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C-076\Desktop\Planilla ministerial\2026\"/>
    </mc:Choice>
  </mc:AlternateContent>
  <xr:revisionPtr revIDLastSave="0" documentId="8_{4A957226-82F2-4A92-8EFC-6A40CC100A16}" xr6:coauthVersionLast="47" xr6:coauthVersionMax="47" xr10:uidLastSave="{00000000-0000-0000-0000-000000000000}"/>
  <bookViews>
    <workbookView xWindow="28680" yWindow="750" windowWidth="19440" windowHeight="14880" xr2:uid="{00000000-000D-0000-FFFF-FFFF00000000}"/>
  </bookViews>
  <sheets>
    <sheet name="CATASTRO Y PLANIFICACIÓN MP" sheetId="1" r:id="rId1"/>
    <sheet name="SEGUIMIENTO GASTO" sheetId="6" r:id="rId2"/>
    <sheet name="TABLA CÁLCULO" sheetId="3" r:id="rId3"/>
  </sheets>
  <externalReferences>
    <externalReference r:id="rId4"/>
    <externalReference r:id="rId5"/>
  </externalReferences>
  <definedNames>
    <definedName name="_xlnm._FilterDatabase" localSheetId="0" hidden="1">'CATASTRO Y PLANIFICACIÓN MP'!$A$15:$AJ$5704</definedName>
    <definedName name="nproducto">[1]NPRODUCTOS!$J$9:$U$7009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6" l="1"/>
  <c r="AI62" i="6" l="1"/>
  <c r="I62" i="6"/>
  <c r="AI58" i="6"/>
  <c r="AI59" i="6"/>
  <c r="AI60" i="6"/>
  <c r="AI61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I61" i="6"/>
  <c r="I58" i="6"/>
  <c r="AI142" i="6" l="1"/>
  <c r="I24" i="6"/>
  <c r="AI31" i="6" l="1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I66" i="6"/>
  <c r="L18" i="1" l="1"/>
  <c r="L19" i="1"/>
  <c r="L20" i="1"/>
  <c r="L16" i="1"/>
  <c r="L17" i="1"/>
  <c r="L21" i="1"/>
  <c r="L22" i="1"/>
  <c r="L23" i="1"/>
  <c r="L24" i="1"/>
  <c r="L25" i="1"/>
  <c r="L26" i="1"/>
  <c r="L27" i="1"/>
  <c r="L28" i="1"/>
  <c r="AG150" i="6"/>
  <c r="AG151" i="6"/>
  <c r="AG152" i="6"/>
  <c r="AG156" i="6" l="1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B31" i="3"/>
  <c r="B29" i="3"/>
  <c r="AG154" i="6"/>
  <c r="AG155" i="6"/>
  <c r="B19" i="3"/>
  <c r="AG149" i="6"/>
  <c r="AG153" i="6"/>
  <c r="AG235" i="6"/>
  <c r="AG234" i="6"/>
  <c r="AG233" i="6"/>
  <c r="AG232" i="6"/>
  <c r="AG231" i="6"/>
  <c r="AG230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5" i="6"/>
  <c r="AI26" i="6"/>
  <c r="AI27" i="6"/>
  <c r="AI28" i="6"/>
  <c r="AI29" i="6"/>
  <c r="AI30" i="6"/>
  <c r="AI141" i="6"/>
  <c r="P15" i="3"/>
  <c r="P16" i="3"/>
  <c r="P17" i="3"/>
  <c r="P12" i="3"/>
  <c r="AG236" i="6" l="1"/>
  <c r="E13" i="1"/>
  <c r="B35" i="3"/>
  <c r="B33" i="3"/>
  <c r="B39" i="3" l="1"/>
  <c r="B37" i="3"/>
  <c r="D37" i="3" s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C21" i="3"/>
  <c r="D21" i="3"/>
  <c r="E21" i="3"/>
  <c r="F21" i="3"/>
  <c r="G21" i="3"/>
  <c r="H21" i="3"/>
  <c r="I21" i="3"/>
  <c r="J21" i="3"/>
  <c r="K21" i="3"/>
  <c r="L21" i="3"/>
  <c r="M21" i="3"/>
  <c r="C20" i="3"/>
  <c r="D20" i="3"/>
  <c r="E20" i="3"/>
  <c r="F20" i="3"/>
  <c r="G20" i="3"/>
  <c r="H20" i="3"/>
  <c r="I20" i="3"/>
  <c r="J20" i="3"/>
  <c r="K20" i="3"/>
  <c r="L20" i="3"/>
  <c r="M20" i="3"/>
  <c r="C19" i="3"/>
  <c r="D19" i="3"/>
  <c r="E19" i="3"/>
  <c r="F19" i="3"/>
  <c r="G19" i="3"/>
  <c r="H19" i="3"/>
  <c r="I19" i="3"/>
  <c r="J19" i="3"/>
  <c r="K19" i="3"/>
  <c r="L19" i="3"/>
  <c r="M19" i="3"/>
  <c r="B21" i="3"/>
  <c r="B20" i="3"/>
  <c r="B16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P13" i="3" l="1"/>
  <c r="P23" i="3" s="1"/>
  <c r="P14" i="3"/>
  <c r="B24" i="3"/>
  <c r="Y8" i="1" s="1"/>
  <c r="B25" i="3"/>
  <c r="Y9" i="1" s="1"/>
  <c r="G24" i="3"/>
  <c r="AD8" i="1" s="1"/>
  <c r="C16" i="3"/>
  <c r="D16" i="3"/>
  <c r="D25" i="3" s="1"/>
  <c r="AA9" i="1" s="1"/>
  <c r="E16" i="3"/>
  <c r="E25" i="3" s="1"/>
  <c r="AB9" i="1" s="1"/>
  <c r="F16" i="3"/>
  <c r="F25" i="3" s="1"/>
  <c r="AC9" i="1" s="1"/>
  <c r="G16" i="3"/>
  <c r="G25" i="3" s="1"/>
  <c r="AD9" i="1" s="1"/>
  <c r="H16" i="3"/>
  <c r="H25" i="3" s="1"/>
  <c r="AE9" i="1" s="1"/>
  <c r="I16" i="3"/>
  <c r="I25" i="3" s="1"/>
  <c r="AF9" i="1" s="1"/>
  <c r="J16" i="3"/>
  <c r="J25" i="3" s="1"/>
  <c r="AG9" i="1" s="1"/>
  <c r="K16" i="3"/>
  <c r="K25" i="3" s="1"/>
  <c r="AH9" i="1" s="1"/>
  <c r="L16" i="3"/>
  <c r="L25" i="3" s="1"/>
  <c r="AI9" i="1" s="1"/>
  <c r="M16" i="3"/>
  <c r="M25" i="3" s="1"/>
  <c r="AJ9" i="1" s="1"/>
  <c r="B17" i="3"/>
  <c r="C17" i="3"/>
  <c r="D17" i="3"/>
  <c r="D26" i="3" s="1"/>
  <c r="AA10" i="1" s="1"/>
  <c r="E17" i="3"/>
  <c r="E26" i="3" s="1"/>
  <c r="AB10" i="1" s="1"/>
  <c r="F17" i="3"/>
  <c r="F26" i="3" s="1"/>
  <c r="AC10" i="1" s="1"/>
  <c r="G17" i="3"/>
  <c r="G26" i="3" s="1"/>
  <c r="AD10" i="1" s="1"/>
  <c r="H17" i="3"/>
  <c r="H26" i="3" s="1"/>
  <c r="AE10" i="1" s="1"/>
  <c r="I17" i="3"/>
  <c r="I26" i="3" s="1"/>
  <c r="AF10" i="1" s="1"/>
  <c r="J17" i="3"/>
  <c r="J26" i="3" s="1"/>
  <c r="AG10" i="1" s="1"/>
  <c r="K17" i="3"/>
  <c r="K26" i="3" s="1"/>
  <c r="AH10" i="1" s="1"/>
  <c r="L17" i="3"/>
  <c r="L26" i="3" s="1"/>
  <c r="AI10" i="1" s="1"/>
  <c r="M17" i="3"/>
  <c r="M26" i="3" s="1"/>
  <c r="AJ10" i="1" s="1"/>
  <c r="B18" i="3"/>
  <c r="C18" i="3"/>
  <c r="D18" i="3"/>
  <c r="D27" i="3" s="1"/>
  <c r="AA11" i="1" s="1"/>
  <c r="E18" i="3"/>
  <c r="E27" i="3" s="1"/>
  <c r="AB11" i="1" s="1"/>
  <c r="F18" i="3"/>
  <c r="F27" i="3" s="1"/>
  <c r="AC11" i="1" s="1"/>
  <c r="G18" i="3"/>
  <c r="G27" i="3" s="1"/>
  <c r="AD11" i="1" s="1"/>
  <c r="H18" i="3"/>
  <c r="H27" i="3" s="1"/>
  <c r="AE11" i="1" s="1"/>
  <c r="I18" i="3"/>
  <c r="I27" i="3" s="1"/>
  <c r="AF11" i="1" s="1"/>
  <c r="J18" i="3"/>
  <c r="J27" i="3" s="1"/>
  <c r="AG11" i="1" s="1"/>
  <c r="K18" i="3"/>
  <c r="K27" i="3" s="1"/>
  <c r="AH11" i="1" s="1"/>
  <c r="L18" i="3"/>
  <c r="L27" i="3" s="1"/>
  <c r="AI11" i="1" s="1"/>
  <c r="M18" i="3"/>
  <c r="M27" i="3" s="1"/>
  <c r="AJ11" i="1" s="1"/>
  <c r="C24" i="3"/>
  <c r="Z8" i="1" s="1"/>
  <c r="D24" i="3"/>
  <c r="AA8" i="1" s="1"/>
  <c r="E24" i="3"/>
  <c r="AB8" i="1" s="1"/>
  <c r="F24" i="3"/>
  <c r="AC8" i="1" s="1"/>
  <c r="H24" i="3"/>
  <c r="AE8" i="1" s="1"/>
  <c r="I24" i="3"/>
  <c r="AF8" i="1" s="1"/>
  <c r="J24" i="3"/>
  <c r="AG8" i="1" s="1"/>
  <c r="K24" i="3"/>
  <c r="AH8" i="1" s="1"/>
  <c r="L24" i="3"/>
  <c r="AI8" i="1" s="1"/>
  <c r="M24" i="3"/>
  <c r="AJ8" i="1" s="1"/>
  <c r="P18" i="3" l="1"/>
  <c r="P24" i="3" s="1"/>
  <c r="P20" i="3"/>
  <c r="P26" i="3" s="1"/>
  <c r="P19" i="3"/>
  <c r="P25" i="3" s="1"/>
  <c r="B27" i="3"/>
  <c r="Y11" i="1" s="1"/>
  <c r="B26" i="3"/>
  <c r="Y10" i="1" s="1"/>
  <c r="C27" i="3"/>
  <c r="Z11" i="1" s="1"/>
  <c r="C26" i="3"/>
  <c r="Z10" i="1" s="1"/>
  <c r="C25" i="3"/>
  <c r="Z9" i="1" s="1"/>
  <c r="D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Equipos Médicos 2 Hospital Regional Coyhaique</author>
    <author>gerardo.casanova</author>
  </authors>
  <commentList>
    <comment ref="Q24" authorId="0" shapeId="0" xr:uid="{C237FD54-E19F-4D6E-B665-7286D056DDCF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OC: 734-966-SE15</t>
        </r>
      </text>
    </comment>
    <comment ref="Q25" authorId="0" shapeId="0" xr:uid="{5E3DD786-F47A-48E6-88CD-FB362BF1782F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OC: 734-966-SE15</t>
        </r>
      </text>
    </comment>
    <comment ref="Q32" authorId="0" shapeId="0" xr:uid="{F8446B53-CB12-4D4B-BDE1-58DB57701E94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OC: 734-958-SE15</t>
        </r>
      </text>
    </comment>
    <comment ref="Q33" authorId="0" shapeId="0" xr:uid="{344CAEF5-6EA1-43EB-A332-92B3367550A3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OC: 734-958-SE15</t>
        </r>
      </text>
    </comment>
    <comment ref="T62" authorId="1" shapeId="0" xr:uid="{71C84400-6176-45A4-A6AC-BDF89769CB8B}">
      <text>
        <r>
          <rPr>
            <sz val="9"/>
            <color indexed="81"/>
            <rFont val="Tahoma"/>
            <family val="2"/>
          </rPr>
          <t>Lic: 734-114-LQ15
OC: 734-1010-SE15</t>
        </r>
      </text>
    </comment>
    <comment ref="U62" authorId="1" shapeId="0" xr:uid="{4E688F4E-2030-41E7-9702-AEE7EA8678A1}">
      <text>
        <r>
          <rPr>
            <sz val="9"/>
            <color indexed="81"/>
            <rFont val="Tahoma"/>
            <family val="2"/>
          </rPr>
          <t>Lic: 734-114-LQ15
OC: 734-1010-SE15</t>
        </r>
      </text>
    </comment>
    <comment ref="T184" authorId="1" shapeId="0" xr:uid="{8FD8DEA0-4250-4BA0-B516-5D251358EDFA}">
      <text>
        <r>
          <rPr>
            <sz val="9"/>
            <color indexed="81"/>
            <rFont val="Tahoma"/>
            <family val="2"/>
          </rPr>
          <t>Lic: 734-123-LQ15
OC: 734-956-SE15</t>
        </r>
      </text>
    </comment>
    <comment ref="U184" authorId="1" shapeId="0" xr:uid="{9AE619C3-EAC9-4843-93A9-B4362B8A56EF}">
      <text>
        <r>
          <rPr>
            <sz val="9"/>
            <color indexed="81"/>
            <rFont val="Tahoma"/>
            <family val="2"/>
          </rPr>
          <t>Lic: 734-123-LQ15
OC: 734-956-SE15</t>
        </r>
      </text>
    </comment>
    <comment ref="T196" authorId="1" shapeId="0" xr:uid="{A30A99ED-13C5-4BE3-925A-1E8320096875}">
      <text>
        <r>
          <rPr>
            <sz val="9"/>
            <color indexed="81"/>
            <rFont val="Tahoma"/>
            <family val="2"/>
          </rPr>
          <t>Lic: 734-140-LQ15
OC: 734-965-SE15</t>
        </r>
      </text>
    </comment>
    <comment ref="U196" authorId="1" shapeId="0" xr:uid="{72DB4100-A7E5-406E-A694-97D7CD3F5682}">
      <text>
        <r>
          <rPr>
            <sz val="9"/>
            <color indexed="81"/>
            <rFont val="Tahoma"/>
            <family val="2"/>
          </rPr>
          <t>Lic: 734-140-LQ15
OC: 734-965-SE15</t>
        </r>
      </text>
    </comment>
    <comment ref="T197" authorId="1" shapeId="0" xr:uid="{14430249-9852-4385-B22E-2BE65BD7F34A}">
      <text>
        <r>
          <rPr>
            <sz val="9"/>
            <color indexed="81"/>
            <rFont val="Tahoma"/>
            <family val="2"/>
          </rPr>
          <t>Lic: 734-140-LQ15
OC: 734-965-SE15</t>
        </r>
      </text>
    </comment>
    <comment ref="U197" authorId="1" shapeId="0" xr:uid="{4FD37949-8F8F-4D51-80FA-0575BF0AC37D}">
      <text>
        <r>
          <rPr>
            <sz val="9"/>
            <color indexed="81"/>
            <rFont val="Tahoma"/>
            <family val="2"/>
          </rPr>
          <t>Lic: 734-140-LQ15
OC: 734-965-SE15</t>
        </r>
      </text>
    </comment>
    <comment ref="T200" authorId="1" shapeId="0" xr:uid="{EB6C4392-6E16-4904-B022-DEEE9EAB86FB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0" authorId="1" shapeId="0" xr:uid="{AA4A7343-1C23-42E4-8EEA-93BCA8C061FC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1" authorId="1" shapeId="0" xr:uid="{40580048-C9D0-4884-9AB7-B7B3D47E68D5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1" authorId="1" shapeId="0" xr:uid="{ACA2E0BE-76DE-4A6C-9868-85F50EF66A6F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2" authorId="1" shapeId="0" xr:uid="{3C8DDC9F-E7FC-43F1-A361-A69C7C51DE85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2" authorId="1" shapeId="0" xr:uid="{CD4DCC8C-E193-4F4B-9FDA-6590F5FE5464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3" authorId="1" shapeId="0" xr:uid="{146F4BFE-CB08-4A67-99D8-BCFBA235BDD4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3" authorId="1" shapeId="0" xr:uid="{C8E5506F-5702-4B65-AE47-03C91AFCEF34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4" authorId="1" shapeId="0" xr:uid="{18D2730A-057E-4065-B3C2-E976DF99F4C2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4" authorId="1" shapeId="0" xr:uid="{E7AFA2F7-6C5A-4328-AAA4-D9733570B06C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5" authorId="1" shapeId="0" xr:uid="{04F7289F-5381-44CC-A551-CCF46AB46333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5" authorId="1" shapeId="0" xr:uid="{E835C824-8D3F-458B-8345-98B1236BD712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6" authorId="1" shapeId="0" xr:uid="{A80631BC-6990-49A6-AE42-1B3977FBE59D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6" authorId="1" shapeId="0" xr:uid="{61398411-C48C-44D7-BA4C-9A0F1C412A5B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7" authorId="1" shapeId="0" xr:uid="{E996B110-A9AE-4182-9955-8400DC234FAB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7" authorId="1" shapeId="0" xr:uid="{CD7E72CB-4B76-496C-BDBF-38E9BEBCDFAC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T208" authorId="1" shapeId="0" xr:uid="{40A5E450-7C51-4416-A84A-73C6E789165A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U208" authorId="1" shapeId="0" xr:uid="{BE5D8AB7-7D0C-4D92-98C3-4B8CF7B3969A}">
      <text>
        <r>
          <rPr>
            <sz val="9"/>
            <color indexed="81"/>
            <rFont val="Tahoma"/>
            <family val="2"/>
          </rPr>
          <t>Lic: 734-83-LR15
OC: 734-724-SE15</t>
        </r>
      </text>
    </comment>
    <comment ref="E222" authorId="0" shapeId="0" xr:uid="{3EE07073-CC7B-4196-8048-8C383F1CCA8D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Capnografo SN 8802575</t>
        </r>
      </text>
    </comment>
    <comment ref="E254" authorId="0" shapeId="0" xr:uid="{6834FA61-83EB-48A0-A90D-33BD06E6A714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Capnografo SN 8803739</t>
        </r>
      </text>
    </comment>
    <comment ref="E256" authorId="0" shapeId="0" xr:uid="{5696556D-65B5-4E72-9341-C17159386A33}">
      <text>
        <r>
          <rPr>
            <b/>
            <sz val="9"/>
            <color indexed="81"/>
            <rFont val="Tahoma"/>
            <family val="2"/>
          </rPr>
          <t>Equipos Médicos 2 Hospital Regional Coyhaique:</t>
        </r>
        <r>
          <rPr>
            <sz val="9"/>
            <color indexed="81"/>
            <rFont val="Tahoma"/>
            <family val="2"/>
          </rPr>
          <t xml:space="preserve">
Capnografo SN 8803793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HRC-076</author>
  </authors>
  <commentList>
    <comment ref="M10" authorId="0" shapeId="0" xr:uid="{0F6C57F3-8C0D-4591-9297-FAAE48A6551B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 2026-02-11 devengo de manual</t>
        </r>
      </text>
    </comment>
    <comment ref="M11" authorId="0" shapeId="0" xr:uid="{804B5C40-297F-42B5-B478-1F82E84BD8F7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 2026-02-11 devengo de manual</t>
        </r>
      </text>
    </comment>
    <comment ref="M12" authorId="0" shapeId="0" xr:uid="{F9CC4CC0-2105-4A30-955D-67AFB7E26D2B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2026-02-11 devengo manual </t>
        </r>
      </text>
    </comment>
    <comment ref="F13" authorId="0" shapeId="0" xr:uid="{801B59C6-78F3-46BC-92D4-9FD423303369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</t>
        </r>
      </text>
    </comment>
    <comment ref="K13" authorId="0" shapeId="0" xr:uid="{EC36E65D-BFA9-42F5-BC63-E4F8BC538B99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</t>
        </r>
      </text>
    </comment>
    <comment ref="F14" authorId="0" shapeId="0" xr:uid="{2F01CD7D-EA5C-4EB2-91E0-5F6629336E68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
</t>
        </r>
      </text>
    </comment>
    <comment ref="K14" authorId="0" shapeId="0" xr:uid="{942989A5-560C-432C-A12C-0ED95BE983A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
</t>
        </r>
      </text>
    </comment>
    <comment ref="F15" authorId="0" shapeId="0" xr:uid="{E57F227D-390C-48DA-921C-39DC405DBD4B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</t>
        </r>
      </text>
    </comment>
    <comment ref="K15" authorId="0" shapeId="0" xr:uid="{333A212C-F9E5-41A3-97BD-B6F1E18B75D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</t>
        </r>
      </text>
    </comment>
    <comment ref="F16" authorId="0" shapeId="0" xr:uid="{6AB76B4F-1834-45FD-BE40-7734499AE8D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 </t>
        </r>
      </text>
    </comment>
    <comment ref="K16" authorId="0" shapeId="0" xr:uid="{0283BAE3-8C48-4052-9671-29C20B0C951C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DEVENGO MANUAL 19-01-2026 </t>
        </r>
      </text>
    </comment>
    <comment ref="K19" authorId="0" shapeId="0" xr:uid="{BB8D20ED-7E9D-4DF6-99B9-B453DE9C5E23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27-01-2026
</t>
        </r>
      </text>
    </comment>
    <comment ref="K20" authorId="0" shapeId="0" xr:uid="{ADE894BD-50B0-4FCA-B49C-61AAD15DB6B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27-01-2026
</t>
        </r>
      </text>
    </comment>
    <comment ref="F22" authorId="0" shapeId="0" xr:uid="{452B936D-E2F1-4A3D-866E-7211B0E340A9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16-01-2026 DEVENGO MANUAL
</t>
        </r>
      </text>
    </comment>
    <comment ref="K22" authorId="0" shapeId="0" xr:uid="{47F2CB5B-F21B-4C6E-9851-D7A4656322F3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16-01-2026 DEVENGO MANUAL
</t>
        </r>
      </text>
    </comment>
    <comment ref="F23" authorId="0" shapeId="0" xr:uid="{11629BC9-29EC-4923-A4A7-76ED03D66037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19-01-2026 DEVENGO MANUAL</t>
        </r>
      </text>
    </comment>
    <comment ref="K23" authorId="0" shapeId="0" xr:uid="{7D01983E-F9AB-4971-81AF-D2704B8308C5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19-01-2026 DEVENGO MANUAL</t>
        </r>
      </text>
    </comment>
    <comment ref="F45" authorId="0" shapeId="0" xr:uid="{FA555C60-2A59-40C7-AB4A-1144C35B1DB2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12-01-2026 DEVENGO MANUAL
</t>
        </r>
      </text>
    </comment>
    <comment ref="K45" authorId="0" shapeId="0" xr:uid="{2AB364B6-A7A5-42D7-B567-D65D190CD5CF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12-01-2026 DEVENGO MANUAL
</t>
        </r>
      </text>
    </comment>
    <comment ref="K49" authorId="0" shapeId="0" xr:uid="{741162A9-85F5-4803-8D5E-1E7905524067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2026-01-28</t>
        </r>
      </text>
    </comment>
    <comment ref="K50" authorId="0" shapeId="0" xr:uid="{45DA5585-FE0A-478C-8FB6-D2A1FBCDCAB9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2026-01-30</t>
        </r>
      </text>
    </comment>
    <comment ref="K55" authorId="0" shapeId="0" xr:uid="{F1BBA26B-54BA-4110-8D2E-98D639E30337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2026-01-29</t>
        </r>
      </text>
    </comment>
    <comment ref="E180" authorId="0" shapeId="0" xr:uid="{AF3D356F-1E27-4C74-B3D5-9C11340FCF1A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2025-11-19 devengo manual
</t>
        </r>
      </text>
    </comment>
    <comment ref="E181" authorId="0" shapeId="0" xr:uid="{7800BDFF-4B19-42D6-9449-7EFAD06853C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2026-01-30</t>
        </r>
      </text>
    </comment>
    <comment ref="I181" authorId="0" shapeId="0" xr:uid="{08540CC2-6222-436E-8300-145C325C35DF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2026-01-30</t>
        </r>
      </text>
    </comment>
    <comment ref="E195" authorId="0" shapeId="0" xr:uid="{055D1A0A-D8A9-4E36-A6A0-8B78B914FCA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195" authorId="0" shapeId="0" xr:uid="{E6433B87-F19C-41D5-A699-1D65FE6266C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197" authorId="0" shapeId="0" xr:uid="{7246FECA-93F2-4906-A9E9-889C6DFFA0B4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197" authorId="0" shapeId="0" xr:uid="{4CF75E93-156E-425B-9272-D9438CAB1330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198" authorId="0" shapeId="0" xr:uid="{347070E5-A46F-48B2-BC6A-FB67910C87E1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2026-02-03</t>
        </r>
      </text>
    </comment>
    <comment ref="K198" authorId="0" shapeId="0" xr:uid="{7107651A-E3E8-45AF-85E0-8CA3126D389B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2026-02-03</t>
        </r>
      </text>
    </comment>
    <comment ref="E199" authorId="0" shapeId="0" xr:uid="{ABDEE7EE-0F54-4393-827C-93C8FBE58DA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199" authorId="0" shapeId="0" xr:uid="{EEC1D19A-F26E-4A99-A979-615EA010C88E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201" authorId="0" shapeId="0" xr:uid="{2151BDD6-F7CC-4484-8794-113D7E251C0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 2026-02-09</t>
        </r>
      </text>
    </comment>
    <comment ref="K201" authorId="0" shapeId="0" xr:uid="{B68DB618-F443-4391-8475-090BAB5D2D2C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 2026-02-09</t>
        </r>
      </text>
    </comment>
    <comment ref="E202" authorId="0" shapeId="0" xr:uid="{5ED388BA-2DD6-4708-A6D8-C56281B0BDE8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202" authorId="0" shapeId="0" xr:uid="{3BF310AF-E595-4675-BAF6-C2C9732CA79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205" authorId="0" shapeId="0" xr:uid="{92400EE7-62B2-46A7-BFB1-0C745342D5F0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2026-02-11 devengo manual
</t>
        </r>
      </text>
    </comment>
    <comment ref="K205" authorId="0" shapeId="0" xr:uid="{E8E163F0-180E-4DC9-884E-766DAEDE7196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2026-02-11 devengo manual
</t>
        </r>
      </text>
    </comment>
    <comment ref="E207" authorId="0" shapeId="0" xr:uid="{DE4F2152-E13D-4517-BCBE-4AA82984412D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2026-02-11 devengo manual</t>
        </r>
      </text>
    </comment>
    <comment ref="K207" authorId="0" shapeId="0" xr:uid="{E1C550F9-2713-4F16-8410-5600D70ADA3B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2026-02-11 devengo manual</t>
        </r>
      </text>
    </comment>
    <comment ref="E210" authorId="0" shapeId="0" xr:uid="{1298DD40-D186-4C4A-A001-E6E36E5277CD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2026-01-30 devengo manual</t>
        </r>
      </text>
    </comment>
    <comment ref="I210" authorId="0" shapeId="0" xr:uid="{8C9E633A-E1ED-4C8C-9DE2-0FBFE2A5335D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2026-01-30 devengo manual</t>
        </r>
      </text>
    </comment>
    <comment ref="E212" authorId="0" shapeId="0" xr:uid="{C3B62146-4B6F-489A-B6DF-3D33A0ED05D1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22-01-2026
</t>
        </r>
      </text>
    </comment>
    <comment ref="I212" authorId="0" shapeId="0" xr:uid="{790193B9-571A-4957-8073-8B96A0FE2181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22-01-2026
</t>
        </r>
      </text>
    </comment>
    <comment ref="E213" authorId="0" shapeId="0" xr:uid="{58685583-9807-42BC-992A-66EB7606B1FD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2026-01-30 devengo manual</t>
        </r>
      </text>
    </comment>
    <comment ref="I213" authorId="0" shapeId="0" xr:uid="{EF8577B3-63E9-4731-B01F-3EC765E328B7}">
      <text>
        <r>
          <rPr>
            <b/>
            <sz val="9"/>
            <color indexed="81"/>
            <rFont val="Tahoma"/>
            <charset val="1"/>
          </rPr>
          <t>HRC-076:</t>
        </r>
        <r>
          <rPr>
            <sz val="9"/>
            <color indexed="81"/>
            <rFont val="Tahoma"/>
            <charset val="1"/>
          </rPr>
          <t xml:space="preserve">
2026-01-30 devengo manual</t>
        </r>
      </text>
    </comment>
    <comment ref="E215" authorId="0" shapeId="0" xr:uid="{BBD621FD-49F2-4D57-B6E5-2EA23DB418D7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215" authorId="0" shapeId="0" xr:uid="{A113B493-3D0B-4C2A-BBF6-9AB1B31FA5EA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216" authorId="0" shapeId="0" xr:uid="{79AE2DBA-49EA-4E88-A2D2-C79F1A497BAA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K216" authorId="0" shapeId="0" xr:uid="{7B5340E7-DF70-4714-97C0-7A913F2E69FA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2026-02-09</t>
        </r>
      </text>
    </comment>
    <comment ref="E227" authorId="0" shapeId="0" xr:uid="{7BF06F8A-4BB3-4FA3-940E-CCAAE0B6483B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 2026-02-09</t>
        </r>
      </text>
    </comment>
    <comment ref="K227" authorId="0" shapeId="0" xr:uid="{80ACD940-835C-4C99-AA50-C6C9790F9F1D}">
      <text>
        <r>
          <rPr>
            <b/>
            <sz val="9"/>
            <color indexed="81"/>
            <rFont val="Tahoma"/>
            <family val="2"/>
          </rPr>
          <t>HRC-076:</t>
        </r>
        <r>
          <rPr>
            <sz val="9"/>
            <color indexed="81"/>
            <rFont val="Tahoma"/>
            <family val="2"/>
          </rPr>
          <t xml:space="preserve">
 2026-02-09</t>
        </r>
      </text>
    </comment>
  </commentList>
</comments>
</file>

<file path=xl/sharedStrings.xml><?xml version="1.0" encoding="utf-8"?>
<sst xmlns="http://schemas.openxmlformats.org/spreadsheetml/2006/main" count="10422" uniqueCount="1454">
  <si>
    <t/>
  </si>
  <si>
    <t>SERVICIO DE SALUD</t>
  </si>
  <si>
    <t>NOMBRE ESTABLECIMIENTO</t>
  </si>
  <si>
    <t>RESPONSABLE TÉCNICO</t>
  </si>
  <si>
    <t>AÑO DE LEVANTAMIENTO</t>
  </si>
  <si>
    <t>SERVICIO CLÍNICO</t>
  </si>
  <si>
    <t>RECINTO</t>
  </si>
  <si>
    <t>CLASE</t>
  </si>
  <si>
    <t>SUBCLASE</t>
  </si>
  <si>
    <t>NOMBRE EQUIPO</t>
  </si>
  <si>
    <t>MARCA</t>
  </si>
  <si>
    <t>MODELO</t>
  </si>
  <si>
    <t>SERIE</t>
  </si>
  <si>
    <t>N° INVENTARIO</t>
  </si>
  <si>
    <t>AÑO DE ADQUISICIÓN</t>
  </si>
  <si>
    <t>VIDA ÚTIL</t>
  </si>
  <si>
    <t>VIDA ÚTIL RESIDUAL</t>
  </si>
  <si>
    <t>PROPIO / ARRIENDO / COMODATO</t>
  </si>
  <si>
    <t>ESTADO (BUENO / REGULAR / MALO)</t>
  </si>
  <si>
    <t>EN GARANTÍA (SI / NO)</t>
  </si>
  <si>
    <t>BAJO PLAN DE MANTENIMIENTO (SI / NO)</t>
  </si>
  <si>
    <t>MANTENIMIENTO INTERNO O MANTENIMIENTO EXTERNO</t>
  </si>
  <si>
    <t>FRECUENCIA ANUAL DE MANTENIMIENTO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</si>
  <si>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</si>
  <si>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</si>
  <si>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</si>
  <si>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</si>
  <si>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</si>
  <si>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</si>
  <si>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</si>
  <si>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</si>
  <si>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</si>
  <si>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</si>
  <si>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</si>
  <si>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</si>
  <si>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 PROVEEDOR O MANTENIMIENTO INTERNO</t>
  </si>
  <si>
    <t>CUMPLIMIENTO MANTENIMIENTO PREVENTIVO</t>
  </si>
  <si>
    <t>X</t>
  </si>
  <si>
    <t>PROGRAMADO</t>
  </si>
  <si>
    <t>√</t>
  </si>
  <si>
    <t>REALIZADO</t>
  </si>
  <si>
    <t>NO APLICA</t>
  </si>
  <si>
    <t>ꓣ</t>
  </si>
  <si>
    <t>REPROGRAMADO</t>
  </si>
  <si>
    <t>AÑO VENCIMIENTO GARANTÍA</t>
  </si>
  <si>
    <t>SI</t>
  </si>
  <si>
    <t>NO</t>
  </si>
  <si>
    <t>INTERNO</t>
  </si>
  <si>
    <t>EXTERNO</t>
  </si>
  <si>
    <t xml:space="preserve">ID CONVENIO DE MANTENIMIENTO </t>
  </si>
  <si>
    <t>COSTO ANUAL DE MANTENIMIENTO SEGÚN CONVENIO / PRECIO DE REFERENCIA MANTENIMIENTO ANUAL</t>
  </si>
  <si>
    <t>CRÍTICO</t>
  </si>
  <si>
    <t>RELEVANTE</t>
  </si>
  <si>
    <t>GASTO PROGRAMADO MP</t>
  </si>
  <si>
    <t>GASTO PROGRAMADO MC</t>
  </si>
  <si>
    <t>EJECUCIÓN GASTO MP</t>
  </si>
  <si>
    <t>EJECUCIÓN GASTO MC</t>
  </si>
  <si>
    <r>
      <t xml:space="preserve">IM </t>
    </r>
    <r>
      <rPr>
        <sz val="10"/>
        <color theme="1"/>
        <rFont val="Calibri"/>
        <family val="2"/>
      </rPr>
      <t>≥ 12</t>
    </r>
  </si>
  <si>
    <r>
      <t>CRÍTICO/ RELEVANTE / IM</t>
    </r>
    <r>
      <rPr>
        <b/>
        <sz val="10"/>
        <color theme="0"/>
        <rFont val="Calibri"/>
        <family val="2"/>
      </rPr>
      <t>≥12</t>
    </r>
    <r>
      <rPr>
        <b/>
        <sz val="10"/>
        <color theme="0"/>
        <rFont val="Calibri"/>
        <family val="2"/>
        <scheme val="minor"/>
      </rPr>
      <t xml:space="preserve"> / NO APLICA</t>
    </r>
  </si>
  <si>
    <t>N° MP PROGRAMADAS</t>
  </si>
  <si>
    <t>N° MP EJECUTADAS</t>
  </si>
  <si>
    <t>N° MP REPROGRAMADAS</t>
  </si>
  <si>
    <t>IM ≥ 12</t>
  </si>
  <si>
    <t>Etiquetas de fila</t>
  </si>
  <si>
    <t>(en blanco)</t>
  </si>
  <si>
    <t>Total general</t>
  </si>
  <si>
    <t>Suma de FRECUENCIA ANUAL DE MANTENIMIENTO</t>
  </si>
  <si>
    <t>N° MP EJECUTADAS EQC</t>
  </si>
  <si>
    <t>N° MP EJECUTADAS EQR</t>
  </si>
  <si>
    <t>N° MP EJECUTADAS IM≥12</t>
  </si>
  <si>
    <t>TOTAL MP PROGRAMADAS EQC</t>
  </si>
  <si>
    <t>TOTAL MP PROGRAMADAS EQR</t>
  </si>
  <si>
    <r>
      <t>TOTAL MP PROGRAMADAS IM</t>
    </r>
    <r>
      <rPr>
        <sz val="10"/>
        <color theme="1"/>
        <rFont val="Calibri"/>
        <family val="2"/>
      </rPr>
      <t>≥12</t>
    </r>
  </si>
  <si>
    <t>N° MP REPROGRAMADAS EQC</t>
  </si>
  <si>
    <t>N° MP REPROGRAMADAS EQR</t>
  </si>
  <si>
    <t>N° MP REPROGRAMADAS IM≥12</t>
  </si>
  <si>
    <t>% EJECUCIÓN MP TOTAL MENSUAL</t>
  </si>
  <si>
    <t>% EJECUCIÓN MP EQC MENSUAL</t>
  </si>
  <si>
    <t>% EJECUCIÓN MP EQR MENSUAL</t>
  </si>
  <si>
    <t>% EJECUCIÓN MP IM≥12 MENSUAL</t>
  </si>
  <si>
    <t>TOTAL MP PROGRAMADAS</t>
  </si>
  <si>
    <t>TOTAL MP EJECUTADAS</t>
  </si>
  <si>
    <t>TOTAL MP REPROGRAMADAS</t>
  </si>
  <si>
    <t>TOTAL MP EJECUTADAS EQC</t>
  </si>
  <si>
    <t>TOTAL MP EJECUTADAS EQR</t>
  </si>
  <si>
    <t>TOTAL MP EJECUTADAS IM≥12</t>
  </si>
  <si>
    <t>% EJECUCION ANUAL MP</t>
  </si>
  <si>
    <t>% EJECUCIÓN ANUAL EQC</t>
  </si>
  <si>
    <t>% EJECUCIÓN ANUAL EQR</t>
  </si>
  <si>
    <t>% EJECUCIÓN ANUAL IM≥12</t>
  </si>
  <si>
    <t>INDICADOR</t>
  </si>
  <si>
    <t>NIVEL ALCANZADO</t>
  </si>
  <si>
    <t>% EJECUCIÓN DEL GASTO MP</t>
  </si>
  <si>
    <t>% EJECUCIÓN DEL GASTO MC</t>
  </si>
  <si>
    <t>% EJECUCIÓN GASTO MP</t>
  </si>
  <si>
    <t>PROPIO</t>
  </si>
  <si>
    <t xml:space="preserve">ARRIENDO </t>
  </si>
  <si>
    <t>COMODATO</t>
  </si>
  <si>
    <t>PRÉSTAMO</t>
  </si>
  <si>
    <t>BUENO</t>
  </si>
  <si>
    <t xml:space="preserve">REGULAR </t>
  </si>
  <si>
    <t>MALO</t>
  </si>
  <si>
    <t>Suma de COSTO ANUAL DE MANTENIMIENTO SEGÚN CONVENIO / PRECIO DE REFERENCIA MANTENIMIENTO ANUAL</t>
  </si>
  <si>
    <t>AÑO INGRESO A PLAN DE MANTENIMIENTO (2023 / 2024 / 2025 / 2026)</t>
  </si>
  <si>
    <t>CONTROL MENSUAL EJECUCIÓN</t>
  </si>
  <si>
    <t>Nº</t>
  </si>
  <si>
    <t xml:space="preserve">NOMBRE CONVENIO DE MANTENIMIENTO </t>
  </si>
  <si>
    <t>FECHA RESOLUCIÓN</t>
  </si>
  <si>
    <t>FECHA DE EXPIRACION CONVENIO</t>
  </si>
  <si>
    <t>MONTO ANUAL ($)</t>
  </si>
  <si>
    <t>MONTO ($)</t>
  </si>
  <si>
    <t>MANTENIMIENTO CORRECTIVO</t>
  </si>
  <si>
    <t>TOTAL</t>
  </si>
  <si>
    <t>N° ORDEN DE COMPRA</t>
  </si>
  <si>
    <t>SUBASIGNACIÓN SIGFE</t>
  </si>
  <si>
    <t>Nº RESOLUCIÓN / ID / ORDEN DE COMPRA DEL CONVENIO</t>
  </si>
  <si>
    <t>N° ORDEN DE COMPRA / N° FACTURA</t>
  </si>
  <si>
    <t>22.06.006.003</t>
  </si>
  <si>
    <t>ESTABLECIMIENTO</t>
  </si>
  <si>
    <t>SEGUIMIENTO GASTO CONVENIOS DE MANTENIMIENTO</t>
  </si>
  <si>
    <t>22.06.006.004</t>
  </si>
  <si>
    <t>TIPO DE GASTO CORRECTIVO</t>
  </si>
  <si>
    <t>MONTO</t>
  </si>
  <si>
    <t>ADQUISICIÓN DE REPUESTOS</t>
  </si>
  <si>
    <t>ADQUISICIÓN DE INSUMOS</t>
  </si>
  <si>
    <t>ADQUISICION DE ACCESORIOS</t>
  </si>
  <si>
    <t>SEGUIMIENTO GASTO MANTENIMIENTO CORRECTIVO / ADQUISICIÓN DE REPUESTOS / ADQUISICIÓN DE INSUMOS / ADQUISICIÓN DE ACCESORIOS</t>
  </si>
  <si>
    <t>MONITOREO MENSUAL DEL PLAN</t>
  </si>
  <si>
    <t>% EJECUCIÓN GASTO MC</t>
  </si>
  <si>
    <t>DESCRIPCIÓN DE LA COMPRA</t>
  </si>
  <si>
    <t>AYSEN</t>
  </si>
  <si>
    <t>0084-12</t>
  </si>
  <si>
    <t>0087-12</t>
  </si>
  <si>
    <t>0086-12</t>
  </si>
  <si>
    <t>0085-12</t>
  </si>
  <si>
    <t>0088-12</t>
  </si>
  <si>
    <t>0031-12</t>
  </si>
  <si>
    <t>0030-12</t>
  </si>
  <si>
    <t>0030-13</t>
  </si>
  <si>
    <t>0648-16</t>
  </si>
  <si>
    <t>0649-16</t>
  </si>
  <si>
    <t>0060-13</t>
  </si>
  <si>
    <t>1502-17</t>
  </si>
  <si>
    <t>0022-14</t>
  </si>
  <si>
    <t>0023-14</t>
  </si>
  <si>
    <t>0024-14</t>
  </si>
  <si>
    <t>0423-15</t>
  </si>
  <si>
    <t>0647-16</t>
  </si>
  <si>
    <t>1162-17</t>
  </si>
  <si>
    <t>0030-11</t>
  </si>
  <si>
    <t>0719-16</t>
  </si>
  <si>
    <t>17340</t>
  </si>
  <si>
    <t>17386</t>
  </si>
  <si>
    <t>18039</t>
  </si>
  <si>
    <t>0286-12</t>
  </si>
  <si>
    <t>0287-12</t>
  </si>
  <si>
    <t>0489-16</t>
  </si>
  <si>
    <t>0490-16</t>
  </si>
  <si>
    <t>0491-16</t>
  </si>
  <si>
    <t>0492-16</t>
  </si>
  <si>
    <t>0493-16</t>
  </si>
  <si>
    <t>0563-16</t>
  </si>
  <si>
    <t>0082-13</t>
  </si>
  <si>
    <t>0083-13</t>
  </si>
  <si>
    <t>0084-13</t>
  </si>
  <si>
    <t>17368</t>
  </si>
  <si>
    <t>17370</t>
  </si>
  <si>
    <t>0047-10</t>
  </si>
  <si>
    <t>0100-12</t>
  </si>
  <si>
    <t>0537-16</t>
  </si>
  <si>
    <t>0714-16</t>
  </si>
  <si>
    <t>0715-16</t>
  </si>
  <si>
    <t>0716-16</t>
  </si>
  <si>
    <t>13482</t>
  </si>
  <si>
    <t>17556</t>
  </si>
  <si>
    <t>17557</t>
  </si>
  <si>
    <t>0238-12</t>
  </si>
  <si>
    <t>0239-12</t>
  </si>
  <si>
    <t>0094-12</t>
  </si>
  <si>
    <t>0089-12</t>
  </si>
  <si>
    <t>0071(1)-15</t>
  </si>
  <si>
    <t>0567-16</t>
  </si>
  <si>
    <t>0565-16</t>
  </si>
  <si>
    <t>0604-16</t>
  </si>
  <si>
    <t>0602-16</t>
  </si>
  <si>
    <t>0108-12</t>
  </si>
  <si>
    <t>0076-13</t>
  </si>
  <si>
    <t>0077-13</t>
  </si>
  <si>
    <t>0078-13</t>
  </si>
  <si>
    <t>0079-13</t>
  </si>
  <si>
    <t>0080-13</t>
  </si>
  <si>
    <t>0081-13</t>
  </si>
  <si>
    <t>0086-13</t>
  </si>
  <si>
    <t>0087-13</t>
  </si>
  <si>
    <t>0085-13</t>
  </si>
  <si>
    <t>0259-15</t>
  </si>
  <si>
    <t>0250-12</t>
  </si>
  <si>
    <t>0231-12</t>
  </si>
  <si>
    <t>0232-12</t>
  </si>
  <si>
    <t>0233-12</t>
  </si>
  <si>
    <t>0234-12</t>
  </si>
  <si>
    <t>0235-12</t>
  </si>
  <si>
    <t>0236-12</t>
  </si>
  <si>
    <t>0237-12</t>
  </si>
  <si>
    <t>0240-12</t>
  </si>
  <si>
    <t>0241-12</t>
  </si>
  <si>
    <t>0242-12</t>
  </si>
  <si>
    <t>0243-12</t>
  </si>
  <si>
    <t>0583-16</t>
  </si>
  <si>
    <t>0720-16</t>
  </si>
  <si>
    <t>0721-16</t>
  </si>
  <si>
    <t>0722-16</t>
  </si>
  <si>
    <t>1488-17</t>
  </si>
  <si>
    <t>0229-12</t>
  </si>
  <si>
    <t>0230-12</t>
  </si>
  <si>
    <t>0245-12</t>
  </si>
  <si>
    <t>0246-12</t>
  </si>
  <si>
    <t>0247-12</t>
  </si>
  <si>
    <t>0248-12</t>
  </si>
  <si>
    <t>0026-15</t>
  </si>
  <si>
    <t>0027-15</t>
  </si>
  <si>
    <t>0070-15</t>
  </si>
  <si>
    <t>0521-16</t>
  </si>
  <si>
    <t>0535-16</t>
  </si>
  <si>
    <t>0039-13</t>
  </si>
  <si>
    <t>0038-13</t>
  </si>
  <si>
    <t>0037-13</t>
  </si>
  <si>
    <t>0221-12</t>
  </si>
  <si>
    <t>0401-12</t>
  </si>
  <si>
    <t>0400-14</t>
  </si>
  <si>
    <t>0401-14</t>
  </si>
  <si>
    <t>0027-12</t>
  </si>
  <si>
    <t>0051-13</t>
  </si>
  <si>
    <t>0528-16</t>
  </si>
  <si>
    <t>0601-16</t>
  </si>
  <si>
    <t>0518-16</t>
  </si>
  <si>
    <t>0517-16</t>
  </si>
  <si>
    <t>0119-12</t>
  </si>
  <si>
    <t>0553-16</t>
  </si>
  <si>
    <t>0554-16</t>
  </si>
  <si>
    <t>0551-16</t>
  </si>
  <si>
    <t>0556-16</t>
  </si>
  <si>
    <t>0557-16</t>
  </si>
  <si>
    <t>0558-16</t>
  </si>
  <si>
    <t>0559-16</t>
  </si>
  <si>
    <t>0552-16</t>
  </si>
  <si>
    <t>0555-16</t>
  </si>
  <si>
    <t>0102-12</t>
  </si>
  <si>
    <t>0049-13</t>
  </si>
  <si>
    <t>0057-13</t>
  </si>
  <si>
    <t>1247-17</t>
  </si>
  <si>
    <t>17353</t>
  </si>
  <si>
    <t>17341</t>
  </si>
  <si>
    <t>17354</t>
  </si>
  <si>
    <t>17342</t>
  </si>
  <si>
    <t>17371</t>
  </si>
  <si>
    <t>17558</t>
  </si>
  <si>
    <t>17662</t>
  </si>
  <si>
    <t>17663</t>
  </si>
  <si>
    <t>17687</t>
  </si>
  <si>
    <t>17738</t>
  </si>
  <si>
    <t>17739</t>
  </si>
  <si>
    <t>17740</t>
  </si>
  <si>
    <t>17741</t>
  </si>
  <si>
    <t>17742</t>
  </si>
  <si>
    <t>17860</t>
  </si>
  <si>
    <t>17861</t>
  </si>
  <si>
    <t>17951</t>
  </si>
  <si>
    <t>N/A</t>
  </si>
  <si>
    <t>Cirugía</t>
  </si>
  <si>
    <t>Monitor Desfibrilador</t>
  </si>
  <si>
    <t>Nihon Kohden</t>
  </si>
  <si>
    <t>TEC-5531E</t>
  </si>
  <si>
    <t>02566</t>
  </si>
  <si>
    <t>Medicina</t>
  </si>
  <si>
    <t>02572</t>
  </si>
  <si>
    <t>Maternidad</t>
  </si>
  <si>
    <t>02583</t>
  </si>
  <si>
    <t>Pediatria</t>
  </si>
  <si>
    <t>02576</t>
  </si>
  <si>
    <t>Pensionado</t>
  </si>
  <si>
    <t>02567</t>
  </si>
  <si>
    <t>Endoscopia</t>
  </si>
  <si>
    <t>02485</t>
  </si>
  <si>
    <t>Cardiologia</t>
  </si>
  <si>
    <t>02486</t>
  </si>
  <si>
    <t>Unidad Trat. Intermedio</t>
  </si>
  <si>
    <t>02573</t>
  </si>
  <si>
    <t>Uci adultos</t>
  </si>
  <si>
    <t>TEC-5631E</t>
  </si>
  <si>
    <t>00043</t>
  </si>
  <si>
    <t>00067</t>
  </si>
  <si>
    <t>Policlínico de Especialidades / Vacunatorio</t>
  </si>
  <si>
    <t>Zoll</t>
  </si>
  <si>
    <t>R Series</t>
  </si>
  <si>
    <t>AF12I024163</t>
  </si>
  <si>
    <t>Dialisis</t>
  </si>
  <si>
    <t>AF17G068188</t>
  </si>
  <si>
    <t>Pabellon quirurgico y anestesia</t>
  </si>
  <si>
    <t>AF13D028417</t>
  </si>
  <si>
    <t>AF13D028440</t>
  </si>
  <si>
    <t>Ucin Neonatologia</t>
  </si>
  <si>
    <t>AF13H030686</t>
  </si>
  <si>
    <t>Hospi. Domiciliaria</t>
  </si>
  <si>
    <t>Monitor Desfibrilador DEA</t>
  </si>
  <si>
    <t>AED 2100K</t>
  </si>
  <si>
    <t>13046</t>
  </si>
  <si>
    <t>Pre-Parto</t>
  </si>
  <si>
    <t>00029</t>
  </si>
  <si>
    <t>00038</t>
  </si>
  <si>
    <t>M Series</t>
  </si>
  <si>
    <t>T08K107750</t>
  </si>
  <si>
    <t>Equipos Medicos</t>
  </si>
  <si>
    <t>TEC-5521E</t>
  </si>
  <si>
    <t>01543</t>
  </si>
  <si>
    <t>UTI pediatrica</t>
  </si>
  <si>
    <t>AF15F047337</t>
  </si>
  <si>
    <t>AF18H083828</t>
  </si>
  <si>
    <t>AF18H083829</t>
  </si>
  <si>
    <t>AF19A090692</t>
  </si>
  <si>
    <t>AF19A090702</t>
  </si>
  <si>
    <t>Philips</t>
  </si>
  <si>
    <t>Efficia DFM100</t>
  </si>
  <si>
    <t>CN32629235</t>
  </si>
  <si>
    <t xml:space="preserve">Urgencia </t>
  </si>
  <si>
    <t>M2</t>
  </si>
  <si>
    <t>BA19C000002</t>
  </si>
  <si>
    <t>Urgencia</t>
  </si>
  <si>
    <t>BA20F000016</t>
  </si>
  <si>
    <t>BA20F000014</t>
  </si>
  <si>
    <t>Imageonología (Resonador Magnetico)</t>
  </si>
  <si>
    <t>CU Medical</t>
  </si>
  <si>
    <t>HD-1</t>
  </si>
  <si>
    <t>M2S23G079</t>
  </si>
  <si>
    <t>Urgencia Obstétrica</t>
  </si>
  <si>
    <t>Bexen Cardio</t>
  </si>
  <si>
    <t>Reanibex 700</t>
  </si>
  <si>
    <t>20062322</t>
  </si>
  <si>
    <t>Imagenología (Sala Juno)</t>
  </si>
  <si>
    <t>20062323</t>
  </si>
  <si>
    <t>Salud Mental</t>
  </si>
  <si>
    <t>20062324</t>
  </si>
  <si>
    <t>Imagenología (Scanner)</t>
  </si>
  <si>
    <t>20062325</t>
  </si>
  <si>
    <t>Mindray</t>
  </si>
  <si>
    <t>BeneHeart D3</t>
  </si>
  <si>
    <t>EZ-2A099710</t>
  </si>
  <si>
    <t>Urg. Pediátrica</t>
  </si>
  <si>
    <t>BA23D000049</t>
  </si>
  <si>
    <t>B424D000165</t>
  </si>
  <si>
    <t>Cirugía Mayor Ambulatoria</t>
  </si>
  <si>
    <t>B424D000204</t>
  </si>
  <si>
    <t>Oncología</t>
  </si>
  <si>
    <t>B424D000213</t>
  </si>
  <si>
    <t>Incubadora Intensivo</t>
  </si>
  <si>
    <t>Draeger</t>
  </si>
  <si>
    <t>Isolette 8000</t>
  </si>
  <si>
    <t>BB02215</t>
  </si>
  <si>
    <t>Maternidad / PM</t>
  </si>
  <si>
    <t>BB02216</t>
  </si>
  <si>
    <t>Caleo</t>
  </si>
  <si>
    <t>ASFL-0016</t>
  </si>
  <si>
    <t>KF06236</t>
  </si>
  <si>
    <t>KF06237</t>
  </si>
  <si>
    <t>Incubadora de Transporte</t>
  </si>
  <si>
    <t>TI 500</t>
  </si>
  <si>
    <t>KF10811</t>
  </si>
  <si>
    <t>KF10797</t>
  </si>
  <si>
    <t>General Electric</t>
  </si>
  <si>
    <t>Giraffe</t>
  </si>
  <si>
    <t>HDHV60044</t>
  </si>
  <si>
    <t>Fanem</t>
  </si>
  <si>
    <t>IT-158-TS</t>
  </si>
  <si>
    <t>MAQ082090</t>
  </si>
  <si>
    <t>Babyleo TN500 IncuWarmer</t>
  </si>
  <si>
    <t>ASRH-0013</t>
  </si>
  <si>
    <t>ASRH-0012</t>
  </si>
  <si>
    <t>ASRH-0011</t>
  </si>
  <si>
    <t>ASRH-0010</t>
  </si>
  <si>
    <t>ASRH-0009</t>
  </si>
  <si>
    <t>158-TS</t>
  </si>
  <si>
    <t>FAT005912</t>
  </si>
  <si>
    <t>Maquina de Anestesia</t>
  </si>
  <si>
    <t>Datex Ohmeda</t>
  </si>
  <si>
    <t>AESTIVA 3000</t>
  </si>
  <si>
    <t>AMRD00972</t>
  </si>
  <si>
    <t>AESPIRE VIEW</t>
  </si>
  <si>
    <t>APHS01466</t>
  </si>
  <si>
    <t>APHS01468</t>
  </si>
  <si>
    <t>APHS01467</t>
  </si>
  <si>
    <t>Carestation 650</t>
  </si>
  <si>
    <t>SM718460046MA</t>
  </si>
  <si>
    <t>SM718460045MA</t>
  </si>
  <si>
    <t>Imagenología (Resonancia Magnetica)</t>
  </si>
  <si>
    <t>Fabius GS MRI</t>
  </si>
  <si>
    <t>ASPH-0022</t>
  </si>
  <si>
    <t>Ventilador de Transporte</t>
  </si>
  <si>
    <t>Carefusion</t>
  </si>
  <si>
    <t>LTV1200</t>
  </si>
  <si>
    <t>E44479</t>
  </si>
  <si>
    <t>Ventilador Adulto No Invasivo</t>
  </si>
  <si>
    <t>Philips Respironics</t>
  </si>
  <si>
    <t>V60</t>
  </si>
  <si>
    <t>Ventilador Pediátrico No Invasivo</t>
  </si>
  <si>
    <t>Trilogy 202</t>
  </si>
  <si>
    <t>TV015091007</t>
  </si>
  <si>
    <t>TV016011310</t>
  </si>
  <si>
    <t>TV01601130F</t>
  </si>
  <si>
    <t>Ventilador Pediátrico</t>
  </si>
  <si>
    <t>Maquett</t>
  </si>
  <si>
    <t>Servo-i</t>
  </si>
  <si>
    <t>87167</t>
  </si>
  <si>
    <t>Ventilador Alta Frecuencia</t>
  </si>
  <si>
    <t>Babylog VN500</t>
  </si>
  <si>
    <t>ASMD-0026</t>
  </si>
  <si>
    <t>ASMD-0027</t>
  </si>
  <si>
    <t>ASND-0047</t>
  </si>
  <si>
    <t>Uci Adultos / Paciente Domicilio Lago Verde</t>
  </si>
  <si>
    <t>Newport</t>
  </si>
  <si>
    <t>HT70 Plus</t>
  </si>
  <si>
    <t>HT7P200173</t>
  </si>
  <si>
    <t>HT7P200166</t>
  </si>
  <si>
    <t>Uci adultos / Bodega</t>
  </si>
  <si>
    <t>Ventilador Adulto</t>
  </si>
  <si>
    <t>MEK</t>
  </si>
  <si>
    <t>MV2000</t>
  </si>
  <si>
    <t>MV2000TA2F0640</t>
  </si>
  <si>
    <t>MV2000TA2F0627</t>
  </si>
  <si>
    <t>MV2000TA2F0742</t>
  </si>
  <si>
    <t>Uci adultos / PM</t>
  </si>
  <si>
    <t>MV2000TA2F0629</t>
  </si>
  <si>
    <t>MV2000TA2F0746</t>
  </si>
  <si>
    <t>Uci adultos / Urgencia</t>
  </si>
  <si>
    <t>MV2000TA2F0733</t>
  </si>
  <si>
    <t>MV2000TA2F0737</t>
  </si>
  <si>
    <t>MV2000TA2F0739</t>
  </si>
  <si>
    <t>MV2000TA2F0743</t>
  </si>
  <si>
    <t>Puritan Bennett</t>
  </si>
  <si>
    <t>PB 840</t>
  </si>
  <si>
    <t>3512202071</t>
  </si>
  <si>
    <t>3512202255</t>
  </si>
  <si>
    <t>PB 980</t>
  </si>
  <si>
    <t>35B2004411</t>
  </si>
  <si>
    <t>35B2004243</t>
  </si>
  <si>
    <t>Maquet</t>
  </si>
  <si>
    <t>100565</t>
  </si>
  <si>
    <t>100566</t>
  </si>
  <si>
    <t>100567</t>
  </si>
  <si>
    <t>100568</t>
  </si>
  <si>
    <t>100569</t>
  </si>
  <si>
    <t>Ventilador Adulto/Pediatrico</t>
  </si>
  <si>
    <t>100570</t>
  </si>
  <si>
    <t xml:space="preserve"> Urgencia</t>
  </si>
  <si>
    <t>Biomed</t>
  </si>
  <si>
    <t>TV-100</t>
  </si>
  <si>
    <t>TX2001633</t>
  </si>
  <si>
    <t>TX2001629</t>
  </si>
  <si>
    <t>TX2001624</t>
  </si>
  <si>
    <t>Equipos Médicos / Urgencia</t>
  </si>
  <si>
    <t>TX2002134</t>
  </si>
  <si>
    <t>TX2002149</t>
  </si>
  <si>
    <t>Equipos Médicos / Uti</t>
  </si>
  <si>
    <t>TX2002081</t>
  </si>
  <si>
    <t>TX2002111</t>
  </si>
  <si>
    <t>Equipos Médicos / Uci</t>
  </si>
  <si>
    <t>TX2002135</t>
  </si>
  <si>
    <t>TX2002159</t>
  </si>
  <si>
    <t>SLE</t>
  </si>
  <si>
    <t>SLE6000</t>
  </si>
  <si>
    <t>6010460219</t>
  </si>
  <si>
    <t>ASNL-0011</t>
  </si>
  <si>
    <t>Trilogy Evo 300</t>
  </si>
  <si>
    <t>H29912567B8D2</t>
  </si>
  <si>
    <t>H299125841059</t>
  </si>
  <si>
    <t>Uci adulto</t>
  </si>
  <si>
    <t>Oxylog 3000 plus</t>
  </si>
  <si>
    <t>ASSA-0136</t>
  </si>
  <si>
    <t>Air Liquide</t>
  </si>
  <si>
    <t>Monnal T60</t>
  </si>
  <si>
    <t>MT60-15738</t>
  </si>
  <si>
    <t>MT60-15737</t>
  </si>
  <si>
    <t>Ventilador no Invasivo</t>
  </si>
  <si>
    <t xml:space="preserve">Philips </t>
  </si>
  <si>
    <t>Ev 300</t>
  </si>
  <si>
    <t>H295116828E32</t>
  </si>
  <si>
    <t>H29512454CB09</t>
  </si>
  <si>
    <t>Equipos Medicos/Urg. Adulto</t>
  </si>
  <si>
    <t xml:space="preserve">Trilogy Evo </t>
  </si>
  <si>
    <t>H32180085861A</t>
  </si>
  <si>
    <t>H3218077589D7</t>
  </si>
  <si>
    <t>H321808184C25</t>
  </si>
  <si>
    <t>H3192593002C8</t>
  </si>
  <si>
    <t>Ventilador Pediátrico Invasivo</t>
  </si>
  <si>
    <t>Servo-u</t>
  </si>
  <si>
    <t>50571</t>
  </si>
  <si>
    <t xml:space="preserve">UTI Adulto </t>
  </si>
  <si>
    <t xml:space="preserve">Ventilador Adulto </t>
  </si>
  <si>
    <t xml:space="preserve">SV 70 </t>
  </si>
  <si>
    <t>AV1-45003296</t>
  </si>
  <si>
    <t>AV1-45003290</t>
  </si>
  <si>
    <t xml:space="preserve">Uci Adultos </t>
  </si>
  <si>
    <t>AV1-45003312</t>
  </si>
  <si>
    <t>URG. Adulto</t>
  </si>
  <si>
    <t>AV1-45003297</t>
  </si>
  <si>
    <t>Uci Pediatrica</t>
  </si>
  <si>
    <t xml:space="preserve">Ventilador Pediatrico Invasivo </t>
  </si>
  <si>
    <t>Servo U</t>
  </si>
  <si>
    <t>51559</t>
  </si>
  <si>
    <t>51550</t>
  </si>
  <si>
    <t>Salud Mental / Hospital de Día</t>
  </si>
  <si>
    <t>Monitor de Signos Vitales</t>
  </si>
  <si>
    <t>Biolight</t>
  </si>
  <si>
    <t>V6</t>
  </si>
  <si>
    <t>V026E000550</t>
  </si>
  <si>
    <t>Poli Ginecología y Obstétricia</t>
  </si>
  <si>
    <t>V026E000566</t>
  </si>
  <si>
    <t>Ucin Neonatologia / Poli Oftalmología</t>
  </si>
  <si>
    <t>Monitor Multiparametros</t>
  </si>
  <si>
    <t>BSM-3763K</t>
  </si>
  <si>
    <t>00021</t>
  </si>
  <si>
    <t>Maternidad / Puericultura</t>
  </si>
  <si>
    <t>PVM-2701</t>
  </si>
  <si>
    <t>04266</t>
  </si>
  <si>
    <t>Monitor Oximetría de Pulso</t>
  </si>
  <si>
    <t>Masimo</t>
  </si>
  <si>
    <t>Radical 7</t>
  </si>
  <si>
    <t>1000039082</t>
  </si>
  <si>
    <t>Ucin Neonatologia/hospi. Dom</t>
  </si>
  <si>
    <t>Radical 8</t>
  </si>
  <si>
    <t>M76237</t>
  </si>
  <si>
    <t>Pediatría</t>
  </si>
  <si>
    <t>M82004</t>
  </si>
  <si>
    <t>M87864</t>
  </si>
  <si>
    <t>M93698</t>
  </si>
  <si>
    <t xml:space="preserve">B650 </t>
  </si>
  <si>
    <t>Monitor Multiparametros / Capnografo</t>
  </si>
  <si>
    <t>SEW11171490HA</t>
  </si>
  <si>
    <t xml:space="preserve">Pabellon quirurgico y anestesia </t>
  </si>
  <si>
    <t>B20</t>
  </si>
  <si>
    <t>SGF13227260WA</t>
  </si>
  <si>
    <t>SGF13227265WA</t>
  </si>
  <si>
    <t>SGF13227197WA</t>
  </si>
  <si>
    <t>SGF12515097WA</t>
  </si>
  <si>
    <t>SGF13227275WA</t>
  </si>
  <si>
    <t>SGF13227198WA</t>
  </si>
  <si>
    <t>B650</t>
  </si>
  <si>
    <t>SEW13327783HA</t>
  </si>
  <si>
    <t>SEW12244647HA</t>
  </si>
  <si>
    <t>SEW12244639HA</t>
  </si>
  <si>
    <t>Medicina / Pensionado</t>
  </si>
  <si>
    <t>Infinity Delta</t>
  </si>
  <si>
    <t>V026E000568</t>
  </si>
  <si>
    <t>Medicina / UGO</t>
  </si>
  <si>
    <t>V026E000559</t>
  </si>
  <si>
    <t xml:space="preserve">Maternidad / UGO </t>
  </si>
  <si>
    <t>V026E000564</t>
  </si>
  <si>
    <t>V026E000562</t>
  </si>
  <si>
    <t>Medicina / Cirugía</t>
  </si>
  <si>
    <t>V026E000571</t>
  </si>
  <si>
    <t>V026E000551</t>
  </si>
  <si>
    <t>Pre-Parto / Maternidad</t>
  </si>
  <si>
    <t>V026E000561</t>
  </si>
  <si>
    <t>V026E000560</t>
  </si>
  <si>
    <t>Spacelabs</t>
  </si>
  <si>
    <t>Pediatria/Domicilio</t>
  </si>
  <si>
    <t>V026E000552</t>
  </si>
  <si>
    <t>Pediatria / Urg. Pediátrica</t>
  </si>
  <si>
    <t>V026E000555</t>
  </si>
  <si>
    <t>Pediatria / Pensionado</t>
  </si>
  <si>
    <t>V026E000575</t>
  </si>
  <si>
    <t>V026E000567</t>
  </si>
  <si>
    <t>V-100</t>
  </si>
  <si>
    <t>SH616050159SA</t>
  </si>
  <si>
    <t>SGF15131162WA</t>
  </si>
  <si>
    <t>SGF15131163WA</t>
  </si>
  <si>
    <t>SGF15131166WA</t>
  </si>
  <si>
    <t>SGF16180428WA</t>
  </si>
  <si>
    <t>V026E000565</t>
  </si>
  <si>
    <t>V026E000570</t>
  </si>
  <si>
    <t>V026E000558</t>
  </si>
  <si>
    <t>V026E000553</t>
  </si>
  <si>
    <t>V026E000572</t>
  </si>
  <si>
    <t>V026E000557</t>
  </si>
  <si>
    <t>SGF14484736WA</t>
  </si>
  <si>
    <t>SGF14484732WA</t>
  </si>
  <si>
    <t>Urgencia/ Pre-Partos</t>
  </si>
  <si>
    <t>Edan</t>
  </si>
  <si>
    <t>M3</t>
  </si>
  <si>
    <t>302050-M14B10070002</t>
  </si>
  <si>
    <t>SGF15131168WA</t>
  </si>
  <si>
    <t>IPM12</t>
  </si>
  <si>
    <t>FH-56017214</t>
  </si>
  <si>
    <t>Welch Allyn</t>
  </si>
  <si>
    <t>3300-004475</t>
  </si>
  <si>
    <t>3300-004466</t>
  </si>
  <si>
    <t>3300-004479</t>
  </si>
  <si>
    <t>Banco de sangre</t>
  </si>
  <si>
    <t>Spot Vital Signs</t>
  </si>
  <si>
    <t>Oncologia</t>
  </si>
  <si>
    <t>SH612360121SA</t>
  </si>
  <si>
    <t>Mati Med</t>
  </si>
  <si>
    <t>MN-500</t>
  </si>
  <si>
    <t>80001140608107</t>
  </si>
  <si>
    <t>80001140608126</t>
  </si>
  <si>
    <t>Endoscopia / Cirugia</t>
  </si>
  <si>
    <t>Spot Vital Signs LXI</t>
  </si>
  <si>
    <t>Comunidad Terapeutica</t>
  </si>
  <si>
    <t>3300-004465</t>
  </si>
  <si>
    <t>Poli Ginecología y Obstétricia (Unacess)</t>
  </si>
  <si>
    <t>Creative</t>
  </si>
  <si>
    <t>PC 5000 neo</t>
  </si>
  <si>
    <t>J0500KC00005</t>
  </si>
  <si>
    <t>Maternidad  /  Pre-Partos</t>
  </si>
  <si>
    <t>M45054</t>
  </si>
  <si>
    <t>BeneView T5</t>
  </si>
  <si>
    <t>CM-56144159</t>
  </si>
  <si>
    <t>CM-56144167</t>
  </si>
  <si>
    <t>DASH 4000</t>
  </si>
  <si>
    <t>SHQ11250448SA</t>
  </si>
  <si>
    <t>6030762506</t>
  </si>
  <si>
    <t>1393-104111</t>
  </si>
  <si>
    <t>1393-104110</t>
  </si>
  <si>
    <t>Monitor Multiparametros / Transporte</t>
  </si>
  <si>
    <t>91390</t>
  </si>
  <si>
    <t>1390-111211</t>
  </si>
  <si>
    <t>1393-104106</t>
  </si>
  <si>
    <t>1393-104107</t>
  </si>
  <si>
    <t>1393-104108</t>
  </si>
  <si>
    <t>1393-104109</t>
  </si>
  <si>
    <t>1393-104112</t>
  </si>
  <si>
    <t>1393-104096</t>
  </si>
  <si>
    <t>Imagenologia</t>
  </si>
  <si>
    <t>Propaq CS</t>
  </si>
  <si>
    <t>GA111615</t>
  </si>
  <si>
    <t>Poli-Curaciones</t>
  </si>
  <si>
    <t>Propaq LT</t>
  </si>
  <si>
    <t>KA020230</t>
  </si>
  <si>
    <t>79102011</t>
  </si>
  <si>
    <t>PVM2701K</t>
  </si>
  <si>
    <t>0121614</t>
  </si>
  <si>
    <t>Rad 5</t>
  </si>
  <si>
    <t>N127934</t>
  </si>
  <si>
    <t>SM218341386WA</t>
  </si>
  <si>
    <t>SM218441711WA</t>
  </si>
  <si>
    <t>SM218341381WA</t>
  </si>
  <si>
    <t>Pabellon quirurgico y anestesia / Pediatría</t>
  </si>
  <si>
    <t>SM218441710WA</t>
  </si>
  <si>
    <t>SM218341384WA</t>
  </si>
  <si>
    <t>N160409</t>
  </si>
  <si>
    <t>SQC18370049HA</t>
  </si>
  <si>
    <t>SQC18370070HA</t>
  </si>
  <si>
    <t>B105</t>
  </si>
  <si>
    <t>SP319040165WA</t>
  </si>
  <si>
    <t>V026A005915</t>
  </si>
  <si>
    <t>V026E001816</t>
  </si>
  <si>
    <t>N173758</t>
  </si>
  <si>
    <t>SQE19432560WA</t>
  </si>
  <si>
    <t>SQE19432549WA</t>
  </si>
  <si>
    <t>SQE19432574WA</t>
  </si>
  <si>
    <t>SQE19432553WA</t>
  </si>
  <si>
    <t>SQE19432548WA</t>
  </si>
  <si>
    <t>UTI Pediatrica</t>
  </si>
  <si>
    <t>SQE19432554WA</t>
  </si>
  <si>
    <t>Medicina (UGA)</t>
  </si>
  <si>
    <t>V026A012717</t>
  </si>
  <si>
    <t xml:space="preserve">V6 </t>
  </si>
  <si>
    <t>V026A012714</t>
  </si>
  <si>
    <t>V026A012715</t>
  </si>
  <si>
    <t>SH619240088SA</t>
  </si>
  <si>
    <t>SQE19510014SA</t>
  </si>
  <si>
    <t>SQE19510044SA</t>
  </si>
  <si>
    <t>SQE19510022SA</t>
  </si>
  <si>
    <t>SQE19510023SA</t>
  </si>
  <si>
    <t>SQE19510042SA</t>
  </si>
  <si>
    <t>SQE19510041SA</t>
  </si>
  <si>
    <t>SQE19510048SA</t>
  </si>
  <si>
    <t>V026A013382</t>
  </si>
  <si>
    <t>Equipos Medicos / Maternidad</t>
  </si>
  <si>
    <t>SQE18430013SA</t>
  </si>
  <si>
    <t>SQE20140002SA</t>
  </si>
  <si>
    <t>SQE20080008SA</t>
  </si>
  <si>
    <t>Equipos Medicos / Uti pediatrica</t>
  </si>
  <si>
    <t>SQE20140005SA</t>
  </si>
  <si>
    <t>Equipos Médicos / Urg. Pediátrica</t>
  </si>
  <si>
    <t>SQE20080007SA</t>
  </si>
  <si>
    <t>SQE20080005SA</t>
  </si>
  <si>
    <t>Equipos Médicos / Pensionado</t>
  </si>
  <si>
    <t>SQE18430011SA</t>
  </si>
  <si>
    <t>SQE20140008SA</t>
  </si>
  <si>
    <t>Equipos Médicos / CMA</t>
  </si>
  <si>
    <t>SQE20140007SA</t>
  </si>
  <si>
    <t>SQE20140003SA</t>
  </si>
  <si>
    <t>SQE20080006SA</t>
  </si>
  <si>
    <t>SQE19290039SA</t>
  </si>
  <si>
    <t>SQE20140004SA</t>
  </si>
  <si>
    <t>Equipos Médicos / Pediatría</t>
  </si>
  <si>
    <t>SQE20180012SA</t>
  </si>
  <si>
    <t>SQE20140006SA</t>
  </si>
  <si>
    <t>Equipos Médicos / UGO</t>
  </si>
  <si>
    <t>SQE20180011SA</t>
  </si>
  <si>
    <t>Equipos Médicos / Urgencia Adulto</t>
  </si>
  <si>
    <t>SQE20180013SA</t>
  </si>
  <si>
    <t>SQE20180014SA</t>
  </si>
  <si>
    <t>Equipos Médicos / Medicina</t>
  </si>
  <si>
    <t>X12</t>
  </si>
  <si>
    <t>M20507420004</t>
  </si>
  <si>
    <t>Equipos Médicos / Cirugía</t>
  </si>
  <si>
    <t>M20507420006</t>
  </si>
  <si>
    <t>Equipos Médicos / Hosp. Domiciliaria</t>
  </si>
  <si>
    <t>M20507420008</t>
  </si>
  <si>
    <t>M20507420011</t>
  </si>
  <si>
    <t>M20507420015</t>
  </si>
  <si>
    <t>M20507420017</t>
  </si>
  <si>
    <t>Equipos Médicos / Dialisis</t>
  </si>
  <si>
    <t>M20507420002</t>
  </si>
  <si>
    <t>M20507420005</t>
  </si>
  <si>
    <t>M20507420007</t>
  </si>
  <si>
    <t>M20507420012</t>
  </si>
  <si>
    <t>M20507420014</t>
  </si>
  <si>
    <t>Equipos Médicos/Poli Endoscopía</t>
  </si>
  <si>
    <t>M20507420016</t>
  </si>
  <si>
    <t>M20507420018</t>
  </si>
  <si>
    <t>M20507420020</t>
  </si>
  <si>
    <t>M20507420010</t>
  </si>
  <si>
    <t>BENEVISION N17</t>
  </si>
  <si>
    <t>F2-04007978</t>
  </si>
  <si>
    <t>F2-04007960</t>
  </si>
  <si>
    <t>Policlínico de Especialidades</t>
  </si>
  <si>
    <t>V026A017267</t>
  </si>
  <si>
    <t>M21412320072</t>
  </si>
  <si>
    <t>M21412320141</t>
  </si>
  <si>
    <t>M21412320040</t>
  </si>
  <si>
    <t>Préstamo S.S.A / EEG</t>
  </si>
  <si>
    <t>Sino-Hero</t>
  </si>
  <si>
    <t>H8</t>
  </si>
  <si>
    <t>20050400030</t>
  </si>
  <si>
    <t>Préstamo S.S.A / Pediatría</t>
  </si>
  <si>
    <t>PC 900</t>
  </si>
  <si>
    <t>JO100QD00537</t>
  </si>
  <si>
    <t>V026A017266</t>
  </si>
  <si>
    <t>Dental</t>
  </si>
  <si>
    <t>V026A017274</t>
  </si>
  <si>
    <t>Equipos Médicos/ Cirugia</t>
  </si>
  <si>
    <t>V026A017256</t>
  </si>
  <si>
    <t>Imagenologia / Recu Resonador</t>
  </si>
  <si>
    <t>M2160998115</t>
  </si>
  <si>
    <t>Imageonología / Resonador</t>
  </si>
  <si>
    <t>Iramed</t>
  </si>
  <si>
    <t>3880-4</t>
  </si>
  <si>
    <t>IR388002160</t>
  </si>
  <si>
    <t>Unidad de Endoscopia</t>
  </si>
  <si>
    <t xml:space="preserve">Edan </t>
  </si>
  <si>
    <t>261594-M21609980006</t>
  </si>
  <si>
    <t>261594-M21609980005</t>
  </si>
  <si>
    <t>261594-M21609980004</t>
  </si>
  <si>
    <t>Ucin Neonatología</t>
  </si>
  <si>
    <t>STF22300054HA</t>
  </si>
  <si>
    <t>STF22300063HA</t>
  </si>
  <si>
    <t>STF22320022HA</t>
  </si>
  <si>
    <t>STF22300064HA</t>
  </si>
  <si>
    <t>STF22270027HA</t>
  </si>
  <si>
    <t>B125M</t>
  </si>
  <si>
    <t>SR723030044SA</t>
  </si>
  <si>
    <t>SR723030045SA</t>
  </si>
  <si>
    <t>SR723030046SA</t>
  </si>
  <si>
    <t>SR723030047SA</t>
  </si>
  <si>
    <t>B450</t>
  </si>
  <si>
    <t>SNT22510025HA</t>
  </si>
  <si>
    <t xml:space="preserve">Pediatria </t>
  </si>
  <si>
    <t>B155M</t>
  </si>
  <si>
    <t>SR822450002SA</t>
  </si>
  <si>
    <t>SR822450007SA</t>
  </si>
  <si>
    <t>SR822450019SA</t>
  </si>
  <si>
    <t>SR822450017SA</t>
  </si>
  <si>
    <t>SR822450011SA</t>
  </si>
  <si>
    <t>SR822450004SA</t>
  </si>
  <si>
    <t>SR822450020SA</t>
  </si>
  <si>
    <t>SR822450009SA</t>
  </si>
  <si>
    <t>SR822450016SA</t>
  </si>
  <si>
    <t>SR822450010SA</t>
  </si>
  <si>
    <t>SR822450012SA</t>
  </si>
  <si>
    <t>SR822450008SA</t>
  </si>
  <si>
    <t>SR822450006SA</t>
  </si>
  <si>
    <t>IM20</t>
  </si>
  <si>
    <t>260374-M23103410001</t>
  </si>
  <si>
    <t>260374-M23103410003</t>
  </si>
  <si>
    <t>260374-M23103410002</t>
  </si>
  <si>
    <t>260374-M23103410005</t>
  </si>
  <si>
    <t>260374-M23103410006</t>
  </si>
  <si>
    <t>260374-M23103410004</t>
  </si>
  <si>
    <t>260374-M23103410007</t>
  </si>
  <si>
    <t>B105M</t>
  </si>
  <si>
    <t>SR622092012WA</t>
  </si>
  <si>
    <t>SR622092020WA</t>
  </si>
  <si>
    <t>SR622092021WA</t>
  </si>
  <si>
    <t>Urgencia Adulto</t>
  </si>
  <si>
    <t>SR622092004WA</t>
  </si>
  <si>
    <t>SR622092006WA</t>
  </si>
  <si>
    <t>Policlinico Especialidades / Poli Medicina Interna</t>
  </si>
  <si>
    <t>SR622092007WA</t>
  </si>
  <si>
    <t xml:space="preserve"> Poli Naneas</t>
  </si>
  <si>
    <t>SR622092008WA</t>
  </si>
  <si>
    <t>Policlinico Especialidades / Poli Pediatría</t>
  </si>
  <si>
    <t>SR622092009WA</t>
  </si>
  <si>
    <t>Policlinico Especialidades / Poli Taco</t>
  </si>
  <si>
    <t>SR622092010WA</t>
  </si>
  <si>
    <t>SR622092011WA</t>
  </si>
  <si>
    <t>B155</t>
  </si>
  <si>
    <t>SR821472058WA</t>
  </si>
  <si>
    <t>SR822370043SA</t>
  </si>
  <si>
    <t>Equipos Médicos / Uti Pediatrica</t>
  </si>
  <si>
    <t>SR822380002SA</t>
  </si>
  <si>
    <t>Equipos Médicos / Cardiología</t>
  </si>
  <si>
    <t>SR822370034SA</t>
  </si>
  <si>
    <t>SR822370040SA</t>
  </si>
  <si>
    <t>SR622092028WA</t>
  </si>
  <si>
    <t>SR622360036SA</t>
  </si>
  <si>
    <t>S 12</t>
  </si>
  <si>
    <t>V70B0001025</t>
  </si>
  <si>
    <t>V70B0001026</t>
  </si>
  <si>
    <t>SV624020045WA</t>
  </si>
  <si>
    <t>SV624210597WA</t>
  </si>
  <si>
    <t>SV624210593WA</t>
  </si>
  <si>
    <t>UCI Adulto</t>
  </si>
  <si>
    <t>SV624210598WA</t>
  </si>
  <si>
    <t xml:space="preserve"> SV624210609WA</t>
  </si>
  <si>
    <t>SV624210595WA</t>
  </si>
  <si>
    <t>SV624210596WA</t>
  </si>
  <si>
    <t>SV624210611WA</t>
  </si>
  <si>
    <t>SV624210612WA</t>
  </si>
  <si>
    <t>SV624210610WA</t>
  </si>
  <si>
    <t>SV624210599WA</t>
  </si>
  <si>
    <t>SV624210594WA</t>
  </si>
  <si>
    <t>SV424270048SA</t>
  </si>
  <si>
    <t>SV424210002WA</t>
  </si>
  <si>
    <t>SV424210006WA</t>
  </si>
  <si>
    <t>SV424270056SA</t>
  </si>
  <si>
    <t>SV424210008WA</t>
  </si>
  <si>
    <t>SV424210004WA</t>
  </si>
  <si>
    <t>SV424210010WA</t>
  </si>
  <si>
    <t>SV424210007WA</t>
  </si>
  <si>
    <t>SV424270045SA</t>
  </si>
  <si>
    <t>SV424270047SA</t>
  </si>
  <si>
    <t>SV424210009WA</t>
  </si>
  <si>
    <t>SV424210005WA</t>
  </si>
  <si>
    <t>SV424270052SA</t>
  </si>
  <si>
    <t>SV424210003WA</t>
  </si>
  <si>
    <t>SV424270042SA</t>
  </si>
  <si>
    <t>SV4242700053SA</t>
  </si>
  <si>
    <t xml:space="preserve">Masimo </t>
  </si>
  <si>
    <t>Rad 97</t>
  </si>
  <si>
    <t>3000212005</t>
  </si>
  <si>
    <t>3000202300</t>
  </si>
  <si>
    <t>Uci Adultos</t>
  </si>
  <si>
    <t>3000211227</t>
  </si>
  <si>
    <t>K12</t>
  </si>
  <si>
    <t>J4806UD00686</t>
  </si>
  <si>
    <t>SV625360723SA</t>
  </si>
  <si>
    <t>Uci PEdiatrica</t>
  </si>
  <si>
    <t>SV625360724SA</t>
  </si>
  <si>
    <t>x</t>
  </si>
  <si>
    <t>Interna</t>
  </si>
  <si>
    <t>Medcasem (G)</t>
  </si>
  <si>
    <t>Draeger (P)</t>
  </si>
  <si>
    <t>PV Equip (P)</t>
  </si>
  <si>
    <t>Hemisur (P)</t>
  </si>
  <si>
    <t>Draeger (G)</t>
  </si>
  <si>
    <t>Hemisur (G)</t>
  </si>
  <si>
    <t>Andover (P)</t>
  </si>
  <si>
    <t>Medtronic(P)</t>
  </si>
  <si>
    <t>Andover (C)</t>
  </si>
  <si>
    <t>PM Consul (P)</t>
  </si>
  <si>
    <t>Arquimed (P)</t>
  </si>
  <si>
    <t>Andover (G)</t>
  </si>
  <si>
    <t>Arquimed (G)</t>
  </si>
  <si>
    <t xml:space="preserve">Interna </t>
  </si>
  <si>
    <t>Pvequip (G)</t>
  </si>
  <si>
    <t>03.08.21</t>
  </si>
  <si>
    <t>09.01.26</t>
  </si>
  <si>
    <t>08.03.25</t>
  </si>
  <si>
    <t>13.04.24</t>
  </si>
  <si>
    <t>05.10.25</t>
  </si>
  <si>
    <t>20.01.26</t>
  </si>
  <si>
    <t>17.05.26</t>
  </si>
  <si>
    <t>20.04.24</t>
  </si>
  <si>
    <t>27.05.22</t>
  </si>
  <si>
    <t>15.06.22</t>
  </si>
  <si>
    <t>21.08.21</t>
  </si>
  <si>
    <t>16.10.22</t>
  </si>
  <si>
    <t>28.10.21</t>
  </si>
  <si>
    <t>23.10.22</t>
  </si>
  <si>
    <t>25.11.22</t>
  </si>
  <si>
    <t>28.12.23</t>
  </si>
  <si>
    <t>20.01.24</t>
  </si>
  <si>
    <t>06.09.24</t>
  </si>
  <si>
    <t>22.06.25</t>
  </si>
  <si>
    <t>27.06.24</t>
  </si>
  <si>
    <t>25.07.24</t>
  </si>
  <si>
    <t>06.05.26</t>
  </si>
  <si>
    <t>28.05.27</t>
  </si>
  <si>
    <t>01.12.26</t>
  </si>
  <si>
    <t>03.11.22</t>
  </si>
  <si>
    <t>26.07.23</t>
  </si>
  <si>
    <t>21.02.23</t>
  </si>
  <si>
    <t>10.08.23</t>
  </si>
  <si>
    <t>09.01.25</t>
  </si>
  <si>
    <t>19.01.24</t>
  </si>
  <si>
    <t>06.04.25</t>
  </si>
  <si>
    <t>24.07.24</t>
  </si>
  <si>
    <t>15.08.24</t>
  </si>
  <si>
    <t>30.11.25</t>
  </si>
  <si>
    <t>30.11.24</t>
  </si>
  <si>
    <t>11.01.25</t>
  </si>
  <si>
    <t>10.07.24</t>
  </si>
  <si>
    <t xml:space="preserve">monitoreo </t>
  </si>
  <si>
    <t>alto costo</t>
  </si>
  <si>
    <t>Hospital Regional Coyhaique</t>
  </si>
  <si>
    <t>Raul Aravena Turra</t>
  </si>
  <si>
    <t>Hospiotal Regional Coyhaique</t>
  </si>
  <si>
    <t>apoyo terapeutico</t>
  </si>
  <si>
    <t>Sedile</t>
  </si>
  <si>
    <t>Esterilización</t>
  </si>
  <si>
    <t>Alto Costo</t>
  </si>
  <si>
    <t>Autoclave de Vapor</t>
  </si>
  <si>
    <t>MMM</t>
  </si>
  <si>
    <t>Unisteri</t>
  </si>
  <si>
    <t>B140301</t>
  </si>
  <si>
    <t>B170803</t>
  </si>
  <si>
    <t xml:space="preserve">Selectomat PL </t>
  </si>
  <si>
    <t>B130920</t>
  </si>
  <si>
    <t>Autoclave Óxido de Etileno</t>
  </si>
  <si>
    <t>STERI -VAC</t>
  </si>
  <si>
    <t>5XL/E</t>
  </si>
  <si>
    <t>820049</t>
  </si>
  <si>
    <t>Autoclave Peróxido de Hidrógeno</t>
  </si>
  <si>
    <t>Johnson &amp; Johnson</t>
  </si>
  <si>
    <t>100S/Silver</t>
  </si>
  <si>
    <t>Selectomat PL 6612-2V</t>
  </si>
  <si>
    <t>B230632</t>
  </si>
  <si>
    <t>B210810</t>
  </si>
  <si>
    <t>DB Selectomat 636-2V</t>
  </si>
  <si>
    <t>B230883</t>
  </si>
  <si>
    <t>Biologia molecular</t>
  </si>
  <si>
    <t>Lab/Farmacia</t>
  </si>
  <si>
    <t>Mediano Costo</t>
  </si>
  <si>
    <t>camara de flujo lamina</t>
  </si>
  <si>
    <t>bio base</t>
  </si>
  <si>
    <t>BBS-V1300</t>
  </si>
  <si>
    <t>BBS13V2007114D</t>
  </si>
  <si>
    <t>Laboratorio</t>
  </si>
  <si>
    <t>Contadores Hematológicos</t>
  </si>
  <si>
    <t>Sismex</t>
  </si>
  <si>
    <t>XN-1000</t>
  </si>
  <si>
    <t>53957</t>
  </si>
  <si>
    <t>53953</t>
  </si>
  <si>
    <t>Roche</t>
  </si>
  <si>
    <t>Cobas B221</t>
  </si>
  <si>
    <t>Analizador Electrolitos</t>
  </si>
  <si>
    <t>Cobas</t>
  </si>
  <si>
    <t>Cobas ISE</t>
  </si>
  <si>
    <t>2218-07</t>
  </si>
  <si>
    <t>25208</t>
  </si>
  <si>
    <t>31566</t>
  </si>
  <si>
    <t>25251</t>
  </si>
  <si>
    <t>ISE 9180</t>
  </si>
  <si>
    <t>31584</t>
  </si>
  <si>
    <t>Analizador de Quimica Clinica</t>
  </si>
  <si>
    <t>Analizador de Química ( Orina)</t>
  </si>
  <si>
    <t>Cobas U 601</t>
  </si>
  <si>
    <t>SU0501586</t>
  </si>
  <si>
    <t>Analazador de Quimica (Orina)</t>
  </si>
  <si>
    <t>SU0902699</t>
  </si>
  <si>
    <t>SU0902983</t>
  </si>
  <si>
    <t>Cobas U 701</t>
  </si>
  <si>
    <t>1002231</t>
  </si>
  <si>
    <t>1002230</t>
  </si>
  <si>
    <t>0902995</t>
  </si>
  <si>
    <t>Cobas C503</t>
  </si>
  <si>
    <t>2335-01</t>
  </si>
  <si>
    <t xml:space="preserve">Analizador quimica </t>
  </si>
  <si>
    <t>Cobas pro SSU</t>
  </si>
  <si>
    <t>C2B1-06</t>
  </si>
  <si>
    <t>cobas</t>
  </si>
  <si>
    <t>cobas E 801</t>
  </si>
  <si>
    <t>4320-03</t>
  </si>
  <si>
    <t>C253-08</t>
  </si>
  <si>
    <t>Analizador de Hormonas</t>
  </si>
  <si>
    <t>Analizador de microbiología (estufa)</t>
  </si>
  <si>
    <t>Biomerieux</t>
  </si>
  <si>
    <t>Bact Alert 3D</t>
  </si>
  <si>
    <t>005CR6958</t>
  </si>
  <si>
    <t xml:space="preserve">Analizador de microbiología </t>
  </si>
  <si>
    <t>Vitek 2 Compact</t>
  </si>
  <si>
    <t>17690 </t>
  </si>
  <si>
    <t>Cobas E801</t>
  </si>
  <si>
    <t>4460-09</t>
  </si>
  <si>
    <t>Microscopio de Inmunofluorescencia</t>
  </si>
  <si>
    <t>Leica</t>
  </si>
  <si>
    <t>DM2000LED</t>
  </si>
  <si>
    <r>
      <t>394638</t>
    </r>
    <r>
      <rPr>
        <b/>
        <sz val="9"/>
        <rFont val="Calibri"/>
        <family val="2"/>
        <scheme val="minor"/>
      </rPr>
      <t> </t>
    </r>
  </si>
  <si>
    <t xml:space="preserve">Olympus </t>
  </si>
  <si>
    <t>BX43</t>
  </si>
  <si>
    <t>1K48239</t>
  </si>
  <si>
    <t>anatomia patologica</t>
  </si>
  <si>
    <t>zeiss</t>
  </si>
  <si>
    <t>Axiolab 5</t>
  </si>
  <si>
    <t>Lector de placas de elisa</t>
  </si>
  <si>
    <t>Biotek</t>
  </si>
  <si>
    <t>ELX800</t>
  </si>
  <si>
    <t>12110910</t>
  </si>
  <si>
    <t>Lavador placas de Elisa</t>
  </si>
  <si>
    <t>ELx50</t>
  </si>
  <si>
    <t>269320</t>
  </si>
  <si>
    <t>800TS</t>
  </si>
  <si>
    <t>23033102</t>
  </si>
  <si>
    <t>800TSI</t>
  </si>
  <si>
    <t>24040904</t>
  </si>
  <si>
    <t>50TS8</t>
  </si>
  <si>
    <t>25011580</t>
  </si>
  <si>
    <t>Banco de Sangre</t>
  </si>
  <si>
    <t>Freezer -86°C</t>
  </si>
  <si>
    <t>Haier</t>
  </si>
  <si>
    <t>DW-86L628</t>
  </si>
  <si>
    <t>BE06QKE1T00QEE9G0005</t>
  </si>
  <si>
    <t>BE06QKE1T00QEE9G0008</t>
  </si>
  <si>
    <t>Refrigerador de Transporte</t>
  </si>
  <si>
    <t>Dometic</t>
  </si>
  <si>
    <t>MT 100</t>
  </si>
  <si>
    <t>Bajo Costo</t>
  </si>
  <si>
    <t>Refrigerador 4°C</t>
  </si>
  <si>
    <t>HXC-358</t>
  </si>
  <si>
    <t>BE06NG1T00B2DC20007</t>
  </si>
  <si>
    <t>BE06NNE1T00QEEC80002</t>
  </si>
  <si>
    <t>Diálisis</t>
  </si>
  <si>
    <t>Apoyo Terapéutico</t>
  </si>
  <si>
    <t>Monitor Diálisis N° 18</t>
  </si>
  <si>
    <t xml:space="preserve">Fresenius </t>
  </si>
  <si>
    <t>5008S</t>
  </si>
  <si>
    <t>0VSAQA10</t>
  </si>
  <si>
    <t>Monitor Diálisis N° 14</t>
  </si>
  <si>
    <t>0VSAQA11</t>
  </si>
  <si>
    <t>Monitor Diálisis N° 6</t>
  </si>
  <si>
    <t>0VSAQA12</t>
  </si>
  <si>
    <t>Monitor Diálisis N° 9</t>
  </si>
  <si>
    <t>0VSAQA13</t>
  </si>
  <si>
    <t>Monitor Diálisis R-5</t>
  </si>
  <si>
    <t>0VSAQA14</t>
  </si>
  <si>
    <t>Monitor Diálisis N° 10</t>
  </si>
  <si>
    <t>0VSAQA15</t>
  </si>
  <si>
    <t>Monitor Diálisis N° 17</t>
  </si>
  <si>
    <t>0VSAQA16</t>
  </si>
  <si>
    <t>Monitor Diálisis N° 3</t>
  </si>
  <si>
    <t>0VSAQA17</t>
  </si>
  <si>
    <t>Monitor Diálisis N° 5</t>
  </si>
  <si>
    <t>0VSAQA18</t>
  </si>
  <si>
    <t>Monitor Diálisis R-3</t>
  </si>
  <si>
    <t>0VSAQA19</t>
  </si>
  <si>
    <t>Monitor Diálisis N° 1</t>
  </si>
  <si>
    <t>0VSAQA20</t>
  </si>
  <si>
    <t>Monitor Diálisis N° 8</t>
  </si>
  <si>
    <t>0VSAQA21</t>
  </si>
  <si>
    <t>Monitor Diálisis N° 16</t>
  </si>
  <si>
    <t>0VSAQA22</t>
  </si>
  <si>
    <t>Monitor Diálisis R-2</t>
  </si>
  <si>
    <t>0VSAQA23</t>
  </si>
  <si>
    <t>Monitor Diálisis N° 7</t>
  </si>
  <si>
    <t>0VSAQA24</t>
  </si>
  <si>
    <t>Monitor Diálisis N° 11</t>
  </si>
  <si>
    <t>0VSAQA25</t>
  </si>
  <si>
    <t>Monitor Diálisis N° 15</t>
  </si>
  <si>
    <t>0VSAQA26</t>
  </si>
  <si>
    <t>Monitor Diálisis N° 12</t>
  </si>
  <si>
    <t>0VSAQA28</t>
  </si>
  <si>
    <t>Monitor Diálisis N° 4</t>
  </si>
  <si>
    <t>0VSANV76</t>
  </si>
  <si>
    <t>Monitor Diálisis N° 13</t>
  </si>
  <si>
    <t>0VSANV77</t>
  </si>
  <si>
    <t>Monitor Diálisis R-4</t>
  </si>
  <si>
    <t>0VSANV78</t>
  </si>
  <si>
    <t>Monitor Diálisis R-1</t>
  </si>
  <si>
    <t>0VSANV79</t>
  </si>
  <si>
    <t>Monitor Diálisis N° 2</t>
  </si>
  <si>
    <t>0VSANY75</t>
  </si>
  <si>
    <t>Monitor Diálisis R-6</t>
  </si>
  <si>
    <t>0VSANY76</t>
  </si>
  <si>
    <t>Planta ósmosis portátil N° 2</t>
  </si>
  <si>
    <t>WTU</t>
  </si>
  <si>
    <t>044S2981</t>
  </si>
  <si>
    <t>Planta ósmosis portátil N° 1</t>
  </si>
  <si>
    <t>044S2982</t>
  </si>
  <si>
    <t>Uci-Adultos</t>
  </si>
  <si>
    <t>Equipo Dialisis de peritoneo</t>
  </si>
  <si>
    <t>B Braun</t>
  </si>
  <si>
    <t>Diapact</t>
  </si>
  <si>
    <t>3178</t>
  </si>
  <si>
    <t>Planta de tratamiento de dialisis</t>
  </si>
  <si>
    <t>Sauberni</t>
  </si>
  <si>
    <t>Pura 2</t>
  </si>
  <si>
    <t>WTS61602280</t>
  </si>
  <si>
    <t>Imagenología</t>
  </si>
  <si>
    <t>Tomógrafo Axial Computarizado</t>
  </si>
  <si>
    <t>Equipo Osteopulmonar</t>
  </si>
  <si>
    <t>Digital Diagnost</t>
  </si>
  <si>
    <t>15000074</t>
  </si>
  <si>
    <t>Equipo Telecomandado</t>
  </si>
  <si>
    <t>Juno DRF</t>
  </si>
  <si>
    <t>Portátil de Rayos X</t>
  </si>
  <si>
    <t>Mobile Diagnost WDR</t>
  </si>
  <si>
    <t>15100272</t>
  </si>
  <si>
    <t>Arco C</t>
  </si>
  <si>
    <t>BV Pulsera</t>
  </si>
  <si>
    <t>13339</t>
  </si>
  <si>
    <t xml:space="preserve">Mamógrafo digital </t>
  </si>
  <si>
    <t>Ziehm</t>
  </si>
  <si>
    <t>Ziehm Solo</t>
  </si>
  <si>
    <t>Agfa</t>
  </si>
  <si>
    <t>DX-D100</t>
  </si>
  <si>
    <t>A5411003240</t>
  </si>
  <si>
    <t>Pabellón Quirúrgico</t>
  </si>
  <si>
    <t xml:space="preserve">Ecografo </t>
  </si>
  <si>
    <t>Sonoscape</t>
  </si>
  <si>
    <t>S8</t>
  </si>
  <si>
    <t>2920575</t>
  </si>
  <si>
    <t>Logiq E9</t>
  </si>
  <si>
    <t>137092US3</t>
  </si>
  <si>
    <t> 200180US4</t>
  </si>
  <si>
    <t>Logiq E</t>
  </si>
  <si>
    <t>460081WX3</t>
  </si>
  <si>
    <t>Endoscopía</t>
  </si>
  <si>
    <t>Logic P5</t>
  </si>
  <si>
    <t>282904SU2</t>
  </si>
  <si>
    <t>Logic 7</t>
  </si>
  <si>
    <t>15371YU8</t>
  </si>
  <si>
    <t>Poli - Ginecología</t>
  </si>
  <si>
    <t>Voluson S8</t>
  </si>
  <si>
    <t>283157SU6</t>
  </si>
  <si>
    <t>Urgencia Obtetrica</t>
  </si>
  <si>
    <t>HD3</t>
  </si>
  <si>
    <t>A81202300004553</t>
  </si>
  <si>
    <t>Prepartos</t>
  </si>
  <si>
    <t>A7C202300004352</t>
  </si>
  <si>
    <t>SonoSite</t>
  </si>
  <si>
    <t>M-Turbo</t>
  </si>
  <si>
    <t>WK2WQR</t>
  </si>
  <si>
    <t>Cardiología</t>
  </si>
  <si>
    <t>Toshiba</t>
  </si>
  <si>
    <t>SSH-880CV</t>
  </si>
  <si>
    <t>W1L1192642</t>
  </si>
  <si>
    <t>WIN1512961</t>
  </si>
  <si>
    <t>Voluson S10</t>
  </si>
  <si>
    <t>VSX225063</t>
  </si>
  <si>
    <t>Clearvue 350</t>
  </si>
  <si>
    <t>US81580938</t>
  </si>
  <si>
    <t>Sonosite</t>
  </si>
  <si>
    <t>SII</t>
  </si>
  <si>
    <t>04JL9M</t>
  </si>
  <si>
    <t>CX 50</t>
  </si>
  <si>
    <t>SGD1600025</t>
  </si>
  <si>
    <t>Neonatologia</t>
  </si>
  <si>
    <t>Affiniti 50Gl</t>
  </si>
  <si>
    <t>US922D0434</t>
  </si>
  <si>
    <t>Uti-Adultos</t>
  </si>
  <si>
    <t>M8</t>
  </si>
  <si>
    <t>CS8-15001036</t>
  </si>
  <si>
    <t>CS8-15001027</t>
  </si>
  <si>
    <t>Odontologia</t>
  </si>
  <si>
    <t>Rayos X dental</t>
  </si>
  <si>
    <t>Satelec</t>
  </si>
  <si>
    <t>X Mind</t>
  </si>
  <si>
    <t>D36079</t>
  </si>
  <si>
    <t xml:space="preserve">Resonador </t>
  </si>
  <si>
    <t>Ingenia ambition</t>
  </si>
  <si>
    <t>Senographe pristina 2.0</t>
  </si>
  <si>
    <t>863532BU8</t>
  </si>
  <si>
    <t>Fujifilm</t>
  </si>
  <si>
    <t>Scenaria View</t>
  </si>
  <si>
    <t>V0227</t>
  </si>
  <si>
    <t>UTIP</t>
  </si>
  <si>
    <t>TE7</t>
  </si>
  <si>
    <t>CD7-35006553</t>
  </si>
  <si>
    <t>Tac dental</t>
  </si>
  <si>
    <t>Dentsply sirona</t>
  </si>
  <si>
    <t>axeos ceph</t>
  </si>
  <si>
    <t>oncologia</t>
  </si>
  <si>
    <t>LOGIC R9</t>
  </si>
  <si>
    <t>6293010WX0</t>
  </si>
  <si>
    <t>voluson xpert 20</t>
  </si>
  <si>
    <t>F136939</t>
  </si>
  <si>
    <t>F136941</t>
  </si>
  <si>
    <t>P &amp; E</t>
  </si>
  <si>
    <t>FullTech</t>
  </si>
  <si>
    <t>ASP Chile</t>
  </si>
  <si>
    <t>GrupoBios</t>
  </si>
  <si>
    <t>microx chile</t>
  </si>
  <si>
    <t>tecnigen</t>
  </si>
  <si>
    <t>Pentafarma S.A</t>
  </si>
  <si>
    <t xml:space="preserve">B Braun </t>
  </si>
  <si>
    <t>Philips S.A</t>
  </si>
  <si>
    <t>TecnoImagen</t>
  </si>
  <si>
    <t>Bluemedical</t>
  </si>
  <si>
    <t>Agfa S.A</t>
  </si>
  <si>
    <t>Olmosmed</t>
  </si>
  <si>
    <t>Hoser</t>
  </si>
  <si>
    <t>Andover S.A</t>
  </si>
  <si>
    <t>Imedica del pacifico</t>
  </si>
  <si>
    <t>Andover S.A (P)</t>
  </si>
  <si>
    <t>arquimed</t>
  </si>
  <si>
    <t>Surdent</t>
  </si>
  <si>
    <t xml:space="preserve">Datamedica </t>
  </si>
  <si>
    <t>Plus medical (G)</t>
  </si>
  <si>
    <t>Siromax</t>
  </si>
  <si>
    <t>386-14</t>
  </si>
  <si>
    <t>069-15</t>
  </si>
  <si>
    <t>19519</t>
  </si>
  <si>
    <t>Comodato</t>
  </si>
  <si>
    <t>1299-17</t>
  </si>
  <si>
    <t>22-13</t>
  </si>
  <si>
    <t>23-13</t>
  </si>
  <si>
    <t>19102</t>
  </si>
  <si>
    <t>19596</t>
  </si>
  <si>
    <t>0143-15</t>
  </si>
  <si>
    <t>0144-15</t>
  </si>
  <si>
    <t>0145-15</t>
  </si>
  <si>
    <t>0146-15</t>
  </si>
  <si>
    <t>0147-15</t>
  </si>
  <si>
    <t>0798-16</t>
  </si>
  <si>
    <t>0283-15</t>
  </si>
  <si>
    <t>0584-16</t>
  </si>
  <si>
    <t>0895-17</t>
  </si>
  <si>
    <t>0483-16</t>
  </si>
  <si>
    <t>0257-14</t>
  </si>
  <si>
    <t>0284-15</t>
  </si>
  <si>
    <t>0437-15</t>
  </si>
  <si>
    <t>0467-15</t>
  </si>
  <si>
    <t>0267-15</t>
  </si>
  <si>
    <t>0135-10</t>
  </si>
  <si>
    <t>0079-10</t>
  </si>
  <si>
    <t>1113-17</t>
  </si>
  <si>
    <t>0028-15</t>
  </si>
  <si>
    <t>0112-11</t>
  </si>
  <si>
    <t>0024-15</t>
  </si>
  <si>
    <t>0516-16</t>
  </si>
  <si>
    <t>2025</t>
  </si>
  <si>
    <t>2021</t>
  </si>
  <si>
    <t>2024</t>
  </si>
  <si>
    <t>2023</t>
  </si>
  <si>
    <t>17-01-2026</t>
  </si>
  <si>
    <t>31-12-2024</t>
  </si>
  <si>
    <t>03-08-2024</t>
  </si>
  <si>
    <t xml:space="preserve">Hoser </t>
  </si>
  <si>
    <t>Mantencion prenventiva - correctiva-insumo ( Res. Ex. N°10016,04-08-2023) ( Res. Ex.14499, 3-10-2024) Andover</t>
  </si>
  <si>
    <t>en curso  2026</t>
  </si>
  <si>
    <t>MANTENCION PROPUESTA CONVENIO BRONCE PLATIUN SOL 9 AGFA relevante</t>
  </si>
  <si>
    <t>MANTENCION DE RESONADOR relevante</t>
  </si>
  <si>
    <t>ORDENES 2025 SIN PAGO, ESPERANDO REGULARIZACION PRESUPUESTO 2026</t>
  </si>
  <si>
    <t>1366597-2998-TD25</t>
  </si>
  <si>
    <t>1366597-3463-TD25</t>
  </si>
  <si>
    <t>1366597-3692-TD25</t>
  </si>
  <si>
    <t>1366597-3999-TD25</t>
  </si>
  <si>
    <t>1366597-4052-TD25</t>
  </si>
  <si>
    <t>1366597-4054-TD25</t>
  </si>
  <si>
    <t>1366597-4055-TD25</t>
  </si>
  <si>
    <t>1366597-4056-TD25</t>
  </si>
  <si>
    <t>CONVENIO ANDOVER RES 10016 Y 14499</t>
  </si>
  <si>
    <t>1366597-2225-TD25</t>
  </si>
  <si>
    <t>1366597-2995-TD25</t>
  </si>
  <si>
    <t>1366597-3338-TD25</t>
  </si>
  <si>
    <t>1366597-3691-TD25</t>
  </si>
  <si>
    <t>1366597-3994-TD25</t>
  </si>
  <si>
    <t>CONVENIO AGFA 6346</t>
  </si>
  <si>
    <t>1366597-3666-TD25</t>
  </si>
  <si>
    <t>1366597-4003-TD25</t>
  </si>
  <si>
    <t>4778-312-TD25</t>
  </si>
  <si>
    <t>MANTENCION PREVENTIVA BBRAUN FINALIZADA CON ERROR EN EL DEVENGO</t>
  </si>
  <si>
    <t>MANTENCION PREVENTIVA ROCHEM FINALIZADA CON ERROR EN EL DEVENGO</t>
  </si>
  <si>
    <t>4778-350-TD25</t>
  </si>
  <si>
    <t>CONVENIO PHILIPS EQUIPO DE RAYOS RES 10851 PAGADO CON PRESUPUESTO 2026</t>
  </si>
  <si>
    <t>CONVENIO RESONADOR 16341 PAGADO CON PRESUPUESTO 2026</t>
  </si>
  <si>
    <t>MANTENCION PREVENTIVA MEDPLAN FINALIZADA CON ERROR EN EL DEVENGO</t>
  </si>
  <si>
    <t>4778-409-TD25</t>
  </si>
  <si>
    <t>MANTENCION PREVENTIVA  BIOMERIUX FINALIZADA CON ERROR EN EL DEVENGO</t>
  </si>
  <si>
    <t>4778-441-TD25</t>
  </si>
  <si>
    <t>4778-439-TD25</t>
  </si>
  <si>
    <t>MANTENCION PREVENTIVA  DRAGER FINALIZADA CON ERROR EN EL DEVENGO</t>
  </si>
  <si>
    <t>4778-444-TD25</t>
  </si>
  <si>
    <t>MANTENCION PREVENTIVA  TECNOIMAGEN FINALIZADA CON ERROR EN EL DEVENGO</t>
  </si>
  <si>
    <t>4778-469-TD25</t>
  </si>
  <si>
    <t>MANTENCION PREVENTIVA  HEMIFERIO FINALIZADA CON ERROR EN EL DEVENGO</t>
  </si>
  <si>
    <t>4778-504-TD25</t>
  </si>
  <si>
    <t>MANTENCION PREVENTIVA  FULLTECHNOLOGY FINALIZADA CON ERROR EN EL DEVENGO</t>
  </si>
  <si>
    <t>4778-506-TD25</t>
  </si>
  <si>
    <t>MANTENCION PREVENTIVA  CENTRAL DE COMPRAS DEL EXTRASISTEMA S.A. FINALIZADA CON ERROR EN EL DEVENGO</t>
  </si>
  <si>
    <t>MANTENCION PREVENTIVA  PV EQUIP FINALIZADA CON ERROR EN EL DEVENGO</t>
  </si>
  <si>
    <t>4778-509-TD25</t>
  </si>
  <si>
    <t>4778-501-TD25</t>
  </si>
  <si>
    <t>MANTENCION PREVENTIVA  ASP FINALIZADA CON ERROR EN EL DEVENGO</t>
  </si>
  <si>
    <t>MANTENCION PREVENTIVA  GRUPO BIOS FINALIZADA CON ERROR EN EL DEVENGO</t>
  </si>
  <si>
    <t>4778-577-TD25</t>
  </si>
  <si>
    <t>MANTENCION PREVENTIVA  ANDOVER FINALIZADA CON ERROR EN EL DEVENGO</t>
  </si>
  <si>
    <t>4778-579-TD25</t>
  </si>
  <si>
    <t>MANTENCION PREVENTIVA  BBRAUN FINALIZADA CON ERROR EN EL DEVENGO</t>
  </si>
  <si>
    <t>4778-580-TD25</t>
  </si>
  <si>
    <t>MANTENCION PREVENTIVA  DATAMEDICA FINALIZADA CON ERROR EN EL DEVENGO</t>
  </si>
  <si>
    <t>4778-581-TD25</t>
  </si>
  <si>
    <t>4778-103-TD25</t>
  </si>
  <si>
    <t>4778-121-TD25</t>
  </si>
  <si>
    <t>MANTENCION PREVENTIVA ALL MEDICAL SIN RECEPCION CONFORME</t>
  </si>
  <si>
    <t>MANTENCION PREVENTIVA  LUIS ORELLANA SIN FACTURACION POR PROVEEDOR</t>
  </si>
  <si>
    <t>MANTENCION PREVENTIVA INGENIERIA E IMPORTACIONES M &amp; M LTDA. PROBLEMAS RECEPCION CONFORME</t>
  </si>
  <si>
    <t>4778-228-TD25</t>
  </si>
  <si>
    <t>4778-551-TD25</t>
  </si>
  <si>
    <t>MANTENCION PREVENTIVA  GRUPO BIOS TODAVIA NO SE REALIZA LA MANTENCION SIN RC</t>
  </si>
  <si>
    <t>4778-532-TD25</t>
  </si>
  <si>
    <t>MANTENCION PREVENTIVA INGENIERIA E IMPORTACIONES M &amp; M LTDA. DEVENGO MANUAL CON PRESUPUESTO 2026</t>
  </si>
  <si>
    <t>MANTENCION PREVENTIVA  PVEQUIP FINALIZADA CON ERROR EN EL DEVENGO</t>
  </si>
  <si>
    <t>4778-557-TD25</t>
  </si>
  <si>
    <t xml:space="preserve">MANTENCION PREVENTIVA  MEDTRONIC FINALIZADA PROBLEMA RECEPCION CONFORME </t>
  </si>
  <si>
    <t>4778-555-TD25</t>
  </si>
  <si>
    <t>4778-582-TD25</t>
  </si>
  <si>
    <t>4778-710-TD25</t>
  </si>
  <si>
    <t>MANTENCION PREVENTIVA ANDOVER FINALIZADA EL PROVEEDOR LE FALTA FACTURAR</t>
  </si>
  <si>
    <t>4778-681-TD25</t>
  </si>
  <si>
    <t xml:space="preserve">MANTENCION PREVENTIVA ARQUIMED SE DEBE REGULARIZAR ORDEN DE COMPRA AUTORIZADA </t>
  </si>
  <si>
    <t>4778-673-TD25</t>
  </si>
  <si>
    <t xml:space="preserve">MANTENCION PREVENTIVA BLUEMEDICAL SE DEBE REGULARIZAR ORDEN DE COMPRA AUTORIZADA </t>
  </si>
  <si>
    <t>4778-627-TD25</t>
  </si>
  <si>
    <t>4778-714-TD25</t>
  </si>
  <si>
    <t>4778-720-TD25</t>
  </si>
  <si>
    <t>4778-684-TD25</t>
  </si>
  <si>
    <t xml:space="preserve">MANTENCION PREVENTIVA DRAGER SE DEBE REGULARIZAR ORDEN DE COMPRA AUTORIZADA </t>
  </si>
  <si>
    <t>MANTENCION PREVENTIVA ALTA TECNOLOGIA MEDICA SE DEBE REGULARIZAR ORDEN DE COMPRA ENVIADA AUTORIZAR</t>
  </si>
  <si>
    <t xml:space="preserve">MANTENCION PREVENTIVA DRAGER  PROVEEDOR NO FACTURO </t>
  </si>
  <si>
    <t>4778-723-TD25</t>
  </si>
  <si>
    <t xml:space="preserve">MANTENCION PREVENTIVA ARQUIMED SE DEBE REGULARIZAR ORDEN DE COMPRA ENVIADA AUTORIZAR </t>
  </si>
  <si>
    <t>PRESUPUESTO 2026 PROGRAMADO A SOLICITAR UNIDAD DE EQUIPO MEDICOS</t>
  </si>
  <si>
    <t>01-10-206</t>
  </si>
  <si>
    <t>Mantencion preventiva portatil de agfa RELEVANTE</t>
  </si>
  <si>
    <t>MANTENCION PREVENTIVA EQUIPOS DE IMAGENOLOGIA URG 15 PHILIPS RELEVANTE</t>
  </si>
  <si>
    <t>Mantencion prenventiva - correctiva-insumo ( Res. Ex. N°10016,04-08-2023) ( Res. Ex.14499, 3-10-2024) Andover Critico</t>
  </si>
  <si>
    <t>deuda en convenios 2025</t>
  </si>
  <si>
    <t>EXT N 2</t>
  </si>
  <si>
    <t>EXT N 3</t>
  </si>
  <si>
    <t>EXT N 4</t>
  </si>
  <si>
    <t>EXT N 5</t>
  </si>
  <si>
    <t>EXT N 6</t>
  </si>
  <si>
    <t>EXT N 7</t>
  </si>
  <si>
    <t>EXT N 8</t>
  </si>
  <si>
    <t>EXT N 9</t>
  </si>
  <si>
    <t>EXT N 11</t>
  </si>
  <si>
    <t>EXT N 12</t>
  </si>
  <si>
    <t>EXT N 13</t>
  </si>
  <si>
    <t>EXT N 14</t>
  </si>
  <si>
    <t>EXT N 15</t>
  </si>
  <si>
    <t>EXT N 16</t>
  </si>
  <si>
    <t>EXT N 17</t>
  </si>
  <si>
    <t>EXT N 18</t>
  </si>
  <si>
    <t>EXT N 19</t>
  </si>
  <si>
    <t>EXT N 20</t>
  </si>
  <si>
    <t>EXT N 21</t>
  </si>
  <si>
    <t xml:space="preserve">EXT N 1 </t>
  </si>
  <si>
    <t xml:space="preserve">EXT N 10 </t>
  </si>
  <si>
    <t>EXT N 22</t>
  </si>
  <si>
    <t>EXT N 23</t>
  </si>
  <si>
    <t>EXT N 25</t>
  </si>
  <si>
    <t>EXT N 26</t>
  </si>
  <si>
    <t>EXT N 27</t>
  </si>
  <si>
    <t>EXT N 28</t>
  </si>
  <si>
    <t>EXT N 29</t>
  </si>
  <si>
    <t>EXT N 30</t>
  </si>
  <si>
    <t>EXT N 31</t>
  </si>
  <si>
    <t>EXT N 32</t>
  </si>
  <si>
    <t>EXT N 33</t>
  </si>
  <si>
    <t>EXT N 34</t>
  </si>
  <si>
    <t>EXT N 35</t>
  </si>
  <si>
    <t>EXT N 36</t>
  </si>
  <si>
    <t>4778-26-TD26</t>
  </si>
  <si>
    <t>4778-25-TD26</t>
  </si>
  <si>
    <t>4778-24-TD26</t>
  </si>
  <si>
    <t>4778-23-TD26</t>
  </si>
  <si>
    <t>4778-22-TD26</t>
  </si>
  <si>
    <t>4778-21-TD26</t>
  </si>
  <si>
    <t>4778-20-TD26</t>
  </si>
  <si>
    <t>4778-18-TD26</t>
  </si>
  <si>
    <t>4778-16-TD26</t>
  </si>
  <si>
    <t>4778-8-TD26</t>
  </si>
  <si>
    <t>URG N 146</t>
  </si>
  <si>
    <t>1366597-328-TD26</t>
  </si>
  <si>
    <t>1366597-329-TD26</t>
  </si>
  <si>
    <t xml:space="preserve">Res Ex. 10016 </t>
  </si>
  <si>
    <t>Res Ex. 14499</t>
  </si>
  <si>
    <t>1366597-311-TD26</t>
  </si>
  <si>
    <t>1366597-308-TD26</t>
  </si>
  <si>
    <t>4778-39-TD26</t>
  </si>
  <si>
    <t>4778-152-TD25</t>
  </si>
  <si>
    <t>4778-143-TD25</t>
  </si>
  <si>
    <t>4778-170-TD25</t>
  </si>
  <si>
    <t>4778-157-TD25</t>
  </si>
  <si>
    <t>4778-206-TD25</t>
  </si>
  <si>
    <t>4778-193-TD25</t>
  </si>
  <si>
    <t>4778-272-TD25</t>
  </si>
  <si>
    <t>4778-264-TD25</t>
  </si>
  <si>
    <t>4778-213-TD25</t>
  </si>
  <si>
    <t>4778-428-TD25</t>
  </si>
  <si>
    <t>4778-419-TD25</t>
  </si>
  <si>
    <t>4778-442-TD25</t>
  </si>
  <si>
    <t>4778-512-TD25</t>
  </si>
  <si>
    <t>4778-456-TD25</t>
  </si>
  <si>
    <t>4778-529-TD25</t>
  </si>
  <si>
    <t>4778-526-TD25</t>
  </si>
  <si>
    <t>4778-556-TD25</t>
  </si>
  <si>
    <t>4778-561-TD25</t>
  </si>
  <si>
    <t>4778-566-TD25</t>
  </si>
  <si>
    <t>4778-547-TD25</t>
  </si>
  <si>
    <t>4778-125-TD25</t>
  </si>
  <si>
    <t>4778-360-TD25</t>
  </si>
  <si>
    <t>4778-440-TD25</t>
  </si>
  <si>
    <t>4778-510-TD25</t>
  </si>
  <si>
    <t>4778-602-TD25</t>
  </si>
  <si>
    <t>4778-603-TD25</t>
  </si>
  <si>
    <t>4778-604-TD25</t>
  </si>
  <si>
    <t>4778-608-TD25</t>
  </si>
  <si>
    <t>4778-612-TD25</t>
  </si>
  <si>
    <t>4778-634-TD25</t>
  </si>
  <si>
    <t>4778-635-TD25</t>
  </si>
  <si>
    <t>4778-614-TD25</t>
  </si>
  <si>
    <t>4778-637-TD25</t>
  </si>
  <si>
    <t>4778-640-TD25</t>
  </si>
  <si>
    <t>4778-641-TD25</t>
  </si>
  <si>
    <t>4778-648-TD25</t>
  </si>
  <si>
    <t>4778-650-TD25</t>
  </si>
  <si>
    <t>4778-563-TD25</t>
  </si>
  <si>
    <t>4778-596-AG25</t>
  </si>
  <si>
    <t>4778-689-TD25</t>
  </si>
  <si>
    <t>4778-691-TD25</t>
  </si>
  <si>
    <t>4778-595-AG25</t>
  </si>
  <si>
    <t>4778-636-TD25</t>
  </si>
  <si>
    <t>4778-638-TD25</t>
  </si>
  <si>
    <t>4778-639-TD25</t>
  </si>
  <si>
    <t>4778-694-TD25</t>
  </si>
  <si>
    <t>4778-652-TD25</t>
  </si>
  <si>
    <t>4778-678-TD25</t>
  </si>
  <si>
    <t>4778-677-TD25</t>
  </si>
  <si>
    <t>4778-674-TD25</t>
  </si>
  <si>
    <t>4778-659-TD25</t>
  </si>
  <si>
    <t>4778-576-TD25</t>
  </si>
  <si>
    <t>4778-630-TD25</t>
  </si>
  <si>
    <t>4778-644-TD25</t>
  </si>
  <si>
    <t>4778-643-TD25</t>
  </si>
  <si>
    <t>4778-696-TD25</t>
  </si>
  <si>
    <t>4778-717-TD25</t>
  </si>
  <si>
    <t>4778-713-TD25</t>
  </si>
  <si>
    <t>4778-42-TD26</t>
  </si>
  <si>
    <t>4778-41-TD26</t>
  </si>
  <si>
    <t>4778-40-TD26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</si>
</sst>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_-* #,##0_-;\-* #,##0_-;_-* &quot;-&quot;_-;_-@_-"/>
    <numFmt numFmtId="165" formatCode="_-&quot;$&quot;\ * #,##0.00_-;\-&quot;$&quot;\ * #,##0.0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00B0F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  <border>
      <left style="thin">
        <color theme="4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/>
      </left>
      <right style="thin">
        <color theme="4" tint="0.39997558519241921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 style="thin">
        <color theme="4"/>
      </right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/>
      </left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 style="thin">
        <color theme="4"/>
      </bottom>
      <diagonal/>
    </border>
  </borders>
  <cellStyleXfs count="22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2" fontId="1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5" fillId="0" borderId="0"/>
    <xf numFmtId="165" fontId="15" fillId="0" borderId="0"/>
    <xf numFmtId="0" fontId="15" fillId="0" borderId="0"/>
    <xf numFmtId="0" fontId="1" fillId="0" borderId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95">
    <xf numFmtId="0" fontId="0" fillId="0" borderId="0" xfId="0"/>
    <xf numFmtId="0" fontId="0" fillId="4" borderId="0" xfId="0" applyFill="1"/>
    <xf numFmtId="0" fontId="3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4" fillId="2" borderId="5" xfId="3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5" xfId="3" applyFont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9" fontId="8" fillId="4" borderId="0" xfId="2" applyFont="1" applyFill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9" fontId="2" fillId="3" borderId="5" xfId="4" applyNumberFormat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9" fontId="3" fillId="4" borderId="0" xfId="2" applyFont="1" applyFill="1" applyAlignment="1">
      <alignment horizontal="center"/>
    </xf>
    <xf numFmtId="9" fontId="3" fillId="4" borderId="0" xfId="2" applyFont="1" applyFill="1" applyAlignment="1">
      <alignment horizontal="center" vertical="center"/>
    </xf>
    <xf numFmtId="42" fontId="3" fillId="4" borderId="1" xfId="1" applyNumberFormat="1" applyFont="1" applyFill="1" applyBorder="1" applyAlignment="1">
      <alignment horizontal="center" vertical="center"/>
    </xf>
    <xf numFmtId="42" fontId="3" fillId="4" borderId="0" xfId="1" applyNumberFormat="1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9" fontId="3" fillId="4" borderId="6" xfId="2" applyFont="1" applyFill="1" applyBorder="1" applyAlignment="1">
      <alignment horizontal="center" vertical="center" wrapText="1"/>
    </xf>
    <xf numFmtId="0" fontId="4" fillId="2" borderId="7" xfId="3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41" fontId="3" fillId="4" borderId="0" xfId="1" applyFont="1" applyFill="1"/>
    <xf numFmtId="41" fontId="3" fillId="4" borderId="1" xfId="1" applyFont="1" applyFill="1" applyBorder="1"/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41" fontId="0" fillId="0" borderId="0" xfId="0" applyNumberFormat="1"/>
    <xf numFmtId="0" fontId="3" fillId="4" borderId="0" xfId="0" applyFont="1" applyFill="1" applyAlignment="1">
      <alignment horizontal="left"/>
    </xf>
    <xf numFmtId="42" fontId="3" fillId="4" borderId="1" xfId="5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12" fillId="4" borderId="0" xfId="6" applyFill="1"/>
    <xf numFmtId="0" fontId="13" fillId="4" borderId="0" xfId="6" applyFont="1" applyFill="1" applyAlignment="1">
      <alignment horizontal="center" vertical="center" wrapText="1"/>
    </xf>
    <xf numFmtId="0" fontId="12" fillId="4" borderId="0" xfId="6" applyFill="1" applyAlignment="1">
      <alignment horizontal="left" vertical="center" wrapText="1"/>
    </xf>
    <xf numFmtId="0" fontId="12" fillId="4" borderId="0" xfId="6" applyFill="1" applyAlignment="1">
      <alignment horizontal="center" vertical="center" wrapText="1"/>
    </xf>
    <xf numFmtId="42" fontId="4" fillId="2" borderId="5" xfId="5" applyFont="1" applyFill="1" applyBorder="1" applyAlignment="1">
      <alignment horizontal="center" vertical="center" wrapText="1"/>
    </xf>
    <xf numFmtId="0" fontId="12" fillId="4" borderId="0" xfId="6" applyFill="1" applyAlignment="1">
      <alignment horizontal="center" vertical="center"/>
    </xf>
    <xf numFmtId="164" fontId="0" fillId="4" borderId="0" xfId="7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/>
    </xf>
    <xf numFmtId="42" fontId="0" fillId="4" borderId="0" xfId="5" applyFont="1" applyFill="1" applyBorder="1" applyAlignment="1">
      <alignment horizontal="center" vertical="center" wrapText="1"/>
    </xf>
    <xf numFmtId="42" fontId="12" fillId="4" borderId="0" xfId="5" applyFont="1" applyFill="1" applyAlignment="1">
      <alignment horizontal="center" vertical="center" wrapText="1"/>
    </xf>
    <xf numFmtId="42" fontId="3" fillId="4" borderId="6" xfId="5" applyFont="1" applyFill="1" applyBorder="1" applyAlignment="1">
      <alignment horizontal="center" vertical="center" wrapText="1"/>
    </xf>
    <xf numFmtId="0" fontId="13" fillId="4" borderId="0" xfId="6" applyFont="1" applyFill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pivotButton="1"/>
    <xf numFmtId="0" fontId="4" fillId="2" borderId="15" xfId="3" applyFont="1" applyBorder="1" applyAlignment="1">
      <alignment horizontal="center" vertical="center" wrapText="1"/>
    </xf>
    <xf numFmtId="0" fontId="3" fillId="4" borderId="14" xfId="0" applyFont="1" applyFill="1" applyBorder="1"/>
    <xf numFmtId="1" fontId="16" fillId="4" borderId="14" xfId="0" applyNumberFormat="1" applyFont="1" applyFill="1" applyBorder="1" applyAlignment="1">
      <alignment horizontal="center"/>
    </xf>
    <xf numFmtId="1" fontId="17" fillId="0" borderId="14" xfId="0" applyNumberFormat="1" applyFont="1" applyBorder="1" applyAlignment="1">
      <alignment horizontal="center"/>
    </xf>
    <xf numFmtId="49" fontId="18" fillId="4" borderId="14" xfId="8" applyNumberFormat="1" applyFont="1" applyFill="1" applyBorder="1" applyAlignment="1">
      <alignment horizontal="left" vertical="center"/>
    </xf>
    <xf numFmtId="49" fontId="18" fillId="4" borderId="14" xfId="8" applyNumberFormat="1" applyFont="1" applyFill="1" applyBorder="1" applyAlignment="1">
      <alignment horizontal="center" vertical="center"/>
    </xf>
    <xf numFmtId="49" fontId="17" fillId="4" borderId="14" xfId="8" applyNumberFormat="1" applyFont="1" applyFill="1" applyBorder="1" applyAlignment="1">
      <alignment horizontal="center" vertical="center" wrapText="1"/>
    </xf>
    <xf numFmtId="49" fontId="17" fillId="4" borderId="14" xfId="8" applyNumberFormat="1" applyFont="1" applyFill="1" applyBorder="1" applyAlignment="1">
      <alignment horizontal="left" vertical="center"/>
    </xf>
    <xf numFmtId="49" fontId="17" fillId="4" borderId="14" xfId="8" applyNumberFormat="1" applyFont="1" applyFill="1" applyBorder="1" applyAlignment="1">
      <alignment horizontal="center" vertical="center"/>
    </xf>
    <xf numFmtId="0" fontId="19" fillId="4" borderId="14" xfId="0" applyFont="1" applyFill="1" applyBorder="1"/>
    <xf numFmtId="0" fontId="19" fillId="4" borderId="14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49" fontId="17" fillId="4" borderId="14" xfId="0" applyNumberFormat="1" applyFont="1" applyFill="1" applyBorder="1" applyAlignment="1">
      <alignment vertical="center"/>
    </xf>
    <xf numFmtId="49" fontId="17" fillId="4" borderId="14" xfId="0" applyNumberFormat="1" applyFont="1" applyFill="1" applyBorder="1" applyAlignment="1">
      <alignment horizontal="center"/>
    </xf>
    <xf numFmtId="49" fontId="19" fillId="4" borderId="14" xfId="0" applyNumberFormat="1" applyFont="1" applyFill="1" applyBorder="1" applyAlignment="1">
      <alignment vertical="center"/>
    </xf>
    <xf numFmtId="49" fontId="19" fillId="4" borderId="14" xfId="0" applyNumberFormat="1" applyFont="1" applyFill="1" applyBorder="1" applyAlignment="1">
      <alignment horizontal="center"/>
    </xf>
    <xf numFmtId="49" fontId="19" fillId="4" borderId="14" xfId="0" applyNumberFormat="1" applyFont="1" applyFill="1" applyBorder="1" applyAlignment="1">
      <alignment horizontal="center" vertical="center"/>
    </xf>
    <xf numFmtId="49" fontId="19" fillId="4" borderId="14" xfId="8" applyNumberFormat="1" applyFont="1" applyFill="1" applyBorder="1" applyAlignment="1">
      <alignment horizontal="center" vertical="center"/>
    </xf>
    <xf numFmtId="49" fontId="19" fillId="0" borderId="14" xfId="0" applyNumberFormat="1" applyFont="1" applyBorder="1" applyAlignment="1">
      <alignment vertical="center"/>
    </xf>
    <xf numFmtId="49" fontId="18" fillId="0" borderId="14" xfId="8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9" fontId="18" fillId="0" borderId="14" xfId="8" applyNumberFormat="1" applyFont="1" applyBorder="1" applyAlignment="1">
      <alignment horizontal="left" vertical="center"/>
    </xf>
    <xf numFmtId="49" fontId="17" fillId="4" borderId="14" xfId="8" applyNumberFormat="1" applyFont="1" applyFill="1" applyBorder="1" applyAlignment="1">
      <alignment horizontal="left" vertical="center" wrapText="1"/>
    </xf>
    <xf numFmtId="49" fontId="17" fillId="0" borderId="14" xfId="8" applyNumberFormat="1" applyFont="1" applyBorder="1" applyAlignment="1">
      <alignment horizontal="left" vertical="center"/>
    </xf>
    <xf numFmtId="49" fontId="17" fillId="0" borderId="14" xfId="8" applyNumberFormat="1" applyFont="1" applyBorder="1" applyAlignment="1">
      <alignment horizontal="center" vertical="center" wrapText="1"/>
    </xf>
    <xf numFmtId="49" fontId="17" fillId="0" borderId="14" xfId="8" applyNumberFormat="1" applyFont="1" applyBorder="1" applyAlignment="1">
      <alignment horizontal="center" vertical="center"/>
    </xf>
    <xf numFmtId="49" fontId="18" fillId="4" borderId="14" xfId="8" applyNumberFormat="1" applyFont="1" applyFill="1" applyBorder="1" applyAlignment="1">
      <alignment vertical="center"/>
    </xf>
    <xf numFmtId="49" fontId="19" fillId="4" borderId="14" xfId="0" applyNumberFormat="1" applyFont="1" applyFill="1" applyBorder="1"/>
    <xf numFmtId="49" fontId="19" fillId="4" borderId="14" xfId="0" applyNumberFormat="1" applyFont="1" applyFill="1" applyBorder="1" applyAlignment="1">
      <alignment horizontal="left"/>
    </xf>
    <xf numFmtId="49" fontId="19" fillId="4" borderId="14" xfId="0" applyNumberFormat="1" applyFont="1" applyFill="1" applyBorder="1" applyAlignment="1">
      <alignment horizontal="left" vertical="center"/>
    </xf>
    <xf numFmtId="49" fontId="17" fillId="0" borderId="14" xfId="0" applyNumberFormat="1" applyFont="1" applyBorder="1"/>
    <xf numFmtId="49" fontId="17" fillId="0" borderId="14" xfId="8" applyNumberFormat="1" applyFont="1" applyBorder="1" applyAlignment="1">
      <alignment horizontal="left"/>
    </xf>
    <xf numFmtId="49" fontId="17" fillId="0" borderId="14" xfId="0" applyNumberFormat="1" applyFont="1" applyBorder="1" applyAlignment="1">
      <alignment horizontal="center"/>
    </xf>
    <xf numFmtId="49" fontId="17" fillId="4" borderId="14" xfId="0" applyNumberFormat="1" applyFont="1" applyFill="1" applyBorder="1"/>
    <xf numFmtId="49" fontId="17" fillId="4" borderId="14" xfId="8" applyNumberFormat="1" applyFont="1" applyFill="1" applyBorder="1" applyAlignment="1">
      <alignment horizontal="left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49" fontId="23" fillId="4" borderId="14" xfId="8" applyNumberFormat="1" applyFont="1" applyFill="1" applyBorder="1" applyAlignment="1">
      <alignment horizontal="center" vertical="center"/>
    </xf>
    <xf numFmtId="49" fontId="2" fillId="4" borderId="14" xfId="8" applyNumberFormat="1" applyFont="1" applyFill="1" applyBorder="1" applyAlignment="1">
      <alignment horizontal="center" vertical="center"/>
    </xf>
    <xf numFmtId="49" fontId="24" fillId="4" borderId="14" xfId="8" applyNumberFormat="1" applyFont="1" applyFill="1" applyBorder="1" applyAlignment="1">
      <alignment horizontal="center" vertical="center"/>
    </xf>
    <xf numFmtId="49" fontId="24" fillId="4" borderId="14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49" fontId="1" fillId="4" borderId="14" xfId="0" applyNumberFormat="1" applyFont="1" applyFill="1" applyBorder="1" applyAlignment="1">
      <alignment horizontal="center" vertical="center"/>
    </xf>
    <xf numFmtId="49" fontId="1" fillId="4" borderId="14" xfId="0" applyNumberFormat="1" applyFont="1" applyFill="1" applyBorder="1" applyAlignment="1">
      <alignment vertical="center"/>
    </xf>
    <xf numFmtId="49" fontId="23" fillId="0" borderId="14" xfId="8" applyNumberFormat="1" applyFont="1" applyBorder="1" applyAlignment="1">
      <alignment horizontal="center" vertical="center"/>
    </xf>
    <xf numFmtId="49" fontId="25" fillId="4" borderId="14" xfId="8" applyNumberFormat="1" applyFont="1" applyFill="1" applyBorder="1" applyAlignment="1">
      <alignment horizontal="center" vertical="center"/>
    </xf>
    <xf numFmtId="49" fontId="24" fillId="0" borderId="14" xfId="0" applyNumberFormat="1" applyFont="1" applyBorder="1" applyAlignment="1">
      <alignment horizontal="center" vertical="center"/>
    </xf>
    <xf numFmtId="49" fontId="24" fillId="0" borderId="14" xfId="0" applyNumberFormat="1" applyFont="1" applyBorder="1" applyAlignment="1">
      <alignment vertical="center"/>
    </xf>
    <xf numFmtId="49" fontId="24" fillId="4" borderId="14" xfId="0" applyNumberFormat="1" applyFont="1" applyFill="1" applyBorder="1" applyAlignment="1">
      <alignment vertical="center"/>
    </xf>
    <xf numFmtId="49" fontId="18" fillId="4" borderId="14" xfId="8" applyNumberFormat="1" applyFont="1" applyFill="1" applyBorder="1" applyAlignment="1">
      <alignment horizontal="right" vertical="center"/>
    </xf>
    <xf numFmtId="1" fontId="16" fillId="4" borderId="14" xfId="8" applyNumberFormat="1" applyFont="1" applyFill="1" applyBorder="1" applyAlignment="1">
      <alignment horizontal="center"/>
    </xf>
    <xf numFmtId="1" fontId="16" fillId="0" borderId="14" xfId="8" applyNumberFormat="1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4" xfId="8" applyFont="1" applyBorder="1" applyAlignment="1">
      <alignment horizontal="center"/>
    </xf>
    <xf numFmtId="0" fontId="16" fillId="4" borderId="14" xfId="8" applyFont="1" applyFill="1" applyBorder="1" applyAlignment="1">
      <alignment horizontal="center"/>
    </xf>
    <xf numFmtId="41" fontId="4" fillId="2" borderId="15" xfId="1" applyFont="1" applyFill="1" applyBorder="1" applyAlignment="1">
      <alignment horizontal="center" vertical="center" wrapText="1"/>
    </xf>
    <xf numFmtId="0" fontId="4" fillId="2" borderId="15" xfId="3" applyFont="1" applyBorder="1" applyAlignment="1">
      <alignment horizontal="center" vertical="center" textRotation="90" wrapText="1"/>
    </xf>
    <xf numFmtId="0" fontId="3" fillId="4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41" fontId="3" fillId="4" borderId="6" xfId="1" applyFont="1" applyFill="1" applyBorder="1"/>
    <xf numFmtId="0" fontId="3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41" fontId="3" fillId="4" borderId="14" xfId="1" applyFont="1" applyFill="1" applyBorder="1"/>
    <xf numFmtId="0" fontId="19" fillId="0" borderId="14" xfId="0" applyFont="1" applyBorder="1" applyAlignment="1">
      <alignment horizontal="left" vertical="center"/>
    </xf>
    <xf numFmtId="49" fontId="19" fillId="4" borderId="14" xfId="8" applyNumberFormat="1" applyFont="1" applyFill="1" applyBorder="1" applyAlignment="1">
      <alignment horizontal="left" vertical="center"/>
    </xf>
    <xf numFmtId="49" fontId="18" fillId="0" borderId="14" xfId="8" applyNumberFormat="1" applyFont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49" fontId="19" fillId="0" borderId="14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6" xfId="0" applyFont="1" applyFill="1" applyBorder="1"/>
    <xf numFmtId="1" fontId="17" fillId="0" borderId="16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/>
    </xf>
    <xf numFmtId="49" fontId="17" fillId="4" borderId="14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49" fontId="17" fillId="4" borderId="14" xfId="0" applyNumberFormat="1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top"/>
    </xf>
    <xf numFmtId="0" fontId="17" fillId="4" borderId="14" xfId="0" applyFont="1" applyFill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17" fillId="4" borderId="14" xfId="8" applyFont="1" applyFill="1" applyBorder="1" applyAlignment="1">
      <alignment horizontal="center" vertical="center"/>
    </xf>
    <xf numFmtId="0" fontId="19" fillId="0" borderId="16" xfId="0" applyFont="1" applyBorder="1"/>
    <xf numFmtId="1" fontId="19" fillId="0" borderId="14" xfId="0" applyNumberFormat="1" applyFont="1" applyBorder="1" applyAlignment="1">
      <alignment horizontal="center" vertical="center"/>
    </xf>
    <xf numFmtId="1" fontId="17" fillId="0" borderId="14" xfId="0" applyNumberFormat="1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26" fillId="4" borderId="14" xfId="0" applyNumberFormat="1" applyFont="1" applyFill="1" applyBorder="1" applyAlignment="1">
      <alignment horizontal="center" vertical="center"/>
    </xf>
    <xf numFmtId="49" fontId="26" fillId="4" borderId="14" xfId="8" applyNumberFormat="1" applyFont="1" applyFill="1" applyBorder="1" applyAlignment="1">
      <alignment horizontal="center" vertical="center"/>
    </xf>
    <xf numFmtId="41" fontId="3" fillId="4" borderId="16" xfId="1" applyFont="1" applyFill="1" applyBorder="1"/>
    <xf numFmtId="0" fontId="1" fillId="0" borderId="16" xfId="0" applyFont="1" applyBorder="1"/>
    <xf numFmtId="17" fontId="19" fillId="4" borderId="14" xfId="0" applyNumberFormat="1" applyFont="1" applyFill="1" applyBorder="1" applyAlignment="1">
      <alignment horizontal="center" vertical="center"/>
    </xf>
    <xf numFmtId="0" fontId="3" fillId="4" borderId="20" xfId="6" applyFont="1" applyFill="1" applyBorder="1"/>
    <xf numFmtId="14" fontId="19" fillId="0" borderId="14" xfId="0" applyNumberFormat="1" applyFont="1" applyBorder="1" applyAlignment="1">
      <alignment horizontal="center" vertical="center"/>
    </xf>
    <xf numFmtId="14" fontId="19" fillId="4" borderId="14" xfId="0" applyNumberFormat="1" applyFont="1" applyFill="1" applyBorder="1" applyAlignment="1">
      <alignment horizontal="center" vertical="center"/>
    </xf>
    <xf numFmtId="14" fontId="19" fillId="4" borderId="16" xfId="0" applyNumberFormat="1" applyFont="1" applyFill="1" applyBorder="1" applyAlignment="1">
      <alignment horizontal="center" vertical="center"/>
    </xf>
    <xf numFmtId="14" fontId="19" fillId="4" borderId="19" xfId="0" applyNumberFormat="1" applyFont="1" applyFill="1" applyBorder="1" applyAlignment="1">
      <alignment horizontal="center" vertical="center"/>
    </xf>
    <xf numFmtId="14" fontId="19" fillId="4" borderId="17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14" fontId="3" fillId="4" borderId="21" xfId="0" applyNumberFormat="1" applyFont="1" applyFill="1" applyBorder="1" applyAlignment="1">
      <alignment horizontal="center" vertical="center"/>
    </xf>
    <xf numFmtId="14" fontId="3" fillId="4" borderId="18" xfId="0" applyNumberFormat="1" applyFont="1" applyFill="1" applyBorder="1" applyAlignment="1">
      <alignment horizontal="center" vertical="center"/>
    </xf>
    <xf numFmtId="0" fontId="3" fillId="4" borderId="22" xfId="0" applyFont="1" applyFill="1" applyBorder="1"/>
    <xf numFmtId="0" fontId="3" fillId="4" borderId="23" xfId="0" applyFont="1" applyFill="1" applyBorder="1" applyAlignment="1">
      <alignment horizontal="center" vertical="center"/>
    </xf>
    <xf numFmtId="14" fontId="3" fillId="4" borderId="24" xfId="0" applyNumberFormat="1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center" vertical="center" wrapText="1"/>
    </xf>
    <xf numFmtId="14" fontId="3" fillId="4" borderId="29" xfId="0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left" vertical="center" wrapText="1"/>
    </xf>
    <xf numFmtId="0" fontId="3" fillId="4" borderId="24" xfId="0" applyFont="1" applyFill="1" applyBorder="1" applyAlignment="1">
      <alignment horizontal="center" vertical="center"/>
    </xf>
    <xf numFmtId="42" fontId="3" fillId="4" borderId="14" xfId="5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/>
    </xf>
    <xf numFmtId="0" fontId="3" fillId="4" borderId="31" xfId="6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42" fontId="3" fillId="4" borderId="21" xfId="5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42" fontId="3" fillId="4" borderId="31" xfId="5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 wrapText="1"/>
    </xf>
    <xf numFmtId="42" fontId="3" fillId="4" borderId="38" xfId="5" applyFont="1" applyFill="1" applyBorder="1" applyAlignment="1">
      <alignment horizontal="center" vertical="center" wrapText="1"/>
    </xf>
    <xf numFmtId="42" fontId="30" fillId="0" borderId="25" xfId="5" applyFont="1" applyBorder="1"/>
    <xf numFmtId="42" fontId="31" fillId="0" borderId="24" xfId="5" applyFont="1" applyBorder="1"/>
    <xf numFmtId="42" fontId="3" fillId="0" borderId="24" xfId="5" applyFont="1" applyBorder="1"/>
    <xf numFmtId="42" fontId="31" fillId="0" borderId="39" xfId="5" applyFont="1" applyBorder="1"/>
    <xf numFmtId="42" fontId="31" fillId="0" borderId="26" xfId="5" applyFont="1" applyBorder="1"/>
    <xf numFmtId="42" fontId="31" fillId="0" borderId="40" xfId="5" applyFont="1" applyBorder="1"/>
    <xf numFmtId="42" fontId="3" fillId="4" borderId="32" xfId="5" applyFont="1" applyFill="1" applyBorder="1" applyAlignment="1">
      <alignment horizontal="center" vertical="center" wrapText="1"/>
    </xf>
    <xf numFmtId="42" fontId="30" fillId="0" borderId="1" xfId="5" applyFont="1" applyBorder="1"/>
    <xf numFmtId="42" fontId="30" fillId="0" borderId="22" xfId="5" applyFont="1" applyBorder="1"/>
    <xf numFmtId="42" fontId="31" fillId="0" borderId="22" xfId="5" applyFont="1" applyBorder="1"/>
    <xf numFmtId="42" fontId="31" fillId="0" borderId="35" xfId="5" applyFont="1" applyBorder="1"/>
    <xf numFmtId="42" fontId="1" fillId="4" borderId="22" xfId="5" applyFont="1" applyFill="1" applyBorder="1"/>
    <xf numFmtId="42" fontId="30" fillId="0" borderId="26" xfId="5" applyFont="1" applyBorder="1"/>
    <xf numFmtId="42" fontId="31" fillId="0" borderId="41" xfId="5" applyFont="1" applyBorder="1"/>
    <xf numFmtId="42" fontId="3" fillId="4" borderId="43" xfId="5" applyFont="1" applyFill="1" applyBorder="1" applyAlignment="1">
      <alignment horizontal="center" vertical="center" wrapText="1"/>
    </xf>
    <xf numFmtId="0" fontId="3" fillId="0" borderId="22" xfId="0" applyFont="1" applyBorder="1"/>
    <xf numFmtId="0" fontId="32" fillId="0" borderId="42" xfId="0" applyFont="1" applyBorder="1"/>
    <xf numFmtId="0" fontId="3" fillId="4" borderId="2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4" borderId="44" xfId="0" applyFont="1" applyFill="1" applyBorder="1" applyAlignment="1">
      <alignment horizontal="center" vertical="center"/>
    </xf>
    <xf numFmtId="14" fontId="3" fillId="4" borderId="14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left" vertical="center"/>
    </xf>
    <xf numFmtId="0" fontId="29" fillId="4" borderId="14" xfId="0" applyFont="1" applyFill="1" applyBorder="1" applyAlignment="1">
      <alignment horizontal="left" vertical="center" wrapText="1"/>
    </xf>
    <xf numFmtId="0" fontId="3" fillId="4" borderId="45" xfId="0" applyFont="1" applyFill="1" applyBorder="1" applyAlignment="1">
      <alignment horizontal="left" vertical="center" wrapText="1"/>
    </xf>
    <xf numFmtId="0" fontId="3" fillId="0" borderId="0" xfId="0" applyFont="1"/>
    <xf numFmtId="0" fontId="3" fillId="4" borderId="35" xfId="0" applyFont="1" applyFill="1" applyBorder="1" applyAlignment="1">
      <alignment horizontal="left" vertical="center" wrapText="1"/>
    </xf>
    <xf numFmtId="42" fontId="33" fillId="0" borderId="22" xfId="5" applyFont="1" applyBorder="1"/>
    <xf numFmtId="42" fontId="3" fillId="0" borderId="46" xfId="5" applyFont="1" applyBorder="1"/>
    <xf numFmtId="0" fontId="3" fillId="4" borderId="21" xfId="0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4" borderId="31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horizontal="center" vertical="center"/>
    </xf>
    <xf numFmtId="42" fontId="3" fillId="4" borderId="24" xfId="5" applyFont="1" applyFill="1" applyBorder="1" applyAlignment="1">
      <alignment horizontal="center" vertical="center" wrapText="1"/>
    </xf>
    <xf numFmtId="0" fontId="3" fillId="4" borderId="29" xfId="0" applyFont="1" applyFill="1" applyBorder="1"/>
    <xf numFmtId="0" fontId="3" fillId="4" borderId="14" xfId="0" applyFont="1" applyFill="1" applyBorder="1" applyAlignment="1">
      <alignment horizontal="left" vertical="center"/>
    </xf>
    <xf numFmtId="42" fontId="3" fillId="4" borderId="0" xfId="5" applyFont="1" applyFill="1" applyBorder="1" applyAlignment="1">
      <alignment horizontal="center" vertical="center" wrapText="1"/>
    </xf>
    <xf numFmtId="0" fontId="12" fillId="4" borderId="14" xfId="6" applyFill="1" applyBorder="1"/>
    <xf numFmtId="0" fontId="13" fillId="4" borderId="35" xfId="0" applyFont="1" applyFill="1" applyBorder="1" applyAlignment="1">
      <alignment horizontal="center" vertical="center"/>
    </xf>
    <xf numFmtId="42" fontId="13" fillId="4" borderId="16" xfId="5" applyFont="1" applyFill="1" applyBorder="1" applyAlignment="1">
      <alignment horizontal="center" vertical="center" wrapText="1"/>
    </xf>
    <xf numFmtId="42" fontId="29" fillId="4" borderId="14" xfId="5" applyFont="1" applyFill="1" applyBorder="1" applyAlignment="1">
      <alignment horizontal="center" vertical="center" wrapText="1"/>
    </xf>
    <xf numFmtId="0" fontId="13" fillId="4" borderId="14" xfId="6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left" vertical="center"/>
    </xf>
    <xf numFmtId="42" fontId="3" fillId="4" borderId="6" xfId="5" applyFont="1" applyFill="1" applyBorder="1" applyAlignment="1">
      <alignment horizontal="center" vertical="center"/>
    </xf>
    <xf numFmtId="42" fontId="29" fillId="4" borderId="0" xfId="5" applyFont="1" applyFill="1" applyBorder="1" applyAlignment="1">
      <alignment horizontal="center" vertical="center" wrapText="1"/>
    </xf>
    <xf numFmtId="42" fontId="3" fillId="4" borderId="47" xfId="5" applyFont="1" applyFill="1" applyBorder="1" applyAlignment="1">
      <alignment horizontal="center" vertical="center" wrapText="1"/>
    </xf>
    <xf numFmtId="42" fontId="3" fillId="4" borderId="48" xfId="5" applyFont="1" applyFill="1" applyBorder="1" applyAlignment="1">
      <alignment horizontal="center" vertical="center" wrapText="1"/>
    </xf>
    <xf numFmtId="42" fontId="4" fillId="2" borderId="15" xfId="5" applyFont="1" applyFill="1" applyBorder="1" applyAlignment="1">
      <alignment horizontal="center" vertical="center" wrapText="1"/>
    </xf>
    <xf numFmtId="42" fontId="34" fillId="0" borderId="14" xfId="5" applyFont="1" applyBorder="1" applyAlignment="1">
      <alignment horizontal="center" vertical="center"/>
    </xf>
    <xf numFmtId="42" fontId="3" fillId="4" borderId="28" xfId="5" applyFont="1" applyFill="1" applyBorder="1" applyAlignment="1">
      <alignment horizontal="center" vertical="center" wrapText="1"/>
    </xf>
    <xf numFmtId="0" fontId="3" fillId="4" borderId="21" xfId="0" applyFont="1" applyFill="1" applyBorder="1"/>
    <xf numFmtId="0" fontId="3" fillId="4" borderId="14" xfId="6" applyFont="1" applyFill="1" applyBorder="1"/>
    <xf numFmtId="42" fontId="3" fillId="4" borderId="6" xfId="21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left" vertical="center" wrapText="1"/>
    </xf>
    <xf numFmtId="42" fontId="3" fillId="4" borderId="6" xfId="21" applyFont="1" applyFill="1" applyBorder="1" applyAlignment="1">
      <alignment horizontal="center" vertical="center" wrapText="1"/>
    </xf>
    <xf numFmtId="42" fontId="3" fillId="4" borderId="22" xfId="21" applyFont="1" applyFill="1" applyBorder="1"/>
    <xf numFmtId="42" fontId="3" fillId="0" borderId="49" xfId="21" applyFont="1" applyBorder="1"/>
    <xf numFmtId="42" fontId="3" fillId="4" borderId="31" xfId="21" applyFont="1" applyFill="1" applyBorder="1" applyAlignment="1">
      <alignment horizontal="center" vertical="center"/>
    </xf>
    <xf numFmtId="42" fontId="3" fillId="0" borderId="22" xfId="21" applyFont="1" applyBorder="1" applyAlignment="1">
      <alignment vertical="center"/>
    </xf>
    <xf numFmtId="0" fontId="3" fillId="4" borderId="36" xfId="0" applyFont="1" applyFill="1" applyBorder="1" applyAlignment="1">
      <alignment horizontal="left" vertical="center" wrapText="1"/>
    </xf>
    <xf numFmtId="42" fontId="1" fillId="0" borderId="1" xfId="21" applyFont="1" applyBorder="1"/>
    <xf numFmtId="42" fontId="3" fillId="0" borderId="1" xfId="21" applyFont="1" applyBorder="1" applyAlignment="1">
      <alignment horizontal="center" vertical="center"/>
    </xf>
    <xf numFmtId="42" fontId="33" fillId="0" borderId="50" xfId="21" applyFont="1" applyBorder="1"/>
    <xf numFmtId="42" fontId="33" fillId="0" borderId="50" xfId="21" applyFont="1" applyBorder="1" applyAlignment="1">
      <alignment horizontal="center" vertical="center"/>
    </xf>
    <xf numFmtId="0" fontId="3" fillId="6" borderId="28" xfId="0" applyFont="1" applyFill="1" applyBorder="1" applyAlignment="1">
      <alignment horizontal="left" vertical="center" wrapText="1"/>
    </xf>
    <xf numFmtId="0" fontId="3" fillId="6" borderId="28" xfId="0" applyFont="1" applyFill="1" applyBorder="1" applyAlignment="1">
      <alignment horizontal="center" vertical="center" wrapText="1"/>
    </xf>
    <xf numFmtId="42" fontId="3" fillId="4" borderId="22" xfId="5" applyFont="1" applyFill="1" applyBorder="1"/>
    <xf numFmtId="42" fontId="3" fillId="4" borderId="6" xfId="5" applyFont="1" applyFill="1" applyBorder="1" applyAlignment="1">
      <alignment horizontal="left" vertical="center" wrapText="1"/>
    </xf>
    <xf numFmtId="6" fontId="3" fillId="4" borderId="28" xfId="0" applyNumberFormat="1" applyFont="1" applyFill="1" applyBorder="1" applyAlignment="1">
      <alignment horizontal="left" vertical="center" wrapText="1"/>
    </xf>
    <xf numFmtId="42" fontId="37" fillId="0" borderId="0" xfId="5" applyFont="1"/>
    <xf numFmtId="42" fontId="3" fillId="4" borderId="27" xfId="5" applyFont="1" applyFill="1" applyBorder="1" applyAlignment="1">
      <alignment horizontal="center" vertical="center" wrapText="1"/>
    </xf>
    <xf numFmtId="42" fontId="3" fillId="0" borderId="51" xfId="5" applyFont="1" applyBorder="1" applyAlignment="1">
      <alignment vertical="center"/>
    </xf>
    <xf numFmtId="42" fontId="3" fillId="0" borderId="0" xfId="5" applyFont="1" applyAlignment="1">
      <alignment vertical="center"/>
    </xf>
    <xf numFmtId="42" fontId="3" fillId="0" borderId="0" xfId="5" applyFont="1"/>
    <xf numFmtId="42" fontId="3" fillId="0" borderId="33" xfId="5" applyFont="1" applyBorder="1"/>
    <xf numFmtId="42" fontId="3" fillId="0" borderId="1" xfId="5" applyFont="1" applyBorder="1"/>
    <xf numFmtId="42" fontId="33" fillId="0" borderId="0" xfId="5" applyFont="1"/>
    <xf numFmtId="42" fontId="12" fillId="4" borderId="0" xfId="6" applyNumberFormat="1" applyFill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14" fontId="3" fillId="4" borderId="36" xfId="0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14" fontId="3" fillId="4" borderId="32" xfId="0" applyNumberFormat="1" applyFont="1" applyFill="1" applyBorder="1" applyAlignment="1">
      <alignment horizontal="center" vertical="center"/>
    </xf>
    <xf numFmtId="14" fontId="3" fillId="4" borderId="33" xfId="0" applyNumberFormat="1" applyFont="1" applyFill="1" applyBorder="1" applyAlignment="1">
      <alignment horizontal="center" vertical="center"/>
    </xf>
    <xf numFmtId="14" fontId="3" fillId="4" borderId="28" xfId="0" applyNumberFormat="1" applyFont="1" applyFill="1" applyBorder="1" applyAlignment="1">
      <alignment horizontal="center" vertical="center"/>
    </xf>
    <xf numFmtId="14" fontId="3" fillId="4" borderId="34" xfId="0" applyNumberFormat="1" applyFont="1" applyFill="1" applyBorder="1" applyAlignment="1">
      <alignment horizontal="center" vertical="center"/>
    </xf>
    <xf numFmtId="14" fontId="3" fillId="4" borderId="35" xfId="0" applyNumberFormat="1" applyFont="1" applyFill="1" applyBorder="1" applyAlignment="1">
      <alignment horizontal="center" vertical="center"/>
    </xf>
    <xf numFmtId="14" fontId="3" fillId="4" borderId="27" xfId="0" applyNumberFormat="1" applyFont="1" applyFill="1" applyBorder="1" applyAlignment="1">
      <alignment horizontal="center" vertical="center"/>
    </xf>
    <xf numFmtId="0" fontId="4" fillId="2" borderId="7" xfId="3" applyFont="1" applyBorder="1" applyAlignment="1">
      <alignment horizontal="center" vertical="center" wrapText="1"/>
    </xf>
    <xf numFmtId="0" fontId="4" fillId="2" borderId="11" xfId="3" applyFont="1" applyBorder="1" applyAlignment="1">
      <alignment horizontal="center" vertical="center" wrapText="1"/>
    </xf>
    <xf numFmtId="0" fontId="4" fillId="2" borderId="12" xfId="3" applyFont="1" applyBorder="1" applyAlignment="1">
      <alignment horizontal="center" vertical="center" wrapText="1"/>
    </xf>
    <xf numFmtId="0" fontId="4" fillId="2" borderId="8" xfId="3" applyFont="1" applyBorder="1" applyAlignment="1">
      <alignment horizontal="center" vertical="center" wrapText="1"/>
    </xf>
    <xf numFmtId="0" fontId="4" fillId="2" borderId="9" xfId="3" applyFont="1" applyBorder="1" applyAlignment="1">
      <alignment horizontal="center" vertical="center" wrapText="1"/>
    </xf>
    <xf numFmtId="0" fontId="4" fillId="2" borderId="10" xfId="3" applyFont="1" applyBorder="1" applyAlignment="1">
      <alignment horizontal="center" vertical="center" wrapText="1"/>
    </xf>
    <xf numFmtId="0" fontId="14" fillId="2" borderId="13" xfId="3" applyFont="1" applyBorder="1" applyAlignment="1">
      <alignment horizontal="left" vertical="center" wrapText="1"/>
    </xf>
    <xf numFmtId="0" fontId="14" fillId="2" borderId="0" xfId="3" applyFont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</cellXfs>
  <cellStyles count="22">
    <cellStyle name="Énfasis1" xfId="3" builtinId="29"/>
    <cellStyle name="Énfasis2" xfId="4" builtinId="33"/>
    <cellStyle name="Millares [0]" xfId="1" builtinId="6"/>
    <cellStyle name="Millares [0] 2 2" xfId="7" xr:uid="{00000000-0005-0000-0000-000003000000}"/>
    <cellStyle name="Moneda [0]" xfId="5" builtinId="7"/>
    <cellStyle name="Moneda [0] 2" xfId="13" xr:uid="{8922FED9-839F-46E0-A508-505D5F30DBE4}"/>
    <cellStyle name="Moneda [0] 3" xfId="21" xr:uid="{96F84171-FE64-40D1-B613-588B724DA11B}"/>
    <cellStyle name="Moneda 10" xfId="20" xr:uid="{1F1E9309-2D69-44E1-A59A-79857BB5C190}"/>
    <cellStyle name="Moneda 2" xfId="9" xr:uid="{3E04042C-C71D-4E22-AEA1-4BFE5A385840}"/>
    <cellStyle name="Moneda 3" xfId="12" xr:uid="{2F4C6ADD-ED76-41C0-AE10-A95B7E041BBD}"/>
    <cellStyle name="Moneda 4" xfId="14" xr:uid="{3EF33EEB-0533-423E-95BD-EDBC26C3B4E0}"/>
    <cellStyle name="Moneda 5" xfId="15" xr:uid="{14B41897-8CB5-4FE6-8879-4976E04F8221}"/>
    <cellStyle name="Moneda 6" xfId="16" xr:uid="{86BFD790-8A05-409D-AD4E-2ABEBA08C6FE}"/>
    <cellStyle name="Moneda 7" xfId="17" xr:uid="{2E00EBDB-733E-4165-B37A-656F4DE622A7}"/>
    <cellStyle name="Moneda 8" xfId="18" xr:uid="{547D6E9D-22AD-4FBD-A0CE-5B0D514318AE}"/>
    <cellStyle name="Moneda 9" xfId="19" xr:uid="{A2E83B07-CCBF-4E1D-9852-D9E2088BE9E9}"/>
    <cellStyle name="Normal" xfId="0" builtinId="0"/>
    <cellStyle name="Normal 2" xfId="8" xr:uid="{73736BF3-02C4-445C-A29A-AB6F0F3C198E}"/>
    <cellStyle name="Normal 2 2" xfId="10" xr:uid="{B7F32E4F-9A35-431D-9269-FA284632BC52}"/>
    <cellStyle name="Normal 3" xfId="11" xr:uid="{65504D01-A69E-40DB-B685-45234C9D72AD}"/>
    <cellStyle name="Normal 5" xfId="6" xr:uid="{00000000-0005-0000-0000-000006000000}"/>
    <cellStyle name="Porcentaje" xfId="2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090136595158381E-2"/>
          <c:y val="3.669724770642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CÁLCULO'!$O$23</c:f>
              <c:strCache>
                <c:ptCount val="1"/>
                <c:pt idx="0">
                  <c:v>% EJECUCION ANUAL 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E6-4741-8348-51F4EDE409FE}"/>
              </c:ext>
            </c:extLst>
          </c:dPt>
          <c:dLbls>
            <c:dLbl>
              <c:idx val="0"/>
              <c:layout>
                <c:manualLayout>
                  <c:x val="-4.7736901789656172E-2"/>
                  <c:y val="-0.2649046683888526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E6-4741-8348-51F4EDE409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CÁLCULO'!$P$23</c:f>
              <c:numCache>
                <c:formatCode>0%</c:formatCode>
                <c:ptCount val="1"/>
                <c:pt idx="0">
                  <c:v>7.6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E6-4741-8348-51F4EDE4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718112"/>
        <c:axId val="368718672"/>
      </c:scatterChart>
      <c:valAx>
        <c:axId val="368718112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18672"/>
        <c:crosses val="autoZero"/>
        <c:crossBetween val="midCat"/>
        <c:majorUnit val="0.1"/>
      </c:valAx>
      <c:valAx>
        <c:axId val="368718672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none"/>
        <c:minorTickMark val="none"/>
        <c:tickLblPos val="nextTo"/>
        <c:crossAx val="368718112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800" b="1">
                <a:solidFill>
                  <a:schemeClr val="bg1"/>
                </a:solidFill>
              </a:rPr>
              <a:t>% EJECUCIÓN ANUAL EQC</a:t>
            </a:r>
          </a:p>
        </c:rich>
      </c:tx>
      <c:layout>
        <c:manualLayout>
          <c:xMode val="edge"/>
          <c:yMode val="edge"/>
          <c:x val="1.0583113830091105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CÁLCULO'!$O$24:$P$24</c:f>
              <c:strCache>
                <c:ptCount val="2"/>
                <c:pt idx="0">
                  <c:v>% EJECUCIÓN ANUAL EQC</c:v>
                </c:pt>
                <c:pt idx="1">
                  <c:v>1083%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2066429573387018E-2"/>
                  <c:y val="-0.26099836577031643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26-44FC-B6A2-B4A50F824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CÁLCULO'!$P$24</c:f>
              <c:numCache>
                <c:formatCode>0%</c:formatCode>
                <c:ptCount val="1"/>
                <c:pt idx="0">
                  <c:v>10.833333333333334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E26-44FC-B6A2-B4A50F82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720912"/>
        <c:axId val="368721472"/>
      </c:scatterChart>
      <c:valAx>
        <c:axId val="36872091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1472"/>
        <c:crosses val="autoZero"/>
        <c:crossBetween val="midCat"/>
        <c:majorUnit val="0.1"/>
      </c:valAx>
      <c:valAx>
        <c:axId val="36872147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8720912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645669291338585E-2"/>
          <c:y val="5.243445692883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CÁLCULO'!$O$25</c:f>
              <c:strCache>
                <c:ptCount val="1"/>
                <c:pt idx="0">
                  <c:v>% EJECUCIÓN ANUAL EQR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441884907956103E-2"/>
                  <c:y val="-0.25606102975445827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1-4034-BC00-CBFA4F1E9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CÁLCULO'!$P$25</c:f>
              <c:numCache>
                <c:formatCode>0%</c:formatCode>
                <c:ptCount val="1"/>
                <c:pt idx="0">
                  <c:v>11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F1-4034-BC00-CBFA4F1E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723712"/>
        <c:axId val="368724272"/>
      </c:scatterChart>
      <c:valAx>
        <c:axId val="36872371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4272"/>
        <c:crosses val="autoZero"/>
        <c:crossBetween val="midCat"/>
        <c:majorUnit val="0.1"/>
      </c:valAx>
      <c:valAx>
        <c:axId val="36872427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8723712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298556430446189E-2"/>
          <c:y val="2.0618556701030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CÁLCULO'!$O$26</c:f>
              <c:strCache>
                <c:ptCount val="1"/>
                <c:pt idx="0">
                  <c:v>% EJECUCIÓN ANUAL IM≥12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923138733159941E-2"/>
                  <c:y val="-0.29072679551419711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B-420A-B6E5-5FAFEAA77D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CÁLCULO'!$P$26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4DB-420A-B6E5-5FAFEAA7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726512"/>
        <c:axId val="368727072"/>
      </c:scatterChart>
      <c:valAx>
        <c:axId val="36872651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7072"/>
        <c:crosses val="autoZero"/>
        <c:crossBetween val="midCat"/>
        <c:majorUnit val="0.1"/>
      </c:valAx>
      <c:valAx>
        <c:axId val="36872707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8726512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CÁLCULO'!$A$37</c:f>
              <c:strCache>
                <c:ptCount val="1"/>
                <c:pt idx="0">
                  <c:v>% EJECUCIÓN DEL GASTO MP</c:v>
                </c:pt>
              </c:strCache>
            </c:strRef>
          </c:tx>
          <c:spPr>
            <a:solidFill>
              <a:srgbClr val="00B0F0"/>
            </a:solidFill>
          </c:spPr>
          <c:explosion val="1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5-4F33-9E7D-1EED561B536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5-4F33-9E7D-1EED561B536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15-4F33-9E7D-1EED561B5363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15-4F33-9E7D-1EED561B536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15-4F33-9E7D-1EED561B5363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15-4F33-9E7D-1EED561B536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15-4F33-9E7D-1EED561B5363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15-4F33-9E7D-1EED561B5363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15-4F33-9E7D-1EED561B5363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15-4F33-9E7D-1EED561B5363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15-4F33-9E7D-1EED561B5363}"/>
              </c:ext>
            </c:extLst>
          </c:dPt>
          <c:dPt>
            <c:idx val="1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15-4F33-9E7D-1EED561B5363}"/>
              </c:ext>
            </c:extLst>
          </c:dPt>
          <c:dPt>
            <c:idx val="1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15-4F33-9E7D-1EED561B5363}"/>
              </c:ext>
            </c:extLst>
          </c:dPt>
          <c:dPt>
            <c:idx val="1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15-4F33-9E7D-1EED561B5363}"/>
              </c:ext>
            </c:extLst>
          </c:dPt>
          <c:dPt>
            <c:idx val="1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15-4F33-9E7D-1EED561B5363}"/>
              </c:ext>
            </c:extLst>
          </c:dPt>
          <c:dPt>
            <c:idx val="1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15-4F33-9E7D-1EED561B5363}"/>
              </c:ext>
            </c:extLst>
          </c:dPt>
          <c:dPt>
            <c:idx val="1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15-4F33-9E7D-1EED561B5363}"/>
              </c:ext>
            </c:extLst>
          </c:dPt>
          <c:dPt>
            <c:idx val="1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15-4F33-9E7D-1EED561B5363}"/>
              </c:ext>
            </c:extLst>
          </c:dPt>
          <c:dPt>
            <c:idx val="1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15-4F33-9E7D-1EED561B5363}"/>
              </c:ext>
            </c:extLst>
          </c:dPt>
          <c:dPt>
            <c:idx val="1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15-4F33-9E7D-1EED561B5363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CÁLCULO'!$B$37:$D$37</c:f>
              <c:strCache>
                <c:ptCount val="3"/>
                <c:pt idx="0">
                  <c:v>14%</c:v>
                </c:pt>
                <c:pt idx="2">
                  <c:v>86%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015-4F33-9E7D-1EED561B53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015-4F33-9E7D-1EED561B5363}"/>
              </c:ext>
            </c:extLst>
          </c:dPt>
          <c:dPt>
            <c:idx val="2"/>
            <c:bubble3D val="0"/>
            <c:spPr>
              <a:solidFill>
                <a:schemeClr val="bg1">
                  <a:alpha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E015-4F33-9E7D-1EED561B5363}"/>
              </c:ext>
            </c:extLst>
          </c:dPt>
          <c:val>
            <c:numRef>
              <c:f>'TABLA CÁLCULO'!$B$37:$D$37</c:f>
              <c:numCache>
                <c:formatCode>General</c:formatCode>
                <c:ptCount val="3"/>
                <c:pt idx="0" formatCode="0%">
                  <c:v>0.13803545012064131</c:v>
                </c:pt>
                <c:pt idx="2" formatCode="0%">
                  <c:v>0.86196454987935867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spPr>
            <a:solidFill>
              <a:schemeClr val="accent4"/>
            </a:solidFill>
          </c:spPr>
          <c:explosion val="1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D-4503-A85C-561EF19C6C3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D-4503-A85C-561EF19C6C3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4D-4503-A85C-561EF19C6C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4D-4503-A85C-561EF19C6C35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4D-4503-A85C-561EF19C6C35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4D-4503-A85C-561EF19C6C35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4D-4503-A85C-561EF19C6C35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4D-4503-A85C-561EF19C6C35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4D-4503-A85C-561EF19C6C35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4D-4503-A85C-561EF19C6C35}"/>
              </c:ext>
            </c:extLst>
          </c:dPt>
          <c:dPt>
            <c:idx val="1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4D-4503-A85C-561EF19C6C35}"/>
              </c:ext>
            </c:extLst>
          </c:dPt>
          <c:dPt>
            <c:idx val="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4D-4503-A85C-561EF19C6C35}"/>
              </c:ext>
            </c:extLst>
          </c:dPt>
          <c:dPt>
            <c:idx val="1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34D-4503-A85C-561EF19C6C35}"/>
              </c:ext>
            </c:extLst>
          </c:dPt>
          <c:dPt>
            <c:idx val="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34D-4503-A85C-561EF19C6C35}"/>
              </c:ext>
            </c:extLst>
          </c:dPt>
          <c:dPt>
            <c:idx val="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34D-4503-A85C-561EF19C6C35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34D-4503-A85C-561EF19C6C35}"/>
              </c:ext>
            </c:extLst>
          </c:dPt>
          <c:dPt>
            <c:idx val="1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34D-4503-A85C-561EF19C6C35}"/>
              </c:ext>
            </c:extLst>
          </c:dPt>
          <c:dPt>
            <c:idx val="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34D-4503-A85C-561EF19C6C35}"/>
              </c:ext>
            </c:extLst>
          </c:dPt>
          <c:dPt>
            <c:idx val="1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34D-4503-A85C-561EF19C6C35}"/>
              </c:ext>
            </c:extLst>
          </c:dPt>
          <c:dPt>
            <c:idx val="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34D-4503-A85C-561EF19C6C35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334D-4503-A85C-561EF19C6C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334D-4503-A85C-561EF19C6C35}"/>
              </c:ext>
            </c:extLst>
          </c:dPt>
          <c:dPt>
            <c:idx val="2"/>
            <c:bubble3D val="0"/>
            <c:spPr>
              <a:solidFill>
                <a:schemeClr val="bg1">
                  <a:alpha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34D-4503-A85C-561EF19C6C35}"/>
              </c:ext>
            </c:extLst>
          </c:dPt>
          <c:val>
            <c:numRef>
              <c:f>'TABLA CÁLCULO'!$B$39:$D$39</c:f>
              <c:numCache>
                <c:formatCode>General</c:formatCode>
                <c:ptCount val="3"/>
                <c:pt idx="0" formatCode="0%">
                  <c:v>3.8971665000000003E-2</c:v>
                </c:pt>
                <c:pt idx="2" formatCode="0%">
                  <c:v>0.96102833499999996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485776</xdr:colOff>
      <xdr:row>1</xdr:row>
      <xdr:rowOff>142875</xdr:rowOff>
    </xdr:from>
    <xdr:to>
      <xdr:col>9</xdr:col>
      <xdr:colOff>447676</xdr:colOff>
      <xdr:row>7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9CBA30D-8D1F-4D2B-82D3-9D1D160B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485774</xdr:colOff>
      <xdr:row>7</xdr:row>
      <xdr:rowOff>142876</xdr:rowOff>
    </xdr:from>
    <xdr:to>
      <xdr:col>9</xdr:col>
      <xdr:colOff>466725</xdr:colOff>
      <xdr:row>13</xdr:row>
      <xdr:rowOff>9526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2D96A6-4D37-4CD0-91F9-4219D6FDC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19051</xdr:colOff>
      <xdr:row>1</xdr:row>
      <xdr:rowOff>123825</xdr:rowOff>
    </xdr:from>
    <xdr:to>
      <xdr:col>14</xdr:col>
      <xdr:colOff>790575</xdr:colOff>
      <xdr:row>7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32E5585-FBF1-4537-BC1D-F99AC8839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7</xdr:row>
      <xdr:rowOff>142875</xdr:rowOff>
    </xdr:from>
    <xdr:to>
      <xdr:col>14</xdr:col>
      <xdr:colOff>790574</xdr:colOff>
      <xdr:row>13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88E7A3F-459A-4191-9CF3-F9ABD0F1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793936</xdr:colOff>
      <xdr:row>0</xdr:row>
      <xdr:rowOff>103093</xdr:rowOff>
    </xdr:from>
    <xdr:to>
      <xdr:col>18</xdr:col>
      <xdr:colOff>769844</xdr:colOff>
      <xdr:row>13</xdr:row>
      <xdr:rowOff>36418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8584F20-CF03-48E9-81A0-6E6DDE42B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670672</xdr:colOff>
      <xdr:row>5</xdr:row>
      <xdr:rowOff>60512</xdr:rowOff>
    </xdr:from>
    <xdr:to>
      <xdr:col>17</xdr:col>
      <xdr:colOff>268941</xdr:colOff>
      <xdr:row>9</xdr:row>
      <xdr:rowOff>60512</xdr:rowOff>
    </xdr:to>
    <xdr:sp macro="" textlink="'TABLA CÁLCULO'!B37">
      <xdr:nvSpPr>
        <xdr:cNvPr id="13" name="Rectángulo 12">
          <a:extLst>
            <a:ext uri="{FF2B5EF4-FFF2-40B4-BE49-F238E27FC236}">
              <a16:creationId xmlns:a16="http://schemas.microsoft.com/office/drawing/2014/main" id="{02E5BB59-1E6F-0451-4CC9-5687A23BCF33}"/>
            </a:ext>
          </a:extLst>
        </xdr:cNvPr>
        <xdr:cNvSpPr/>
      </xdr:nvSpPr>
      <xdr:spPr>
        <a:xfrm>
          <a:off x="16695084" y="945777"/>
          <a:ext cx="1234328" cy="762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AA6426-A0CD-4ADA-AB5B-CB7F1A3274DB}" type="TxLink">
            <a:rPr lang="en-US" sz="36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14%</a:t>
          </a:fld>
          <a:endParaRPr lang="es-CL" sz="4400">
            <a:solidFill>
              <a:srgbClr val="00B0F0"/>
            </a:solidFill>
          </a:endParaRPr>
        </a:p>
      </xdr:txBody>
    </xdr:sp>
    <xdr:clientData/>
  </xdr:twoCellAnchor>
  <xdr:twoCellAnchor>
    <xdr:from>
      <xdr:col>19</xdr:col>
      <xdr:colOff>210111</xdr:colOff>
      <xdr:row>4</xdr:row>
      <xdr:rowOff>187137</xdr:rowOff>
    </xdr:from>
    <xdr:to>
      <xdr:col>20</xdr:col>
      <xdr:colOff>372036</xdr:colOff>
      <xdr:row>9</xdr:row>
      <xdr:rowOff>120463</xdr:rowOff>
    </xdr:to>
    <xdr:sp macro="" textlink="'TABLA CÁLCULO'!B39">
      <xdr:nvSpPr>
        <xdr:cNvPr id="14" name="Rectángulo 13">
          <a:extLst>
            <a:ext uri="{FF2B5EF4-FFF2-40B4-BE49-F238E27FC236}">
              <a16:creationId xmlns:a16="http://schemas.microsoft.com/office/drawing/2014/main" id="{7807AB02-EB49-43A2-9EBF-A9628B40A47B}"/>
            </a:ext>
          </a:extLst>
        </xdr:cNvPr>
        <xdr:cNvSpPr/>
      </xdr:nvSpPr>
      <xdr:spPr>
        <a:xfrm>
          <a:off x="19618699" y="881902"/>
          <a:ext cx="1148043" cy="885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4CE6C6-DD9F-4EDB-8338-D92E2D0484C2}" type="TxLink">
            <a:rPr lang="en-US" sz="3600" b="1" i="0" u="none" strike="noStrike">
              <a:solidFill>
                <a:srgbClr val="FFC000"/>
              </a:solidFill>
              <a:latin typeface="Calibri"/>
              <a:cs typeface="Calibri"/>
            </a:rPr>
            <a:pPr algn="l"/>
            <a:t>4%</a:t>
          </a:fld>
          <a:endParaRPr lang="es-CL" sz="4400" b="1">
            <a:solidFill>
              <a:srgbClr val="FFC000"/>
            </a:solidFill>
          </a:endParaRPr>
        </a:p>
      </xdr:txBody>
    </xdr:sp>
    <xdr:clientData/>
  </xdr:twoCellAnchor>
  <xdr:twoCellAnchor>
    <xdr:from>
      <xdr:col>17</xdr:col>
      <xdr:colOff>537883</xdr:colOff>
      <xdr:row>0</xdr:row>
      <xdr:rowOff>89648</xdr:rowOff>
    </xdr:from>
    <xdr:to>
      <xdr:col>21</xdr:col>
      <xdr:colOff>818029</xdr:colOff>
      <xdr:row>12</xdr:row>
      <xdr:rowOff>179295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11EEED-232F-471A-BC89-789F538AD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006\E_Hospitalarios\Users\andres\Desktop\Mio\Users\freedom\Downloads\1.-%20%20Control%20Inventario%20Hospital%20Loncoche%20-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ntenci&#243;n/3%20Planilla%20Equipamiento/Planilla%20de%20Planificaci&#243;n%20Mantenimiento%20de%20Equipos%20M&#233;d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S"/>
      <sheetName val="DEPENDENCIA"/>
      <sheetName val="NPRODUCTOS"/>
      <sheetName val="PROVEEDORES"/>
      <sheetName val="VEHICULOS"/>
      <sheetName val="ENCARGADOS"/>
      <sheetName val="CHOFERES"/>
      <sheetName val="TURNOS"/>
      <sheetName val="MATRIZ COD"/>
      <sheetName val="CANF"/>
      <sheetName val="CONTROL STOCK"/>
      <sheetName val="A L T A"/>
      <sheetName val="B A J A"/>
      <sheetName val="TRASPASOS"/>
      <sheetName val="MURAL"/>
      <sheetName val="ALTA"/>
      <sheetName val="BAJA"/>
      <sheetName val="CS - 190312 (ZEROS)"/>
      <sheetName val="NEW COD PROD"/>
      <sheetName val="Hoja1"/>
      <sheetName val="MATRIZ NCOD"/>
      <sheetName val="TRASPASO"/>
      <sheetName val="MOBILIARIOS Y OTROS"/>
      <sheetName val="MAQUINAS EQUIPOS"/>
      <sheetName val="VEHICULOSS"/>
      <sheetName val="EQUIPOS INFORMATICOS"/>
      <sheetName val="Prog. Inv. Fisico"/>
      <sheetName val="SUBS"/>
      <sheetName val="AscII"/>
      <sheetName val="LOMO ARCHIVADOR"/>
      <sheetName val="ALTA Nº03 SILLA ALTA APOYABRAZO"/>
      <sheetName val="Hoja3"/>
      <sheetName val="MY HORARIO"/>
      <sheetName val="Hoja2"/>
      <sheetName val="Hoja4"/>
      <sheetName val="Hoja5"/>
      <sheetName val="Hoja6"/>
      <sheetName val="Clase - Subclase"/>
    </sheetNames>
    <sheetDataSet>
      <sheetData sheetId="0"/>
      <sheetData sheetId="1"/>
      <sheetData sheetId="2">
        <row r="9">
          <cell r="J9" t="str">
            <v>42-06-01-00-0001</v>
          </cell>
          <cell r="K9" t="str">
            <v>42-3248</v>
          </cell>
          <cell r="L9" t="str">
            <v>42-06-01-00-0001</v>
          </cell>
          <cell r="M9" t="str">
            <v>Disco Duro portatil marca Apollo 500 Gb. Externo USB Mod. Apollo 25 PHDD-500 Gb. S/Nº 1500121-20090624</v>
          </cell>
          <cell r="O9" t="str">
            <v>EQUIPOS COMPUTACIONALES Y PERIFÉRICOS</v>
          </cell>
          <cell r="P9">
            <v>90000</v>
          </cell>
          <cell r="T9" t="str">
            <v>Bueno</v>
          </cell>
          <cell r="U9" t="str">
            <v>Apollo</v>
          </cell>
        </row>
        <row r="10">
          <cell r="J10" t="str">
            <v>42-04-03-00-0002</v>
          </cell>
          <cell r="K10" t="str">
            <v>42-2921</v>
          </cell>
          <cell r="L10" t="str">
            <v>42-04-03-00-0002</v>
          </cell>
          <cell r="M10" t="str">
            <v>Estación de trabajo lateral para computador, 1 bandeja, 1 cajón con llave  1 compartimento, melamina color cerezo</v>
          </cell>
          <cell r="O10" t="str">
            <v>ESCRITORIOS</v>
          </cell>
          <cell r="P10">
            <v>295715</v>
          </cell>
          <cell r="T10" t="str">
            <v>Bueno</v>
          </cell>
          <cell r="U10" t="str">
            <v>N/T</v>
          </cell>
        </row>
        <row r="11">
          <cell r="J11" t="str">
            <v>42-04-03-00-0003</v>
          </cell>
          <cell r="K11" t="str">
            <v>42-2922</v>
          </cell>
          <cell r="L11" t="str">
            <v>42-04-03-00-0003</v>
          </cell>
          <cell r="M11" t="str">
            <v>Estación de trabajo lateral para computador, 1 bandeja, 1 cajón con llave 1 compartimento, melamina color cerezo</v>
          </cell>
          <cell r="O11" t="str">
            <v>ESCRITORIOS</v>
          </cell>
          <cell r="P11">
            <v>295715</v>
          </cell>
          <cell r="T11" t="str">
            <v>Bueno</v>
          </cell>
          <cell r="U11" t="str">
            <v>N/T</v>
          </cell>
        </row>
        <row r="12">
          <cell r="J12" t="str">
            <v>42-04-06-00-0004</v>
          </cell>
          <cell r="K12" t="str">
            <v>42-2924</v>
          </cell>
          <cell r="L12" t="str">
            <v>42-04-06-00-0004</v>
          </cell>
          <cell r="M12" t="str">
            <v>Cajonera con ruedas 3 cajones 1 con llave color cerezo</v>
          </cell>
          <cell r="O12" t="str">
            <v>REPISA</v>
          </cell>
          <cell r="P12">
            <v>151000</v>
          </cell>
          <cell r="T12" t="str">
            <v>Bueno</v>
          </cell>
          <cell r="U12" t="str">
            <v>N/T</v>
          </cell>
        </row>
        <row r="13">
          <cell r="J13" t="str">
            <v>42-04-05-00-0005</v>
          </cell>
          <cell r="K13" t="str">
            <v>42-2923</v>
          </cell>
          <cell r="L13" t="str">
            <v>42-04-05-00-0005</v>
          </cell>
          <cell r="M13" t="str">
            <v>Mueble biblioteca 5 compartimentos, 2 puertas con llave 80x46x180 cms. color cerezo</v>
          </cell>
          <cell r="O13" t="str">
            <v>KARDEX</v>
          </cell>
          <cell r="P13">
            <v>114834</v>
          </cell>
          <cell r="T13" t="str">
            <v>Bueno</v>
          </cell>
          <cell r="U13" t="str">
            <v>N/T</v>
          </cell>
        </row>
        <row r="14">
          <cell r="J14" t="str">
            <v>42-04-07-00-0006</v>
          </cell>
          <cell r="K14" t="str">
            <v>42-03</v>
          </cell>
          <cell r="L14" t="str">
            <v>42-04-07-00-0006</v>
          </cell>
          <cell r="M14" t="str">
            <v>Marco de madera con vidrio de 47x72 cms.</v>
          </cell>
          <cell r="O14" t="str">
            <v>OTROS</v>
          </cell>
          <cell r="P14">
            <v>35000</v>
          </cell>
          <cell r="T14" t="str">
            <v>Bueno</v>
          </cell>
          <cell r="U14" t="str">
            <v>N/T</v>
          </cell>
        </row>
        <row r="15">
          <cell r="J15" t="str">
            <v>42-04-07-00-0007</v>
          </cell>
          <cell r="K15" t="str">
            <v>42-2929</v>
          </cell>
          <cell r="L15" t="str">
            <v>42-04-07-00-0007</v>
          </cell>
          <cell r="M15" t="str">
            <v>Panel separador ambientes, marco aluminio color negro, melamina color cerezo 225x159 cms.</v>
          </cell>
          <cell r="O15" t="str">
            <v>OTROS</v>
          </cell>
          <cell r="P15">
            <v>30000</v>
          </cell>
          <cell r="T15" t="str">
            <v>Bueno</v>
          </cell>
          <cell r="U15" t="str">
            <v>N/T</v>
          </cell>
        </row>
        <row r="16">
          <cell r="J16" t="str">
            <v>42-04-02-00-0008</v>
          </cell>
          <cell r="K16" t="str">
            <v>42-2925</v>
          </cell>
          <cell r="L16" t="str">
            <v>42-04-02-00-0008</v>
          </cell>
          <cell r="M16" t="str">
            <v>Silla computación ergonometrica con apoya brazos 5 ruedas color azul</v>
          </cell>
          <cell r="O16" t="str">
            <v>SILLAS</v>
          </cell>
          <cell r="P16">
            <v>46674</v>
          </cell>
          <cell r="T16" t="str">
            <v>Bueno</v>
          </cell>
          <cell r="U16" t="str">
            <v>N/T</v>
          </cell>
        </row>
        <row r="17">
          <cell r="J17" t="str">
            <v>42-04-02-00-0009</v>
          </cell>
          <cell r="K17" t="str">
            <v>42-2926</v>
          </cell>
          <cell r="L17" t="str">
            <v>42-04-02-00-0009</v>
          </cell>
          <cell r="M17" t="str">
            <v>Silla computación ergonometrica con apoya brazos 5 ruedas color azul</v>
          </cell>
          <cell r="O17" t="str">
            <v>SILLAS</v>
          </cell>
          <cell r="P17">
            <v>46674</v>
          </cell>
          <cell r="T17" t="str">
            <v>Bueno</v>
          </cell>
          <cell r="U17" t="str">
            <v>N/T</v>
          </cell>
        </row>
        <row r="18">
          <cell r="J18" t="str">
            <v>42-04-02-00-0010</v>
          </cell>
          <cell r="K18" t="str">
            <v>42-2927</v>
          </cell>
          <cell r="L18" t="str">
            <v>42-04-02-00-0010</v>
          </cell>
          <cell r="M18" t="str">
            <v>Silla computación ergonometrica con apoya brazos 5 ruedas color azul</v>
          </cell>
          <cell r="O18" t="str">
            <v>SILLAS</v>
          </cell>
          <cell r="P18">
            <v>46674</v>
          </cell>
          <cell r="T18" t="str">
            <v>Bueno</v>
          </cell>
          <cell r="U18" t="str">
            <v>N/T</v>
          </cell>
        </row>
        <row r="19">
          <cell r="J19" t="str">
            <v>42-04-02-00-0011</v>
          </cell>
          <cell r="K19" t="str">
            <v>42-2928</v>
          </cell>
          <cell r="L19" t="str">
            <v>42-04-02-00-0011</v>
          </cell>
          <cell r="M19" t="str">
            <v>Silla computación ergonometrica con apoya brazos 5 ruedas color azul</v>
          </cell>
          <cell r="O19" t="str">
            <v>SILLAS</v>
          </cell>
          <cell r="P19">
            <v>46674</v>
          </cell>
          <cell r="T19" t="str">
            <v>Bueno</v>
          </cell>
          <cell r="U19" t="str">
            <v>N/T</v>
          </cell>
        </row>
        <row r="20">
          <cell r="J20" t="str">
            <v>42-04-07-00-0012</v>
          </cell>
          <cell r="K20" t="str">
            <v>42-05</v>
          </cell>
          <cell r="L20" t="str">
            <v>42-04-07-00-0012</v>
          </cell>
          <cell r="M20" t="str">
            <v>Sofá confortable de madera tapizado con pergamoide color café</v>
          </cell>
          <cell r="O20" t="str">
            <v>OTROS</v>
          </cell>
          <cell r="P20">
            <v>95675</v>
          </cell>
          <cell r="T20" t="str">
            <v>Bueno</v>
          </cell>
          <cell r="U20" t="str">
            <v>N/T</v>
          </cell>
        </row>
        <row r="21">
          <cell r="J21" t="str">
            <v>42-04-07-00-0013</v>
          </cell>
          <cell r="K21" t="str">
            <v>42-10</v>
          </cell>
          <cell r="L21" t="str">
            <v>42-04-07-00-0013</v>
          </cell>
          <cell r="M21" t="str">
            <v>Papelero metálico color café</v>
          </cell>
          <cell r="O21" t="str">
            <v>OTROS</v>
          </cell>
          <cell r="P21">
            <v>5950</v>
          </cell>
          <cell r="T21" t="str">
            <v>Bueno</v>
          </cell>
          <cell r="U21" t="str">
            <v>N/T</v>
          </cell>
        </row>
        <row r="22">
          <cell r="J22" t="str">
            <v>42-04-07-00-0014</v>
          </cell>
          <cell r="K22" t="str">
            <v>42-3211</v>
          </cell>
          <cell r="L22" t="str">
            <v>42-04-07-00-0014</v>
          </cell>
          <cell r="M22" t="str">
            <v>Papelero metálico color café</v>
          </cell>
          <cell r="O22" t="str">
            <v>OTROS</v>
          </cell>
          <cell r="P22">
            <v>5950</v>
          </cell>
          <cell r="T22" t="str">
            <v>Bueno</v>
          </cell>
          <cell r="U22" t="str">
            <v>N/T</v>
          </cell>
        </row>
        <row r="23">
          <cell r="J23" t="str">
            <v>42-05-01-01-0015</v>
          </cell>
          <cell r="K23" t="str">
            <v>42-13B</v>
          </cell>
          <cell r="L23" t="str">
            <v>42-05-01-01-0015</v>
          </cell>
          <cell r="M23" t="str">
            <v>Pizarra blanca con borde aluminio 120x90 cms</v>
          </cell>
          <cell r="O23" t="str">
            <v>EQUIPO DE OFICINA</v>
          </cell>
          <cell r="P23">
            <v>29750</v>
          </cell>
          <cell r="T23" t="str">
            <v>Bueno</v>
          </cell>
          <cell r="U23" t="str">
            <v>N/T</v>
          </cell>
        </row>
        <row r="24">
          <cell r="J24" t="str">
            <v>42-05-01-01-0016</v>
          </cell>
          <cell r="K24" t="str">
            <v>42-2125</v>
          </cell>
          <cell r="L24" t="str">
            <v>42-05-01-01-0016</v>
          </cell>
          <cell r="M24" t="str">
            <v>Perforador marca Leitz 5008 color gris</v>
          </cell>
          <cell r="O24" t="str">
            <v>EQUIPO DE OFICINA</v>
          </cell>
          <cell r="P24">
            <v>5000</v>
          </cell>
          <cell r="T24" t="str">
            <v>Bueno</v>
          </cell>
          <cell r="U24" t="str">
            <v>Leitz</v>
          </cell>
        </row>
        <row r="25">
          <cell r="J25" t="str">
            <v>42-05-01-01-0017</v>
          </cell>
          <cell r="K25" t="str">
            <v>42-1955</v>
          </cell>
          <cell r="L25" t="str">
            <v>42-05-01-01-0017</v>
          </cell>
          <cell r="M25" t="str">
            <v>Citófono/ teléfono marca Nortel Network, Modelo 7000</v>
          </cell>
          <cell r="O25" t="str">
            <v>EQUIPO DE OFICINA</v>
          </cell>
          <cell r="P25">
            <v>36800</v>
          </cell>
          <cell r="T25" t="str">
            <v>Bueno</v>
          </cell>
          <cell r="U25" t="str">
            <v>Nortel</v>
          </cell>
        </row>
        <row r="26">
          <cell r="J26" t="str">
            <v>42-05-01-01-0018</v>
          </cell>
          <cell r="K26" t="str">
            <v>42-2022</v>
          </cell>
          <cell r="L26" t="str">
            <v>42-05-01-01-0018</v>
          </cell>
          <cell r="M26" t="str">
            <v>Citófono/ teléfono marca Nortel Network, Modelo 7000</v>
          </cell>
          <cell r="O26" t="str">
            <v>EQUIPO DE OFICINA</v>
          </cell>
          <cell r="P26">
            <v>36800</v>
          </cell>
          <cell r="T26" t="str">
            <v>Bueno</v>
          </cell>
          <cell r="U26" t="str">
            <v>Nortel</v>
          </cell>
        </row>
        <row r="27">
          <cell r="J27" t="str">
            <v>42-05-01-01-0019</v>
          </cell>
          <cell r="K27" t="str">
            <v>42-2908</v>
          </cell>
          <cell r="L27" t="str">
            <v>42-05-01-01-0019</v>
          </cell>
          <cell r="M27" t="str">
            <v>Radio CD marca RCA Mod. RCD 002 Cod. 0631</v>
          </cell>
          <cell r="O27" t="str">
            <v>EQUIPO DE OFICINA</v>
          </cell>
          <cell r="P27">
            <v>53710</v>
          </cell>
          <cell r="T27" t="str">
            <v>Regular</v>
          </cell>
          <cell r="U27" t="str">
            <v>RCA</v>
          </cell>
        </row>
        <row r="28">
          <cell r="J28" t="str">
            <v>42-05-01-01-0020</v>
          </cell>
          <cell r="K28" t="str">
            <v>42-16</v>
          </cell>
          <cell r="L28" t="str">
            <v>42-05-01-01-0020</v>
          </cell>
          <cell r="M28" t="str">
            <v>Reloj mural marca Sgvash</v>
          </cell>
          <cell r="O28" t="str">
            <v>EQUIPO DE OFICINA</v>
          </cell>
          <cell r="P28">
            <v>1500</v>
          </cell>
          <cell r="T28" t="str">
            <v>Bueno</v>
          </cell>
          <cell r="U28" t="str">
            <v>Sgvash</v>
          </cell>
        </row>
        <row r="29">
          <cell r="J29" t="str">
            <v>42-06-01-00-0021</v>
          </cell>
          <cell r="K29" t="str">
            <v>42-2918</v>
          </cell>
          <cell r="L29" t="str">
            <v>42-06-01-00-0021</v>
          </cell>
          <cell r="M29" t="str">
            <v>Impresora Hewlett Packard Laser Jet P1006 Mod. Nº BOISB-0605  S/Nº VNC4R14446</v>
          </cell>
          <cell r="O29" t="str">
            <v>EQUIPOS COMPUTACIONALES Y PERIFÉRICOS</v>
          </cell>
          <cell r="P29">
            <v>50000</v>
          </cell>
          <cell r="T29" t="str">
            <v>Bueno</v>
          </cell>
          <cell r="U29" t="str">
            <v xml:space="preserve">Packard </v>
          </cell>
        </row>
        <row r="30">
          <cell r="J30" t="str">
            <v>42-06-01-00-0022</v>
          </cell>
          <cell r="K30" t="str">
            <v>42-1660</v>
          </cell>
          <cell r="L30" t="str">
            <v>42-06-01-00-0022</v>
          </cell>
          <cell r="M30" t="str">
            <v>Scaner Agfa Mod. Snapscan e10 S/Nº 69BXA415S</v>
          </cell>
          <cell r="O30" t="str">
            <v>EQUIPOS COMPUTACIONALES Y PERIFÉRICOS</v>
          </cell>
          <cell r="P30">
            <v>32000</v>
          </cell>
          <cell r="T30" t="str">
            <v>Bueno</v>
          </cell>
          <cell r="U30" t="str">
            <v>Agfa</v>
          </cell>
        </row>
        <row r="31">
          <cell r="J31" t="str">
            <v>42-04-03-00-0023</v>
          </cell>
          <cell r="K31" t="str">
            <v>42-2916</v>
          </cell>
          <cell r="L31" t="str">
            <v>42-04-03-00-0023</v>
          </cell>
          <cell r="M31" t="str">
            <v>Estación de trabajo lateral para computador 1 bandeja, 1 cajón con llave 1 compartimento melamina color cerezo</v>
          </cell>
          <cell r="O31" t="str">
            <v>ESCRITORIOS</v>
          </cell>
          <cell r="P31">
            <v>295715</v>
          </cell>
          <cell r="T31" t="str">
            <v>Bueno</v>
          </cell>
          <cell r="U31" t="str">
            <v>N/T</v>
          </cell>
        </row>
        <row r="32">
          <cell r="J32" t="str">
            <v>42-04-01-00-0024</v>
          </cell>
          <cell r="K32" t="str">
            <v>42-1286</v>
          </cell>
          <cell r="L32" t="str">
            <v>42-04-01-00-0024</v>
          </cell>
          <cell r="M32" t="str">
            <v>Mesa 2 cajones barniz natural nogal 70x40x68 cms.</v>
          </cell>
          <cell r="O32" t="str">
            <v>MESAS</v>
          </cell>
          <cell r="P32">
            <v>89012</v>
          </cell>
          <cell r="T32" t="str">
            <v>Bueno</v>
          </cell>
          <cell r="U32" t="str">
            <v>N/T</v>
          </cell>
        </row>
        <row r="33">
          <cell r="J33" t="str">
            <v>42-04-06-00-0025</v>
          </cell>
          <cell r="K33" t="str">
            <v>42-2914</v>
          </cell>
          <cell r="L33" t="str">
            <v>42-04-06-00-0025</v>
          </cell>
          <cell r="M33" t="str">
            <v>Mueble biblioteca 5 compartimentos, 2 puertas con llave 80x46x180 cms. melamina color cerezo</v>
          </cell>
          <cell r="O33" t="str">
            <v>REPISA</v>
          </cell>
          <cell r="P33">
            <v>196405</v>
          </cell>
          <cell r="T33" t="str">
            <v>Bueno</v>
          </cell>
          <cell r="U33" t="str">
            <v>N/T</v>
          </cell>
        </row>
        <row r="34">
          <cell r="J34" t="str">
            <v>42-04-06-00-0026</v>
          </cell>
          <cell r="K34" t="str">
            <v>42-2917</v>
          </cell>
          <cell r="L34" t="str">
            <v>42-04-06-00-0026</v>
          </cell>
          <cell r="M34" t="str">
            <v>Mueble mural 8 compartimentos, 4 puertas con llave 160x39x80 cms. melamina color cerezo</v>
          </cell>
          <cell r="O34" t="str">
            <v>REPISA</v>
          </cell>
          <cell r="P34">
            <v>298080</v>
          </cell>
          <cell r="T34" t="str">
            <v>Bueno</v>
          </cell>
          <cell r="U34" t="str">
            <v>N/T</v>
          </cell>
        </row>
        <row r="35">
          <cell r="J35" t="str">
            <v>42-05-01-01-0027</v>
          </cell>
          <cell r="K35" t="str">
            <v>42-24</v>
          </cell>
          <cell r="L35" t="str">
            <v>42-05-01-01-0027</v>
          </cell>
          <cell r="M35" t="str">
            <v>Perforador extra fuerte metálico</v>
          </cell>
          <cell r="O35" t="str">
            <v>EQUIPO DE OFICINA</v>
          </cell>
          <cell r="P35">
            <v>4110</v>
          </cell>
          <cell r="T35" t="str">
            <v>Bueno</v>
          </cell>
          <cell r="U35" t="str">
            <v>N/T</v>
          </cell>
        </row>
        <row r="36">
          <cell r="J36" t="str">
            <v>42-04-06-00-0028</v>
          </cell>
          <cell r="K36" t="str">
            <v>42-2699</v>
          </cell>
          <cell r="L36" t="str">
            <v>42-04-06-00-0028</v>
          </cell>
          <cell r="M36" t="str">
            <v>Repisa melamina blanca con soportes metalicos 37x32 cms.</v>
          </cell>
          <cell r="O36" t="str">
            <v>REPISA</v>
          </cell>
          <cell r="P36">
            <v>35503</v>
          </cell>
          <cell r="T36" t="str">
            <v>Bueno</v>
          </cell>
          <cell r="U36" t="str">
            <v>N/T</v>
          </cell>
        </row>
        <row r="37">
          <cell r="J37" t="str">
            <v>42-04-02-00-0029</v>
          </cell>
          <cell r="K37" t="str">
            <v>42-2915</v>
          </cell>
          <cell r="L37" t="str">
            <v>42-04-02-00-0029</v>
          </cell>
          <cell r="M37" t="str">
            <v>Silla ergonometrica computación con apoya brazos 5 ruedas color azul</v>
          </cell>
          <cell r="O37" t="str">
            <v>SILLAS</v>
          </cell>
          <cell r="P37">
            <v>42500</v>
          </cell>
          <cell r="T37" t="str">
            <v>Bueno</v>
          </cell>
          <cell r="U37" t="str">
            <v>N/T</v>
          </cell>
        </row>
        <row r="38">
          <cell r="J38" t="str">
            <v>42-04-02-00-0030</v>
          </cell>
          <cell r="K38" t="str">
            <v>42-06</v>
          </cell>
          <cell r="L38" t="str">
            <v>42-04-02-00-0030</v>
          </cell>
          <cell r="M38" t="str">
            <v>Silla de madera con asiento y respaldo tapizado en tevinil color café</v>
          </cell>
          <cell r="O38" t="str">
            <v>SILLAS</v>
          </cell>
          <cell r="P38">
            <v>42500</v>
          </cell>
          <cell r="T38" t="str">
            <v>Bueno</v>
          </cell>
          <cell r="U38" t="str">
            <v>N/T</v>
          </cell>
        </row>
        <row r="39">
          <cell r="J39" t="str">
            <v>42-04-02-00-0031</v>
          </cell>
          <cell r="K39" t="str">
            <v>42-62</v>
          </cell>
          <cell r="L39" t="str">
            <v>42-04-02-00-0031</v>
          </cell>
          <cell r="M39" t="str">
            <v>Silla mixta tapizada en tevinil crema</v>
          </cell>
          <cell r="O39" t="str">
            <v>SILLAS</v>
          </cell>
          <cell r="P39">
            <v>42500</v>
          </cell>
          <cell r="T39" t="str">
            <v>Bueno</v>
          </cell>
          <cell r="U39" t="str">
            <v>N/T</v>
          </cell>
        </row>
        <row r="40">
          <cell r="J40" t="str">
            <v>42-05-01-01-0032</v>
          </cell>
          <cell r="K40" t="str">
            <v>42-2130</v>
          </cell>
          <cell r="L40" t="str">
            <v>42-05-01-01-0032</v>
          </cell>
          <cell r="M40" t="str">
            <v>Corchetera remachadora Semi profesional marca KW-Trio Mod. Nº 50SA</v>
          </cell>
          <cell r="O40" t="str">
            <v>EQUIPO DE OFICINA</v>
          </cell>
          <cell r="P40">
            <v>3500</v>
          </cell>
          <cell r="T40" t="str">
            <v>Bueno</v>
          </cell>
          <cell r="U40" t="str">
            <v>Kw- Trio</v>
          </cell>
        </row>
        <row r="41">
          <cell r="J41" t="str">
            <v>42-05-01-01-0033</v>
          </cell>
          <cell r="K41" t="str">
            <v>42-2131</v>
          </cell>
          <cell r="L41" t="str">
            <v>42-05-01-01-0033</v>
          </cell>
          <cell r="M41" t="str">
            <v>Pizarra blanca 50x70 cms.</v>
          </cell>
          <cell r="O41" t="str">
            <v>EQUIPO DE OFICINA</v>
          </cell>
          <cell r="P41">
            <v>29750</v>
          </cell>
          <cell r="T41" t="str">
            <v>Bueno</v>
          </cell>
          <cell r="U41" t="str">
            <v>N/T</v>
          </cell>
        </row>
        <row r="42">
          <cell r="J42" t="str">
            <v>42-05-01-01-0034</v>
          </cell>
          <cell r="K42" t="str">
            <v>42-1593</v>
          </cell>
          <cell r="L42" t="str">
            <v>42-05-01-01-0034</v>
          </cell>
          <cell r="M42" t="str">
            <v>Equipo transmisor y receptor de Fax marca Brother Modelo Fax255 S/Nº U56471DOK603620</v>
          </cell>
          <cell r="O42" t="str">
            <v>EQUIPO DE OFICINA</v>
          </cell>
          <cell r="P42">
            <v>36000</v>
          </cell>
          <cell r="T42" t="str">
            <v>Regular</v>
          </cell>
          <cell r="U42" t="str">
            <v>Brother</v>
          </cell>
        </row>
        <row r="43">
          <cell r="J43" t="str">
            <v>42-05-01-01-0035</v>
          </cell>
          <cell r="K43" t="str">
            <v>42-2026</v>
          </cell>
          <cell r="L43" t="str">
            <v>42-05-01-01-0035</v>
          </cell>
          <cell r="M43" t="str">
            <v>Central telefónica marca Nortel Network Mod. NT 8B27JAAA</v>
          </cell>
          <cell r="O43" t="str">
            <v>EQUIPO DE OFICINA</v>
          </cell>
          <cell r="P43">
            <v>47000</v>
          </cell>
          <cell r="T43" t="str">
            <v>Bueno</v>
          </cell>
          <cell r="U43" t="str">
            <v>Nortel</v>
          </cell>
        </row>
        <row r="44">
          <cell r="J44" t="str">
            <v>42-05-01-01-0036</v>
          </cell>
          <cell r="K44" t="str">
            <v>42-2028</v>
          </cell>
          <cell r="L44" t="str">
            <v>42-05-01-01-0036</v>
          </cell>
          <cell r="M44" t="str">
            <v>Reloj crono termostato HP 510</v>
          </cell>
          <cell r="O44" t="str">
            <v>EQUIPO DE OFICINA</v>
          </cell>
          <cell r="P44">
            <v>28500</v>
          </cell>
          <cell r="T44" t="str">
            <v>Bueno</v>
          </cell>
          <cell r="U44" t="str">
            <v>N/T</v>
          </cell>
        </row>
        <row r="45">
          <cell r="J45" t="str">
            <v>42-04-07-00-0037</v>
          </cell>
          <cell r="K45" t="str">
            <v>42-39</v>
          </cell>
          <cell r="L45" t="str">
            <v>42-04-07-00-0037</v>
          </cell>
          <cell r="M45" t="str">
            <v>Banca de madera color gris con respaldo</v>
          </cell>
          <cell r="O45" t="str">
            <v>OTROS</v>
          </cell>
          <cell r="P45">
            <v>79011</v>
          </cell>
          <cell r="T45" t="str">
            <v>Bueno</v>
          </cell>
          <cell r="U45" t="str">
            <v>N/T</v>
          </cell>
        </row>
        <row r="46">
          <cell r="J46" t="str">
            <v>42-04-07-00-0038</v>
          </cell>
          <cell r="K46" t="str">
            <v>42-175</v>
          </cell>
          <cell r="L46" t="str">
            <v>42-04-07-00-0038</v>
          </cell>
          <cell r="M46" t="str">
            <v>Banca mixta color plomo</v>
          </cell>
          <cell r="O46" t="str">
            <v>OTROS</v>
          </cell>
          <cell r="P46">
            <v>79011</v>
          </cell>
          <cell r="T46" t="str">
            <v>Bueno</v>
          </cell>
          <cell r="U46" t="str">
            <v>N/T</v>
          </cell>
        </row>
        <row r="47">
          <cell r="J47" t="str">
            <v>42-04-07-00-0039</v>
          </cell>
          <cell r="K47" t="str">
            <v>42-281</v>
          </cell>
          <cell r="L47" t="str">
            <v>42-04-07-00-0039</v>
          </cell>
          <cell r="M47" t="str">
            <v>Banca madera con estructura metálica color plomo</v>
          </cell>
          <cell r="O47" t="str">
            <v>OTROS</v>
          </cell>
          <cell r="P47">
            <v>79011</v>
          </cell>
          <cell r="T47" t="str">
            <v>Bueno</v>
          </cell>
          <cell r="U47" t="str">
            <v>N/T</v>
          </cell>
        </row>
        <row r="48">
          <cell r="J48" t="str">
            <v>42-04-07-00-0040</v>
          </cell>
          <cell r="K48" t="str">
            <v>42-280</v>
          </cell>
          <cell r="L48" t="str">
            <v>42-04-07-00-0040</v>
          </cell>
          <cell r="M48" t="str">
            <v>Banca madera con estructura metálica color rojo</v>
          </cell>
          <cell r="O48" t="str">
            <v>OTROS</v>
          </cell>
          <cell r="P48">
            <v>79011</v>
          </cell>
          <cell r="T48" t="str">
            <v>Bueno</v>
          </cell>
          <cell r="U48" t="str">
            <v>N/T</v>
          </cell>
        </row>
        <row r="49">
          <cell r="J49" t="str">
            <v>42-04-07-00-0041</v>
          </cell>
          <cell r="K49" t="str">
            <v>42-271</v>
          </cell>
          <cell r="L49" t="str">
            <v>42-04-07-00-0041</v>
          </cell>
          <cell r="M49" t="str">
            <v>Banca mixta con respaldo color plomo</v>
          </cell>
          <cell r="O49" t="str">
            <v>OTROS</v>
          </cell>
          <cell r="P49">
            <v>79011</v>
          </cell>
          <cell r="T49" t="str">
            <v>Bueno</v>
          </cell>
          <cell r="U49" t="str">
            <v>N/T</v>
          </cell>
        </row>
        <row r="50">
          <cell r="J50" t="str">
            <v>42-04-07-00-0042</v>
          </cell>
          <cell r="K50" t="str">
            <v>42-2469</v>
          </cell>
          <cell r="L50" t="str">
            <v>42-04-07-00-0042</v>
          </cell>
          <cell r="M50" t="str">
            <v>Banca mixta con respaldo color plomo</v>
          </cell>
          <cell r="O50" t="str">
            <v>OTROS</v>
          </cell>
          <cell r="P50">
            <v>79011</v>
          </cell>
          <cell r="T50" t="str">
            <v>Bueno</v>
          </cell>
          <cell r="U50" t="str">
            <v>N/T</v>
          </cell>
        </row>
        <row r="51">
          <cell r="J51" t="str">
            <v>42-04-07-00-0043</v>
          </cell>
          <cell r="K51" t="str">
            <v>42-2139</v>
          </cell>
          <cell r="L51" t="str">
            <v>42-04-07-00-0043</v>
          </cell>
          <cell r="M51" t="str">
            <v>Banquetas de polipropileno con 3 asientos color azul</v>
          </cell>
          <cell r="O51" t="str">
            <v>OTROS</v>
          </cell>
          <cell r="P51">
            <v>45823</v>
          </cell>
          <cell r="T51" t="str">
            <v>Bueno</v>
          </cell>
          <cell r="U51" t="str">
            <v>N/T</v>
          </cell>
        </row>
        <row r="52">
          <cell r="J52" t="str">
            <v>42-04-07-00-0044</v>
          </cell>
          <cell r="K52" t="str">
            <v>42-2143</v>
          </cell>
          <cell r="L52" t="str">
            <v>42-04-07-00-0044</v>
          </cell>
          <cell r="M52" t="str">
            <v>Banquetas de polipropileno con 3 asientos color azul</v>
          </cell>
          <cell r="O52" t="str">
            <v>OTROS</v>
          </cell>
          <cell r="P52">
            <v>45823</v>
          </cell>
          <cell r="T52" t="str">
            <v>Bueno</v>
          </cell>
          <cell r="U52" t="str">
            <v>N/T</v>
          </cell>
        </row>
        <row r="53">
          <cell r="J53" t="str">
            <v>42-04-07-00-0045</v>
          </cell>
          <cell r="K53" t="str">
            <v>42-2144</v>
          </cell>
          <cell r="L53" t="str">
            <v>42-04-07-00-0045</v>
          </cell>
          <cell r="M53" t="str">
            <v>Banquetas de polipropileno con 3 asientos color azul</v>
          </cell>
          <cell r="O53" t="str">
            <v>OTROS</v>
          </cell>
          <cell r="P53">
            <v>45823</v>
          </cell>
          <cell r="T53" t="str">
            <v>Bueno</v>
          </cell>
          <cell r="U53" t="str">
            <v>N/T</v>
          </cell>
        </row>
        <row r="54">
          <cell r="J54" t="str">
            <v>42-04-07-00-0046</v>
          </cell>
          <cell r="K54" t="str">
            <v>42-2142</v>
          </cell>
          <cell r="L54" t="str">
            <v>42-04-07-00-0046</v>
          </cell>
          <cell r="M54" t="str">
            <v>Banquetas de polipropileno con 3 asientos color azul</v>
          </cell>
          <cell r="O54" t="str">
            <v>OTROS</v>
          </cell>
          <cell r="P54">
            <v>45823</v>
          </cell>
          <cell r="T54" t="str">
            <v>Bueno</v>
          </cell>
          <cell r="U54" t="str">
            <v>N/T</v>
          </cell>
        </row>
        <row r="55">
          <cell r="J55" t="str">
            <v>42-04-07-00-0047</v>
          </cell>
          <cell r="K55" t="str">
            <v>42-2140</v>
          </cell>
          <cell r="L55" t="str">
            <v>42-04-07-00-0047</v>
          </cell>
          <cell r="M55" t="str">
            <v>Banquetas de polipropileno con 3 asientos color azul</v>
          </cell>
          <cell r="O55" t="str">
            <v>OTROS</v>
          </cell>
          <cell r="P55">
            <v>45823</v>
          </cell>
          <cell r="T55" t="str">
            <v>Bueno</v>
          </cell>
          <cell r="U55" t="str">
            <v>N/T</v>
          </cell>
        </row>
        <row r="56">
          <cell r="J56" t="str">
            <v>42-04-07-00-0048</v>
          </cell>
          <cell r="K56" t="str">
            <v>42-2145</v>
          </cell>
          <cell r="L56" t="str">
            <v>42-04-07-00-0048</v>
          </cell>
          <cell r="M56" t="str">
            <v>Banquetas de polipropileno con 3 asientos color azul</v>
          </cell>
          <cell r="O56" t="str">
            <v>OTROS</v>
          </cell>
          <cell r="P56">
            <v>45823</v>
          </cell>
          <cell r="T56" t="str">
            <v>Bueno</v>
          </cell>
          <cell r="U56" t="str">
            <v>N/T</v>
          </cell>
        </row>
        <row r="57">
          <cell r="J57" t="str">
            <v>42-04-07-00-0049</v>
          </cell>
          <cell r="K57" t="str">
            <v>42-2141</v>
          </cell>
          <cell r="L57" t="str">
            <v>42-04-07-00-0049</v>
          </cell>
          <cell r="M57" t="str">
            <v>Banquetas de polipropileno con 3 asientos color azul</v>
          </cell>
          <cell r="O57" t="str">
            <v>OTROS</v>
          </cell>
          <cell r="P57">
            <v>45823</v>
          </cell>
          <cell r="T57" t="str">
            <v>Bueno</v>
          </cell>
          <cell r="U57" t="str">
            <v>N/T</v>
          </cell>
        </row>
        <row r="58">
          <cell r="J58" t="str">
            <v>42-04-07-00-0050</v>
          </cell>
          <cell r="K58" t="str">
            <v>42-2029</v>
          </cell>
          <cell r="L58" t="str">
            <v>42-04-07-00-0050</v>
          </cell>
          <cell r="M58" t="str">
            <v>Dispensador papel higiénico marca Pisa</v>
          </cell>
          <cell r="O58" t="str">
            <v>OTROS</v>
          </cell>
          <cell r="P58">
            <v>10000</v>
          </cell>
          <cell r="T58" t="str">
            <v>Bueno</v>
          </cell>
          <cell r="U58" t="str">
            <v>N/T</v>
          </cell>
        </row>
        <row r="59">
          <cell r="J59" t="str">
            <v>42-04-07-00-0051</v>
          </cell>
          <cell r="K59" t="str">
            <v>42-2030</v>
          </cell>
          <cell r="L59" t="str">
            <v>42-04-07-00-0051</v>
          </cell>
          <cell r="M59" t="str">
            <v>Dispensador jabón marca Pisa</v>
          </cell>
          <cell r="O59" t="str">
            <v>OTROS</v>
          </cell>
          <cell r="P59">
            <v>17000</v>
          </cell>
          <cell r="T59" t="str">
            <v>Bueno</v>
          </cell>
          <cell r="U59" t="str">
            <v>N/T</v>
          </cell>
        </row>
        <row r="60">
          <cell r="J60" t="str">
            <v>42-04-07-00-0052</v>
          </cell>
          <cell r="K60" t="str">
            <v>42-2032</v>
          </cell>
          <cell r="L60" t="str">
            <v>42-04-07-00-0052</v>
          </cell>
          <cell r="M60" t="str">
            <v>Espejo marco madera 50x40 cms.</v>
          </cell>
          <cell r="O60" t="str">
            <v>OTROS</v>
          </cell>
          <cell r="P60">
            <v>5000</v>
          </cell>
          <cell r="T60" t="str">
            <v>Bueno</v>
          </cell>
          <cell r="U60" t="str">
            <v>N/T</v>
          </cell>
        </row>
        <row r="61">
          <cell r="J61" t="str">
            <v>42-04-06-00-0053</v>
          </cell>
          <cell r="K61" t="str">
            <v>42-244</v>
          </cell>
          <cell r="L61" t="str">
            <v>42-04-06-00-0053</v>
          </cell>
          <cell r="M61" t="str">
            <v>Mueble trupan natural con 1 puerta</v>
          </cell>
          <cell r="O61" t="str">
            <v>REPISA</v>
          </cell>
          <cell r="P61">
            <v>257000</v>
          </cell>
          <cell r="T61" t="str">
            <v>Bueno</v>
          </cell>
          <cell r="U61" t="str">
            <v>N/T</v>
          </cell>
        </row>
        <row r="62">
          <cell r="J62" t="str">
            <v>42-05-01-01-0054</v>
          </cell>
          <cell r="K62" t="str">
            <v>42-2034</v>
          </cell>
          <cell r="L62" t="str">
            <v>42-05-01-01-0054</v>
          </cell>
          <cell r="M62" t="str">
            <v>Calculadora chica marca Casine color beige</v>
          </cell>
          <cell r="O62" t="str">
            <v>EQUIPO DE OFICINA</v>
          </cell>
          <cell r="P62">
            <v>7000</v>
          </cell>
          <cell r="T62" t="str">
            <v>Bueno</v>
          </cell>
          <cell r="U62" t="str">
            <v>Casine</v>
          </cell>
        </row>
        <row r="63">
          <cell r="J63" t="str">
            <v>42-05-01-01-0055</v>
          </cell>
          <cell r="K63" t="str">
            <v>42-2969</v>
          </cell>
          <cell r="L63" t="str">
            <v>42-05-01-01-0055</v>
          </cell>
          <cell r="M63" t="str">
            <v>Extractor de aire marca Teka</v>
          </cell>
          <cell r="O63" t="str">
            <v>EQUIPO DE OFICINA</v>
          </cell>
          <cell r="P63">
            <v>25000</v>
          </cell>
          <cell r="T63" t="str">
            <v>Bueno</v>
          </cell>
          <cell r="U63" t="str">
            <v>Teka</v>
          </cell>
        </row>
        <row r="64">
          <cell r="J64" t="str">
            <v>42-05-01-01-0056</v>
          </cell>
          <cell r="K64" t="str">
            <v>42-2035</v>
          </cell>
          <cell r="L64" t="str">
            <v>42-05-01-01-0056</v>
          </cell>
          <cell r="M64" t="str">
            <v>Radio CD marca RCA Mod. RCD 002</v>
          </cell>
          <cell r="O64" t="str">
            <v>EQUIPO DE OFICINA</v>
          </cell>
          <cell r="P64">
            <v>53718</v>
          </cell>
          <cell r="T64" t="str">
            <v>Bueno</v>
          </cell>
          <cell r="U64" t="str">
            <v>RCA</v>
          </cell>
        </row>
        <row r="65">
          <cell r="J65" t="str">
            <v>42-05-01-01-0057</v>
          </cell>
          <cell r="K65" t="str">
            <v>42-2045</v>
          </cell>
          <cell r="L65" t="str">
            <v>42-05-01-01-0057</v>
          </cell>
          <cell r="M65" t="str">
            <v>Caja de seguirdad SR 8811 Cash Box 21X14X7.5 cm</v>
          </cell>
          <cell r="O65" t="str">
            <v>EQUIPO DE OFICINA</v>
          </cell>
          <cell r="P65">
            <v>45212</v>
          </cell>
          <cell r="T65" t="str">
            <v>Bueno</v>
          </cell>
          <cell r="U65" t="str">
            <v>N/T</v>
          </cell>
        </row>
        <row r="66">
          <cell r="J66" t="str">
            <v>42-04-03-00-0058</v>
          </cell>
          <cell r="K66" t="str">
            <v>42-43</v>
          </cell>
          <cell r="L66" t="str">
            <v>42-04-03-00-0058</v>
          </cell>
          <cell r="M66" t="str">
            <v>Escritorio madera barniz natural 120x75x75 cms. 2 cajones</v>
          </cell>
          <cell r="O66" t="str">
            <v>ESCRITORIOS</v>
          </cell>
          <cell r="P66">
            <v>77350</v>
          </cell>
          <cell r="T66" t="str">
            <v>Bueno</v>
          </cell>
          <cell r="U66" t="str">
            <v>N/T</v>
          </cell>
        </row>
        <row r="67">
          <cell r="J67" t="str">
            <v>42-04-02-00-0059</v>
          </cell>
          <cell r="K67" t="str">
            <v>42-1228</v>
          </cell>
          <cell r="L67" t="str">
            <v>42-04-02-00-0059</v>
          </cell>
          <cell r="M67" t="str">
            <v>Silla Comput G lift, 5 ruedas color azul</v>
          </cell>
          <cell r="O67" t="str">
            <v>SILLAS</v>
          </cell>
          <cell r="P67">
            <v>42500</v>
          </cell>
          <cell r="T67" t="str">
            <v>Bueno</v>
          </cell>
          <cell r="U67" t="str">
            <v>N/T</v>
          </cell>
        </row>
        <row r="68">
          <cell r="J68" t="str">
            <v>42-05-01-01-0060</v>
          </cell>
          <cell r="K68" t="str">
            <v>42-1582</v>
          </cell>
          <cell r="L68" t="str">
            <v>42-05-01-01-0060</v>
          </cell>
          <cell r="M68" t="str">
            <v>Perforador metálico color plomo</v>
          </cell>
          <cell r="O68" t="str">
            <v>EQUIPO DE OFICINA</v>
          </cell>
          <cell r="P68">
            <v>3500</v>
          </cell>
          <cell r="T68" t="str">
            <v>Bueno</v>
          </cell>
          <cell r="U68" t="str">
            <v>N/T</v>
          </cell>
        </row>
        <row r="69">
          <cell r="J69" t="str">
            <v>42-04-05-00-0061</v>
          </cell>
          <cell r="K69" t="str">
            <v>42-1550</v>
          </cell>
          <cell r="L69" t="str">
            <v>42-04-05-00-0061</v>
          </cell>
          <cell r="M69" t="str">
            <v>Kardex de madera de Eucaliptus con 3 compartimentos y correderas metálicas.</v>
          </cell>
          <cell r="O69" t="str">
            <v>KARDEX</v>
          </cell>
          <cell r="P69">
            <v>149671</v>
          </cell>
          <cell r="T69" t="str">
            <v>Bueno</v>
          </cell>
          <cell r="U69" t="str">
            <v>N/T</v>
          </cell>
        </row>
        <row r="70">
          <cell r="J70" t="str">
            <v>42-04-03-00-0062</v>
          </cell>
          <cell r="K70" t="str">
            <v>42-3268</v>
          </cell>
          <cell r="L70" t="str">
            <v>42-04-03-00-0062</v>
          </cell>
          <cell r="M70" t="str">
            <v>Escritorio computación 1 cajón c/llave, 1 bandeja melamina color cerezo con plomo</v>
          </cell>
          <cell r="O70" t="str">
            <v>ESCRITORIOS</v>
          </cell>
          <cell r="P70">
            <v>83300</v>
          </cell>
          <cell r="T70" t="str">
            <v>Bueno</v>
          </cell>
          <cell r="U70" t="str">
            <v>N/T</v>
          </cell>
        </row>
        <row r="71">
          <cell r="J71" t="str">
            <v>42-04-06-00-0063</v>
          </cell>
          <cell r="K71" t="str">
            <v>42-2968</v>
          </cell>
          <cell r="L71" t="str">
            <v>42-04-06-00-0063</v>
          </cell>
          <cell r="M71" t="str">
            <v>Mueble masisa enchapada 3 compartimentos 2 puertas correderas  149x50x219 cms.</v>
          </cell>
          <cell r="O71" t="str">
            <v>REPISA</v>
          </cell>
          <cell r="P71">
            <v>96511</v>
          </cell>
          <cell r="T71" t="str">
            <v>Bueno</v>
          </cell>
          <cell r="U71" t="str">
            <v>N/T</v>
          </cell>
        </row>
        <row r="72">
          <cell r="J72" t="str">
            <v>42-04-07-00-0064</v>
          </cell>
          <cell r="K72" t="str">
            <v>42-10 B</v>
          </cell>
          <cell r="L72" t="str">
            <v>42-04-07-00-0064</v>
          </cell>
          <cell r="M72" t="str">
            <v>Papelero metalico color café</v>
          </cell>
          <cell r="O72" t="str">
            <v>OTROS</v>
          </cell>
          <cell r="P72">
            <v>3000</v>
          </cell>
          <cell r="T72" t="str">
            <v>Bueno</v>
          </cell>
          <cell r="U72" t="str">
            <v>N/T</v>
          </cell>
        </row>
        <row r="73">
          <cell r="J73" t="str">
            <v>42-05-01-01-0065</v>
          </cell>
          <cell r="K73" t="str">
            <v>42-2789</v>
          </cell>
          <cell r="L73" t="str">
            <v>42-05-01-01-0065</v>
          </cell>
          <cell r="M73" t="str">
            <v>Pizarra magnética marco aluminio de 150x100 cms.</v>
          </cell>
          <cell r="O73" t="str">
            <v>EQUIPO DE OFICINA</v>
          </cell>
          <cell r="P73">
            <v>29750</v>
          </cell>
          <cell r="T73" t="str">
            <v>Bueno</v>
          </cell>
          <cell r="U73" t="str">
            <v>N/T</v>
          </cell>
        </row>
        <row r="74">
          <cell r="J74" t="str">
            <v>42-04-02-00-0066</v>
          </cell>
          <cell r="K74" t="str">
            <v>42-903</v>
          </cell>
          <cell r="L74" t="str">
            <v>42-04-02-00-0066</v>
          </cell>
          <cell r="M74" t="str">
            <v>Silla de madera con asiento y respaldo tapizado en tevinil color café</v>
          </cell>
          <cell r="O74" t="str">
            <v>SILLAS</v>
          </cell>
          <cell r="P74">
            <v>17850</v>
          </cell>
          <cell r="T74" t="str">
            <v>Bueno</v>
          </cell>
          <cell r="U74" t="str">
            <v>N/T</v>
          </cell>
        </row>
        <row r="75">
          <cell r="J75" t="str">
            <v>42-04-02-00-0067</v>
          </cell>
          <cell r="K75" t="str">
            <v>42-07</v>
          </cell>
          <cell r="L75" t="str">
            <v>42-04-02-00-0067</v>
          </cell>
          <cell r="M75" t="str">
            <v>Silla de madera con asiento y respaldo tapizado en tevinil color café</v>
          </cell>
          <cell r="O75" t="str">
            <v>SILLAS</v>
          </cell>
          <cell r="P75">
            <v>17850</v>
          </cell>
          <cell r="T75" t="str">
            <v>Bueno</v>
          </cell>
          <cell r="U75" t="str">
            <v>N/T</v>
          </cell>
        </row>
        <row r="76">
          <cell r="J76" t="str">
            <v>42-05-01-01-0068</v>
          </cell>
          <cell r="K76" t="str">
            <v>42-1968</v>
          </cell>
          <cell r="L76" t="str">
            <v>42-05-01-01-0068</v>
          </cell>
          <cell r="M76" t="str">
            <v>Citófono/ teléfono marca Nortel Network, Modelo 7000</v>
          </cell>
          <cell r="O76" t="str">
            <v>EQUIPO DE OFICINA</v>
          </cell>
          <cell r="P76">
            <v>36800</v>
          </cell>
          <cell r="T76" t="str">
            <v>Bueno</v>
          </cell>
          <cell r="U76" t="str">
            <v>Nortel Network</v>
          </cell>
        </row>
        <row r="77">
          <cell r="J77" t="str">
            <v>42-05-01-01-0069</v>
          </cell>
          <cell r="K77" t="str">
            <v>42-55</v>
          </cell>
          <cell r="L77" t="str">
            <v>42-05-01-01-0069</v>
          </cell>
          <cell r="M77" t="str">
            <v>Calculadora eléctrica marca Ta-Triumph-Adler 1121 PD Carat</v>
          </cell>
          <cell r="O77" t="str">
            <v>EQUIPO DE OFICINA</v>
          </cell>
          <cell r="P77">
            <v>55000</v>
          </cell>
          <cell r="T77" t="str">
            <v>Bueno</v>
          </cell>
          <cell r="U77" t="str">
            <v>Ta- triumph- adler</v>
          </cell>
        </row>
        <row r="78">
          <cell r="J78" t="str">
            <v>42-05-01-01-0070</v>
          </cell>
          <cell r="K78" t="str">
            <v>42-2455</v>
          </cell>
          <cell r="L78" t="str">
            <v>42-05-01-01-0070</v>
          </cell>
          <cell r="M78" t="str">
            <v>Calculadora marca Aurora Mod. DT 393</v>
          </cell>
          <cell r="O78" t="str">
            <v>EQUIPO DE OFICINA</v>
          </cell>
          <cell r="P78">
            <v>5000</v>
          </cell>
          <cell r="T78" t="str">
            <v>Bueno</v>
          </cell>
          <cell r="U78" t="str">
            <v>Aurora</v>
          </cell>
        </row>
        <row r="79">
          <cell r="J79" t="str">
            <v>42-05-01-01-0071</v>
          </cell>
          <cell r="K79" t="str">
            <v>42-3190</v>
          </cell>
          <cell r="L79" t="str">
            <v>42-05-01-01-0071</v>
          </cell>
          <cell r="M79" t="str">
            <v>Calculadora marca Casio Mod. MS 20TV-W Nº 20-3817-2880-8722-7306</v>
          </cell>
          <cell r="O79" t="str">
            <v>EQUIPO DE OFICINA</v>
          </cell>
          <cell r="P79">
            <v>5000</v>
          </cell>
          <cell r="T79" t="str">
            <v>Bueno</v>
          </cell>
          <cell r="U79" t="str">
            <v>Casio</v>
          </cell>
        </row>
        <row r="80">
          <cell r="J80" t="str">
            <v>42-05-01-01-0072</v>
          </cell>
          <cell r="K80" t="str">
            <v>42-2033</v>
          </cell>
          <cell r="L80" t="str">
            <v>42-05-01-01-0072</v>
          </cell>
          <cell r="M80" t="str">
            <v>Calculadora marca Casine color beige</v>
          </cell>
          <cell r="O80" t="str">
            <v>EQUIPO DE OFICINA</v>
          </cell>
          <cell r="P80">
            <v>5000</v>
          </cell>
          <cell r="T80" t="str">
            <v>Bueno</v>
          </cell>
          <cell r="U80" t="str">
            <v>Casine</v>
          </cell>
        </row>
        <row r="81">
          <cell r="J81" t="str">
            <v>42-05-01-01-0073</v>
          </cell>
          <cell r="K81" t="str">
            <v>42-1583</v>
          </cell>
          <cell r="L81" t="str">
            <v>42-05-01-01-0073</v>
          </cell>
          <cell r="M81" t="str">
            <v>Calculadora marca Casio mod. MS - 7</v>
          </cell>
          <cell r="O81" t="str">
            <v>EQUIPO DE OFICINA</v>
          </cell>
          <cell r="P81">
            <v>7000</v>
          </cell>
          <cell r="T81" t="str">
            <v>Bueno</v>
          </cell>
          <cell r="U81" t="str">
            <v>Casio</v>
          </cell>
        </row>
        <row r="82">
          <cell r="J82" t="str">
            <v>42-05-01-01-0074</v>
          </cell>
          <cell r="K82" t="str">
            <v>42-57</v>
          </cell>
          <cell r="L82" t="str">
            <v>42-05-01-01-0074</v>
          </cell>
          <cell r="M82" t="str">
            <v>Máquina de escribir marca Olympia, color gris</v>
          </cell>
          <cell r="O82" t="str">
            <v>EQUIPO DE OFICINA</v>
          </cell>
          <cell r="P82">
            <v>70000</v>
          </cell>
          <cell r="T82" t="str">
            <v>Bueno</v>
          </cell>
          <cell r="U82" t="str">
            <v>Olympia</v>
          </cell>
        </row>
        <row r="83">
          <cell r="J83" t="str">
            <v>42-05-01-01-0075</v>
          </cell>
          <cell r="K83" t="str">
            <v>42-1800</v>
          </cell>
          <cell r="L83" t="str">
            <v>42-05-01-01-0075</v>
          </cell>
          <cell r="M83" t="str">
            <v>Máquina detectora de billetes falsos eléctrica mod. MD 128</v>
          </cell>
          <cell r="O83" t="str">
            <v>EQUIPO DE OFICINA</v>
          </cell>
          <cell r="P83">
            <v>35250</v>
          </cell>
          <cell r="T83" t="str">
            <v>Bueno</v>
          </cell>
          <cell r="U83" t="str">
            <v>N/T</v>
          </cell>
        </row>
        <row r="84">
          <cell r="J84" t="str">
            <v>42-06-01-00-0076</v>
          </cell>
          <cell r="K84" t="str">
            <v>42-3378</v>
          </cell>
          <cell r="L84" t="str">
            <v>42-06-01-00-0076</v>
          </cell>
          <cell r="M84" t="str">
            <v>Mouse Genius Mod. Netscroll 120 S/Nº147802809085</v>
          </cell>
          <cell r="O84" t="str">
            <v>EQUIPOS COMPUTACIONALES Y PERIFÉRICOS</v>
          </cell>
          <cell r="P84">
            <v>3000</v>
          </cell>
          <cell r="T84" t="str">
            <v>Bueno</v>
          </cell>
          <cell r="U84" t="str">
            <v>Olidata</v>
          </cell>
        </row>
        <row r="85">
          <cell r="J85" t="str">
            <v>42-06-01-00-0077</v>
          </cell>
          <cell r="K85" t="str">
            <v>42-3455</v>
          </cell>
          <cell r="L85" t="str">
            <v>42-06-01-00-0077</v>
          </cell>
          <cell r="M85" t="str">
            <v>Impresora y fotocopiadora Hp laser Jet M2727</v>
          </cell>
          <cell r="O85" t="str">
            <v>EQUIPOS COMPUTACIONALES Y PERIFÉRICOS</v>
          </cell>
          <cell r="P85">
            <v>224140</v>
          </cell>
          <cell r="T85" t="str">
            <v>Bueno</v>
          </cell>
          <cell r="U85" t="str">
            <v>Hp laser Jet</v>
          </cell>
        </row>
        <row r="86">
          <cell r="J86" t="str">
            <v>42-05-01-01-0078</v>
          </cell>
          <cell r="K86" t="str">
            <v>42-2037</v>
          </cell>
          <cell r="L86" t="str">
            <v>42-05-01-01-0078</v>
          </cell>
          <cell r="M86" t="str">
            <v>Radio CD marca IRT Mod. RCD 1110 S/Nº 4249811</v>
          </cell>
          <cell r="O86" t="str">
            <v>EQUIPO DE OFICINA</v>
          </cell>
          <cell r="P86">
            <v>53710</v>
          </cell>
          <cell r="T86" t="str">
            <v>Bueno</v>
          </cell>
          <cell r="U86" t="str">
            <v>RCD</v>
          </cell>
        </row>
        <row r="87">
          <cell r="J87" t="str">
            <v>42-05-01-01-0079</v>
          </cell>
          <cell r="K87" t="str">
            <v>42-2175</v>
          </cell>
          <cell r="L87" t="str">
            <v>42-05-01-01-0079</v>
          </cell>
          <cell r="M87" t="str">
            <v>Proyector Data marca Sony Mod. VPL - ES2 Serie Nº 28624</v>
          </cell>
          <cell r="O87" t="str">
            <v>EQUIPO DE OFICINA</v>
          </cell>
          <cell r="P87">
            <v>300000</v>
          </cell>
          <cell r="T87" t="str">
            <v>Malo</v>
          </cell>
          <cell r="U87" t="str">
            <v>Sony</v>
          </cell>
        </row>
        <row r="88">
          <cell r="J88" t="str">
            <v>42-05-01-01-0080</v>
          </cell>
          <cell r="K88" t="str">
            <v>42-2446</v>
          </cell>
          <cell r="L88" t="str">
            <v>42-05-01-01-0080</v>
          </cell>
          <cell r="M88" t="str">
            <v>Control remoto proyector Data Sony Mod. RM - PJ2 marca Sony</v>
          </cell>
          <cell r="O88" t="str">
            <v>EQUIPO DE OFICINA</v>
          </cell>
          <cell r="P88">
            <v>20000</v>
          </cell>
          <cell r="T88" t="str">
            <v>Bueno</v>
          </cell>
          <cell r="U88" t="str">
            <v>Sony</v>
          </cell>
        </row>
        <row r="89">
          <cell r="J89" t="str">
            <v>42-05-01-01-0081</v>
          </cell>
          <cell r="K89" t="str">
            <v>42-3373</v>
          </cell>
          <cell r="L89" t="str">
            <v>42-05-01-01-0081</v>
          </cell>
          <cell r="M89" t="str">
            <v>Proyector Data Sony Mod. Nº VLP-EX7 S/Nº 7006487 920S, control remoto Sony Mod. RM-PJ6</v>
          </cell>
          <cell r="O89" t="str">
            <v>EQUIPO DE OFICINA</v>
          </cell>
          <cell r="P89">
            <v>300000</v>
          </cell>
          <cell r="T89" t="str">
            <v>Bueno</v>
          </cell>
          <cell r="U89" t="str">
            <v>N/T</v>
          </cell>
        </row>
        <row r="90">
          <cell r="J90" t="str">
            <v>42-06-01-00-0082</v>
          </cell>
          <cell r="K90" t="str">
            <v>42-3247</v>
          </cell>
          <cell r="L90" t="str">
            <v>42-06-01-00-0082</v>
          </cell>
          <cell r="M90" t="str">
            <v>Disco Duro portatil marca Apollo 500 Gb. Externo USB Mod. Apollo 25 PHDD-500 Gb. S/Nº 1500111-20090624</v>
          </cell>
          <cell r="O90" t="str">
            <v>EQUIPOS COMPUTACIONALES Y PERIFÉRICOS</v>
          </cell>
          <cell r="P90">
            <v>90000</v>
          </cell>
          <cell r="T90" t="str">
            <v>Bueno</v>
          </cell>
          <cell r="U90" t="str">
            <v>Apollo</v>
          </cell>
        </row>
        <row r="91">
          <cell r="J91" t="str">
            <v>42-05-01-01-0083</v>
          </cell>
          <cell r="K91" t="str">
            <v>42-60</v>
          </cell>
          <cell r="L91" t="str">
            <v>42-05-01-01-0083</v>
          </cell>
          <cell r="M91" t="str">
            <v>Caja fuerte marca Hinze de 45x50x60 cms.</v>
          </cell>
          <cell r="O91" t="str">
            <v>EQUIPO DE OFICINA</v>
          </cell>
          <cell r="P91">
            <v>230000</v>
          </cell>
          <cell r="T91" t="str">
            <v>Bueno</v>
          </cell>
          <cell r="U91" t="str">
            <v>Hinze</v>
          </cell>
        </row>
        <row r="92">
          <cell r="J92" t="str">
            <v>42-04-03-00-0084</v>
          </cell>
          <cell r="K92" t="str">
            <v>42-2450</v>
          </cell>
          <cell r="L92" t="str">
            <v>42-04-03-00-0084</v>
          </cell>
          <cell r="M92" t="str">
            <v>Escritorio computación 1 bandeja, 1 cajón con llave en melamina color  cerezo 111x56x75 cms.</v>
          </cell>
          <cell r="O92" t="str">
            <v>ESCRITORIOS</v>
          </cell>
          <cell r="P92">
            <v>80300</v>
          </cell>
          <cell r="T92" t="str">
            <v>Bueno</v>
          </cell>
          <cell r="U92" t="str">
            <v>N/T</v>
          </cell>
        </row>
        <row r="93">
          <cell r="J93" t="str">
            <v>42-04-03-00-0085</v>
          </cell>
          <cell r="K93" t="str">
            <v>42-3187</v>
          </cell>
          <cell r="L93" t="str">
            <v>42-04-03-00-0085</v>
          </cell>
          <cell r="M93" t="str">
            <v>Escritorio computación 1 bandeja, 2 cajones en melamina color cerezo 121x76x76 cms.</v>
          </cell>
          <cell r="O93" t="str">
            <v>ESCRITORIOS</v>
          </cell>
          <cell r="P93">
            <v>83300</v>
          </cell>
          <cell r="T93" t="str">
            <v>Bueno</v>
          </cell>
          <cell r="U93" t="str">
            <v>N/T</v>
          </cell>
        </row>
        <row r="94">
          <cell r="J94" t="str">
            <v>42-04-07-00-0086</v>
          </cell>
          <cell r="K94" t="str">
            <v>42-3376</v>
          </cell>
          <cell r="L94" t="str">
            <v>42-04-07-00-0086</v>
          </cell>
          <cell r="M94" t="str">
            <v>Cajonera c/ruedas, 3 cajones color cerezo 42x50x55 cms.</v>
          </cell>
          <cell r="O94" t="str">
            <v>OTROS</v>
          </cell>
          <cell r="P94">
            <v>53000</v>
          </cell>
          <cell r="T94" t="str">
            <v>Bueno</v>
          </cell>
          <cell r="U94" t="str">
            <v>N/T</v>
          </cell>
        </row>
        <row r="95">
          <cell r="J95" t="str">
            <v>42-04-07-00-0087</v>
          </cell>
          <cell r="K95" t="str">
            <v>42-3377</v>
          </cell>
          <cell r="L95" t="str">
            <v>42-04-07-00-0087</v>
          </cell>
          <cell r="M95" t="str">
            <v>Cajonera c/ruedas, 3 cajones color cerezo 42x50x55 cms.</v>
          </cell>
          <cell r="O95" t="str">
            <v>OTROS</v>
          </cell>
          <cell r="P95">
            <v>53000</v>
          </cell>
          <cell r="T95" t="str">
            <v>Bueno</v>
          </cell>
          <cell r="U95" t="str">
            <v>N/T</v>
          </cell>
        </row>
        <row r="96">
          <cell r="J96" t="str">
            <v>42-04-03-00-0088</v>
          </cell>
          <cell r="K96" t="str">
            <v>42-3188</v>
          </cell>
          <cell r="L96" t="str">
            <v>42-04-03-00-0088</v>
          </cell>
          <cell r="M96" t="str">
            <v>Escritorio computación 1 bandeja, 2 cajones en melamina color cerezo 121x76x76 cms.</v>
          </cell>
          <cell r="O96" t="str">
            <v>ESCRITORIOS</v>
          </cell>
          <cell r="P96">
            <v>83300</v>
          </cell>
          <cell r="T96" t="str">
            <v>Bueno</v>
          </cell>
          <cell r="U96" t="str">
            <v>N/T</v>
          </cell>
        </row>
        <row r="97">
          <cell r="J97" t="str">
            <v>42-04-03-00-0089</v>
          </cell>
          <cell r="K97" t="str">
            <v>42-3189</v>
          </cell>
          <cell r="L97" t="str">
            <v>42-04-03-00-0089</v>
          </cell>
          <cell r="M97" t="str">
            <v>Escritorio computación 1 bandeja, 2 cajones en melamina color cerezo 121x76x76 cms.</v>
          </cell>
          <cell r="O97" t="str">
            <v>ESCRITORIOS</v>
          </cell>
          <cell r="P97">
            <v>83300</v>
          </cell>
          <cell r="T97" t="str">
            <v>Bueno</v>
          </cell>
          <cell r="U97" t="str">
            <v>N/T</v>
          </cell>
        </row>
        <row r="98">
          <cell r="J98" t="str">
            <v>42-04-03-00-0090</v>
          </cell>
          <cell r="K98" t="str">
            <v>42-58</v>
          </cell>
          <cell r="L98" t="str">
            <v>42-04-03-00-0090</v>
          </cell>
          <cell r="M98" t="str">
            <v xml:space="preserve">Escritorio de madera 2 divisiones y 3 cajones de 120x57x82 cms. </v>
          </cell>
          <cell r="O98" t="str">
            <v>ESCRITORIOS</v>
          </cell>
          <cell r="P98">
            <v>77350</v>
          </cell>
          <cell r="T98" t="str">
            <v>Bueno</v>
          </cell>
          <cell r="U98" t="str">
            <v>N/T</v>
          </cell>
        </row>
        <row r="99">
          <cell r="J99" t="str">
            <v>42-04-03-00-0091</v>
          </cell>
          <cell r="K99" t="str">
            <v>42-1487</v>
          </cell>
          <cell r="L99" t="str">
            <v>42-04-03-00-0091</v>
          </cell>
          <cell r="M99" t="str">
            <v>Escritorio para computador 1 cajón barniz oscuro 100x63x73 cms.</v>
          </cell>
          <cell r="O99" t="str">
            <v>ESCRITORIOS</v>
          </cell>
          <cell r="P99">
            <v>79500</v>
          </cell>
          <cell r="T99" t="str">
            <v>Bueno</v>
          </cell>
          <cell r="U99" t="str">
            <v>N/T</v>
          </cell>
        </row>
        <row r="100">
          <cell r="J100" t="str">
            <v>42-04-03-00-0092</v>
          </cell>
          <cell r="K100" t="str">
            <v>42-1799</v>
          </cell>
          <cell r="L100" t="str">
            <v>42-04-03-00-0092</v>
          </cell>
          <cell r="M100" t="str">
            <v>Escritorio para computador 2 cajones melamina color mañio 122x56x76 cm.</v>
          </cell>
          <cell r="O100" t="str">
            <v>ESCRITORIOS</v>
          </cell>
          <cell r="P100">
            <v>83300</v>
          </cell>
          <cell r="T100" t="str">
            <v>Bueno</v>
          </cell>
          <cell r="U100" t="str">
            <v>N/T</v>
          </cell>
        </row>
        <row r="101">
          <cell r="J101" t="str">
            <v>42-04-03-00-0093</v>
          </cell>
          <cell r="K101" t="str">
            <v>42-2334</v>
          </cell>
          <cell r="L101" t="str">
            <v>42-04-03-00-0093</v>
          </cell>
          <cell r="M101" t="str">
            <v>Mueble computación, 1 cajón con llave, 1 compartimento 120x65x75 cms.</v>
          </cell>
          <cell r="O101" t="str">
            <v>ESCRITORIOS</v>
          </cell>
          <cell r="P101">
            <v>77350</v>
          </cell>
          <cell r="T101" t="str">
            <v>Bueno</v>
          </cell>
          <cell r="U101" t="str">
            <v>N/T</v>
          </cell>
        </row>
        <row r="102">
          <cell r="J102" t="str">
            <v>42-06-01-00-0094</v>
          </cell>
          <cell r="K102" t="str">
            <v>42-1672</v>
          </cell>
          <cell r="L102" t="str">
            <v>42-06-01-00-0094</v>
          </cell>
          <cell r="M102" t="str">
            <v>Estación de trabajo lateral para computador melamina, 1 cajón</v>
          </cell>
          <cell r="O102" t="str">
            <v>EQUIPOS COMPUTACIONALES Y PERIFÉRICOS</v>
          </cell>
          <cell r="P102">
            <v>295715</v>
          </cell>
          <cell r="T102" t="str">
            <v>Bueno</v>
          </cell>
          <cell r="U102" t="str">
            <v>N/T</v>
          </cell>
        </row>
        <row r="103">
          <cell r="J103" t="str">
            <v>42-04-03-00-0095</v>
          </cell>
          <cell r="K103" t="str">
            <v>42-2098</v>
          </cell>
          <cell r="L103" t="str">
            <v>42-04-03-00-0095</v>
          </cell>
          <cell r="M103" t="str">
            <v>Escritorio barniz natural 2 cajones 120x60x77</v>
          </cell>
          <cell r="O103" t="str">
            <v>ESCRITORIOS</v>
          </cell>
          <cell r="P103">
            <v>85451</v>
          </cell>
          <cell r="T103" t="str">
            <v>Bueno</v>
          </cell>
          <cell r="U103" t="str">
            <v>N/T</v>
          </cell>
        </row>
        <row r="104">
          <cell r="J104" t="str">
            <v>42-04-05-00-0096</v>
          </cell>
          <cell r="K104" t="str">
            <v>42-69</v>
          </cell>
          <cell r="L104" t="str">
            <v>42-04-05-00-0096</v>
          </cell>
          <cell r="M104" t="str">
            <v>Kardex metálico marca Incemat 4 gavetas color verde</v>
          </cell>
          <cell r="O104" t="str">
            <v>KARDEX</v>
          </cell>
          <cell r="P104">
            <v>71500</v>
          </cell>
          <cell r="T104" t="str">
            <v>Bueno</v>
          </cell>
          <cell r="U104" t="str">
            <v>Incemat</v>
          </cell>
        </row>
        <row r="105">
          <cell r="J105" t="str">
            <v>42-04-07-00-0097</v>
          </cell>
          <cell r="K105" t="str">
            <v>42-1050</v>
          </cell>
          <cell r="L105" t="str">
            <v>42-04-07-00-0097</v>
          </cell>
          <cell r="M105" t="str">
            <v>Loker metálico verde-plomo marca Mindugar</v>
          </cell>
          <cell r="O105" t="str">
            <v>OTROS</v>
          </cell>
          <cell r="P105">
            <v>37500</v>
          </cell>
          <cell r="T105" t="str">
            <v>Bueno</v>
          </cell>
          <cell r="U105" t="str">
            <v>Mindugar</v>
          </cell>
        </row>
        <row r="106">
          <cell r="J106" t="str">
            <v>42-04-06-00-0098</v>
          </cell>
          <cell r="K106" t="str">
            <v>42-3191</v>
          </cell>
          <cell r="L106" t="str">
            <v>42-04-06-00-0098</v>
          </cell>
          <cell r="M106" t="str">
            <v>Mueble de madera con 4 puertas correderas 280x45x89 cms.</v>
          </cell>
          <cell r="O106" t="str">
            <v>REPISA</v>
          </cell>
          <cell r="P106">
            <v>102245</v>
          </cell>
          <cell r="T106" t="str">
            <v>Bueno</v>
          </cell>
          <cell r="U106" t="str">
            <v>N/T</v>
          </cell>
        </row>
        <row r="107">
          <cell r="J107" t="str">
            <v>42-04-06-00-0099</v>
          </cell>
          <cell r="K107" t="str">
            <v>42-2287</v>
          </cell>
          <cell r="L107" t="str">
            <v>42-04-06-00-0099</v>
          </cell>
          <cell r="M107" t="str">
            <v>Mueble melamina blanco 1 compartimento 30X51X59 cms.</v>
          </cell>
          <cell r="O107" t="str">
            <v>REPISA</v>
          </cell>
          <cell r="P107">
            <v>85574</v>
          </cell>
          <cell r="T107" t="str">
            <v>Bueno</v>
          </cell>
          <cell r="U107" t="str">
            <v>N/T</v>
          </cell>
        </row>
        <row r="108">
          <cell r="J108" t="str">
            <v>42-04-06-00-0100</v>
          </cell>
          <cell r="K108" t="str">
            <v>42-3192</v>
          </cell>
          <cell r="L108" t="str">
            <v>42-04-06-00-0100</v>
          </cell>
          <cell r="M108" t="str">
            <v xml:space="preserve">Mueble modular madera barniz natural 3 divisiones 4 puertas correderas </v>
          </cell>
          <cell r="O108" t="str">
            <v>REPISA</v>
          </cell>
          <cell r="P108">
            <v>148290</v>
          </cell>
          <cell r="T108" t="str">
            <v>Bueno</v>
          </cell>
          <cell r="U108" t="str">
            <v>N/T</v>
          </cell>
        </row>
        <row r="109">
          <cell r="J109" t="str">
            <v>42-04-07-00-0101</v>
          </cell>
          <cell r="K109" t="str">
            <v>42-3195</v>
          </cell>
          <cell r="L109" t="str">
            <v>42-04-07-00-0101</v>
          </cell>
          <cell r="M109" t="str">
            <v>Panel separador ambientes, marco aluminio color negro, melamina color cerezo 225x158 cms.</v>
          </cell>
          <cell r="O109" t="str">
            <v>OTROS</v>
          </cell>
          <cell r="P109">
            <v>30000</v>
          </cell>
          <cell r="T109" t="str">
            <v>Bueno</v>
          </cell>
          <cell r="U109" t="str">
            <v>N/T</v>
          </cell>
        </row>
        <row r="110">
          <cell r="J110" t="str">
            <v>42-05-01-01-0102</v>
          </cell>
          <cell r="K110" t="str">
            <v>42-61</v>
          </cell>
          <cell r="L110" t="str">
            <v>42-05-01-01-0102</v>
          </cell>
          <cell r="M110" t="str">
            <v>Pedestal caja fuerte de madera 1 puerta color café de 80x50x46 cms.</v>
          </cell>
          <cell r="O110" t="str">
            <v>EQUIPO DE OFICINA</v>
          </cell>
          <cell r="P110">
            <v>30000</v>
          </cell>
          <cell r="T110" t="str">
            <v>Bueno</v>
          </cell>
          <cell r="U110" t="str">
            <v>N/T</v>
          </cell>
        </row>
        <row r="111">
          <cell r="J111" t="str">
            <v>42-04-07-00-0103</v>
          </cell>
          <cell r="K111" t="str">
            <v>42-74</v>
          </cell>
          <cell r="L111" t="str">
            <v>42-04-07-00-0103</v>
          </cell>
          <cell r="M111" t="str">
            <v>Percha paragüero metálico color blanco con 4 ganchos</v>
          </cell>
          <cell r="O111" t="str">
            <v>OTROS</v>
          </cell>
          <cell r="P111">
            <v>17350</v>
          </cell>
          <cell r="T111" t="str">
            <v>Bueno</v>
          </cell>
          <cell r="U111" t="str">
            <v>N/T</v>
          </cell>
        </row>
        <row r="112">
          <cell r="J112" t="str">
            <v>42-05-01-01-0104</v>
          </cell>
          <cell r="K112" t="str">
            <v>42-70</v>
          </cell>
          <cell r="L112" t="str">
            <v>42-05-01-01-0104</v>
          </cell>
          <cell r="M112" t="str">
            <v>Perforador extrafuerte con base de madera</v>
          </cell>
          <cell r="O112" t="str">
            <v>EQUIPO DE OFICINA</v>
          </cell>
          <cell r="P112">
            <v>11545</v>
          </cell>
          <cell r="T112" t="str">
            <v>Bueno</v>
          </cell>
          <cell r="U112" t="str">
            <v>N/T</v>
          </cell>
        </row>
        <row r="113">
          <cell r="J113" t="str">
            <v>42-04-07-00-0105</v>
          </cell>
          <cell r="K113" t="str">
            <v>42-59</v>
          </cell>
          <cell r="L113" t="str">
            <v>42-04-07-00-0105</v>
          </cell>
          <cell r="M113" t="str">
            <v>Piso mixto redondo tapiz de tevinil café claro</v>
          </cell>
          <cell r="O113" t="str">
            <v>OTROS</v>
          </cell>
          <cell r="P113">
            <v>25490</v>
          </cell>
          <cell r="T113" t="str">
            <v>Bueno</v>
          </cell>
          <cell r="U113" t="str">
            <v>N/T</v>
          </cell>
        </row>
        <row r="114">
          <cell r="J114" t="str">
            <v>42-05-01-01-0106</v>
          </cell>
          <cell r="K114" t="str">
            <v>42-2042</v>
          </cell>
          <cell r="L114" t="str">
            <v>42-05-01-01-0106</v>
          </cell>
          <cell r="M114" t="str">
            <v>Pizarra blanca marco aluminio 60x40 cms.</v>
          </cell>
          <cell r="O114" t="str">
            <v>EQUIPO DE OFICINA</v>
          </cell>
          <cell r="P114">
            <v>29750</v>
          </cell>
          <cell r="T114" t="str">
            <v>Bueno</v>
          </cell>
          <cell r="U114" t="str">
            <v>N/T</v>
          </cell>
        </row>
        <row r="115">
          <cell r="J115" t="str">
            <v>42-04-06-00-0107</v>
          </cell>
          <cell r="K115" t="str">
            <v>42-3193</v>
          </cell>
          <cell r="L115" t="str">
            <v>42-04-06-00-0107</v>
          </cell>
          <cell r="M115" t="str">
            <v>Repisa 3 divisiones madera barniz natural 146x36x131 cms.</v>
          </cell>
          <cell r="O115" t="str">
            <v>REPISA</v>
          </cell>
          <cell r="P115">
            <v>36141</v>
          </cell>
          <cell r="T115" t="str">
            <v>Bueno</v>
          </cell>
          <cell r="U115" t="str">
            <v>N/T</v>
          </cell>
        </row>
        <row r="116">
          <cell r="J116" t="str">
            <v>42-04-06-00-0108</v>
          </cell>
          <cell r="K116" t="str">
            <v>42-3194</v>
          </cell>
          <cell r="L116" t="str">
            <v>42-04-06-00-0108</v>
          </cell>
          <cell r="M116" t="str">
            <v>Repisa 3 divisiones madera barniz natural 228x36x130 cms.</v>
          </cell>
          <cell r="O116" t="str">
            <v>REPISA</v>
          </cell>
          <cell r="P116">
            <v>45752</v>
          </cell>
          <cell r="T116" t="str">
            <v>Bueno</v>
          </cell>
          <cell r="U116" t="str">
            <v>N/T</v>
          </cell>
        </row>
        <row r="117">
          <cell r="J117" t="str">
            <v>42-04-02-00-0109</v>
          </cell>
          <cell r="K117" t="str">
            <v>42-1668</v>
          </cell>
          <cell r="L117" t="str">
            <v>42-04-02-00-0109</v>
          </cell>
          <cell r="M117" t="str">
            <v>Silla computación 5 ruedas color gris oscuro</v>
          </cell>
          <cell r="O117" t="str">
            <v>SILLAS</v>
          </cell>
          <cell r="P117">
            <v>42500</v>
          </cell>
          <cell r="T117" t="str">
            <v>Bueno</v>
          </cell>
          <cell r="U117" t="str">
            <v>N/T</v>
          </cell>
        </row>
        <row r="118">
          <cell r="J118" t="str">
            <v>42-04-02-00-0110</v>
          </cell>
          <cell r="K118" t="str">
            <v>42-1229</v>
          </cell>
          <cell r="L118" t="str">
            <v>42-04-02-00-0110</v>
          </cell>
          <cell r="M118" t="str">
            <v>Silla Comput G lift, 5 ruedas color azul</v>
          </cell>
          <cell r="O118" t="str">
            <v>SILLAS</v>
          </cell>
          <cell r="P118">
            <v>42500</v>
          </cell>
          <cell r="T118" t="str">
            <v>Bueno</v>
          </cell>
          <cell r="U118" t="str">
            <v>N/T</v>
          </cell>
        </row>
        <row r="119">
          <cell r="J119" t="str">
            <v>42-04-02-00-0111</v>
          </cell>
          <cell r="K119" t="str">
            <v>42-2004</v>
          </cell>
          <cell r="L119" t="str">
            <v>42-04-02-00-0111</v>
          </cell>
          <cell r="M119" t="str">
            <v>Silla ergonométrica color azul, 5 ruedas (MEL )</v>
          </cell>
          <cell r="O119" t="str">
            <v>SILLAS</v>
          </cell>
          <cell r="P119">
            <v>42500</v>
          </cell>
          <cell r="T119" t="str">
            <v>Bueno</v>
          </cell>
          <cell r="U119" t="str">
            <v>N/T</v>
          </cell>
        </row>
        <row r="120">
          <cell r="J120" t="str">
            <v>42-04-02-00-0112</v>
          </cell>
          <cell r="K120" t="str">
            <v>42-2036</v>
          </cell>
          <cell r="L120" t="str">
            <v>42-04-02-00-0112</v>
          </cell>
          <cell r="M120" t="str">
            <v>Silla ergonométrica color azul, 5 ruedas  (MEL )</v>
          </cell>
          <cell r="O120" t="str">
            <v>SILLAS</v>
          </cell>
          <cell r="P120">
            <v>42500</v>
          </cell>
          <cell r="T120" t="str">
            <v>Bueno</v>
          </cell>
          <cell r="U120" t="str">
            <v>N/T</v>
          </cell>
        </row>
        <row r="121">
          <cell r="J121" t="str">
            <v>42-04-02-00-0113</v>
          </cell>
          <cell r="K121" t="str">
            <v>42-1616</v>
          </cell>
          <cell r="L121" t="str">
            <v>42-04-02-00-0113</v>
          </cell>
          <cell r="M121" t="str">
            <v>Silla giratoria regulación de altura con pistón de aire color negro</v>
          </cell>
          <cell r="O121" t="str">
            <v>SILLAS</v>
          </cell>
          <cell r="P121">
            <v>42500</v>
          </cell>
          <cell r="T121" t="str">
            <v>Bueno</v>
          </cell>
          <cell r="U121" t="str">
            <v>N/T</v>
          </cell>
        </row>
        <row r="122">
          <cell r="J122" t="str">
            <v>42-04-02-00-0114</v>
          </cell>
          <cell r="K122" t="str">
            <v>42-2558</v>
          </cell>
          <cell r="L122" t="str">
            <v>42-04-02-00-0114</v>
          </cell>
          <cell r="M122" t="str">
            <v>Silla mixta asiento y respaldo formalita</v>
          </cell>
          <cell r="O122" t="str">
            <v>SILLAS</v>
          </cell>
          <cell r="P122">
            <v>6600</v>
          </cell>
          <cell r="T122" t="str">
            <v>Bueno</v>
          </cell>
          <cell r="U122" t="str">
            <v>N/T</v>
          </cell>
        </row>
        <row r="123">
          <cell r="J123" t="str">
            <v>42-04-02-00-0115</v>
          </cell>
          <cell r="K123" t="str">
            <v>42-1815</v>
          </cell>
          <cell r="L123" t="str">
            <v>42-04-02-00-0115</v>
          </cell>
          <cell r="M123" t="str">
            <v>Silla profesional alta para cajero color burdeo</v>
          </cell>
          <cell r="O123" t="str">
            <v>SILLAS</v>
          </cell>
          <cell r="P123">
            <v>42500</v>
          </cell>
          <cell r="T123" t="str">
            <v>Bueno</v>
          </cell>
          <cell r="U123" t="str">
            <v>N/T</v>
          </cell>
        </row>
        <row r="124">
          <cell r="J124" t="str">
            <v>42-04-02-00-0116</v>
          </cell>
          <cell r="K124" t="str">
            <v>42-2331</v>
          </cell>
          <cell r="L124" t="str">
            <v>42-04-02-00-0116</v>
          </cell>
          <cell r="M124" t="str">
            <v>Silla computación, 5 ruedas color burdeo</v>
          </cell>
          <cell r="O124" t="str">
            <v>SILLAS</v>
          </cell>
          <cell r="P124">
            <v>42500</v>
          </cell>
          <cell r="T124" t="str">
            <v>Bueno</v>
          </cell>
          <cell r="U124" t="str">
            <v>N/T</v>
          </cell>
        </row>
        <row r="125">
          <cell r="J125" t="str">
            <v>42-04-02-00-0117</v>
          </cell>
          <cell r="K125" t="str">
            <v>42-3374</v>
          </cell>
          <cell r="L125" t="str">
            <v>42-04-02-00-0117</v>
          </cell>
          <cell r="M125" t="str">
            <v>Silla computación, 5 ruedas color azul</v>
          </cell>
          <cell r="O125" t="str">
            <v>SILLAS</v>
          </cell>
          <cell r="P125">
            <v>42500</v>
          </cell>
          <cell r="T125" t="str">
            <v>Bueno</v>
          </cell>
          <cell r="U125" t="str">
            <v>N/T</v>
          </cell>
        </row>
        <row r="126">
          <cell r="J126" t="str">
            <v>42-04-02-00-0118</v>
          </cell>
          <cell r="K126" t="str">
            <v>42-3375</v>
          </cell>
          <cell r="L126" t="str">
            <v>42-04-02-00-0118</v>
          </cell>
          <cell r="M126" t="str">
            <v>Silla computación c/apoya brazos, 5 ruedas color azul</v>
          </cell>
          <cell r="O126" t="str">
            <v>SILLAS</v>
          </cell>
          <cell r="P126">
            <v>42500</v>
          </cell>
          <cell r="T126" t="str">
            <v>Bueno</v>
          </cell>
          <cell r="U126" t="str">
            <v>N/T</v>
          </cell>
        </row>
        <row r="127">
          <cell r="J127" t="str">
            <v>42-04-02-00-0119</v>
          </cell>
          <cell r="K127" t="str">
            <v>42-3423</v>
          </cell>
          <cell r="L127" t="str">
            <v>42-04-02-00-0119</v>
          </cell>
          <cell r="M127" t="str">
            <v>Silla computacion c/apoya brazos, 5 ruedas de color negra</v>
          </cell>
          <cell r="O127" t="str">
            <v>SILLAS</v>
          </cell>
          <cell r="P127">
            <v>42500</v>
          </cell>
          <cell r="T127" t="str">
            <v>Bueno</v>
          </cell>
          <cell r="U127" t="str">
            <v>N/T</v>
          </cell>
        </row>
        <row r="128">
          <cell r="J128" t="str">
            <v>42-04-07-00-0120</v>
          </cell>
          <cell r="K128" t="str">
            <v>42-1459</v>
          </cell>
          <cell r="L128" t="str">
            <v>42-04-07-00-0120</v>
          </cell>
          <cell r="M128" t="str">
            <v>Sillón de living chico de cañamazo con soporte de fierro negro a la vista</v>
          </cell>
          <cell r="O128" t="str">
            <v>OTROS</v>
          </cell>
          <cell r="P128">
            <v>89000</v>
          </cell>
          <cell r="T128" t="str">
            <v>Bueno</v>
          </cell>
          <cell r="U128" t="str">
            <v>N/T</v>
          </cell>
        </row>
        <row r="129">
          <cell r="J129" t="str">
            <v>42-04-07-00-0121</v>
          </cell>
          <cell r="K129" t="str">
            <v>42-1457</v>
          </cell>
          <cell r="L129" t="str">
            <v>42-04-07-00-0121</v>
          </cell>
          <cell r="M129" t="str">
            <v>Sillón de living grande de cañamazo con soporte de fierro negro a la vista</v>
          </cell>
          <cell r="O129" t="str">
            <v>OTROS</v>
          </cell>
          <cell r="P129">
            <v>124950</v>
          </cell>
          <cell r="T129" t="str">
            <v>Bueno</v>
          </cell>
          <cell r="U129" t="str">
            <v>N/T</v>
          </cell>
        </row>
        <row r="130">
          <cell r="J130" t="str">
            <v>42-05-01-01-0122</v>
          </cell>
          <cell r="K130" t="str">
            <v>42-2449</v>
          </cell>
          <cell r="L130" t="str">
            <v>42-05-01-01-0122</v>
          </cell>
          <cell r="M130" t="str">
            <v>Caja de seguridad 20x15x8 color negro</v>
          </cell>
          <cell r="O130" t="str">
            <v>EQUIPO DE OFICINA</v>
          </cell>
          <cell r="P130">
            <v>45212</v>
          </cell>
          <cell r="T130" t="str">
            <v>Bueno</v>
          </cell>
          <cell r="U130" t="str">
            <v>N/T</v>
          </cell>
        </row>
        <row r="131">
          <cell r="J131" t="str">
            <v>42-05-01-01-0123</v>
          </cell>
          <cell r="K131" t="str">
            <v>42-2448</v>
          </cell>
          <cell r="L131" t="str">
            <v>42-05-01-01-0123</v>
          </cell>
          <cell r="M131" t="str">
            <v>Cuadro marco madera 113x87 cms.</v>
          </cell>
          <cell r="O131" t="str">
            <v>EQUIPO DE OFICINA</v>
          </cell>
          <cell r="P131">
            <v>15000</v>
          </cell>
          <cell r="T131" t="str">
            <v>Bueno</v>
          </cell>
          <cell r="U131" t="str">
            <v>N/T</v>
          </cell>
        </row>
        <row r="132">
          <cell r="J132" t="str">
            <v>42-05-01-01-0124</v>
          </cell>
          <cell r="K132" t="str">
            <v>42-2447</v>
          </cell>
          <cell r="L132" t="str">
            <v>42-05-01-01-0124</v>
          </cell>
          <cell r="M132" t="str">
            <v>Porta Scotch grande color rojo</v>
          </cell>
          <cell r="O132" t="str">
            <v>EQUIPO DE OFICINA</v>
          </cell>
          <cell r="P132">
            <v>4000</v>
          </cell>
          <cell r="T132" t="str">
            <v>Bueno</v>
          </cell>
          <cell r="U132" t="str">
            <v>N/T</v>
          </cell>
        </row>
        <row r="133">
          <cell r="J133" t="str">
            <v>42-05-01-01-0125</v>
          </cell>
          <cell r="K133" t="str">
            <v>42-2339</v>
          </cell>
          <cell r="L133" t="str">
            <v>42-05-01-01-0125</v>
          </cell>
          <cell r="M133" t="str">
            <v>Perforador marca Selloffice color negro</v>
          </cell>
          <cell r="O133" t="str">
            <v>EQUIPO DE OFICINA</v>
          </cell>
          <cell r="P133">
            <v>10000</v>
          </cell>
          <cell r="T133" t="str">
            <v>Bueno</v>
          </cell>
          <cell r="U133" t="str">
            <v>Selloffice</v>
          </cell>
        </row>
        <row r="134">
          <cell r="J134" t="str">
            <v>42-05-01-01-0126</v>
          </cell>
          <cell r="K134" t="str">
            <v>42-2125</v>
          </cell>
          <cell r="L134" t="str">
            <v>42-05-01-01-0126</v>
          </cell>
          <cell r="M134" t="str">
            <v>Perforador marca leitz 5008 color gris</v>
          </cell>
          <cell r="O134" t="str">
            <v>EQUIPO DE OFICINA</v>
          </cell>
          <cell r="P134">
            <v>11545</v>
          </cell>
          <cell r="T134" t="str">
            <v>Bueno</v>
          </cell>
          <cell r="U134" t="str">
            <v>Leitz</v>
          </cell>
        </row>
        <row r="135">
          <cell r="J135" t="str">
            <v>42-05-01-01-0127</v>
          </cell>
          <cell r="K135" t="str">
            <v>42-1953</v>
          </cell>
          <cell r="L135" t="str">
            <v>42-05-01-01-0127</v>
          </cell>
          <cell r="M135" t="str">
            <v>Citófono/ teléfono marca Nortel Network, Modelo 7000</v>
          </cell>
          <cell r="O135" t="str">
            <v>EQUIPO DE OFICINA</v>
          </cell>
          <cell r="P135">
            <v>36000</v>
          </cell>
          <cell r="T135" t="str">
            <v>Bueno</v>
          </cell>
          <cell r="U135" t="str">
            <v>Nortel Network</v>
          </cell>
        </row>
        <row r="136">
          <cell r="J136" t="str">
            <v>42-05-01-01-0128</v>
          </cell>
          <cell r="K136" t="str">
            <v>42-1952</v>
          </cell>
          <cell r="L136" t="str">
            <v>42-05-01-01-0128</v>
          </cell>
          <cell r="M136" t="str">
            <v>Citófono/ teléfono marca Nortel Network, Modelo 7000</v>
          </cell>
          <cell r="O136" t="str">
            <v>EQUIPO DE OFICINA</v>
          </cell>
          <cell r="P136">
            <v>36000</v>
          </cell>
          <cell r="T136" t="str">
            <v>Bueno</v>
          </cell>
          <cell r="U136" t="str">
            <v>Nortel Network</v>
          </cell>
        </row>
        <row r="137">
          <cell r="J137" t="str">
            <v>42-05-01-01-0129</v>
          </cell>
          <cell r="K137" t="str">
            <v>42-1957</v>
          </cell>
          <cell r="L137" t="str">
            <v>42-05-01-01-0129</v>
          </cell>
          <cell r="M137" t="str">
            <v>Citófono/ teléfono marca Nortel Network, Modelo 7000</v>
          </cell>
          <cell r="O137" t="str">
            <v>EQUIPO DE OFICINA</v>
          </cell>
          <cell r="P137">
            <v>36000</v>
          </cell>
          <cell r="T137" t="str">
            <v>Bueno</v>
          </cell>
          <cell r="U137" t="str">
            <v>Nortel Network</v>
          </cell>
        </row>
        <row r="138">
          <cell r="J138" t="str">
            <v>42-05-01-01-0130</v>
          </cell>
          <cell r="K138" t="str">
            <v>42-2778</v>
          </cell>
          <cell r="L138" t="str">
            <v>42-05-01-01-0130</v>
          </cell>
          <cell r="M138" t="str">
            <v>Extractor de aire marca DRL</v>
          </cell>
          <cell r="O138" t="str">
            <v>EQUIPO DE OFICINA</v>
          </cell>
          <cell r="P138">
            <v>25000</v>
          </cell>
          <cell r="T138" t="str">
            <v>Bueno</v>
          </cell>
          <cell r="U138" t="str">
            <v>DRL</v>
          </cell>
        </row>
        <row r="139">
          <cell r="J139" t="str">
            <v>42-05-01-01-0131</v>
          </cell>
          <cell r="K139" t="str">
            <v>42-2779</v>
          </cell>
          <cell r="L139" t="str">
            <v>42-05-01-01-0131</v>
          </cell>
          <cell r="M139" t="str">
            <v>Extractor de aire marca DRL</v>
          </cell>
          <cell r="O139" t="str">
            <v>EQUIPO DE OFICINA</v>
          </cell>
          <cell r="P139">
            <v>25000</v>
          </cell>
          <cell r="T139" t="str">
            <v>Bueno</v>
          </cell>
          <cell r="U139" t="str">
            <v>DRL</v>
          </cell>
        </row>
        <row r="140">
          <cell r="J140" t="str">
            <v>42-05-01-01-0132</v>
          </cell>
          <cell r="K140" t="str">
            <v>42-2548</v>
          </cell>
          <cell r="L140" t="str">
            <v>42-05-01-01-0132</v>
          </cell>
          <cell r="M140" t="str">
            <v>Reloj crono termostato HP 510</v>
          </cell>
          <cell r="O140" t="str">
            <v>EQUIPO DE OFICINA</v>
          </cell>
          <cell r="P140">
            <v>355810</v>
          </cell>
          <cell r="T140" t="str">
            <v>Bueno</v>
          </cell>
          <cell r="U140" t="str">
            <v>HP</v>
          </cell>
        </row>
        <row r="141">
          <cell r="J141" t="str">
            <v>42-05-01-01-0133</v>
          </cell>
          <cell r="K141" t="str">
            <v>42-1926</v>
          </cell>
          <cell r="L141" t="str">
            <v>42-05-01-01-0133</v>
          </cell>
          <cell r="M141" t="str">
            <v>Radio cassette con CD Marca Recco Mod. RRC158CB</v>
          </cell>
          <cell r="O141" t="str">
            <v>EQUIPO DE OFICINA</v>
          </cell>
          <cell r="P141">
            <v>53710</v>
          </cell>
          <cell r="T141" t="str">
            <v>Bueno</v>
          </cell>
          <cell r="U141" t="str">
            <v>Recco</v>
          </cell>
        </row>
        <row r="142">
          <cell r="J142" t="str">
            <v>42-05-01-01-0134</v>
          </cell>
          <cell r="K142" t="str">
            <v>42-3315</v>
          </cell>
          <cell r="L142" t="str">
            <v>42-05-01-01-0134</v>
          </cell>
          <cell r="M142" t="str">
            <v>Mini componente Alta Fidelidad Sony Mod. HCD-GT22 S/Nº 9199423</v>
          </cell>
          <cell r="O142" t="str">
            <v>EQUIPO DE OFICINA</v>
          </cell>
          <cell r="P142">
            <v>120000</v>
          </cell>
          <cell r="T142" t="str">
            <v>Bueno</v>
          </cell>
          <cell r="U142" t="str">
            <v>Recco</v>
          </cell>
        </row>
        <row r="143">
          <cell r="J143" t="str">
            <v>42-05-02-01-0135</v>
          </cell>
          <cell r="K143" t="str">
            <v>42-1620</v>
          </cell>
          <cell r="L143" t="str">
            <v>42-05-02-01-0135</v>
          </cell>
          <cell r="M143" t="str">
            <v>Equipo Ultrasonido  portátil con cabezal opcional cod. 00476 marca ITO Japonés.</v>
          </cell>
          <cell r="O143" t="str">
            <v>EQUIPOS CLINICOS</v>
          </cell>
          <cell r="P143">
            <v>150000</v>
          </cell>
          <cell r="T143" t="str">
            <v>Bueno</v>
          </cell>
          <cell r="U143" t="str">
            <v>ITO</v>
          </cell>
        </row>
        <row r="144">
          <cell r="J144" t="str">
            <v>42-05-02-01-0136</v>
          </cell>
          <cell r="K144" t="str">
            <v>42-1621</v>
          </cell>
          <cell r="L144" t="str">
            <v>42-05-02-01-0136</v>
          </cell>
          <cell r="M144" t="str">
            <v>Estimuladora para combinar con ultrasonido US-7P marca ITO mod. AU- 7B, Japonés, cod. 00478</v>
          </cell>
          <cell r="O144" t="str">
            <v>EQUIPOS CLINICOS</v>
          </cell>
          <cell r="P144">
            <v>90000</v>
          </cell>
          <cell r="T144" t="str">
            <v>Bueno</v>
          </cell>
          <cell r="U144" t="str">
            <v>ITO</v>
          </cell>
        </row>
        <row r="145">
          <cell r="J145" t="str">
            <v>42-05-02-01-0137</v>
          </cell>
          <cell r="K145" t="str">
            <v>42-2550</v>
          </cell>
          <cell r="L145" t="str">
            <v>42-05-02-01-0137</v>
          </cell>
          <cell r="M145" t="str">
            <v>Electro estimulador marca Enraf Nonius Mod. Endomed 482u S/Nº 52-442</v>
          </cell>
          <cell r="O145" t="str">
            <v>EQUIPOS CLINICOS</v>
          </cell>
          <cell r="P145">
            <v>98542</v>
          </cell>
          <cell r="T145" t="str">
            <v>Bueno</v>
          </cell>
          <cell r="U145" t="str">
            <v>Enraf</v>
          </cell>
        </row>
        <row r="146">
          <cell r="J146" t="str">
            <v>42-04-07-00-0138</v>
          </cell>
          <cell r="K146" t="str">
            <v>42-77</v>
          </cell>
          <cell r="L146" t="str">
            <v>42-04-07-00-0138</v>
          </cell>
          <cell r="M146" t="str">
            <v>Lámpara pedestal marca Mach-Praxila tipo 121, serie Nº 81005801 220 V O 28 A 50-60 Hz</v>
          </cell>
          <cell r="O146" t="str">
            <v>OTROS</v>
          </cell>
          <cell r="P146">
            <v>40000</v>
          </cell>
          <cell r="T146" t="str">
            <v>Bueno</v>
          </cell>
          <cell r="U146" t="str">
            <v>Mach Praxila</v>
          </cell>
        </row>
        <row r="147">
          <cell r="J147" t="str">
            <v>42-05-02-01-0139</v>
          </cell>
          <cell r="K147" t="str">
            <v>42-78</v>
          </cell>
          <cell r="L147" t="str">
            <v>42-05-02-01-0139</v>
          </cell>
          <cell r="M147" t="str">
            <v xml:space="preserve">Aparato tracción cervical </v>
          </cell>
          <cell r="O147" t="str">
            <v>EQUIPOS CLINICOS</v>
          </cell>
          <cell r="P147">
            <v>70890</v>
          </cell>
          <cell r="T147" t="str">
            <v>Regular</v>
          </cell>
          <cell r="U147" t="str">
            <v>N/T</v>
          </cell>
        </row>
        <row r="148">
          <cell r="J148" t="str">
            <v>42-05-02-01-0140</v>
          </cell>
          <cell r="K148" t="str">
            <v>42-2930</v>
          </cell>
          <cell r="L148" t="str">
            <v>42-05-02-01-0140</v>
          </cell>
          <cell r="M148" t="str">
            <v>Estimulador pie marca Carci</v>
          </cell>
          <cell r="O148" t="str">
            <v>EQUIPOS CLINICOS</v>
          </cell>
          <cell r="P148">
            <v>87567</v>
          </cell>
          <cell r="T148" t="str">
            <v>Bueno</v>
          </cell>
          <cell r="U148" t="str">
            <v>Carci</v>
          </cell>
        </row>
        <row r="149">
          <cell r="J149" t="str">
            <v>42-05-02-01-0141</v>
          </cell>
          <cell r="K149" t="str">
            <v>42-1549</v>
          </cell>
          <cell r="L149" t="str">
            <v>42-05-02-01-0141</v>
          </cell>
          <cell r="M149" t="str">
            <v>Podoscopio, cubierta de cristal de 40x50x25, cajón de melamina</v>
          </cell>
          <cell r="O149" t="str">
            <v>EQUIPOS CLINICOS</v>
          </cell>
          <cell r="P149">
            <v>86380</v>
          </cell>
          <cell r="T149" t="str">
            <v>Bueno</v>
          </cell>
          <cell r="U149" t="str">
            <v>N/T</v>
          </cell>
        </row>
        <row r="150">
          <cell r="J150" t="str">
            <v>42-05-02-01-0142</v>
          </cell>
          <cell r="K150" t="str">
            <v>42-1927</v>
          </cell>
          <cell r="L150" t="str">
            <v>42-05-02-01-0142</v>
          </cell>
          <cell r="M150" t="str">
            <v>Esfingomanómetro de Mercurio KT 501</v>
          </cell>
          <cell r="O150" t="str">
            <v>EQUIPOS CLINICOS</v>
          </cell>
          <cell r="P150">
            <v>50990</v>
          </cell>
          <cell r="T150" t="str">
            <v>Bueno</v>
          </cell>
          <cell r="U150" t="str">
            <v>N/T</v>
          </cell>
        </row>
        <row r="151">
          <cell r="J151" t="str">
            <v>42-04-07-00-0143</v>
          </cell>
          <cell r="K151" t="str">
            <v>42-2528</v>
          </cell>
          <cell r="L151" t="str">
            <v>42-04-07-00-0143</v>
          </cell>
          <cell r="M151" t="str">
            <v>Set bandas elásticas Thera Band 5 colores procedencia USA</v>
          </cell>
          <cell r="N151" t="str">
            <v>GIMNASIO</v>
          </cell>
          <cell r="O151" t="str">
            <v>OTROS</v>
          </cell>
          <cell r="P151">
            <v>110003</v>
          </cell>
          <cell r="T151" t="str">
            <v>Bueno</v>
          </cell>
          <cell r="U151" t="str">
            <v>N/T</v>
          </cell>
        </row>
        <row r="152">
          <cell r="J152" t="str">
            <v>42-05-02-01-0144</v>
          </cell>
          <cell r="K152" t="str">
            <v>42-2529</v>
          </cell>
          <cell r="L152" t="str">
            <v>42-05-02-01-0144</v>
          </cell>
          <cell r="M152" t="str">
            <v>Balón terapeutico Thera Band color gris 85 cms.</v>
          </cell>
          <cell r="O152" t="str">
            <v>EQUIPOS CLINICOS</v>
          </cell>
          <cell r="P152">
            <v>49000</v>
          </cell>
          <cell r="T152" t="str">
            <v>Bueno</v>
          </cell>
          <cell r="U152" t="str">
            <v>N/T</v>
          </cell>
        </row>
        <row r="153">
          <cell r="J153" t="str">
            <v>42-04-07-00-0145</v>
          </cell>
          <cell r="K153" t="str">
            <v>42-2530</v>
          </cell>
          <cell r="L153" t="str">
            <v>42-04-07-00-0145</v>
          </cell>
          <cell r="M153" t="str">
            <v>Mancuerna, set 6 pares de ½ a 5 Kg. con rack</v>
          </cell>
          <cell r="N153" t="str">
            <v>GIMNASIO</v>
          </cell>
          <cell r="O153" t="str">
            <v>OTROS</v>
          </cell>
          <cell r="P153">
            <v>99000</v>
          </cell>
          <cell r="T153" t="str">
            <v>Bueno</v>
          </cell>
          <cell r="U153" t="str">
            <v>N/T</v>
          </cell>
        </row>
        <row r="154">
          <cell r="J154" t="str">
            <v>42-04-07-00-0146</v>
          </cell>
          <cell r="K154" t="str">
            <v>42-2531</v>
          </cell>
          <cell r="L154" t="str">
            <v>42-04-07-00-0146</v>
          </cell>
          <cell r="M154" t="str">
            <v>Turbión marca Medline modelo TB 745</v>
          </cell>
          <cell r="N154" t="str">
            <v>GIMNASIO</v>
          </cell>
          <cell r="O154" t="str">
            <v>OTROS</v>
          </cell>
          <cell r="P154">
            <v>100000</v>
          </cell>
          <cell r="T154" t="str">
            <v>Bueno</v>
          </cell>
          <cell r="U154" t="str">
            <v>Medline</v>
          </cell>
        </row>
        <row r="155">
          <cell r="J155" t="str">
            <v>42-04-07-00-0147</v>
          </cell>
          <cell r="K155" t="str">
            <v>42-2532</v>
          </cell>
          <cell r="L155" t="str">
            <v>42-04-07-00-0147</v>
          </cell>
          <cell r="M155" t="str">
            <v>Rueda hombro marca IOR Nacional</v>
          </cell>
          <cell r="N155" t="str">
            <v>GIMNASIO</v>
          </cell>
          <cell r="O155" t="str">
            <v>OTROS</v>
          </cell>
          <cell r="P155">
            <v>60900</v>
          </cell>
          <cell r="T155" t="str">
            <v>Bueno</v>
          </cell>
          <cell r="U155" t="str">
            <v>IOR</v>
          </cell>
        </row>
        <row r="156">
          <cell r="J156" t="str">
            <v>42-04-07-00-0148</v>
          </cell>
          <cell r="K156" t="str">
            <v>42-2533</v>
          </cell>
          <cell r="L156" t="str">
            <v>42-04-07-00-0148</v>
          </cell>
          <cell r="M156" t="str">
            <v>Maquina onda corta marca Enraf Nonious Mod. Curapuls 670 S/Nº 14142</v>
          </cell>
          <cell r="N156" t="str">
            <v>GIMNASIO</v>
          </cell>
          <cell r="O156" t="str">
            <v>OTROS</v>
          </cell>
          <cell r="P156">
            <v>300780</v>
          </cell>
          <cell r="T156" t="str">
            <v>Bueno</v>
          </cell>
          <cell r="U156" t="str">
            <v>Enraf</v>
          </cell>
        </row>
        <row r="157">
          <cell r="J157" t="str">
            <v>42-04-07-00-0149</v>
          </cell>
          <cell r="K157" t="str">
            <v>42-2534</v>
          </cell>
          <cell r="L157" t="str">
            <v>42-04-07-00-0149</v>
          </cell>
          <cell r="M157" t="str">
            <v>Set pesas lastradas ( 5 pares ) marca Enraf</v>
          </cell>
          <cell r="N157" t="str">
            <v>GIMNASIO</v>
          </cell>
          <cell r="O157" t="str">
            <v>OTROS</v>
          </cell>
          <cell r="P157">
            <v>200080</v>
          </cell>
          <cell r="T157" t="str">
            <v>Bueno</v>
          </cell>
          <cell r="U157" t="str">
            <v>Enraf</v>
          </cell>
        </row>
        <row r="158">
          <cell r="J158" t="str">
            <v>42-04-07-00-0150</v>
          </cell>
          <cell r="K158" t="str">
            <v>42-2535</v>
          </cell>
          <cell r="L158" t="str">
            <v>42-04-07-00-0150</v>
          </cell>
          <cell r="M158" t="str">
            <v>Set c/ 2 balones medicinales de cuero marca Enraf</v>
          </cell>
          <cell r="N158" t="str">
            <v>GIMNASIO</v>
          </cell>
          <cell r="O158" t="str">
            <v>OTROS</v>
          </cell>
          <cell r="P158">
            <v>70000</v>
          </cell>
          <cell r="T158" t="str">
            <v>Bueno</v>
          </cell>
          <cell r="U158" t="str">
            <v>Enraf</v>
          </cell>
        </row>
        <row r="159">
          <cell r="J159" t="str">
            <v>42-05-02-01-0151</v>
          </cell>
          <cell r="K159" t="str">
            <v>42-2536</v>
          </cell>
          <cell r="L159" t="str">
            <v>42-05-02-01-0151</v>
          </cell>
          <cell r="M159" t="str">
            <v>Bicicleta ergonométrica marca Gymna Uniphy modelo Monark 915 E</v>
          </cell>
          <cell r="O159" t="str">
            <v>EQUIPOS CLINICOS</v>
          </cell>
          <cell r="P159">
            <v>1179278</v>
          </cell>
          <cell r="T159" t="str">
            <v>Bueno</v>
          </cell>
          <cell r="U159" t="str">
            <v>Gymna Uniphy</v>
          </cell>
        </row>
        <row r="160">
          <cell r="J160" t="str">
            <v>42-05-02-01-0152</v>
          </cell>
          <cell r="K160" t="str">
            <v>42-2537</v>
          </cell>
          <cell r="L160" t="str">
            <v>42-05-02-01-0152</v>
          </cell>
          <cell r="M160" t="str">
            <v>Tens portatil marca ( G.U. ) modelo Elpha 3000 S/Nº 2005082301</v>
          </cell>
          <cell r="O160" t="str">
            <v>EQUIPOS CLINICOS</v>
          </cell>
          <cell r="P160">
            <v>109800</v>
          </cell>
          <cell r="T160" t="str">
            <v>Bueno</v>
          </cell>
          <cell r="U160" t="str">
            <v>G.U.</v>
          </cell>
        </row>
        <row r="161">
          <cell r="J161" t="str">
            <v>42-04-07-00-0153</v>
          </cell>
          <cell r="K161" t="str">
            <v>42-2538</v>
          </cell>
          <cell r="L161" t="str">
            <v>42-04-07-00-0153</v>
          </cell>
          <cell r="M161" t="str">
            <v>Juego polea contraresistencia ( G.U ) simple modelo Pulley 20 Kg.</v>
          </cell>
          <cell r="N161" t="str">
            <v>GIMNASIO</v>
          </cell>
          <cell r="O161" t="str">
            <v>OTROS</v>
          </cell>
          <cell r="P161">
            <v>370000</v>
          </cell>
          <cell r="T161" t="str">
            <v>Bueno</v>
          </cell>
          <cell r="U161" t="str">
            <v>G.U.</v>
          </cell>
        </row>
        <row r="162">
          <cell r="J162" t="str">
            <v>42-05-02-01-0154</v>
          </cell>
          <cell r="K162" t="str">
            <v>42-2540</v>
          </cell>
          <cell r="L162" t="str">
            <v>42-05-02-01-0154</v>
          </cell>
          <cell r="M162" t="str">
            <v>Tens marca Enraf Nonius Mod. Tensmed 911 S/Nº T44640</v>
          </cell>
          <cell r="O162" t="str">
            <v>EQUIPOS CLINICOS</v>
          </cell>
          <cell r="P162">
            <v>117810</v>
          </cell>
          <cell r="T162" t="str">
            <v>Bueno</v>
          </cell>
          <cell r="U162" t="str">
            <v>Enraf</v>
          </cell>
        </row>
        <row r="163">
          <cell r="J163" t="str">
            <v>42-04-07-00-0155</v>
          </cell>
          <cell r="K163" t="str">
            <v>42-2539</v>
          </cell>
          <cell r="L163" t="str">
            <v>42-04-07-00-0155</v>
          </cell>
          <cell r="M163" t="str">
            <v>Barra paralela aluminio base madera con goma</v>
          </cell>
          <cell r="N163" t="str">
            <v>GIMNASIO</v>
          </cell>
          <cell r="O163" t="str">
            <v>OTROS</v>
          </cell>
          <cell r="P163">
            <v>430398</v>
          </cell>
          <cell r="T163" t="str">
            <v>Bueno</v>
          </cell>
          <cell r="U163" t="str">
            <v>N/T</v>
          </cell>
        </row>
        <row r="164">
          <cell r="J164" t="str">
            <v>42-04-07-00-0156</v>
          </cell>
          <cell r="K164" t="str">
            <v>42-2541</v>
          </cell>
          <cell r="L164" t="str">
            <v>42-04-07-00-0156</v>
          </cell>
          <cell r="M164" t="str">
            <v>Banca de cuadriceps con pesas ( 4 ) 0,5 Kgs, ( 9 ) 1 Kg, ( 4 ) 2 Kgs, ( 4 ) 3 Kgs</v>
          </cell>
          <cell r="O164" t="str">
            <v>OTROS</v>
          </cell>
          <cell r="P164">
            <v>110000</v>
          </cell>
          <cell r="T164" t="str">
            <v>Bueno</v>
          </cell>
          <cell r="U164" t="str">
            <v>N/T</v>
          </cell>
        </row>
        <row r="165">
          <cell r="J165" t="str">
            <v>42-04-07-00-0157</v>
          </cell>
          <cell r="K165" t="str">
            <v>42-2542</v>
          </cell>
          <cell r="L165" t="str">
            <v>42-04-07-00-0157</v>
          </cell>
          <cell r="M165" t="str">
            <v>Trotadora marca Sport Art Fitness 3110 Trealmill</v>
          </cell>
          <cell r="N165" t="str">
            <v>GIMNASIO</v>
          </cell>
          <cell r="O165" t="str">
            <v>OTROS</v>
          </cell>
          <cell r="P165">
            <v>458755</v>
          </cell>
          <cell r="T165" t="str">
            <v>Bueno</v>
          </cell>
          <cell r="U165" t="str">
            <v>Sport</v>
          </cell>
        </row>
        <row r="166">
          <cell r="J166" t="str">
            <v>42-05-02-01-0158</v>
          </cell>
          <cell r="K166" t="str">
            <v>42-3252</v>
          </cell>
          <cell r="L166" t="str">
            <v>42-05-02-01-0158</v>
          </cell>
          <cell r="M166" t="str">
            <v>Bicicleta estática marca Life Fitness Part. BAS-000X-0203  S/Nº BAS110806022475</v>
          </cell>
          <cell r="O166" t="str">
            <v>EQUIPOS CLINICOS</v>
          </cell>
          <cell r="P166">
            <v>1178100</v>
          </cell>
          <cell r="T166" t="str">
            <v>Bueno</v>
          </cell>
          <cell r="U166" t="str">
            <v>N/T</v>
          </cell>
        </row>
        <row r="167">
          <cell r="J167" t="str">
            <v>42-05-02-01-0159</v>
          </cell>
          <cell r="K167" t="str">
            <v>42-3254</v>
          </cell>
          <cell r="L167" t="str">
            <v>42-05-02-01-0159</v>
          </cell>
          <cell r="M167" t="str">
            <v>Escalera de dedos</v>
          </cell>
          <cell r="O167" t="str">
            <v>EQUIPOS CLINICOS</v>
          </cell>
          <cell r="P167">
            <v>35694</v>
          </cell>
          <cell r="T167" t="str">
            <v>Bueno</v>
          </cell>
          <cell r="U167" t="str">
            <v>N/T</v>
          </cell>
        </row>
        <row r="168">
          <cell r="J168" t="str">
            <v>42-04-03-00-0160</v>
          </cell>
          <cell r="K168" t="str">
            <v>42-83</v>
          </cell>
          <cell r="L168" t="str">
            <v>42-04-03-00-0160</v>
          </cell>
          <cell r="M168" t="str">
            <v>Escritorio de madera 2 cajones barniz natural de 123x57x81 cms.</v>
          </cell>
          <cell r="O168" t="str">
            <v>ESCRITORIOS</v>
          </cell>
          <cell r="P168">
            <v>89000</v>
          </cell>
          <cell r="T168" t="str">
            <v>Bueno</v>
          </cell>
          <cell r="U168" t="str">
            <v>N/T</v>
          </cell>
        </row>
        <row r="169">
          <cell r="J169" t="str">
            <v>42-04-02-00-0161</v>
          </cell>
          <cell r="K169" t="str">
            <v>42-1315</v>
          </cell>
          <cell r="L169" t="str">
            <v>42-04-02-00-0161</v>
          </cell>
          <cell r="M169" t="str">
            <v>Silla computacional color gris G Lif</v>
          </cell>
          <cell r="O169" t="str">
            <v>SILLAS</v>
          </cell>
          <cell r="P169">
            <v>42000</v>
          </cell>
          <cell r="T169" t="str">
            <v>Bueno</v>
          </cell>
          <cell r="U169" t="str">
            <v>N/T</v>
          </cell>
        </row>
        <row r="170">
          <cell r="J170" t="str">
            <v>42-04-02-00-0162</v>
          </cell>
          <cell r="K170" t="str">
            <v>42-2544</v>
          </cell>
          <cell r="L170" t="str">
            <v>42-04-02-00-0162</v>
          </cell>
          <cell r="M170" t="str">
            <v>Silla mixta</v>
          </cell>
          <cell r="O170" t="str">
            <v>SILLAS</v>
          </cell>
          <cell r="P170">
            <v>6902</v>
          </cell>
          <cell r="T170" t="str">
            <v>Bueno</v>
          </cell>
          <cell r="U170" t="str">
            <v>N/T</v>
          </cell>
        </row>
        <row r="171">
          <cell r="J171" t="str">
            <v>42-04-02-00-0163</v>
          </cell>
          <cell r="K171" t="str">
            <v>42-2545</v>
          </cell>
          <cell r="L171" t="str">
            <v>42-04-02-00-0163</v>
          </cell>
          <cell r="M171" t="str">
            <v>Silla mixta</v>
          </cell>
          <cell r="O171" t="str">
            <v>SILLAS</v>
          </cell>
          <cell r="P171">
            <v>6902</v>
          </cell>
          <cell r="T171" t="str">
            <v>Bueno</v>
          </cell>
          <cell r="U171" t="str">
            <v>N/T</v>
          </cell>
        </row>
        <row r="172">
          <cell r="J172" t="str">
            <v>42-04-02-00-0164</v>
          </cell>
          <cell r="K172" t="str">
            <v>42-901</v>
          </cell>
          <cell r="L172" t="str">
            <v>42-04-02-00-0164</v>
          </cell>
          <cell r="M172" t="str">
            <v>Silla mixta con pergamoide color crema</v>
          </cell>
          <cell r="O172" t="str">
            <v>SILLAS</v>
          </cell>
          <cell r="P172">
            <v>6902</v>
          </cell>
          <cell r="T172" t="str">
            <v>Bueno</v>
          </cell>
          <cell r="U172" t="str">
            <v>N/T</v>
          </cell>
        </row>
        <row r="173">
          <cell r="J173" t="str">
            <v>42-04-02-00-0165</v>
          </cell>
          <cell r="K173" t="str">
            <v>42-2547</v>
          </cell>
          <cell r="L173" t="str">
            <v>42-04-02-00-0165</v>
          </cell>
          <cell r="M173" t="str">
            <v>Silla redonda con respaldo 5 ruedas color crema</v>
          </cell>
          <cell r="O173" t="str">
            <v>SILLAS</v>
          </cell>
          <cell r="P173">
            <v>42500</v>
          </cell>
          <cell r="T173" t="str">
            <v>Bueno</v>
          </cell>
          <cell r="U173" t="str">
            <v>N/T</v>
          </cell>
        </row>
        <row r="174">
          <cell r="J174" t="str">
            <v>42-04-02-00-0166</v>
          </cell>
          <cell r="K174" t="str">
            <v>42-2467</v>
          </cell>
          <cell r="L174" t="str">
            <v>42-04-02-00-0166</v>
          </cell>
          <cell r="M174" t="str">
            <v>Silla mixta asiento y respaldo en formalita café claro</v>
          </cell>
          <cell r="O174" t="str">
            <v>SILLAS</v>
          </cell>
          <cell r="P174">
            <v>42500</v>
          </cell>
          <cell r="T174" t="str">
            <v>Bueno</v>
          </cell>
          <cell r="U174" t="str">
            <v>N/T</v>
          </cell>
        </row>
        <row r="175">
          <cell r="J175" t="str">
            <v>42-04-02-00-0167</v>
          </cell>
          <cell r="K175" t="str">
            <v>42-908</v>
          </cell>
          <cell r="L175" t="str">
            <v>42-04-02-00-0167</v>
          </cell>
          <cell r="M175" t="str">
            <v>Silla mixta asiento y respaldo en formalita café claro</v>
          </cell>
          <cell r="O175" t="str">
            <v>SILLAS</v>
          </cell>
          <cell r="P175">
            <v>42500</v>
          </cell>
          <cell r="T175" t="str">
            <v>Bueno</v>
          </cell>
          <cell r="U175" t="str">
            <v>N/T</v>
          </cell>
        </row>
        <row r="176">
          <cell r="J176" t="str">
            <v>42-04-06-00-0168</v>
          </cell>
          <cell r="K176" t="str">
            <v>42-88</v>
          </cell>
          <cell r="L176" t="str">
            <v>42-04-06-00-0168</v>
          </cell>
          <cell r="M176" t="str">
            <v>Mueble de madera barniz natural con 2 divisiones de 102x220x50 cms.  con 2 puertas correderas</v>
          </cell>
          <cell r="O176" t="str">
            <v>REPISA</v>
          </cell>
          <cell r="P176">
            <v>69432</v>
          </cell>
          <cell r="T176" t="str">
            <v>Bueno</v>
          </cell>
          <cell r="U176" t="str">
            <v>N/T</v>
          </cell>
        </row>
        <row r="177">
          <cell r="J177" t="str">
            <v>42-04-06-00-0169</v>
          </cell>
          <cell r="K177" t="str">
            <v>42-2543</v>
          </cell>
          <cell r="L177" t="str">
            <v>42-04-06-00-0169</v>
          </cell>
          <cell r="M177" t="str">
            <v>Mueble pared 2 divisiones 95x88x35 cms.</v>
          </cell>
          <cell r="O177" t="str">
            <v>REPISA</v>
          </cell>
          <cell r="P177">
            <v>39780</v>
          </cell>
          <cell r="T177" t="str">
            <v>Bueno</v>
          </cell>
          <cell r="U177" t="str">
            <v>N/T</v>
          </cell>
        </row>
        <row r="178">
          <cell r="J178" t="str">
            <v>42-04-01-00-0170</v>
          </cell>
          <cell r="K178" t="str">
            <v>42-95</v>
          </cell>
          <cell r="L178" t="str">
            <v>42-04-01-00-0170</v>
          </cell>
          <cell r="M178" t="str">
            <v>Mesa metálica con cubierta de formalita color verde de 55x45x80 cms.</v>
          </cell>
          <cell r="O178" t="str">
            <v>MESAS</v>
          </cell>
          <cell r="P178">
            <v>20000</v>
          </cell>
          <cell r="T178" t="str">
            <v>Bueno</v>
          </cell>
          <cell r="U178" t="str">
            <v>N/T</v>
          </cell>
        </row>
        <row r="179">
          <cell r="J179" t="str">
            <v>42-04-01-00-0171</v>
          </cell>
          <cell r="K179" t="str">
            <v>42-96</v>
          </cell>
          <cell r="L179" t="str">
            <v>42-04-01-00-0171</v>
          </cell>
          <cell r="M179" t="str">
            <v>Mesa metálica con cubierta de formalita color verde de 55x45x80 cms.</v>
          </cell>
          <cell r="O179" t="str">
            <v>MESAS</v>
          </cell>
          <cell r="P179">
            <v>20000</v>
          </cell>
          <cell r="T179" t="str">
            <v>Bueno</v>
          </cell>
          <cell r="U179" t="str">
            <v>N/T</v>
          </cell>
        </row>
        <row r="180">
          <cell r="J180" t="str">
            <v>42-04-01-00-0172</v>
          </cell>
          <cell r="K180" t="str">
            <v>42-97</v>
          </cell>
          <cell r="L180" t="str">
            <v>42-04-01-00-0172</v>
          </cell>
          <cell r="M180" t="str">
            <v>Mesa de madera 2 repisas color blanco de 86x46x40 cms.</v>
          </cell>
          <cell r="O180" t="str">
            <v>MESAS</v>
          </cell>
          <cell r="P180">
            <v>26955</v>
          </cell>
          <cell r="T180" t="str">
            <v>Bueno</v>
          </cell>
          <cell r="U180" t="str">
            <v>N/T</v>
          </cell>
        </row>
        <row r="181">
          <cell r="J181" t="str">
            <v>42-05-02-01-0173</v>
          </cell>
          <cell r="K181" t="str">
            <v>42-98</v>
          </cell>
          <cell r="L181" t="str">
            <v>42-05-02-01-0173</v>
          </cell>
          <cell r="M181" t="str">
            <v>Escabel mixto de 2 peldaños</v>
          </cell>
          <cell r="O181" t="str">
            <v>EQUIPOS CLINICOS</v>
          </cell>
          <cell r="P181">
            <v>17850</v>
          </cell>
          <cell r="T181" t="str">
            <v>Bueno</v>
          </cell>
          <cell r="U181" t="str">
            <v>N/T</v>
          </cell>
        </row>
        <row r="182">
          <cell r="J182" t="str">
            <v>42-04-07-00-0174</v>
          </cell>
          <cell r="K182" t="str">
            <v>42-98B</v>
          </cell>
          <cell r="L182" t="str">
            <v>42-04-07-00-0174</v>
          </cell>
          <cell r="M182" t="str">
            <v>Percha de madera con 4 ganchos metálicos</v>
          </cell>
          <cell r="O182" t="str">
            <v>OTROS</v>
          </cell>
          <cell r="P182">
            <v>20000</v>
          </cell>
          <cell r="T182" t="str">
            <v>Bueno</v>
          </cell>
          <cell r="U182" t="str">
            <v>N/T</v>
          </cell>
        </row>
        <row r="183">
          <cell r="J183" t="str">
            <v>42-04-07-00-0175</v>
          </cell>
          <cell r="K183" t="str">
            <v>42-2549</v>
          </cell>
          <cell r="L183" t="str">
            <v>42-04-07-00-0175</v>
          </cell>
          <cell r="M183" t="str">
            <v>Dispensador jabón marca Johnson</v>
          </cell>
          <cell r="O183" t="str">
            <v>OTROS</v>
          </cell>
          <cell r="P183">
            <v>17000</v>
          </cell>
          <cell r="T183" t="str">
            <v>Bueno</v>
          </cell>
          <cell r="U183" t="str">
            <v>Johnson</v>
          </cell>
        </row>
        <row r="184">
          <cell r="J184" t="str">
            <v>42-05-02-05-0176</v>
          </cell>
          <cell r="K184" t="str">
            <v>42-3253</v>
          </cell>
          <cell r="L184" t="str">
            <v>42-05-02-05-0176</v>
          </cell>
          <cell r="M184" t="str">
            <v>Extintor Anhidrido Carbonico 2 Kgs.</v>
          </cell>
          <cell r="O184" t="str">
            <v>EQUIPOS DE SEGURIDAD</v>
          </cell>
          <cell r="P184">
            <v>25000</v>
          </cell>
          <cell r="T184" t="str">
            <v>Bueno</v>
          </cell>
          <cell r="U184" t="str">
            <v>N/T</v>
          </cell>
        </row>
        <row r="185">
          <cell r="J185" t="str">
            <v>42-04-07-00-0177</v>
          </cell>
          <cell r="K185" t="str">
            <v>42-2573</v>
          </cell>
          <cell r="L185" t="str">
            <v>42-04-07-00-0177</v>
          </cell>
          <cell r="M185" t="str">
            <v>Diván metálico de uso médico con pergamoide, café claro</v>
          </cell>
          <cell r="O185" t="str">
            <v>OTROS</v>
          </cell>
          <cell r="P185">
            <v>202300</v>
          </cell>
          <cell r="T185" t="str">
            <v>Bueno</v>
          </cell>
          <cell r="U185" t="str">
            <v>N/T</v>
          </cell>
        </row>
        <row r="186">
          <cell r="J186" t="str">
            <v>42-04-01-00-0178</v>
          </cell>
          <cell r="K186" t="str">
            <v>42-90</v>
          </cell>
          <cell r="L186" t="str">
            <v>42-04-01-00-0178</v>
          </cell>
          <cell r="M186" t="str">
            <v>Mesón metálico color blanco</v>
          </cell>
          <cell r="O186" t="str">
            <v>MESAS</v>
          </cell>
          <cell r="P186">
            <v>89000</v>
          </cell>
          <cell r="T186" t="str">
            <v>Bueno</v>
          </cell>
          <cell r="U186" t="str">
            <v>N/T</v>
          </cell>
        </row>
        <row r="187">
          <cell r="J187" t="str">
            <v>42-04-07-00-0179</v>
          </cell>
          <cell r="K187" t="str">
            <v>42-92</v>
          </cell>
          <cell r="L187" t="str">
            <v>42-04-07-00-0179</v>
          </cell>
          <cell r="M187" t="str">
            <v>Espaldero color barniz natural 200x139x12 cms.</v>
          </cell>
          <cell r="N187" t="str">
            <v>GIMNASIO</v>
          </cell>
          <cell r="O187" t="str">
            <v>OTROS</v>
          </cell>
          <cell r="P187">
            <v>35000</v>
          </cell>
          <cell r="T187" t="str">
            <v>Bueno</v>
          </cell>
          <cell r="U187" t="str">
            <v>N/T</v>
          </cell>
        </row>
        <row r="188">
          <cell r="J188" t="str">
            <v>42-05-01-01-0180</v>
          </cell>
          <cell r="K188" t="str">
            <v>42-2527</v>
          </cell>
          <cell r="L188" t="str">
            <v>42-05-01-01-0180</v>
          </cell>
          <cell r="M188" t="str">
            <v>Citófono/ teléfono marca Nortel Network, Modelo 7000</v>
          </cell>
          <cell r="O188" t="str">
            <v>EQUIPO DE OFICINA</v>
          </cell>
          <cell r="P188">
            <v>36000</v>
          </cell>
          <cell r="T188" t="str">
            <v>Malo</v>
          </cell>
          <cell r="U188" t="str">
            <v>Nortel Network</v>
          </cell>
        </row>
        <row r="189">
          <cell r="J189" t="str">
            <v>42-05-01-01-0181</v>
          </cell>
          <cell r="K189" t="str">
            <v>42-3458</v>
          </cell>
          <cell r="L189" t="str">
            <v>42-05-01-01-0181</v>
          </cell>
          <cell r="M189" t="str">
            <v>Citófono/ teléfono marca Nortel Network, Modelo 7000</v>
          </cell>
          <cell r="O189" t="str">
            <v>EQUIPO DE OFICINA</v>
          </cell>
          <cell r="P189">
            <v>36000</v>
          </cell>
          <cell r="T189" t="str">
            <v>Bueno</v>
          </cell>
          <cell r="U189" t="str">
            <v>Nortel Network</v>
          </cell>
        </row>
        <row r="190">
          <cell r="J190" t="str">
            <v>42-05-02-01-0182</v>
          </cell>
          <cell r="K190" t="str">
            <v>42-99</v>
          </cell>
          <cell r="L190" t="str">
            <v>42-05-02-01-0182</v>
          </cell>
          <cell r="M190" t="str">
            <v>Equipo analizador de agua marca HACH</v>
          </cell>
          <cell r="O190" t="str">
            <v>EQUIPOS CLINICOS</v>
          </cell>
          <cell r="P190">
            <v>50000</v>
          </cell>
          <cell r="T190" t="str">
            <v>Bueno</v>
          </cell>
          <cell r="U190" t="str">
            <v>N/T</v>
          </cell>
        </row>
        <row r="191">
          <cell r="J191" t="str">
            <v>42-06-01-00-0183</v>
          </cell>
          <cell r="K191" t="str">
            <v>42-1480</v>
          </cell>
          <cell r="L191" t="str">
            <v>42-06-01-00-0183</v>
          </cell>
          <cell r="M191" t="str">
            <v>Impresora marca Canon  BJC-250 S/Nº ENB88660</v>
          </cell>
          <cell r="O191" t="str">
            <v>EQUIPOS COMPUTACIONALES Y PERIFÉRICOS</v>
          </cell>
          <cell r="P191">
            <v>22000</v>
          </cell>
          <cell r="T191" t="str">
            <v>Bueno</v>
          </cell>
          <cell r="U191" t="str">
            <v>Canon</v>
          </cell>
        </row>
        <row r="192">
          <cell r="J192" t="str">
            <v>42-05-01-01-0184</v>
          </cell>
          <cell r="K192" t="str">
            <v>42-2295</v>
          </cell>
          <cell r="L192" t="str">
            <v>42-05-01-01-0184</v>
          </cell>
          <cell r="M192" t="str">
            <v>Calculadora marca Aurora Mod. DT 393</v>
          </cell>
          <cell r="O192" t="str">
            <v>EQUIPO DE OFICINA</v>
          </cell>
          <cell r="P192">
            <v>7000</v>
          </cell>
          <cell r="T192" t="str">
            <v>Bueno</v>
          </cell>
          <cell r="U192" t="str">
            <v>Aurora</v>
          </cell>
        </row>
        <row r="193">
          <cell r="J193" t="str">
            <v>42-04-03-00-0185</v>
          </cell>
          <cell r="K193" t="str">
            <v>42-100</v>
          </cell>
          <cell r="L193" t="str">
            <v>42-04-03-00-0185</v>
          </cell>
          <cell r="M193" t="str">
            <v>Escritorio metálico color verde 5 cajones de 150x75 cms.</v>
          </cell>
          <cell r="O193" t="str">
            <v>ESCRITORIOS</v>
          </cell>
          <cell r="P193">
            <v>45000</v>
          </cell>
          <cell r="T193" t="str">
            <v>Bueno</v>
          </cell>
          <cell r="U193" t="str">
            <v>N/T</v>
          </cell>
        </row>
        <row r="194">
          <cell r="J194" t="str">
            <v>42-04-02-00-0186</v>
          </cell>
          <cell r="K194" t="str">
            <v>42-103</v>
          </cell>
          <cell r="L194" t="str">
            <v>42-04-02-00-0186</v>
          </cell>
          <cell r="M194" t="str">
            <v>Silla de madera tapizada en tevinil blanco</v>
          </cell>
          <cell r="O194" t="str">
            <v>SILLAS</v>
          </cell>
          <cell r="P194">
            <v>17850</v>
          </cell>
          <cell r="T194" t="str">
            <v>Bueno</v>
          </cell>
          <cell r="U194" t="str">
            <v>N/T</v>
          </cell>
        </row>
        <row r="195">
          <cell r="J195" t="str">
            <v>42-04-05-00-0187</v>
          </cell>
          <cell r="K195" t="str">
            <v>42-104</v>
          </cell>
          <cell r="L195" t="str">
            <v>42-04-05-00-0187</v>
          </cell>
          <cell r="M195" t="str">
            <v>Kardex metálico 4 gavetas color verde, marca Madensa de 45x71x130 cms</v>
          </cell>
          <cell r="O195" t="str">
            <v>KARDEX</v>
          </cell>
          <cell r="P195">
            <v>45000</v>
          </cell>
          <cell r="T195" t="str">
            <v>Bueno</v>
          </cell>
          <cell r="U195" t="str">
            <v>Madensa</v>
          </cell>
        </row>
        <row r="196">
          <cell r="J196" t="str">
            <v>42-04-05-00-0188</v>
          </cell>
          <cell r="K196" t="str">
            <v>42-1114</v>
          </cell>
          <cell r="L196" t="str">
            <v>42-04-05-00-0188</v>
          </cell>
          <cell r="M196" t="str">
            <v>Kardex Metálico 4 gavetas color verde, marca Madensa 45x71x130 cms.</v>
          </cell>
          <cell r="O196" t="str">
            <v>KARDEX</v>
          </cell>
          <cell r="P196">
            <v>45000</v>
          </cell>
          <cell r="T196" t="str">
            <v>Bueno</v>
          </cell>
          <cell r="U196" t="str">
            <v>Madensa</v>
          </cell>
        </row>
        <row r="197">
          <cell r="J197" t="str">
            <v>42-04-07-00-0189</v>
          </cell>
          <cell r="K197" t="str">
            <v>42-106</v>
          </cell>
          <cell r="L197" t="str">
            <v>42-04-07-00-0189</v>
          </cell>
          <cell r="M197" t="str">
            <v>Percha paragüero barniz natural, 4 ganchos de bronce.</v>
          </cell>
          <cell r="O197" t="str">
            <v>OTROS</v>
          </cell>
          <cell r="P197">
            <v>17350</v>
          </cell>
          <cell r="T197" t="str">
            <v>Bueno</v>
          </cell>
          <cell r="U197" t="str">
            <v>N/T</v>
          </cell>
        </row>
        <row r="198">
          <cell r="J198" t="str">
            <v>42-04-06-00-0190</v>
          </cell>
          <cell r="K198" t="str">
            <v>42-09</v>
          </cell>
          <cell r="L198" t="str">
            <v>42-04-06-00-0190</v>
          </cell>
          <cell r="M198" t="str">
            <v>Repisa masisa enchapada 2 compartimentos color barniz natural 228x35x88 cms.</v>
          </cell>
          <cell r="O198" t="str">
            <v>REPISA</v>
          </cell>
          <cell r="P198">
            <v>78000</v>
          </cell>
          <cell r="U198" t="str">
            <v>N/T</v>
          </cell>
        </row>
        <row r="199">
          <cell r="J199" t="str">
            <v>42-04-02-00-0191</v>
          </cell>
          <cell r="K199" t="str">
            <v>42-1191 B</v>
          </cell>
          <cell r="L199" t="str">
            <v>42-04-02-00-0191</v>
          </cell>
          <cell r="M199" t="str">
            <v>Silla de Madera barniz natural, asiento y respaldo tapizado en lanilla color café</v>
          </cell>
          <cell r="O199" t="str">
            <v>SILLAS</v>
          </cell>
          <cell r="P199">
            <v>17850</v>
          </cell>
          <cell r="U199" t="str">
            <v>N/T</v>
          </cell>
        </row>
        <row r="200">
          <cell r="J200" t="str">
            <v>42-04-02-00-0192</v>
          </cell>
          <cell r="K200" t="str">
            <v>42-1399</v>
          </cell>
          <cell r="L200" t="str">
            <v>42-04-02-00-0192</v>
          </cell>
          <cell r="M200" t="str">
            <v>Silla giratoria con pistón de aire tapizada en lanilla color azul</v>
          </cell>
          <cell r="O200" t="str">
            <v>SILLAS</v>
          </cell>
          <cell r="P200">
            <v>17850</v>
          </cell>
          <cell r="T200" t="str">
            <v>Bueno</v>
          </cell>
          <cell r="U200" t="str">
            <v>N/T</v>
          </cell>
        </row>
        <row r="201">
          <cell r="J201" t="str">
            <v>42-04-02-00-0193</v>
          </cell>
          <cell r="K201" t="str">
            <v>42-1605</v>
          </cell>
          <cell r="L201" t="str">
            <v>42-04-02-00-0193</v>
          </cell>
          <cell r="M201" t="str">
            <v>Silla giratoria con apoya brazos, color azul</v>
          </cell>
          <cell r="O201" t="str">
            <v>SILLAS</v>
          </cell>
          <cell r="P201">
            <v>42500</v>
          </cell>
          <cell r="T201" t="str">
            <v>Bueno</v>
          </cell>
          <cell r="U201" t="str">
            <v>N/T</v>
          </cell>
        </row>
        <row r="202">
          <cell r="J202" t="str">
            <v>42-05-01-01-0194</v>
          </cell>
          <cell r="K202" t="str">
            <v>42-108</v>
          </cell>
          <cell r="L202" t="str">
            <v>42-05-01-01-0194</v>
          </cell>
          <cell r="M202" t="str">
            <v>Perforador extrafuerte color gris</v>
          </cell>
          <cell r="O202" t="str">
            <v>EQUIPO DE OFICINA</v>
          </cell>
          <cell r="P202">
            <v>6700</v>
          </cell>
          <cell r="T202" t="str">
            <v>Bueno</v>
          </cell>
          <cell r="U202" t="str">
            <v>N/T</v>
          </cell>
        </row>
        <row r="203">
          <cell r="J203" t="str">
            <v>42-05-01-01-0195</v>
          </cell>
          <cell r="K203" t="str">
            <v>42-109</v>
          </cell>
          <cell r="L203" t="str">
            <v>42-05-01-01-0195</v>
          </cell>
          <cell r="M203" t="str">
            <v>Corchetera marca Torre color beige naranjo</v>
          </cell>
          <cell r="O203" t="str">
            <v>EQUIPO DE OFICINA</v>
          </cell>
          <cell r="P203">
            <v>3500</v>
          </cell>
          <cell r="T203" t="str">
            <v>Bueno</v>
          </cell>
          <cell r="U203" t="str">
            <v>Torre</v>
          </cell>
        </row>
        <row r="204">
          <cell r="J204" t="str">
            <v>42-04-07-00-0196</v>
          </cell>
          <cell r="K204" t="str">
            <v>42-1399B</v>
          </cell>
          <cell r="L204" t="str">
            <v>42-04-07-00-0196</v>
          </cell>
          <cell r="M204" t="str">
            <v>Canastillos de alambre para documentos</v>
          </cell>
          <cell r="O204" t="str">
            <v>OTROS</v>
          </cell>
          <cell r="P204">
            <v>20000</v>
          </cell>
          <cell r="T204" t="str">
            <v>Bueno</v>
          </cell>
          <cell r="U204" t="str">
            <v>N/T</v>
          </cell>
        </row>
        <row r="205">
          <cell r="J205" t="str">
            <v>42-04-07-00-0197</v>
          </cell>
          <cell r="K205" t="str">
            <v>42-3213</v>
          </cell>
          <cell r="L205" t="str">
            <v>42-04-07-00-0197</v>
          </cell>
          <cell r="M205" t="str">
            <v>Basurero metálico con tapa y pedal</v>
          </cell>
          <cell r="O205" t="str">
            <v>OTROS</v>
          </cell>
          <cell r="P205">
            <v>3000</v>
          </cell>
          <cell r="T205" t="str">
            <v>Bueno</v>
          </cell>
          <cell r="U205" t="str">
            <v>N/T</v>
          </cell>
        </row>
        <row r="206">
          <cell r="J206" t="str">
            <v>42-05-01-01-0198</v>
          </cell>
          <cell r="K206" t="str">
            <v>42-1979</v>
          </cell>
          <cell r="L206" t="str">
            <v>42-05-01-01-0198</v>
          </cell>
          <cell r="M206" t="str">
            <v>Citófono/ teléfono marca Nortel Network, Modelo 7000</v>
          </cell>
          <cell r="O206" t="str">
            <v>EQUIPO DE OFICINA</v>
          </cell>
          <cell r="P206">
            <v>36000</v>
          </cell>
          <cell r="T206" t="str">
            <v>Bueno</v>
          </cell>
          <cell r="U206" t="str">
            <v>Nortel Network</v>
          </cell>
        </row>
        <row r="207">
          <cell r="J207" t="str">
            <v>42-05-01-01-0199</v>
          </cell>
          <cell r="K207" t="str">
            <v>42-3277</v>
          </cell>
          <cell r="L207" t="str">
            <v>42-05-01-01-0199</v>
          </cell>
          <cell r="M207" t="str">
            <v>Calculadora Casine 12 digitos Mod. CS 809</v>
          </cell>
          <cell r="O207" t="str">
            <v>EQUIPO DE OFICINA</v>
          </cell>
          <cell r="P207">
            <v>7000</v>
          </cell>
          <cell r="T207" t="str">
            <v>Bueno</v>
          </cell>
          <cell r="U207" t="str">
            <v>Casine</v>
          </cell>
        </row>
        <row r="208">
          <cell r="J208" t="str">
            <v>42-06-01-00-0200</v>
          </cell>
          <cell r="K208" t="str">
            <v>42-3272</v>
          </cell>
          <cell r="L208" t="str">
            <v>42-06-01-00-0200</v>
          </cell>
          <cell r="M208" t="str">
            <v>Impresora HP Laser Jet P1005 Mod. CB410A S/Nº BRBs93LGBC</v>
          </cell>
          <cell r="O208" t="str">
            <v>EQUIPOS COMPUTACIONALES Y PERIFÉRICOS</v>
          </cell>
          <cell r="P208">
            <v>45000</v>
          </cell>
          <cell r="T208" t="str">
            <v>Bueno</v>
          </cell>
          <cell r="U208" t="str">
            <v>HP Laser Jet</v>
          </cell>
        </row>
        <row r="209">
          <cell r="J209" t="str">
            <v>42-06-01-00-0201</v>
          </cell>
          <cell r="K209" t="str">
            <v>42-2564</v>
          </cell>
          <cell r="L209" t="str">
            <v>42-06-01-00-0201</v>
          </cell>
          <cell r="M209" t="str">
            <v>Impresora marca Epson Mod. TM - U295 S/Nº A8DO112060</v>
          </cell>
          <cell r="O209" t="str">
            <v>EQUIPOS COMPUTACIONALES Y PERIFÉRICOS</v>
          </cell>
          <cell r="P209">
            <v>37000</v>
          </cell>
          <cell r="T209" t="str">
            <v>Bueno</v>
          </cell>
          <cell r="U209" t="str">
            <v>Epson</v>
          </cell>
        </row>
        <row r="210">
          <cell r="J210" t="str">
            <v>42-06-01-00-0202</v>
          </cell>
          <cell r="K210" t="str">
            <v>42-2136</v>
          </cell>
          <cell r="L210" t="str">
            <v>42-06-01-00-0202</v>
          </cell>
          <cell r="M210" t="str">
            <v>Impresora Oki 320 Turbo 9 PIN S/Nº 311E5005043</v>
          </cell>
          <cell r="O210" t="str">
            <v>EQUIPOS COMPUTACIONALES Y PERIFÉRICOS</v>
          </cell>
          <cell r="P210">
            <v>120000</v>
          </cell>
          <cell r="T210" t="str">
            <v>Bueno</v>
          </cell>
          <cell r="U210" t="str">
            <v>Oki</v>
          </cell>
        </row>
        <row r="211">
          <cell r="J211" t="str">
            <v>42-05-01-01-0203</v>
          </cell>
          <cell r="K211" t="str">
            <v>42-2565</v>
          </cell>
          <cell r="L211" t="str">
            <v>42-05-01-01-0203</v>
          </cell>
          <cell r="M211" t="str">
            <v>Radio CD marca RCA Mod. RCD 002 S/Nº 0631</v>
          </cell>
          <cell r="O211" t="str">
            <v>EQUIPO DE OFICINA</v>
          </cell>
          <cell r="P211">
            <v>53710</v>
          </cell>
          <cell r="T211" t="str">
            <v>Bueno</v>
          </cell>
          <cell r="U211" t="str">
            <v>RCA</v>
          </cell>
        </row>
        <row r="212">
          <cell r="J212" t="str">
            <v>42-05-01-01-0204</v>
          </cell>
          <cell r="K212" t="str">
            <v>42-1807</v>
          </cell>
          <cell r="L212" t="str">
            <v>42-05-01-01-0204</v>
          </cell>
          <cell r="M212" t="str">
            <v>Radiador Óleo eléctrico marca Somela con ruedas</v>
          </cell>
          <cell r="N212">
            <v>1</v>
          </cell>
          <cell r="O212" t="str">
            <v>EQUIPO DE OFICINA</v>
          </cell>
          <cell r="P212">
            <v>36000</v>
          </cell>
          <cell r="T212" t="str">
            <v>Bueno</v>
          </cell>
          <cell r="U212" t="str">
            <v>Somela</v>
          </cell>
        </row>
        <row r="213">
          <cell r="J213" t="str">
            <v>42-04-07-00-0205</v>
          </cell>
          <cell r="K213" t="str">
            <v>42-3273</v>
          </cell>
          <cell r="L213" t="str">
            <v>42-04-07-00-0205</v>
          </cell>
          <cell r="M213" t="str">
            <v>Indicador de turno marca Turnotronics CSL</v>
          </cell>
          <cell r="N213">
            <v>1</v>
          </cell>
          <cell r="O213" t="str">
            <v>OTROS</v>
          </cell>
          <cell r="P213">
            <v>30000</v>
          </cell>
          <cell r="T213" t="str">
            <v>Bueno</v>
          </cell>
          <cell r="U213" t="str">
            <v>Turnotronics</v>
          </cell>
        </row>
        <row r="214">
          <cell r="J214" t="str">
            <v>42-04-07-00-0206</v>
          </cell>
          <cell r="K214" t="str">
            <v>42-3274</v>
          </cell>
          <cell r="L214" t="str">
            <v>42-04-07-00-0206</v>
          </cell>
          <cell r="M214" t="str">
            <v>Indicador de turno marca Turnotronics CSL</v>
          </cell>
          <cell r="N214">
            <v>1</v>
          </cell>
          <cell r="O214" t="str">
            <v>OTROS</v>
          </cell>
          <cell r="P214">
            <v>30000</v>
          </cell>
          <cell r="T214" t="str">
            <v>Bueno</v>
          </cell>
          <cell r="U214" t="str">
            <v>Turnotronics</v>
          </cell>
        </row>
        <row r="215">
          <cell r="J215" t="str">
            <v>42-04-07-00-0207</v>
          </cell>
          <cell r="K215" t="str">
            <v>42-3275</v>
          </cell>
          <cell r="L215" t="str">
            <v>42-04-07-00-0207</v>
          </cell>
          <cell r="M215" t="str">
            <v>Indicador de turno marca Turnotronics CSL</v>
          </cell>
          <cell r="N215">
            <v>1</v>
          </cell>
          <cell r="O215" t="str">
            <v>OTROS</v>
          </cell>
          <cell r="P215">
            <v>30000</v>
          </cell>
          <cell r="T215" t="str">
            <v>Bueno</v>
          </cell>
          <cell r="U215" t="str">
            <v>Turnotronics</v>
          </cell>
        </row>
        <row r="216">
          <cell r="J216" t="str">
            <v>42-05-02-01-0208</v>
          </cell>
          <cell r="K216" t="str">
            <v>42-114</v>
          </cell>
          <cell r="L216" t="str">
            <v>42-05-02-01-0208</v>
          </cell>
          <cell r="M216" t="str">
            <v>Escabel mixto de 2 peldaños color blanco</v>
          </cell>
          <cell r="O216" t="str">
            <v>EQUIPOS CLINICOS</v>
          </cell>
          <cell r="P216">
            <v>17850</v>
          </cell>
          <cell r="T216" t="str">
            <v>Bueno</v>
          </cell>
          <cell r="U216" t="str">
            <v>N/T</v>
          </cell>
        </row>
        <row r="217">
          <cell r="J217" t="str">
            <v>42-05-02-06-0209</v>
          </cell>
          <cell r="K217" t="str">
            <v>42-121</v>
          </cell>
          <cell r="L217" t="str">
            <v>42-05-02-06-0209</v>
          </cell>
          <cell r="M217" t="str">
            <v>Escala tijera de madera 96x43 cms.</v>
          </cell>
          <cell r="O217" t="str">
            <v>HERRAMIENTAS</v>
          </cell>
          <cell r="P217">
            <v>35641</v>
          </cell>
          <cell r="T217" t="str">
            <v>Bueno</v>
          </cell>
          <cell r="U217" t="str">
            <v>N/T</v>
          </cell>
        </row>
        <row r="218">
          <cell r="J218" t="str">
            <v>42-04-03-00-0210</v>
          </cell>
          <cell r="K218" t="str">
            <v>42-2953</v>
          </cell>
          <cell r="L218" t="str">
            <v>42-04-03-00-0210</v>
          </cell>
          <cell r="M218" t="str">
            <v>Escritorio melamina blanco c/ 6 cajones, 1 compartimento 187x59x78 cms.</v>
          </cell>
          <cell r="O218" t="str">
            <v>ESCRITORIOS</v>
          </cell>
          <cell r="P218">
            <v>65555</v>
          </cell>
          <cell r="T218" t="str">
            <v>Bueno</v>
          </cell>
          <cell r="U218" t="str">
            <v>N/T</v>
          </cell>
        </row>
        <row r="219">
          <cell r="J219" t="str">
            <v>42-04-03-00-0211</v>
          </cell>
          <cell r="K219" t="str">
            <v>42-3484</v>
          </cell>
          <cell r="L219" t="str">
            <v>42-04-03-00-0211</v>
          </cell>
          <cell r="M219" t="str">
            <v>Escritorio computación con 1 cajon , 1 bandeja color nogal con plomo de 121x75x61</v>
          </cell>
          <cell r="O219" t="str">
            <v>ESCRITORIOS</v>
          </cell>
          <cell r="P219">
            <v>77350</v>
          </cell>
          <cell r="T219" t="str">
            <v>Bueno</v>
          </cell>
          <cell r="U219" t="str">
            <v>N/T</v>
          </cell>
        </row>
        <row r="220">
          <cell r="J220" t="str">
            <v>42-04-03-00-0212</v>
          </cell>
          <cell r="K220" t="str">
            <v>42-2947</v>
          </cell>
          <cell r="L220" t="str">
            <v>42-04-03-00-0212</v>
          </cell>
          <cell r="M220" t="str">
            <v>Escritorio melamina blanca 6 cajones 187x59x78 cms.</v>
          </cell>
          <cell r="O220" t="str">
            <v>ESCRITORIOS</v>
          </cell>
          <cell r="P220">
            <v>65555</v>
          </cell>
          <cell r="T220" t="str">
            <v>Bueno</v>
          </cell>
          <cell r="U220" t="str">
            <v>N/T</v>
          </cell>
        </row>
        <row r="221">
          <cell r="J221" t="str">
            <v>42-04-06-00-0213</v>
          </cell>
          <cell r="K221" t="str">
            <v>42-2954</v>
          </cell>
          <cell r="L221" t="str">
            <v>42-04-06-00-0213</v>
          </cell>
          <cell r="M221" t="str">
            <v>Repisa para fichas, base metálica con melamina blanca 390x32x210 cms.</v>
          </cell>
          <cell r="O221" t="str">
            <v>REPISA</v>
          </cell>
          <cell r="P221">
            <v>60000</v>
          </cell>
          <cell r="T221" t="str">
            <v>Bueno</v>
          </cell>
          <cell r="U221" t="str">
            <v>N/T</v>
          </cell>
        </row>
        <row r="222">
          <cell r="J222" t="str">
            <v>42-04-06-00-0214</v>
          </cell>
          <cell r="K222" t="str">
            <v>42-2955</v>
          </cell>
          <cell r="L222" t="str">
            <v>42-04-06-00-0214</v>
          </cell>
          <cell r="M222" t="str">
            <v>Repisa para fichas, base metálica con melamina blanca 204x32x210 cms.</v>
          </cell>
          <cell r="O222" t="str">
            <v>REPISA</v>
          </cell>
          <cell r="P222">
            <v>54000</v>
          </cell>
          <cell r="T222" t="str">
            <v>Bueno</v>
          </cell>
          <cell r="U222" t="str">
            <v>N/T</v>
          </cell>
        </row>
        <row r="223">
          <cell r="J223" t="str">
            <v>42-04-06-00-0215</v>
          </cell>
          <cell r="K223" t="str">
            <v>42-2956</v>
          </cell>
          <cell r="L223" t="str">
            <v>42-04-06-00-0215</v>
          </cell>
          <cell r="M223" t="str">
            <v>Repisa para fichas, base metálica con melamina blanca 204x60x200 cms.</v>
          </cell>
          <cell r="O223" t="str">
            <v>REPISA</v>
          </cell>
          <cell r="P223">
            <v>54000</v>
          </cell>
          <cell r="T223" t="str">
            <v>Bueno</v>
          </cell>
          <cell r="U223" t="str">
            <v>N/T</v>
          </cell>
        </row>
        <row r="224">
          <cell r="J224" t="str">
            <v>42-04-06-00-0216</v>
          </cell>
          <cell r="K224" t="str">
            <v>42-2957</v>
          </cell>
          <cell r="L224" t="str">
            <v>42-04-06-00-0216</v>
          </cell>
          <cell r="M224" t="str">
            <v>Repisa para fichas, base metálica con melamina blanca 330x32x121 cms.</v>
          </cell>
          <cell r="O224" t="str">
            <v>REPISA</v>
          </cell>
          <cell r="P224">
            <v>59000</v>
          </cell>
          <cell r="T224" t="str">
            <v>Bueno</v>
          </cell>
          <cell r="U224" t="str">
            <v>N/T</v>
          </cell>
        </row>
        <row r="225">
          <cell r="J225" t="str">
            <v>42-04-06-00-0217</v>
          </cell>
          <cell r="K225" t="str">
            <v>42-2958</v>
          </cell>
          <cell r="L225" t="str">
            <v>42-04-06-00-0217</v>
          </cell>
          <cell r="M225" t="str">
            <v>Repisa para fichas, base metálica con melamina blanca 204x32x200 cms.</v>
          </cell>
          <cell r="O225" t="str">
            <v>REPISA</v>
          </cell>
          <cell r="P225">
            <v>35000</v>
          </cell>
          <cell r="T225" t="str">
            <v>Bueno</v>
          </cell>
          <cell r="U225" t="str">
            <v>N/T</v>
          </cell>
        </row>
        <row r="226">
          <cell r="J226" t="str">
            <v>42-04-06-00-0218</v>
          </cell>
          <cell r="K226" t="str">
            <v>42-2959</v>
          </cell>
          <cell r="L226" t="str">
            <v>42-04-06-00-0218</v>
          </cell>
          <cell r="M226" t="str">
            <v>Repisa para fichas, base metálica con melamina blanca 270x60x200 cms.</v>
          </cell>
          <cell r="O226" t="str">
            <v>REPISA</v>
          </cell>
          <cell r="P226">
            <v>35000</v>
          </cell>
          <cell r="T226" t="str">
            <v>Bueno</v>
          </cell>
          <cell r="U226" t="str">
            <v>N/T</v>
          </cell>
        </row>
        <row r="227">
          <cell r="J227" t="str">
            <v>42-04-06-00-0219</v>
          </cell>
          <cell r="K227" t="str">
            <v>42-2960</v>
          </cell>
          <cell r="L227" t="str">
            <v>42-04-06-00-0219</v>
          </cell>
          <cell r="M227" t="str">
            <v>Repisa para fichas, base metálica con melamina blanca 204x32x200 cms.</v>
          </cell>
          <cell r="O227" t="str">
            <v>REPISA</v>
          </cell>
          <cell r="P227">
            <v>35000</v>
          </cell>
          <cell r="T227" t="str">
            <v>Bueno</v>
          </cell>
          <cell r="U227" t="str">
            <v>N/T</v>
          </cell>
        </row>
        <row r="228">
          <cell r="J228" t="str">
            <v>42-04-02-00-0220</v>
          </cell>
          <cell r="K228" t="str">
            <v>42-1816</v>
          </cell>
          <cell r="L228" t="str">
            <v>42-04-02-00-0220</v>
          </cell>
          <cell r="M228" t="str">
            <v>Silla giratoria Tyson fija color azul</v>
          </cell>
          <cell r="O228" t="str">
            <v>SILLAS</v>
          </cell>
          <cell r="P228">
            <v>13584</v>
          </cell>
          <cell r="T228" t="str">
            <v>Bueno</v>
          </cell>
          <cell r="U228" t="str">
            <v>N/T</v>
          </cell>
        </row>
        <row r="229">
          <cell r="J229" t="str">
            <v>42-04-02-00-0221</v>
          </cell>
          <cell r="K229" t="str">
            <v>42-3469</v>
          </cell>
          <cell r="L229" t="str">
            <v>42-04-02-00-0221</v>
          </cell>
          <cell r="M229" t="str">
            <v>Silla giratoria c/apoyo de brazos  5 ruedas color azul</v>
          </cell>
          <cell r="O229" t="str">
            <v>SILLAS</v>
          </cell>
          <cell r="P229">
            <v>42500</v>
          </cell>
          <cell r="T229" t="str">
            <v>Bueno</v>
          </cell>
          <cell r="U229" t="str">
            <v>N/T</v>
          </cell>
        </row>
        <row r="230">
          <cell r="J230" t="str">
            <v>42-04-02-00-0222</v>
          </cell>
          <cell r="K230" t="str">
            <v>42-3473</v>
          </cell>
          <cell r="L230" t="str">
            <v>42-04-02-00-0222</v>
          </cell>
          <cell r="M230" t="str">
            <v>Silla ergonométrica c/apoya brazos y pies 5 ruedas color azul</v>
          </cell>
          <cell r="O230" t="str">
            <v>SILLAS</v>
          </cell>
          <cell r="P230">
            <v>42500</v>
          </cell>
          <cell r="T230" t="str">
            <v>Bueno</v>
          </cell>
          <cell r="U230" t="str">
            <v>N/T</v>
          </cell>
        </row>
        <row r="231">
          <cell r="J231" t="str">
            <v>42-04-02-00-0223</v>
          </cell>
          <cell r="K231" t="str">
            <v>42-3474</v>
          </cell>
          <cell r="L231" t="str">
            <v>42-04-02-00-0223</v>
          </cell>
          <cell r="M231" t="str">
            <v>Silla ergonométrica c/apoya brazos y pies 5 ruedas color azul</v>
          </cell>
          <cell r="O231" t="str">
            <v>SILLAS</v>
          </cell>
          <cell r="P231">
            <v>42500</v>
          </cell>
          <cell r="T231" t="str">
            <v>Bueno</v>
          </cell>
          <cell r="U231" t="str">
            <v>N/T</v>
          </cell>
        </row>
        <row r="232">
          <cell r="J232" t="str">
            <v>42-04-02-00-0224</v>
          </cell>
          <cell r="K232" t="str">
            <v>42-1307</v>
          </cell>
          <cell r="L232" t="str">
            <v>42-04-02-00-0224</v>
          </cell>
          <cell r="M232" t="str">
            <v>Silla giratoria color gris G Lift, 5 ruedas</v>
          </cell>
          <cell r="O232" t="str">
            <v>SILLAS</v>
          </cell>
          <cell r="P232">
            <v>42500</v>
          </cell>
          <cell r="T232" t="str">
            <v>Bueno</v>
          </cell>
          <cell r="U232" t="str">
            <v>N/T</v>
          </cell>
        </row>
        <row r="233">
          <cell r="J233" t="str">
            <v>42-04-02-00-0225</v>
          </cell>
          <cell r="K233" t="str">
            <v>42-1335</v>
          </cell>
          <cell r="L233" t="str">
            <v>42-04-02-00-0225</v>
          </cell>
          <cell r="M233" t="str">
            <v>Silla mixta asiento y respaldo en  formalita café claro</v>
          </cell>
          <cell r="O233" t="str">
            <v>SILLAS</v>
          </cell>
          <cell r="P233">
            <v>42500</v>
          </cell>
          <cell r="T233" t="str">
            <v>Bueno</v>
          </cell>
          <cell r="U233" t="str">
            <v>N/T</v>
          </cell>
        </row>
        <row r="234">
          <cell r="J234" t="str">
            <v>42-04-07-00-0226</v>
          </cell>
          <cell r="K234" t="str">
            <v>42-2961</v>
          </cell>
          <cell r="L234" t="str">
            <v>42-04-07-00-0226</v>
          </cell>
          <cell r="M234" t="str">
            <v>Percha madera con 5 ganchos</v>
          </cell>
          <cell r="O234" t="str">
            <v>OTROS</v>
          </cell>
          <cell r="P234">
            <v>10000</v>
          </cell>
          <cell r="T234" t="str">
            <v>Bueno</v>
          </cell>
          <cell r="U234" t="str">
            <v>N/T</v>
          </cell>
        </row>
        <row r="235">
          <cell r="J235" t="str">
            <v>42-05-01-01-0227</v>
          </cell>
          <cell r="K235" t="str">
            <v>42-120</v>
          </cell>
          <cell r="L235" t="str">
            <v>42-05-01-01-0227</v>
          </cell>
          <cell r="M235" t="str">
            <v>Perforador extra fuerte metálico verde</v>
          </cell>
          <cell r="O235" t="str">
            <v>EQUIPO DE OFICINA</v>
          </cell>
          <cell r="P235">
            <v>11545</v>
          </cell>
          <cell r="T235" t="str">
            <v>Bueno</v>
          </cell>
          <cell r="U235" t="str">
            <v>N/T</v>
          </cell>
        </row>
        <row r="236">
          <cell r="J236" t="str">
            <v>42-05-01-01-0228</v>
          </cell>
          <cell r="K236" t="str">
            <v>42-3276</v>
          </cell>
          <cell r="L236" t="str">
            <v>42-05-01-01-0228</v>
          </cell>
          <cell r="M236" t="str">
            <v>Perforadora Colon Office color plomo</v>
          </cell>
          <cell r="O236" t="str">
            <v>EQUIPO DE OFICINA</v>
          </cell>
          <cell r="P236">
            <v>25000</v>
          </cell>
          <cell r="T236" t="str">
            <v>Bueno</v>
          </cell>
          <cell r="U236" t="str">
            <v>Colon</v>
          </cell>
        </row>
        <row r="237">
          <cell r="J237" t="str">
            <v>42-05-01-01-0229</v>
          </cell>
          <cell r="K237" t="str">
            <v>42-2041</v>
          </cell>
          <cell r="L237" t="str">
            <v>42-05-01-01-0229</v>
          </cell>
          <cell r="M237" t="str">
            <v>Pizarra blanca marco madera 72x52 cms.</v>
          </cell>
          <cell r="O237" t="str">
            <v>EQUIPO DE OFICINA</v>
          </cell>
          <cell r="P237">
            <v>25000</v>
          </cell>
          <cell r="T237" t="str">
            <v>Bueno</v>
          </cell>
          <cell r="U237" t="str">
            <v>N/T</v>
          </cell>
        </row>
        <row r="238">
          <cell r="J238" t="str">
            <v>42-05-01-01-0230</v>
          </cell>
          <cell r="K238" t="str">
            <v>42-160</v>
          </cell>
          <cell r="L238" t="str">
            <v>42-05-01-01-0230</v>
          </cell>
          <cell r="M238" t="str">
            <v>Corchetera marca Torre color plomo</v>
          </cell>
          <cell r="O238" t="str">
            <v>EQUIPO DE OFICINA</v>
          </cell>
          <cell r="P238">
            <v>3500</v>
          </cell>
          <cell r="T238" t="str">
            <v>Bueno</v>
          </cell>
          <cell r="U238" t="str">
            <v>Torre</v>
          </cell>
        </row>
        <row r="239">
          <cell r="J239" t="str">
            <v>42-05-01-01-0231</v>
          </cell>
          <cell r="K239" t="str">
            <v>42-1951</v>
          </cell>
          <cell r="L239" t="str">
            <v>42-05-01-01-0231</v>
          </cell>
          <cell r="M239" t="str">
            <v>Citófono/ teléfono marca Nortel Network, Modelo 7000</v>
          </cell>
          <cell r="O239" t="str">
            <v>EQUIPO DE OFICINA</v>
          </cell>
          <cell r="P239">
            <v>36000</v>
          </cell>
          <cell r="T239" t="str">
            <v>Bueno</v>
          </cell>
          <cell r="U239" t="str">
            <v>Nortel Network</v>
          </cell>
        </row>
        <row r="240">
          <cell r="J240" t="str">
            <v>42-05-01-01-0232</v>
          </cell>
          <cell r="K240" t="str">
            <v>42-1956</v>
          </cell>
          <cell r="L240" t="str">
            <v>42-05-01-01-0232</v>
          </cell>
          <cell r="M240" t="str">
            <v>Citófono/ teléfono marca Nortel Network, Modelo 7000</v>
          </cell>
          <cell r="O240" t="str">
            <v>EQUIPO DE OFICINA</v>
          </cell>
          <cell r="P240">
            <v>36000</v>
          </cell>
          <cell r="T240" t="str">
            <v>Bueno</v>
          </cell>
          <cell r="U240" t="str">
            <v>Nortel Network</v>
          </cell>
        </row>
        <row r="241">
          <cell r="J241" t="str">
            <v>42-04-03-00-0233</v>
          </cell>
          <cell r="K241" t="str">
            <v>42-2587</v>
          </cell>
          <cell r="L241" t="str">
            <v>42-04-03-00-0233</v>
          </cell>
          <cell r="M241" t="str">
            <v>Escritorio mixto madera barniz natural, 1 cajón 90x60x79 cms</v>
          </cell>
          <cell r="O241" t="str">
            <v>ESCRITORIOS</v>
          </cell>
          <cell r="P241">
            <v>85000</v>
          </cell>
          <cell r="T241" t="str">
            <v>Bueno</v>
          </cell>
          <cell r="U241" t="str">
            <v>N/T</v>
          </cell>
        </row>
        <row r="242">
          <cell r="J242" t="str">
            <v>42-04-03-00-0234</v>
          </cell>
          <cell r="K242" t="str">
            <v>42-2913</v>
          </cell>
          <cell r="L242" t="str">
            <v>42-04-03-00-0234</v>
          </cell>
          <cell r="M242" t="str">
            <v>Escritorio computación 1 bandeja, 1 cajón con llave, 1 compartimento  101x51x76 cms. melamina color cerezo</v>
          </cell>
          <cell r="O242" t="str">
            <v>ESCRITORIOS</v>
          </cell>
          <cell r="P242">
            <v>77350</v>
          </cell>
          <cell r="T242" t="str">
            <v>Bueno</v>
          </cell>
          <cell r="U242" t="str">
            <v>N/T</v>
          </cell>
        </row>
        <row r="243">
          <cell r="J243" t="str">
            <v>42-05-02-01-0235</v>
          </cell>
          <cell r="K243" t="str">
            <v>42-3408</v>
          </cell>
          <cell r="L243" t="str">
            <v>42-05-02-01-0235</v>
          </cell>
          <cell r="M243" t="str">
            <v>Bolso c/test wais adulto (incompleto rompecabeza)</v>
          </cell>
          <cell r="N243">
            <v>1</v>
          </cell>
          <cell r="O243" t="str">
            <v>EQUIPOS CLINICOS</v>
          </cell>
          <cell r="P243">
            <v>20000</v>
          </cell>
          <cell r="T243" t="str">
            <v>Bueno</v>
          </cell>
          <cell r="U243" t="str">
            <v>N/T</v>
          </cell>
        </row>
        <row r="244">
          <cell r="J244" t="str">
            <v>42-05-02-01-0236</v>
          </cell>
          <cell r="K244" t="str">
            <v>42-3409</v>
          </cell>
          <cell r="L244" t="str">
            <v>42-05-02-01-0236</v>
          </cell>
          <cell r="M244" t="str">
            <v>Test tepsi bateria y manual</v>
          </cell>
          <cell r="O244" t="str">
            <v>EQUIPOS CLINICOS</v>
          </cell>
          <cell r="P244">
            <v>21000</v>
          </cell>
          <cell r="T244" t="str">
            <v>Bueno</v>
          </cell>
          <cell r="U244" t="str">
            <v>N/T</v>
          </cell>
        </row>
        <row r="245">
          <cell r="J245" t="str">
            <v>42-04-02-00-0237</v>
          </cell>
          <cell r="K245" t="str">
            <v>42-3405</v>
          </cell>
          <cell r="L245" t="str">
            <v>42-04-02-00-0237</v>
          </cell>
          <cell r="M245" t="str">
            <v>Silla giratoria color negro con 5 ruedas c/apoto</v>
          </cell>
          <cell r="O245" t="str">
            <v>SILLAS</v>
          </cell>
          <cell r="P245">
            <v>42500</v>
          </cell>
          <cell r="T245" t="str">
            <v>Bueno</v>
          </cell>
          <cell r="U245" t="str">
            <v>N/T</v>
          </cell>
        </row>
        <row r="246">
          <cell r="J246" t="str">
            <v>42-04-02-00-0238</v>
          </cell>
          <cell r="K246" t="str">
            <v>42-3115</v>
          </cell>
          <cell r="L246" t="str">
            <v>42-04-02-00-0238</v>
          </cell>
          <cell r="M246" t="str">
            <v>Silla mixta asiento y respaldo en formalita café claro</v>
          </cell>
          <cell r="O246" t="str">
            <v>SILLAS</v>
          </cell>
          <cell r="P246">
            <v>6902</v>
          </cell>
          <cell r="T246" t="str">
            <v>Bueno</v>
          </cell>
          <cell r="U246" t="str">
            <v>N/T</v>
          </cell>
        </row>
        <row r="247">
          <cell r="J247" t="str">
            <v>42-04-02-00-0239</v>
          </cell>
          <cell r="K247" t="str">
            <v>42-3257</v>
          </cell>
          <cell r="L247" t="str">
            <v>42-04-02-00-0239</v>
          </cell>
          <cell r="M247" t="str">
            <v>Silla mixta con asiento y respaldo color café</v>
          </cell>
          <cell r="O247" t="str">
            <v>SILLAS</v>
          </cell>
          <cell r="P247">
            <v>6902</v>
          </cell>
          <cell r="T247" t="str">
            <v>Bueno</v>
          </cell>
          <cell r="U247" t="str">
            <v>N/T</v>
          </cell>
        </row>
        <row r="248">
          <cell r="J248" t="str">
            <v>42-04-02-00-0240</v>
          </cell>
          <cell r="K248" t="str">
            <v>42-2327</v>
          </cell>
          <cell r="L248" t="str">
            <v>42-04-02-00-0240</v>
          </cell>
          <cell r="M248" t="str">
            <v>Silla mixta asiento y respaldo en formalita café claro</v>
          </cell>
          <cell r="O248" t="str">
            <v>SILLAS</v>
          </cell>
          <cell r="P248">
            <v>6902</v>
          </cell>
          <cell r="T248" t="str">
            <v>Bueno</v>
          </cell>
          <cell r="U248" t="str">
            <v>N/T</v>
          </cell>
        </row>
        <row r="249">
          <cell r="J249" t="str">
            <v>42-04-07-00-0241</v>
          </cell>
          <cell r="K249" t="str">
            <v>42-2898</v>
          </cell>
          <cell r="L249" t="str">
            <v>42-04-07-00-0241</v>
          </cell>
          <cell r="M249" t="str">
            <v>Loker marca Mindugar</v>
          </cell>
          <cell r="O249" t="str">
            <v>OTROS</v>
          </cell>
          <cell r="P249">
            <v>37500</v>
          </cell>
          <cell r="T249" t="str">
            <v>Bueno</v>
          </cell>
          <cell r="U249" t="str">
            <v>Mindugar</v>
          </cell>
        </row>
        <row r="250">
          <cell r="J250" t="str">
            <v>42-05-01-01-0242</v>
          </cell>
          <cell r="K250" t="str">
            <v>42-3351</v>
          </cell>
          <cell r="L250" t="str">
            <v>42-05-01-01-0242</v>
          </cell>
          <cell r="M250" t="str">
            <v>Citófono/ teléfono marca Nortel Network, Modelo 7000</v>
          </cell>
          <cell r="O250" t="str">
            <v>EQUIPO DE OFICINA</v>
          </cell>
          <cell r="P250">
            <v>63000</v>
          </cell>
          <cell r="T250" t="str">
            <v>Bueno</v>
          </cell>
          <cell r="U250" t="str">
            <v>Nortel Network.</v>
          </cell>
        </row>
        <row r="251">
          <cell r="J251" t="str">
            <v>42-05-01-01-0243</v>
          </cell>
          <cell r="K251" t="str">
            <v>42-2387</v>
          </cell>
          <cell r="L251" t="str">
            <v>42-05-01-01-0243</v>
          </cell>
          <cell r="M251" t="str">
            <v>Radio CD marca RCA modelo RCD 002 S/Nº 0532</v>
          </cell>
          <cell r="O251" t="str">
            <v>EQUIPO DE OFICINA</v>
          </cell>
          <cell r="P251">
            <v>53710</v>
          </cell>
          <cell r="T251" t="str">
            <v>Bueno</v>
          </cell>
          <cell r="U251" t="str">
            <v>RCA</v>
          </cell>
        </row>
        <row r="252">
          <cell r="J252" t="str">
            <v>42-05-01-01-0244</v>
          </cell>
          <cell r="K252" t="str">
            <v>42-2388</v>
          </cell>
          <cell r="L252" t="str">
            <v>42-05-01-01-0244</v>
          </cell>
          <cell r="M252" t="str">
            <v>Extractor AIROLITE KDK</v>
          </cell>
          <cell r="O252" t="str">
            <v>EQUIPO DE OFICINA</v>
          </cell>
          <cell r="P252">
            <v>25000</v>
          </cell>
          <cell r="T252" t="str">
            <v>Bueno</v>
          </cell>
          <cell r="U252" t="str">
            <v>Airolite</v>
          </cell>
        </row>
        <row r="253">
          <cell r="J253" t="str">
            <v>42-06-01-00-0245</v>
          </cell>
          <cell r="K253" t="str">
            <v>42-1478</v>
          </cell>
          <cell r="L253" t="str">
            <v>42-06-01-00-0245</v>
          </cell>
          <cell r="M253" t="str">
            <v>Impresora marca Canon modelo BJC - 250 Nº ELS35238</v>
          </cell>
          <cell r="O253" t="str">
            <v>EQUIPOS COMPUTACIONALES Y PERIFÉRICOS</v>
          </cell>
          <cell r="P253">
            <v>40000</v>
          </cell>
          <cell r="T253" t="str">
            <v>Bueno</v>
          </cell>
          <cell r="U253" t="str">
            <v>Canon</v>
          </cell>
        </row>
        <row r="254">
          <cell r="J254" t="str">
            <v>42-06-01-00-0246</v>
          </cell>
          <cell r="K254" t="str">
            <v>42-2389</v>
          </cell>
          <cell r="L254" t="str">
            <v>42-06-01-00-0246</v>
          </cell>
          <cell r="M254" t="str">
            <v>UPS enhanced SERIE 1000c S/Nº 672342250270</v>
          </cell>
          <cell r="O254" t="str">
            <v>EQUIPOS COMPUTACIONALES Y PERIFÉRICOS</v>
          </cell>
          <cell r="P254">
            <v>100000</v>
          </cell>
          <cell r="T254" t="str">
            <v>Bueno</v>
          </cell>
          <cell r="U254" t="str">
            <v>N/T</v>
          </cell>
        </row>
        <row r="255">
          <cell r="J255" t="str">
            <v>42-05-02-01-0247</v>
          </cell>
          <cell r="K255" t="str">
            <v>42-1596</v>
          </cell>
          <cell r="L255" t="str">
            <v>42-05-02-01-0247</v>
          </cell>
          <cell r="M255" t="str">
            <v>Pianito cuenta glóbulos eléctrico marca Amilab color crema</v>
          </cell>
          <cell r="O255" t="str">
            <v>EQUIPOS CLINICOS</v>
          </cell>
          <cell r="P255">
            <v>500000</v>
          </cell>
          <cell r="T255" t="str">
            <v>Bueno</v>
          </cell>
          <cell r="U255" t="str">
            <v>N/T</v>
          </cell>
        </row>
        <row r="256">
          <cell r="J256" t="str">
            <v>42-05-02-01-0248</v>
          </cell>
          <cell r="K256" t="str">
            <v>42-149</v>
          </cell>
          <cell r="L256" t="str">
            <v>42-05-02-01-0248</v>
          </cell>
          <cell r="M256" t="str">
            <v>Agitador de plaquetas FISCHER SCIENTIFIC</v>
          </cell>
          <cell r="O256" t="str">
            <v>EQUIPOS CLINICOS</v>
          </cell>
          <cell r="P256">
            <v>800000</v>
          </cell>
          <cell r="T256" t="str">
            <v>Bueno</v>
          </cell>
          <cell r="U256" t="str">
            <v>Fischer Scientific.</v>
          </cell>
        </row>
        <row r="257">
          <cell r="J257" t="str">
            <v>42-05-02-01-0249</v>
          </cell>
          <cell r="K257" t="str">
            <v>42-150</v>
          </cell>
          <cell r="L257" t="str">
            <v>42-05-02-01-0249</v>
          </cell>
          <cell r="M257" t="str">
            <v>Agitador recuentos blancos superior 41412 v220</v>
          </cell>
          <cell r="O257" t="str">
            <v>EQUIPOS CLINICOS</v>
          </cell>
          <cell r="P257">
            <v>400000</v>
          </cell>
          <cell r="T257" t="str">
            <v>Malo</v>
          </cell>
          <cell r="U257" t="str">
            <v>N/T</v>
          </cell>
        </row>
        <row r="258">
          <cell r="J258" t="str">
            <v>42-05-02-01-0250</v>
          </cell>
          <cell r="K258" t="str">
            <v>42-151</v>
          </cell>
          <cell r="L258" t="str">
            <v>42-05-02-01-0250</v>
          </cell>
          <cell r="M258" t="str">
            <v>Agitador RPR modelo 54</v>
          </cell>
          <cell r="O258" t="str">
            <v>EQUIPOS CLINICOS</v>
          </cell>
          <cell r="P258">
            <v>500000</v>
          </cell>
          <cell r="T258" t="str">
            <v>Bueno</v>
          </cell>
          <cell r="U258" t="str">
            <v>N/T</v>
          </cell>
        </row>
        <row r="259">
          <cell r="J259" t="str">
            <v>42-05-02-06-0251</v>
          </cell>
          <cell r="K259" t="str">
            <v>42-1793</v>
          </cell>
          <cell r="L259" t="str">
            <v>42-05-02-06-0251</v>
          </cell>
          <cell r="M259" t="str">
            <v>Centrifuga HETTICH ROTAFIX 32 serie 0004342-01-00</v>
          </cell>
          <cell r="O259" t="str">
            <v>HERRAMIENTAS</v>
          </cell>
          <cell r="P259">
            <v>1200000</v>
          </cell>
          <cell r="T259" t="str">
            <v>Bueno</v>
          </cell>
          <cell r="U259" t="str">
            <v>Hettick</v>
          </cell>
        </row>
        <row r="260">
          <cell r="J260" t="str">
            <v>42-05-02-06-0252</v>
          </cell>
          <cell r="K260" t="str">
            <v>42-2992</v>
          </cell>
          <cell r="L260" t="str">
            <v>42-05-02-06-0252</v>
          </cell>
          <cell r="M260" t="str">
            <v>Centrifuga Beijing Jingli Mod. LD4-1.8 S/Nº LD4-1808007</v>
          </cell>
          <cell r="O260" t="str">
            <v>HERRAMIENTAS</v>
          </cell>
          <cell r="P260">
            <v>400000</v>
          </cell>
          <cell r="T260" t="str">
            <v>Bueno</v>
          </cell>
          <cell r="U260" t="str">
            <v>Beijing Jingli Mod.</v>
          </cell>
        </row>
        <row r="261">
          <cell r="J261" t="str">
            <v>42-05-02-01-0253</v>
          </cell>
          <cell r="K261" t="str">
            <v>42-147</v>
          </cell>
          <cell r="L261" t="str">
            <v>42-05-02-01-0253</v>
          </cell>
          <cell r="M261" t="str">
            <v>Microscopio binocular marca Olympus CH2 Nº 710001 S/Nº 7L0001</v>
          </cell>
          <cell r="O261" t="str">
            <v>EQUIPOS CLINICOS</v>
          </cell>
          <cell r="P261">
            <v>1000000</v>
          </cell>
          <cell r="T261" t="str">
            <v>Bueno</v>
          </cell>
          <cell r="U261" t="str">
            <v>Olympus.</v>
          </cell>
        </row>
        <row r="262">
          <cell r="J262" t="str">
            <v>42-05-02-01-0254</v>
          </cell>
          <cell r="K262" t="str">
            <v>42-2392</v>
          </cell>
          <cell r="L262" t="str">
            <v>42-05-02-01-0254</v>
          </cell>
          <cell r="M262" t="str">
            <v>Micro pipeta marca RAININ 100 ul B-03958</v>
          </cell>
          <cell r="O262" t="str">
            <v>EQUIPOS CLINICOS</v>
          </cell>
          <cell r="P262">
            <v>80000</v>
          </cell>
          <cell r="T262" t="str">
            <v>Bueno</v>
          </cell>
          <cell r="U262" t="str">
            <v>Rainnn</v>
          </cell>
        </row>
        <row r="263">
          <cell r="J263" t="str">
            <v>42-05-02-01-0255</v>
          </cell>
          <cell r="K263" t="str">
            <v>42-2393</v>
          </cell>
          <cell r="L263" t="str">
            <v>42-05-02-01-0255</v>
          </cell>
          <cell r="M263" t="str">
            <v>Micro pipeta marca RAININ 50 ul  E0402098A</v>
          </cell>
          <cell r="O263" t="str">
            <v>EQUIPOS CLINICOS</v>
          </cell>
          <cell r="P263">
            <v>80000</v>
          </cell>
          <cell r="T263" t="str">
            <v>Bueno</v>
          </cell>
          <cell r="U263" t="str">
            <v>Rainnn</v>
          </cell>
        </row>
        <row r="264">
          <cell r="J264" t="str">
            <v>42-05-02-01-0256</v>
          </cell>
          <cell r="K264" t="str">
            <v>42-2394</v>
          </cell>
          <cell r="L264" t="str">
            <v>42-05-02-01-0256</v>
          </cell>
          <cell r="M264" t="str">
            <v>Micro pipeta marca  HUMAN 10 ul CT 64644</v>
          </cell>
          <cell r="O264" t="str">
            <v>EQUIPOS CLINICOS</v>
          </cell>
          <cell r="P264">
            <v>50000</v>
          </cell>
          <cell r="T264" t="str">
            <v>Bueno</v>
          </cell>
          <cell r="U264" t="str">
            <v>Human</v>
          </cell>
        </row>
        <row r="265">
          <cell r="J265" t="str">
            <v>42-05-02-01-0257</v>
          </cell>
          <cell r="K265" t="str">
            <v>42-2395</v>
          </cell>
          <cell r="L265" t="str">
            <v>42-05-02-01-0257</v>
          </cell>
          <cell r="M265" t="str">
            <v>Micro pipeta marca LABSYSTEMS 20 ul J50866</v>
          </cell>
          <cell r="O265" t="str">
            <v>EQUIPOS CLINICOS</v>
          </cell>
          <cell r="P265">
            <v>50000</v>
          </cell>
          <cell r="T265" t="str">
            <v>Bueno</v>
          </cell>
          <cell r="U265" t="str">
            <v>Labsystems</v>
          </cell>
        </row>
        <row r="266">
          <cell r="J266" t="str">
            <v>42-05-02-01-0258</v>
          </cell>
          <cell r="K266" t="str">
            <v>42-2396</v>
          </cell>
          <cell r="L266" t="str">
            <v>42-05-02-01-0258</v>
          </cell>
          <cell r="M266" t="str">
            <v>Micro pipeta  marca LABOPETTE 20-200 ul serie-cu60825</v>
          </cell>
          <cell r="O266" t="str">
            <v>EQUIPOS CLINICOS</v>
          </cell>
          <cell r="P266">
            <v>90000</v>
          </cell>
          <cell r="T266" t="str">
            <v>Bueno</v>
          </cell>
          <cell r="U266" t="str">
            <v>Lobopette</v>
          </cell>
        </row>
        <row r="267">
          <cell r="J267" t="str">
            <v>42-05-02-01-0259</v>
          </cell>
          <cell r="K267" t="str">
            <v>42-3427</v>
          </cell>
          <cell r="L267" t="str">
            <v>42-05-02-01-0259</v>
          </cell>
          <cell r="M267" t="str">
            <v>Micro pipeta marca DragonMed 100ul DS 17289</v>
          </cell>
          <cell r="O267" t="str">
            <v>EQUIPOS CLINICOS</v>
          </cell>
          <cell r="P267">
            <v>50000</v>
          </cell>
          <cell r="T267" t="str">
            <v>Bueno</v>
          </cell>
          <cell r="U267" t="str">
            <v>Drogon Med</v>
          </cell>
        </row>
        <row r="268">
          <cell r="J268" t="str">
            <v>42-05-02-01-0260</v>
          </cell>
          <cell r="K268" t="str">
            <v>42-3428</v>
          </cell>
          <cell r="L268" t="str">
            <v>42-05-02-01-0260</v>
          </cell>
          <cell r="M268" t="str">
            <v>Micro pipeta marca Precision 20-200 ul DS 21401</v>
          </cell>
          <cell r="O268" t="str">
            <v>EQUIPOS CLINICOS</v>
          </cell>
          <cell r="P268">
            <v>90000</v>
          </cell>
          <cell r="T268" t="str">
            <v>Bueno</v>
          </cell>
          <cell r="U268" t="str">
            <v>Precision</v>
          </cell>
        </row>
        <row r="269">
          <cell r="J269" t="str">
            <v>42-05-02-01-0261</v>
          </cell>
          <cell r="K269" t="str">
            <v>42-170</v>
          </cell>
          <cell r="L269" t="str">
            <v>42-05-02-01-0261</v>
          </cell>
          <cell r="M269" t="str">
            <v>Baño termo regulador Mannheim Boehringer precitherm PFV Nº 285370</v>
          </cell>
          <cell r="O269" t="str">
            <v>EQUIPOS CLINICOS</v>
          </cell>
          <cell r="P269">
            <v>500000</v>
          </cell>
          <cell r="T269" t="str">
            <v>Bueno</v>
          </cell>
          <cell r="U269" t="str">
            <v>Mannheim</v>
          </cell>
        </row>
        <row r="270">
          <cell r="J270" t="str">
            <v>42-05-02-01-0262</v>
          </cell>
          <cell r="K270" t="str">
            <v>42-3426</v>
          </cell>
          <cell r="L270" t="str">
            <v>42-05-02-01-0262</v>
          </cell>
          <cell r="M270" t="str">
            <v>Pesa digital marca Jadever Mod. JKD-500x0,1g S/Nº 10011102Z1734</v>
          </cell>
          <cell r="O270" t="str">
            <v>EQUIPOS CLINICOS</v>
          </cell>
          <cell r="P270">
            <v>80000</v>
          </cell>
          <cell r="T270" t="str">
            <v>Bueno</v>
          </cell>
          <cell r="U270" t="str">
            <v>N/T</v>
          </cell>
        </row>
        <row r="271">
          <cell r="J271" t="str">
            <v>42-04-02-00-0263</v>
          </cell>
          <cell r="K271" t="str">
            <v>42-1396</v>
          </cell>
          <cell r="L271" t="str">
            <v>42-04-02-00-0263</v>
          </cell>
          <cell r="M271" t="str">
            <v>Silla alta mixta con respaldo y asiento tapizado en pergamoide color café</v>
          </cell>
          <cell r="O271" t="str">
            <v>SILLAS</v>
          </cell>
          <cell r="P271">
            <v>42500</v>
          </cell>
          <cell r="T271" t="str">
            <v>Bueno</v>
          </cell>
          <cell r="U271" t="str">
            <v>N/T</v>
          </cell>
        </row>
        <row r="272">
          <cell r="J272" t="str">
            <v>42-04-07-00-0264</v>
          </cell>
          <cell r="K272" t="str">
            <v>42-2397</v>
          </cell>
          <cell r="L272" t="str">
            <v>42-04-07-00-0264</v>
          </cell>
          <cell r="M272" t="str">
            <v>Piso metálico tapizado en pergamoide café</v>
          </cell>
          <cell r="O272" t="str">
            <v>OTROS</v>
          </cell>
          <cell r="P272">
            <v>15000</v>
          </cell>
          <cell r="T272" t="str">
            <v>Bueno</v>
          </cell>
          <cell r="U272" t="str">
            <v>N/T</v>
          </cell>
        </row>
        <row r="273">
          <cell r="J273" t="str">
            <v>42-05-01-01-0265</v>
          </cell>
          <cell r="K273" t="str">
            <v>42-2638</v>
          </cell>
          <cell r="L273" t="str">
            <v>42-05-01-01-0265</v>
          </cell>
          <cell r="M273" t="str">
            <v>Pizarra acrílica marco aluminio color blanca 79 X 46 cms. ( Donación TM. )</v>
          </cell>
          <cell r="O273" t="str">
            <v>EQUIPO DE OFICINA</v>
          </cell>
          <cell r="P273">
            <v>25000</v>
          </cell>
          <cell r="T273" t="str">
            <v>Bueno</v>
          </cell>
          <cell r="U273" t="str">
            <v>N/T</v>
          </cell>
        </row>
        <row r="274">
          <cell r="J274" t="str">
            <v>42-04-07-00-0266</v>
          </cell>
          <cell r="K274" t="str">
            <v>42-159</v>
          </cell>
          <cell r="L274" t="str">
            <v>42-04-07-00-0266</v>
          </cell>
          <cell r="M274" t="str">
            <v>Porta toalla nova madera</v>
          </cell>
          <cell r="O274" t="str">
            <v>OTROS</v>
          </cell>
          <cell r="P274">
            <v>10000</v>
          </cell>
          <cell r="T274" t="str">
            <v>Bueno</v>
          </cell>
          <cell r="U274" t="str">
            <v>N/T</v>
          </cell>
        </row>
        <row r="275">
          <cell r="J275" t="str">
            <v>42-04-01-00-0267</v>
          </cell>
          <cell r="K275" t="str">
            <v>42-165</v>
          </cell>
          <cell r="L275" t="str">
            <v>42-04-01-00-0267</v>
          </cell>
          <cell r="M275" t="str">
            <v>Mesón de trabajo cubierta de formalita, 2 ptas.  correderas 193x68x54cm.</v>
          </cell>
          <cell r="O275" t="str">
            <v>MESAS</v>
          </cell>
          <cell r="P275">
            <v>45000</v>
          </cell>
          <cell r="T275" t="str">
            <v>Bueno</v>
          </cell>
          <cell r="U275" t="str">
            <v>N/T</v>
          </cell>
        </row>
        <row r="276">
          <cell r="J276" t="str">
            <v>42-04-01-00-0268</v>
          </cell>
          <cell r="K276" t="str">
            <v>42-166</v>
          </cell>
          <cell r="L276" t="str">
            <v>42-04-01-00-0268</v>
          </cell>
          <cell r="M276" t="str">
            <v>Mesón de trabajo cubierta de formalita, 2 ptas.  correderas 179x54x68 cm.</v>
          </cell>
          <cell r="O276" t="str">
            <v>MESAS</v>
          </cell>
          <cell r="P276">
            <v>35000</v>
          </cell>
          <cell r="T276" t="str">
            <v>Bueno</v>
          </cell>
          <cell r="U276" t="str">
            <v>N/T</v>
          </cell>
        </row>
        <row r="277">
          <cell r="J277" t="str">
            <v>42-04-02-00-0269</v>
          </cell>
          <cell r="K277" t="str">
            <v>42-2011</v>
          </cell>
          <cell r="L277" t="str">
            <v>42-04-02-00-0269</v>
          </cell>
          <cell r="M277" t="str">
            <v>Silla Ergonometrica color azul, 5 ruedas ( MEL )</v>
          </cell>
          <cell r="O277" t="str">
            <v>SILLAS</v>
          </cell>
          <cell r="P277">
            <v>42500</v>
          </cell>
          <cell r="T277" t="str">
            <v>Bueno</v>
          </cell>
          <cell r="U277" t="str">
            <v>N/T</v>
          </cell>
        </row>
        <row r="278">
          <cell r="J278" t="str">
            <v>42-05-02-06-0270</v>
          </cell>
          <cell r="K278" t="str">
            <v>42-2852</v>
          </cell>
          <cell r="L278" t="str">
            <v>42-05-02-06-0270</v>
          </cell>
          <cell r="M278" t="str">
            <v>Mechero con regulador y balón a gas</v>
          </cell>
          <cell r="O278" t="str">
            <v>HERRAMIENTAS</v>
          </cell>
          <cell r="P278">
            <v>60000</v>
          </cell>
          <cell r="T278" t="str">
            <v>Bueno</v>
          </cell>
          <cell r="U278" t="str">
            <v>N/T</v>
          </cell>
        </row>
        <row r="279">
          <cell r="J279" t="str">
            <v>42-05-01-01-0271</v>
          </cell>
          <cell r="K279" t="str">
            <v>42-2399</v>
          </cell>
          <cell r="L279" t="str">
            <v>42-05-01-01-0271</v>
          </cell>
          <cell r="M279" t="str">
            <v>Extractor de aire marca Airolite</v>
          </cell>
          <cell r="O279" t="str">
            <v>EQUIPO DE OFICINA</v>
          </cell>
          <cell r="P279">
            <v>25000</v>
          </cell>
          <cell r="T279" t="str">
            <v>Bueno</v>
          </cell>
          <cell r="U279" t="str">
            <v>Airolite</v>
          </cell>
        </row>
        <row r="280">
          <cell r="J280" t="str">
            <v>42-04-03-00-0272</v>
          </cell>
          <cell r="K280" t="str">
            <v>42-2666</v>
          </cell>
          <cell r="L280" t="str">
            <v>42-04-03-00-0272</v>
          </cell>
          <cell r="M280" t="str">
            <v>Lámpara escritorio marca Euro Iluminación color marfíl</v>
          </cell>
          <cell r="O280" t="str">
            <v>ESCRITORIOS</v>
          </cell>
          <cell r="P280">
            <v>20000</v>
          </cell>
          <cell r="T280" t="str">
            <v>Bueno</v>
          </cell>
          <cell r="U280" t="str">
            <v>Euro</v>
          </cell>
        </row>
        <row r="281">
          <cell r="J281" t="str">
            <v>42-05-02-01-0273</v>
          </cell>
          <cell r="K281" t="str">
            <v>42-136</v>
          </cell>
          <cell r="L281" t="str">
            <v>42-05-02-01-0273</v>
          </cell>
          <cell r="M281" t="str">
            <v>Estufa de cultivo marca Orsa</v>
          </cell>
          <cell r="O281" t="str">
            <v>EQUIPOS CLINICOS</v>
          </cell>
          <cell r="P281">
            <v>500000</v>
          </cell>
          <cell r="T281" t="str">
            <v>Bueno</v>
          </cell>
          <cell r="U281" t="str">
            <v>Orsa</v>
          </cell>
        </row>
        <row r="282">
          <cell r="J282" t="str">
            <v>42-05-02-01-0274</v>
          </cell>
          <cell r="K282" t="str">
            <v>42-152</v>
          </cell>
          <cell r="L282" t="str">
            <v>42-05-02-01-0274</v>
          </cell>
          <cell r="M282" t="str">
            <v>Esterilización TYD UM 500 22 OV900427 marca Memmert</v>
          </cell>
          <cell r="O282" t="str">
            <v>EQUIPOS CLINICOS</v>
          </cell>
          <cell r="P282">
            <v>1500000</v>
          </cell>
          <cell r="T282" t="str">
            <v>Bueno</v>
          </cell>
          <cell r="U282" t="str">
            <v>Memmert</v>
          </cell>
        </row>
        <row r="283">
          <cell r="J283" t="str">
            <v>42-05-02-01-0275</v>
          </cell>
          <cell r="K283" t="str">
            <v>42-145</v>
          </cell>
          <cell r="L283" t="str">
            <v>42-05-02-01-0275</v>
          </cell>
          <cell r="M283" t="str">
            <v>Pesa manual marca OHAUS de 2.610 grs.</v>
          </cell>
          <cell r="O283" t="str">
            <v>EQUIPOS CLINICOS</v>
          </cell>
          <cell r="P283">
            <v>70000</v>
          </cell>
          <cell r="T283" t="str">
            <v>Bueno</v>
          </cell>
          <cell r="U283" t="str">
            <v>Ohaus</v>
          </cell>
        </row>
        <row r="284">
          <cell r="J284" t="str">
            <v>42-05-01-01-0276</v>
          </cell>
          <cell r="K284" t="str">
            <v>42-153</v>
          </cell>
          <cell r="L284" t="str">
            <v>42-05-01-01-0276</v>
          </cell>
          <cell r="M284" t="str">
            <v>Autoclave marca OPPICCI Nº 7998</v>
          </cell>
          <cell r="O284" t="str">
            <v>EQUIPO DE OFICINA</v>
          </cell>
          <cell r="P284">
            <v>1500000</v>
          </cell>
          <cell r="T284" t="str">
            <v>Bueno</v>
          </cell>
          <cell r="U284" t="str">
            <v>Oppicci</v>
          </cell>
        </row>
        <row r="285">
          <cell r="J285" t="str">
            <v>42-05-02-01-0277</v>
          </cell>
          <cell r="K285" t="str">
            <v>42-2400</v>
          </cell>
          <cell r="L285" t="str">
            <v>42-05-02-01-0277</v>
          </cell>
          <cell r="M285" t="str">
            <v>Balanza digital OHAUS CS200 200 grs.</v>
          </cell>
          <cell r="O285" t="str">
            <v>EQUIPOS CLINICOS</v>
          </cell>
          <cell r="P285">
            <v>70000</v>
          </cell>
          <cell r="T285" t="str">
            <v>Bueno</v>
          </cell>
          <cell r="U285" t="str">
            <v>Ohaus</v>
          </cell>
        </row>
        <row r="286">
          <cell r="J286" t="str">
            <v>42-05-02-01-0278</v>
          </cell>
          <cell r="K286" t="str">
            <v>42-2631</v>
          </cell>
          <cell r="L286" t="str">
            <v>42-05-02-01-0278</v>
          </cell>
          <cell r="M286" t="str">
            <v>Termo refrigerador redondo plástico marca Simonaggio</v>
          </cell>
          <cell r="O286" t="str">
            <v>EQUIPOS CLINICOS</v>
          </cell>
          <cell r="P286">
            <v>20000</v>
          </cell>
          <cell r="T286" t="str">
            <v>Bueno</v>
          </cell>
          <cell r="U286" t="str">
            <v>Simonaggio</v>
          </cell>
        </row>
        <row r="287">
          <cell r="J287" t="str">
            <v>42-05-02-01-0279</v>
          </cell>
          <cell r="K287" t="str">
            <v>42-2632</v>
          </cell>
          <cell r="L287" t="str">
            <v>42-05-02-01-0279</v>
          </cell>
          <cell r="M287" t="str">
            <v>Termo refrigerador cuadrado marca colleman 9 QT modelo 6209 color rojo</v>
          </cell>
          <cell r="O287" t="str">
            <v>EQUIPOS CLINICOS</v>
          </cell>
          <cell r="P287">
            <v>20000</v>
          </cell>
          <cell r="T287" t="str">
            <v>Bueno</v>
          </cell>
          <cell r="U287" t="str">
            <v>Calleman</v>
          </cell>
        </row>
        <row r="288">
          <cell r="J288" t="str">
            <v>42-05-02-01-0280</v>
          </cell>
          <cell r="K288" t="str">
            <v>42-2633</v>
          </cell>
          <cell r="L288" t="str">
            <v>42-05-02-01-0280</v>
          </cell>
          <cell r="M288" t="str">
            <v>Termo refrigerador cuadrado marca colleman 9 QT modelo 6210 color azul</v>
          </cell>
          <cell r="O288" t="str">
            <v>EQUIPOS CLINICOS</v>
          </cell>
          <cell r="P288">
            <v>20000</v>
          </cell>
          <cell r="T288" t="str">
            <v>Bueno</v>
          </cell>
          <cell r="U288" t="str">
            <v>Calleman</v>
          </cell>
        </row>
        <row r="289">
          <cell r="J289" t="str">
            <v>42-05-02-01-0281</v>
          </cell>
          <cell r="K289" t="str">
            <v>42-3312</v>
          </cell>
          <cell r="L289" t="str">
            <v>42-05-02-01-0281</v>
          </cell>
          <cell r="M289" t="str">
            <v>Termo refrigerador cuadrado marca colleman 9 QT modelo 6210 color azul</v>
          </cell>
          <cell r="O289" t="str">
            <v>EQUIPOS CLINICOS</v>
          </cell>
          <cell r="P289">
            <v>20000</v>
          </cell>
          <cell r="T289" t="str">
            <v>Bueno</v>
          </cell>
          <cell r="U289" t="str">
            <v>Calleman</v>
          </cell>
        </row>
        <row r="290">
          <cell r="J290" t="str">
            <v>42-05-02-01-0282</v>
          </cell>
          <cell r="K290" t="str">
            <v>42-3112</v>
          </cell>
          <cell r="L290" t="str">
            <v>42-05-02-01-0282</v>
          </cell>
          <cell r="M290" t="str">
            <v>Termo refrigerador marca Rubbermaid chico color azul</v>
          </cell>
          <cell r="O290" t="str">
            <v>EQUIPOS CLINICOS</v>
          </cell>
          <cell r="P290">
            <v>20000</v>
          </cell>
          <cell r="T290" t="str">
            <v>Bueno</v>
          </cell>
          <cell r="U290" t="str">
            <v>Rubbermaid</v>
          </cell>
        </row>
        <row r="291">
          <cell r="J291" t="str">
            <v>42-05-02-01-0283</v>
          </cell>
          <cell r="K291" t="str">
            <v>42-3113</v>
          </cell>
          <cell r="L291" t="str">
            <v>42-05-02-01-0283</v>
          </cell>
          <cell r="M291" t="str">
            <v>Termo refrigerador marca Coleman chico color rojo</v>
          </cell>
          <cell r="O291" t="str">
            <v>EQUIPOS CLINICOS</v>
          </cell>
          <cell r="P291">
            <v>20000</v>
          </cell>
          <cell r="T291" t="str">
            <v>Bueno</v>
          </cell>
          <cell r="U291" t="str">
            <v>Calleman</v>
          </cell>
        </row>
        <row r="292">
          <cell r="J292" t="str">
            <v>42-05-02-01-0284</v>
          </cell>
          <cell r="K292" t="str">
            <v>42-2401</v>
          </cell>
          <cell r="L292" t="str">
            <v>42-05-02-01-0284</v>
          </cell>
          <cell r="M292" t="str">
            <v>Destilador de agua GFL 2004 serie 11154605-J</v>
          </cell>
          <cell r="O292" t="str">
            <v>EQUIPOS CLINICOS</v>
          </cell>
          <cell r="P292">
            <v>500000</v>
          </cell>
          <cell r="T292" t="str">
            <v>Bueno</v>
          </cell>
          <cell r="U292" t="str">
            <v>N/T</v>
          </cell>
        </row>
        <row r="293">
          <cell r="J293" t="str">
            <v>42-04-06-00-0285</v>
          </cell>
          <cell r="K293" t="str">
            <v>42-167</v>
          </cell>
          <cell r="L293" t="str">
            <v>42-04-06-00-0285</v>
          </cell>
          <cell r="M293" t="str">
            <v>Mueble de madera barniz natural de 2 ptas.  correderas de 86x50x63 cms.</v>
          </cell>
          <cell r="O293" t="str">
            <v>REPISA</v>
          </cell>
          <cell r="P293">
            <v>75000</v>
          </cell>
          <cell r="T293" t="str">
            <v>Bueno</v>
          </cell>
          <cell r="U293" t="str">
            <v>N/T</v>
          </cell>
        </row>
        <row r="294">
          <cell r="J294" t="str">
            <v>42-04-06-00-0286</v>
          </cell>
          <cell r="K294" t="str">
            <v>42-168</v>
          </cell>
          <cell r="L294" t="str">
            <v>42-04-06-00-0286</v>
          </cell>
          <cell r="M294" t="str">
            <v>Mueble de madera barniz natural de 2 ptas.  correderas de 86x50x63 cms.</v>
          </cell>
          <cell r="O294" t="str">
            <v>REPISA</v>
          </cell>
          <cell r="P294">
            <v>80000</v>
          </cell>
          <cell r="T294" t="str">
            <v>Bueno</v>
          </cell>
          <cell r="U294" t="str">
            <v>N/T</v>
          </cell>
        </row>
        <row r="295">
          <cell r="J295" t="str">
            <v>42-05-01-01-0287</v>
          </cell>
          <cell r="K295" t="str">
            <v>42-2402</v>
          </cell>
          <cell r="L295" t="str">
            <v>42-05-01-01-0287</v>
          </cell>
          <cell r="M295" t="str">
            <v>Lavador de pipetas plástico azul y blanco con entrada de agua destilada 25 Lts. con llave 25 Lts. con llave</v>
          </cell>
          <cell r="O295" t="str">
            <v>EQUIPO DE OFICINA</v>
          </cell>
          <cell r="P295">
            <v>470000</v>
          </cell>
          <cell r="T295" t="str">
            <v>Bueno</v>
          </cell>
          <cell r="U295" t="str">
            <v>N/T</v>
          </cell>
        </row>
        <row r="296">
          <cell r="J296" t="str">
            <v>42-04-07-00-0288</v>
          </cell>
          <cell r="K296" t="str">
            <v>42-2634</v>
          </cell>
          <cell r="L296" t="str">
            <v>42-04-07-00-0288</v>
          </cell>
          <cell r="M296" t="str">
            <v>Bidón plástico blanco 25 lts. con dispensador</v>
          </cell>
          <cell r="N296">
            <v>1</v>
          </cell>
          <cell r="O296" t="str">
            <v>OTROS</v>
          </cell>
          <cell r="P296">
            <v>20000</v>
          </cell>
          <cell r="T296" t="str">
            <v>Bueno</v>
          </cell>
          <cell r="U296" t="str">
            <v>N/T</v>
          </cell>
        </row>
        <row r="297">
          <cell r="J297" t="str">
            <v>42-04-03-00-0289</v>
          </cell>
          <cell r="K297" t="str">
            <v>42-229 B</v>
          </cell>
          <cell r="L297" t="str">
            <v>42-04-03-00-0289</v>
          </cell>
          <cell r="M297" t="str">
            <v>Escritorio mixto 2 cajones barniz oscuro de 102xx62x78 cms.</v>
          </cell>
          <cell r="O297" t="str">
            <v>ESCRITORIOS</v>
          </cell>
          <cell r="P297">
            <v>89000</v>
          </cell>
          <cell r="T297" t="str">
            <v>Bueno</v>
          </cell>
          <cell r="U297" t="str">
            <v>N/T</v>
          </cell>
        </row>
        <row r="298">
          <cell r="J298" t="str">
            <v>42-04-02-00-0290</v>
          </cell>
          <cell r="K298" t="str">
            <v>42-1891</v>
          </cell>
          <cell r="L298" t="str">
            <v>42-04-02-00-0290</v>
          </cell>
          <cell r="M298" t="str">
            <v>Silla giratoria tyson color burdeo</v>
          </cell>
          <cell r="O298" t="str">
            <v>SILLAS</v>
          </cell>
          <cell r="P298">
            <v>42500</v>
          </cell>
          <cell r="T298" t="str">
            <v>Bueno</v>
          </cell>
          <cell r="U298" t="str">
            <v>tyson</v>
          </cell>
        </row>
        <row r="299">
          <cell r="J299" t="str">
            <v>42-04-06-00-0291</v>
          </cell>
          <cell r="K299" t="str">
            <v>42-162</v>
          </cell>
          <cell r="L299" t="str">
            <v>42-04-06-00-0291</v>
          </cell>
          <cell r="M299" t="str">
            <v>Vitrina metálica blanca 2 puertas de vidrio 3 compartimientos</v>
          </cell>
          <cell r="O299" t="str">
            <v>REPISA</v>
          </cell>
          <cell r="P299">
            <v>42500</v>
          </cell>
          <cell r="T299" t="str">
            <v>Bueno</v>
          </cell>
          <cell r="U299" t="str">
            <v>N/T</v>
          </cell>
        </row>
        <row r="300">
          <cell r="J300" t="str">
            <v>42-04-02-00-0292</v>
          </cell>
          <cell r="K300" t="str">
            <v>42-158</v>
          </cell>
          <cell r="L300" t="str">
            <v>42-04-02-00-0292</v>
          </cell>
          <cell r="M300" t="str">
            <v>Silla mixta tapizada color crema</v>
          </cell>
          <cell r="O300" t="str">
            <v>SILLAS</v>
          </cell>
          <cell r="P300">
            <v>42500</v>
          </cell>
          <cell r="T300" t="str">
            <v>Bueno</v>
          </cell>
          <cell r="U300" t="str">
            <v>N/T</v>
          </cell>
        </row>
        <row r="301">
          <cell r="J301" t="str">
            <v>42-04-07-00-0293</v>
          </cell>
          <cell r="K301" t="str">
            <v>42-2635</v>
          </cell>
          <cell r="L301" t="str">
            <v>42-04-07-00-0293</v>
          </cell>
          <cell r="M301" t="str">
            <v>Perchero barniz natural 4 ganchos dobles (  t. m.)</v>
          </cell>
          <cell r="O301" t="str">
            <v>OTROS</v>
          </cell>
          <cell r="P301">
            <v>18000</v>
          </cell>
          <cell r="T301" t="str">
            <v>Bueno</v>
          </cell>
          <cell r="U301" t="str">
            <v>N/T</v>
          </cell>
        </row>
        <row r="302">
          <cell r="J302" t="str">
            <v>42-04-06-00-0294</v>
          </cell>
          <cell r="K302" t="str">
            <v>42-2403</v>
          </cell>
          <cell r="L302" t="str">
            <v>42-04-06-00-0294</v>
          </cell>
          <cell r="M302" t="str">
            <v>Repisa de trupan color natural 4 divisiones</v>
          </cell>
          <cell r="O302" t="str">
            <v>REPISA</v>
          </cell>
          <cell r="P302">
            <v>25000</v>
          </cell>
          <cell r="T302" t="str">
            <v>Bueno</v>
          </cell>
          <cell r="U302" t="str">
            <v>N/T</v>
          </cell>
        </row>
        <row r="303">
          <cell r="J303" t="str">
            <v>42-04-07-00-0295</v>
          </cell>
          <cell r="K303" t="str">
            <v>42-157</v>
          </cell>
          <cell r="L303" t="str">
            <v>42-04-07-00-0295</v>
          </cell>
          <cell r="M303" t="str">
            <v>Piso Metálico redondo color blanco</v>
          </cell>
          <cell r="O303" t="str">
            <v>OTROS</v>
          </cell>
          <cell r="P303">
            <v>15000</v>
          </cell>
          <cell r="T303" t="str">
            <v>Bueno</v>
          </cell>
          <cell r="U303" t="str">
            <v>N/T</v>
          </cell>
        </row>
        <row r="304">
          <cell r="J304" t="str">
            <v>42-04-01-00-0296</v>
          </cell>
          <cell r="K304" t="str">
            <v>42-129</v>
          </cell>
          <cell r="L304" t="str">
            <v>42-04-01-00-0296</v>
          </cell>
          <cell r="M304" t="str">
            <v>Mesa metálica color blanco para toma de muestras</v>
          </cell>
          <cell r="O304" t="str">
            <v>MESAS</v>
          </cell>
          <cell r="P304">
            <v>35000</v>
          </cell>
          <cell r="T304" t="str">
            <v>Bueno</v>
          </cell>
          <cell r="U304" t="str">
            <v>N/T</v>
          </cell>
        </row>
        <row r="305">
          <cell r="J305" t="str">
            <v>42-04-01-00-0297</v>
          </cell>
          <cell r="K305" t="str">
            <v>42-2404</v>
          </cell>
          <cell r="L305" t="str">
            <v>42-04-01-00-0297</v>
          </cell>
          <cell r="M305" t="str">
            <v>Mesa metálica con cubierta formalita blanca 75x45x75 cms.</v>
          </cell>
          <cell r="O305" t="str">
            <v>MESAS</v>
          </cell>
          <cell r="P305">
            <v>75600</v>
          </cell>
          <cell r="T305" t="str">
            <v>Bueno</v>
          </cell>
          <cell r="U305" t="str">
            <v>N/T</v>
          </cell>
        </row>
        <row r="306">
          <cell r="J306" t="str">
            <v>42-05-02-05-0298</v>
          </cell>
          <cell r="K306" t="str">
            <v>42-3306</v>
          </cell>
          <cell r="L306" t="str">
            <v>42-05-02-05-0298</v>
          </cell>
          <cell r="M306" t="str">
            <v>Extintor incendio tipo ABC 6 kgs.</v>
          </cell>
          <cell r="O306" t="str">
            <v>EQUIPOS DE SEGURIDAD</v>
          </cell>
          <cell r="P306">
            <v>25000</v>
          </cell>
          <cell r="T306" t="str">
            <v>Bueno</v>
          </cell>
          <cell r="U306" t="str">
            <v>N/T</v>
          </cell>
        </row>
        <row r="307">
          <cell r="J307" t="str">
            <v>42-05-02-01-0299</v>
          </cell>
          <cell r="K307" t="str">
            <v>42-144</v>
          </cell>
          <cell r="L307" t="str">
            <v>42-05-02-01-0299</v>
          </cell>
          <cell r="M307" t="str">
            <v>Balanza de precisión</v>
          </cell>
          <cell r="O307" t="str">
            <v>EQUIPOS CLINICOS</v>
          </cell>
          <cell r="P307">
            <v>35000</v>
          </cell>
          <cell r="T307" t="str">
            <v>Bueno</v>
          </cell>
          <cell r="U307" t="str">
            <v>N/T</v>
          </cell>
        </row>
        <row r="308">
          <cell r="J308" t="str">
            <v>42-05-02-01-0300</v>
          </cell>
          <cell r="K308" t="str">
            <v>42-2636</v>
          </cell>
          <cell r="L308" t="str">
            <v>42-05-02-01-0300</v>
          </cell>
          <cell r="M308" t="str">
            <v>Riñón de porcelana color blanco de 29 cm.</v>
          </cell>
          <cell r="O308" t="str">
            <v>EQUIPOS CLINICOS</v>
          </cell>
          <cell r="P308">
            <v>5000</v>
          </cell>
          <cell r="T308" t="str">
            <v>Bueno</v>
          </cell>
          <cell r="U308" t="str">
            <v>N/T</v>
          </cell>
        </row>
        <row r="309">
          <cell r="J309" t="str">
            <v>42-06-01-00-0301</v>
          </cell>
          <cell r="K309" t="str">
            <v>42-2559</v>
          </cell>
          <cell r="L309" t="str">
            <v>42-06-01-00-0301</v>
          </cell>
          <cell r="M309" t="str">
            <v>Computador Intel P4</v>
          </cell>
          <cell r="O309" t="str">
            <v>EQUIPOS COMPUTACIONALES Y PERIFÉRICOS</v>
          </cell>
          <cell r="P309">
            <v>145000</v>
          </cell>
          <cell r="T309" t="str">
            <v>Bueno</v>
          </cell>
          <cell r="U309" t="str">
            <v>Intel</v>
          </cell>
        </row>
        <row r="310">
          <cell r="J310" t="str">
            <v>42-06-01-00-0302</v>
          </cell>
          <cell r="K310" t="str">
            <v>42-2560</v>
          </cell>
          <cell r="L310" t="str">
            <v>42-06-01-00-0302</v>
          </cell>
          <cell r="M310" t="str">
            <v>Monitor LCD marca Samsung Mod. 540N S/Nº HA15H9NP302530N</v>
          </cell>
          <cell r="O310" t="str">
            <v>EQUIPOS COMPUTACIONALES Y PERIFÉRICOS</v>
          </cell>
          <cell r="P310">
            <v>14000</v>
          </cell>
          <cell r="T310" t="str">
            <v>Bueno</v>
          </cell>
          <cell r="U310" t="str">
            <v>Samsung</v>
          </cell>
        </row>
        <row r="311">
          <cell r="J311" t="str">
            <v>42-06-01-00-0303</v>
          </cell>
          <cell r="K311" t="str">
            <v>42-2561</v>
          </cell>
          <cell r="L311" t="str">
            <v>42-06-01-00-0303</v>
          </cell>
          <cell r="M311" t="str">
            <v>Teclado OK Technology</v>
          </cell>
          <cell r="O311" t="str">
            <v>EQUIPOS COMPUTACIONALES Y PERIFÉRICOS</v>
          </cell>
          <cell r="P311">
            <v>4000</v>
          </cell>
          <cell r="T311" t="str">
            <v>Bueno</v>
          </cell>
          <cell r="U311" t="str">
            <v>Technology</v>
          </cell>
        </row>
        <row r="312">
          <cell r="J312" t="str">
            <v>42-06-01-00-0304</v>
          </cell>
          <cell r="K312" t="str">
            <v>42-2562</v>
          </cell>
          <cell r="L312" t="str">
            <v>42-06-01-00-0304</v>
          </cell>
          <cell r="M312" t="str">
            <v>Mouse optico OK Technology</v>
          </cell>
          <cell r="O312" t="str">
            <v>EQUIPOS COMPUTACIONALES Y PERIFÉRICOS</v>
          </cell>
          <cell r="P312">
            <v>3000</v>
          </cell>
          <cell r="T312" t="str">
            <v>Bueno</v>
          </cell>
          <cell r="U312" t="str">
            <v>Technology</v>
          </cell>
        </row>
        <row r="313">
          <cell r="J313" t="str">
            <v>42-05-02-07-0305</v>
          </cell>
          <cell r="K313" t="str">
            <v>42-2664</v>
          </cell>
          <cell r="L313" t="str">
            <v>42-05-02-07-0305</v>
          </cell>
          <cell r="M313" t="str">
            <v>Jgo parlantes marca Aopen Mod. Nº MS621 S/Nº 329001265CM1</v>
          </cell>
          <cell r="O313" t="str">
            <v>EQUIPOS DE AUDIO</v>
          </cell>
          <cell r="P313">
            <v>20000</v>
          </cell>
          <cell r="T313" t="str">
            <v>Bueno</v>
          </cell>
          <cell r="U313" t="str">
            <v>Aopen</v>
          </cell>
        </row>
        <row r="314">
          <cell r="J314" t="str">
            <v>42-05-01-01-0306</v>
          </cell>
          <cell r="K314" t="str">
            <v>42-2833</v>
          </cell>
          <cell r="L314" t="str">
            <v>42-05-01-01-0306</v>
          </cell>
          <cell r="M314" t="str">
            <v>Reloj/termómetro refrigerador marca Control company 4105 S/Nº 72182618</v>
          </cell>
          <cell r="O314" t="str">
            <v>EQUIPO DE OFICINA</v>
          </cell>
          <cell r="P314">
            <v>40000</v>
          </cell>
          <cell r="T314" t="str">
            <v>Bueno</v>
          </cell>
          <cell r="U314" t="str">
            <v>Control Company</v>
          </cell>
        </row>
        <row r="315">
          <cell r="J315" t="str">
            <v>42-05-02-01-0307</v>
          </cell>
          <cell r="K315" t="str">
            <v>42-1889</v>
          </cell>
          <cell r="L315" t="str">
            <v>42-05-02-01-0307</v>
          </cell>
          <cell r="M315" t="str">
            <v>Refrigerador marca Sindelen  Eurofrest 4800 ( Donación club de Leones de Loncoche. ).</v>
          </cell>
          <cell r="O315" t="str">
            <v>EQUIPOS CLINICOS</v>
          </cell>
          <cell r="P315">
            <v>150000</v>
          </cell>
          <cell r="T315" t="str">
            <v>Bueno</v>
          </cell>
          <cell r="U315" t="str">
            <v>Sindelen</v>
          </cell>
        </row>
        <row r="316">
          <cell r="J316" t="str">
            <v>42-05-02-01-0308</v>
          </cell>
          <cell r="K316" t="str">
            <v xml:space="preserve"> 42-137</v>
          </cell>
          <cell r="L316" t="str">
            <v>42-05-02-01-0308</v>
          </cell>
          <cell r="M316" t="str">
            <v>Microscopio  monocular marca Olympus 240543</v>
          </cell>
          <cell r="O316" t="str">
            <v>EQUIPOS CLINICOS</v>
          </cell>
          <cell r="P316">
            <v>1000000</v>
          </cell>
          <cell r="T316" t="str">
            <v>Bueno</v>
          </cell>
          <cell r="U316" t="str">
            <v>Olympus</v>
          </cell>
        </row>
        <row r="317">
          <cell r="J317" t="str">
            <v>42-04-06-00-0309</v>
          </cell>
          <cell r="K317" t="str">
            <v>42-2405</v>
          </cell>
          <cell r="L317" t="str">
            <v>42-04-06-00-0309</v>
          </cell>
          <cell r="M317" t="str">
            <v>Mueble computación, 1 cajón enchapado eucaliptus 120x65x76 cms.</v>
          </cell>
          <cell r="O317" t="str">
            <v>REPISA</v>
          </cell>
          <cell r="P317">
            <v>50000</v>
          </cell>
          <cell r="T317" t="str">
            <v>Bueno</v>
          </cell>
          <cell r="U317" t="str">
            <v>N/T</v>
          </cell>
        </row>
        <row r="318">
          <cell r="J318" t="str">
            <v>42-04-07-00-0310</v>
          </cell>
          <cell r="K318" t="str">
            <v>42-2660</v>
          </cell>
          <cell r="L318" t="str">
            <v>42-04-07-00-0310</v>
          </cell>
          <cell r="M318" t="str">
            <v>Mural plumavit con marco madera</v>
          </cell>
          <cell r="O318" t="str">
            <v>OTROS</v>
          </cell>
          <cell r="P318">
            <v>15000</v>
          </cell>
          <cell r="T318" t="str">
            <v>Bueno</v>
          </cell>
          <cell r="U318" t="str">
            <v>N/T</v>
          </cell>
        </row>
        <row r="319">
          <cell r="J319" t="str">
            <v>42-04-02-00-0311</v>
          </cell>
          <cell r="K319" t="str">
            <v xml:space="preserve">42-1910           </v>
          </cell>
          <cell r="L319" t="str">
            <v>42-04-02-00-0311</v>
          </cell>
          <cell r="M319" t="str">
            <v>Silla cajera s/ brazo con apoyo lumbar color burdeo</v>
          </cell>
          <cell r="O319" t="str">
            <v>SILLAS</v>
          </cell>
          <cell r="P319">
            <v>42500</v>
          </cell>
          <cell r="T319" t="str">
            <v>Bueno</v>
          </cell>
          <cell r="U319" t="str">
            <v>N/T</v>
          </cell>
        </row>
        <row r="320">
          <cell r="J320" t="str">
            <v>42-04-02-00-0312</v>
          </cell>
          <cell r="K320" t="str">
            <v>42-1818</v>
          </cell>
          <cell r="L320" t="str">
            <v>42-04-02-00-0312</v>
          </cell>
          <cell r="M320" t="str">
            <v>Silla cajera s/brazo con apoyo lumbar color burdeo</v>
          </cell>
          <cell r="O320" t="str">
            <v>SILLAS</v>
          </cell>
          <cell r="P320">
            <v>42500</v>
          </cell>
          <cell r="T320" t="str">
            <v>Bueno</v>
          </cell>
          <cell r="U320" t="str">
            <v>N/T</v>
          </cell>
        </row>
        <row r="321">
          <cell r="J321" t="str">
            <v>42-05-01-01-0313</v>
          </cell>
          <cell r="K321" t="str">
            <v>42-161</v>
          </cell>
          <cell r="L321" t="str">
            <v>42-05-01-01-0313</v>
          </cell>
          <cell r="M321" t="str">
            <v>Perforador extra fuerte color gris</v>
          </cell>
          <cell r="O321" t="str">
            <v>EQUIPO DE OFICINA</v>
          </cell>
          <cell r="P321">
            <v>4000</v>
          </cell>
          <cell r="T321" t="str">
            <v>Bueno</v>
          </cell>
          <cell r="U321" t="str">
            <v>N/T</v>
          </cell>
        </row>
        <row r="322">
          <cell r="J322" t="str">
            <v>42-04-01-00-0314</v>
          </cell>
          <cell r="K322" t="str">
            <v>42-2661</v>
          </cell>
          <cell r="L322" t="str">
            <v>42-04-01-00-0314</v>
          </cell>
          <cell r="M322" t="str">
            <v>Mesa madera con cubierta formalita ploma 102x51x70 cms.</v>
          </cell>
          <cell r="O322" t="str">
            <v>MESAS</v>
          </cell>
          <cell r="P322">
            <v>65000</v>
          </cell>
          <cell r="T322" t="str">
            <v>Bueno</v>
          </cell>
          <cell r="U322" t="str">
            <v>N/T</v>
          </cell>
        </row>
        <row r="323">
          <cell r="J323" t="str">
            <v>42-04-01-00-0315</v>
          </cell>
          <cell r="K323" t="str">
            <v>42-2406</v>
          </cell>
          <cell r="L323" t="str">
            <v>42-04-01-00-0315</v>
          </cell>
          <cell r="M323" t="str">
            <v>Mesa cubierta blanca con base metálica 60x45 cms.</v>
          </cell>
          <cell r="O323" t="str">
            <v>MESAS</v>
          </cell>
          <cell r="P323">
            <v>75000</v>
          </cell>
          <cell r="T323" t="str">
            <v>Bueno</v>
          </cell>
          <cell r="U323" t="str">
            <v>N/T</v>
          </cell>
        </row>
        <row r="324">
          <cell r="J324" t="str">
            <v>42-05-01-01-0316</v>
          </cell>
          <cell r="K324" t="str">
            <v>42-2407</v>
          </cell>
          <cell r="L324" t="str">
            <v>42-05-01-01-0316</v>
          </cell>
          <cell r="M324" t="str">
            <v>Pizarra melamina blanca 70x50 cms.</v>
          </cell>
          <cell r="O324" t="str">
            <v>EQUIPO DE OFICINA</v>
          </cell>
          <cell r="P324">
            <v>25000</v>
          </cell>
          <cell r="T324" t="str">
            <v>Bueno</v>
          </cell>
          <cell r="U324" t="str">
            <v>N/T</v>
          </cell>
        </row>
        <row r="325">
          <cell r="J325" t="str">
            <v>42-04-06-00-0317</v>
          </cell>
          <cell r="K325" t="str">
            <v>42-2665</v>
          </cell>
          <cell r="L325" t="str">
            <v>42-04-06-00-0317</v>
          </cell>
          <cell r="M325" t="str">
            <v>Repisa masisa enchapada eucaliptus 66x25x43 cms.</v>
          </cell>
          <cell r="O325" t="str">
            <v>REPISA</v>
          </cell>
          <cell r="P325">
            <v>25000</v>
          </cell>
          <cell r="T325" t="str">
            <v>Bueno</v>
          </cell>
          <cell r="U325" t="str">
            <v>N/T</v>
          </cell>
        </row>
        <row r="326">
          <cell r="J326" t="str">
            <v>42-04-06-00-0318</v>
          </cell>
          <cell r="K326" t="str">
            <v>42-2408</v>
          </cell>
          <cell r="L326" t="str">
            <v>42-04-06-00-0318</v>
          </cell>
          <cell r="M326" t="str">
            <v>Repisa trupan 1 compartimento color natural 100x30 cms.</v>
          </cell>
          <cell r="O326" t="str">
            <v>REPISA</v>
          </cell>
          <cell r="P326">
            <v>20000</v>
          </cell>
          <cell r="T326" t="str">
            <v>Bueno</v>
          </cell>
          <cell r="U326" t="str">
            <v>N/T</v>
          </cell>
        </row>
        <row r="327">
          <cell r="J327" t="str">
            <v>42-04-06-00-0319</v>
          </cell>
          <cell r="K327" t="str">
            <v>42-2409</v>
          </cell>
          <cell r="L327" t="str">
            <v>42-04-06-00-0319</v>
          </cell>
          <cell r="M327" t="str">
            <v>Repisa blanca con soportes metálicos 58x18 cms.</v>
          </cell>
          <cell r="O327" t="str">
            <v>REPISA</v>
          </cell>
          <cell r="P327">
            <v>20000</v>
          </cell>
          <cell r="T327" t="str">
            <v>Bueno</v>
          </cell>
          <cell r="U327" t="str">
            <v>N/T</v>
          </cell>
        </row>
        <row r="328">
          <cell r="J328" t="str">
            <v>42-05-01-01-0320</v>
          </cell>
          <cell r="K328" t="str">
            <v>42-160</v>
          </cell>
          <cell r="L328" t="str">
            <v>42-05-01-01-0320</v>
          </cell>
          <cell r="M328" t="str">
            <v>Corchetera marca Torre color ploma / negro</v>
          </cell>
          <cell r="O328" t="str">
            <v>EQUIPO DE OFICINA</v>
          </cell>
          <cell r="P328">
            <v>3500</v>
          </cell>
          <cell r="T328" t="str">
            <v>Bueno</v>
          </cell>
          <cell r="U328" t="str">
            <v>N/T</v>
          </cell>
        </row>
        <row r="329">
          <cell r="J329" t="str">
            <v>42-04-02-00-0321</v>
          </cell>
          <cell r="K329" t="str">
            <v>42-331</v>
          </cell>
          <cell r="L329" t="str">
            <v>42-04-02-00-0321</v>
          </cell>
          <cell r="M329" t="str">
            <v>Silla mixta color beige</v>
          </cell>
          <cell r="O329" t="str">
            <v>SILLAS</v>
          </cell>
          <cell r="P329">
            <v>42500</v>
          </cell>
          <cell r="T329" t="str">
            <v>Malo</v>
          </cell>
          <cell r="U329" t="str">
            <v>N/T</v>
          </cell>
        </row>
        <row r="330">
          <cell r="J330" t="str">
            <v>42-05-02-01-0322</v>
          </cell>
          <cell r="K330" t="str">
            <v>42-127</v>
          </cell>
          <cell r="L330" t="str">
            <v>42-05-02-01-0322</v>
          </cell>
          <cell r="M330" t="str">
            <v>Camilla metálica color blanco con pegamoide color verde</v>
          </cell>
          <cell r="O330" t="str">
            <v>EQUIPOS CLINICOS</v>
          </cell>
          <cell r="P330">
            <v>75000</v>
          </cell>
          <cell r="T330" t="str">
            <v>Bueno</v>
          </cell>
          <cell r="U330" t="str">
            <v>N/T</v>
          </cell>
        </row>
        <row r="331">
          <cell r="J331" t="str">
            <v>42-05-01-01-0323</v>
          </cell>
          <cell r="K331" t="str">
            <v>42-1964</v>
          </cell>
          <cell r="L331" t="str">
            <v>42-05-01-01-0323</v>
          </cell>
          <cell r="M331" t="str">
            <v>Citófono/ teléfono marca Nortel Network, Modelo 7000</v>
          </cell>
          <cell r="O331" t="str">
            <v>EQUIPO DE OFICINA</v>
          </cell>
          <cell r="P331">
            <v>36000</v>
          </cell>
          <cell r="T331" t="str">
            <v>Bueno</v>
          </cell>
          <cell r="U331" t="str">
            <v>Nortel Network</v>
          </cell>
        </row>
        <row r="332">
          <cell r="J332" t="str">
            <v>42-06-01-00-0324</v>
          </cell>
          <cell r="K332" t="str">
            <v>42-2410</v>
          </cell>
          <cell r="L332" t="str">
            <v>42-06-01-00-0324</v>
          </cell>
          <cell r="M332" t="str">
            <v>Estabilizador electrónico de tensión Fernandez Fica Modelo RAP 3023 MP</v>
          </cell>
          <cell r="O332" t="str">
            <v>EQUIPOS COMPUTACIONALES Y PERIFÉRICOS</v>
          </cell>
          <cell r="P332">
            <v>1000000</v>
          </cell>
          <cell r="T332" t="str">
            <v>Bueno</v>
          </cell>
          <cell r="U332" t="str">
            <v>N/T</v>
          </cell>
        </row>
        <row r="333">
          <cell r="J333" t="str">
            <v>42-05-01-01-0325</v>
          </cell>
          <cell r="K333" t="str">
            <v>42-2832</v>
          </cell>
          <cell r="L333" t="str">
            <v>42-05-01-01-0325</v>
          </cell>
          <cell r="M333" t="str">
            <v>Reloj/termómetro refrigerador marca Control company 4105 S/Nº 72182671</v>
          </cell>
          <cell r="O333" t="str">
            <v>EQUIPO DE OFICINA</v>
          </cell>
          <cell r="P333">
            <v>40000</v>
          </cell>
          <cell r="T333" t="str">
            <v>Bueno</v>
          </cell>
          <cell r="U333" t="str">
            <v xml:space="preserve">Control  </v>
          </cell>
        </row>
        <row r="334">
          <cell r="J334" t="str">
            <v>42-05-02-01-0326</v>
          </cell>
          <cell r="K334" t="str">
            <v>42-1656</v>
          </cell>
          <cell r="L334" t="str">
            <v>42-05-02-01-0326</v>
          </cell>
          <cell r="M334" t="str">
            <v>Refrigerador marca Fensa non frost modelo Advantage 7300</v>
          </cell>
          <cell r="O334" t="str">
            <v>EQUIPOS CLINICOS</v>
          </cell>
          <cell r="P334">
            <v>180000</v>
          </cell>
          <cell r="T334" t="str">
            <v>Bueno</v>
          </cell>
          <cell r="U334" t="str">
            <v>Fensa</v>
          </cell>
        </row>
        <row r="335">
          <cell r="J335" t="str">
            <v>42-05-02-06-0327</v>
          </cell>
          <cell r="K335" t="str">
            <v>42-141</v>
          </cell>
          <cell r="L335" t="str">
            <v>42-05-02-06-0327</v>
          </cell>
          <cell r="M335" t="str">
            <v>Estufa secadora marca MLW serie 74040</v>
          </cell>
          <cell r="O335" t="str">
            <v>HERRAMIENTAS</v>
          </cell>
          <cell r="P335">
            <v>100000</v>
          </cell>
          <cell r="T335" t="str">
            <v>Bueno</v>
          </cell>
          <cell r="U335" t="str">
            <v>MLW</v>
          </cell>
        </row>
        <row r="336">
          <cell r="J336" t="str">
            <v>42-05-02-02-0328</v>
          </cell>
          <cell r="K336" t="str">
            <v>42-2411</v>
          </cell>
          <cell r="L336" t="str">
            <v>42-05-02-02-0328</v>
          </cell>
          <cell r="M336" t="str">
            <v>Campana marca Mademsa 80 cms.</v>
          </cell>
          <cell r="O336" t="str">
            <v>EQUIPOS DE COCINA</v>
          </cell>
          <cell r="P336">
            <v>70000</v>
          </cell>
          <cell r="T336" t="str">
            <v>Bueno</v>
          </cell>
          <cell r="U336" t="str">
            <v>Mademsa</v>
          </cell>
        </row>
        <row r="337">
          <cell r="J337" t="str">
            <v>42-04-07-00-0329</v>
          </cell>
          <cell r="K337" t="str">
            <v>42-126</v>
          </cell>
          <cell r="L337" t="str">
            <v>42-04-07-00-0329</v>
          </cell>
          <cell r="M337" t="str">
            <v>Paragüero, perchero metálico color blanco</v>
          </cell>
          <cell r="O337" t="str">
            <v>OTROS</v>
          </cell>
          <cell r="P337">
            <v>15000</v>
          </cell>
          <cell r="T337" t="str">
            <v>Bueno</v>
          </cell>
          <cell r="U337" t="str">
            <v>N/T</v>
          </cell>
        </row>
        <row r="338">
          <cell r="J338" t="str">
            <v>42-04-07-00-0330</v>
          </cell>
          <cell r="K338" t="str">
            <v>42-2412</v>
          </cell>
          <cell r="L338" t="str">
            <v>42-04-07-00-0330</v>
          </cell>
          <cell r="M338" t="str">
            <v>Dispensador jabón marca Johnson</v>
          </cell>
          <cell r="O338" t="str">
            <v>OTROS</v>
          </cell>
          <cell r="P338">
            <v>17000</v>
          </cell>
          <cell r="T338" t="str">
            <v>Bueno</v>
          </cell>
          <cell r="U338" t="str">
            <v>Johnson</v>
          </cell>
        </row>
        <row r="339">
          <cell r="J339" t="str">
            <v>42-05-02-05-0331</v>
          </cell>
          <cell r="K339" t="str">
            <v>42-2637</v>
          </cell>
          <cell r="L339" t="str">
            <v>42-05-02-05-0331</v>
          </cell>
          <cell r="M339" t="str">
            <v>Extintor incendio tipo Dioxido carbono 2 kgs.</v>
          </cell>
          <cell r="O339" t="str">
            <v>EQUIPOS DE SEGURIDAD</v>
          </cell>
          <cell r="P339">
            <v>25000</v>
          </cell>
          <cell r="T339" t="str">
            <v>Bueno</v>
          </cell>
          <cell r="U339" t="str">
            <v>N/T</v>
          </cell>
        </row>
        <row r="340">
          <cell r="J340" t="str">
            <v>42-05-01-01-0332</v>
          </cell>
          <cell r="K340" t="str">
            <v>42-1963</v>
          </cell>
          <cell r="L340" t="str">
            <v>42-05-01-01-0332</v>
          </cell>
          <cell r="M340" t="str">
            <v>Citófono/ teléfono marca Nortel Network, Modelo 7000</v>
          </cell>
          <cell r="O340" t="str">
            <v>EQUIPO DE OFICINA</v>
          </cell>
          <cell r="P340">
            <v>36000</v>
          </cell>
          <cell r="T340" t="str">
            <v>Bueno</v>
          </cell>
          <cell r="U340" t="str">
            <v>Nortel Network</v>
          </cell>
        </row>
        <row r="341">
          <cell r="J341" t="str">
            <v>42-05-02-01-0333</v>
          </cell>
          <cell r="K341" t="str">
            <v>42-3529</v>
          </cell>
          <cell r="L341" t="str">
            <v>42-05-02-01-0333</v>
          </cell>
          <cell r="M341" t="str">
            <v>Mesa Toma de Muestras</v>
          </cell>
          <cell r="O341" t="str">
            <v>EQUIPOS CLINICOS</v>
          </cell>
          <cell r="P341">
            <v>62832</v>
          </cell>
          <cell r="T341" t="str">
            <v>Bueno</v>
          </cell>
          <cell r="U341" t="str">
            <v>N/T</v>
          </cell>
        </row>
        <row r="342">
          <cell r="J342" t="str">
            <v>42-06-01-00-0334</v>
          </cell>
          <cell r="K342" t="str">
            <v>42-1873</v>
          </cell>
          <cell r="L342" t="str">
            <v>42-06-01-00-0334</v>
          </cell>
          <cell r="M342" t="str">
            <v>Teclado Aopen S/Nº 41202545</v>
          </cell>
          <cell r="O342" t="str">
            <v>EQUIPOS COMPUTACIONALES Y PERIFÉRICOS</v>
          </cell>
          <cell r="P342">
            <v>4000</v>
          </cell>
          <cell r="T342" t="str">
            <v>Bueno</v>
          </cell>
          <cell r="U342" t="str">
            <v>Aopen</v>
          </cell>
        </row>
        <row r="343">
          <cell r="J343" t="str">
            <v>42-05-01-01-0335</v>
          </cell>
          <cell r="K343" t="str">
            <v>42-2709</v>
          </cell>
          <cell r="L343" t="str">
            <v>42-05-01-01-0335</v>
          </cell>
          <cell r="M343" t="str">
            <v>Radio CD MP3 marca Recco Mod. RRCSWM5 S/N° 0047/0410/00502</v>
          </cell>
          <cell r="O343" t="str">
            <v>EQUIPO DE OFICINA</v>
          </cell>
          <cell r="P343">
            <v>53710</v>
          </cell>
          <cell r="T343" t="str">
            <v>Bueno</v>
          </cell>
          <cell r="U343" t="str">
            <v>Recco</v>
          </cell>
        </row>
        <row r="344">
          <cell r="J344" t="str">
            <v>42-06-01-00-0336</v>
          </cell>
          <cell r="K344" t="str">
            <v>42-1931</v>
          </cell>
          <cell r="L344" t="str">
            <v>42-06-01-00-0336</v>
          </cell>
          <cell r="M344" t="str">
            <v>Impresora Hewlett Packard modelo Laser Jet 1320</v>
          </cell>
          <cell r="O344" t="str">
            <v>EQUIPOS COMPUTACIONALES Y PERIFÉRICOS</v>
          </cell>
          <cell r="P344">
            <v>60000</v>
          </cell>
          <cell r="T344" t="str">
            <v>Bueno</v>
          </cell>
          <cell r="U344" t="str">
            <v>Packard</v>
          </cell>
        </row>
        <row r="345">
          <cell r="J345" t="str">
            <v>42-05-01-01-0337</v>
          </cell>
          <cell r="K345" t="str">
            <v>42-1206B</v>
          </cell>
          <cell r="L345" t="str">
            <v>42-05-01-01-0337</v>
          </cell>
          <cell r="M345" t="str">
            <v>Reloj de pared</v>
          </cell>
          <cell r="O345" t="str">
            <v>EQUIPO DE OFICINA</v>
          </cell>
          <cell r="P345">
            <v>7500</v>
          </cell>
          <cell r="T345" t="str">
            <v>Bueno</v>
          </cell>
          <cell r="U345" t="str">
            <v>N/T</v>
          </cell>
        </row>
        <row r="346">
          <cell r="J346" t="str">
            <v>42-05-02-05-0338</v>
          </cell>
          <cell r="K346" t="str">
            <v>42-2346</v>
          </cell>
          <cell r="L346" t="str">
            <v>42-05-02-05-0338</v>
          </cell>
          <cell r="M346" t="str">
            <v>Extintor incendio tipo ABC 6 kgs.</v>
          </cell>
          <cell r="O346" t="str">
            <v>EQUIPOS DE SEGURIDAD</v>
          </cell>
          <cell r="P346">
            <v>25000</v>
          </cell>
          <cell r="T346" t="str">
            <v>Bueno</v>
          </cell>
          <cell r="U346" t="str">
            <v>N/T</v>
          </cell>
        </row>
        <row r="347">
          <cell r="J347" t="str">
            <v>42-05-01-01-0339</v>
          </cell>
          <cell r="K347" t="str">
            <v>42-3198</v>
          </cell>
          <cell r="L347" t="str">
            <v>42-05-01-01-0339</v>
          </cell>
          <cell r="M347" t="str">
            <v>Refrigerador 2 puertas Whirpool 350 Mod. WRH33ABDWC S/Nº JL7058653</v>
          </cell>
          <cell r="O347" t="str">
            <v>EQUIPO DE OFICINA</v>
          </cell>
          <cell r="P347">
            <v>150000</v>
          </cell>
          <cell r="T347" t="str">
            <v>Bueno</v>
          </cell>
          <cell r="U347" t="str">
            <v>Whirpool</v>
          </cell>
        </row>
        <row r="348">
          <cell r="J348" t="str">
            <v>42-05-01-01-0340</v>
          </cell>
          <cell r="K348" t="str">
            <v>42-2710</v>
          </cell>
          <cell r="L348" t="str">
            <v>42-05-01-01-0340</v>
          </cell>
          <cell r="M348" t="str">
            <v>Microondas marca Daewoo Mod. KOR 63FB</v>
          </cell>
          <cell r="O348" t="str">
            <v>EQUIPO DE OFICINA</v>
          </cell>
          <cell r="P348">
            <v>45000</v>
          </cell>
          <cell r="T348" t="str">
            <v>Bueno</v>
          </cell>
          <cell r="U348" t="str">
            <v>Daewoo</v>
          </cell>
        </row>
        <row r="349">
          <cell r="J349" t="str">
            <v>42-05-01-01-0341</v>
          </cell>
          <cell r="K349" t="str">
            <v>42-2711</v>
          </cell>
          <cell r="L349" t="str">
            <v>42-05-01-01-0341</v>
          </cell>
          <cell r="M349" t="str">
            <v>Televisor 21" marca Daewoo Mod. Summus Dinamic</v>
          </cell>
          <cell r="O349" t="str">
            <v>EQUIPO DE OFICINA</v>
          </cell>
          <cell r="P349">
            <v>65000</v>
          </cell>
          <cell r="T349" t="str">
            <v>Bueno</v>
          </cell>
          <cell r="U349" t="str">
            <v>Daewoo</v>
          </cell>
        </row>
        <row r="350">
          <cell r="J350" t="str">
            <v>42-05-02-01-0342</v>
          </cell>
          <cell r="K350" t="str">
            <v>42-2983</v>
          </cell>
          <cell r="L350" t="str">
            <v>42-05-02-01-0342</v>
          </cell>
          <cell r="M350" t="str">
            <v>Bomba aspiración Medi-Pump Mod. 1636A S/Nº 070700001521</v>
          </cell>
          <cell r="O350" t="str">
            <v>EQUIPOS CLINICOS</v>
          </cell>
          <cell r="P350">
            <v>231931</v>
          </cell>
          <cell r="T350" t="str">
            <v>Bueno</v>
          </cell>
          <cell r="U350" t="str">
            <v>N/T</v>
          </cell>
        </row>
        <row r="351">
          <cell r="J351" t="str">
            <v>42-05-02-01-0343</v>
          </cell>
          <cell r="K351" t="str">
            <v>42-3363</v>
          </cell>
          <cell r="L351" t="str">
            <v>42-05-02-01-0343</v>
          </cell>
          <cell r="M351" t="str">
            <v>Bomba infusion Samtronic Mod. ST 1000 S/Nº 33182L/10</v>
          </cell>
          <cell r="O351" t="str">
            <v>EQUIPOS CLINICOS</v>
          </cell>
          <cell r="P351">
            <v>809209</v>
          </cell>
          <cell r="T351" t="str">
            <v>Bueno</v>
          </cell>
          <cell r="U351" t="str">
            <v>N/T</v>
          </cell>
        </row>
        <row r="352">
          <cell r="J352" t="str">
            <v>42-05-02-01-0344</v>
          </cell>
          <cell r="K352" t="str">
            <v>42-179</v>
          </cell>
          <cell r="L352" t="str">
            <v>42-05-02-01-0344</v>
          </cell>
          <cell r="M352" t="str">
            <v>Máquina de aspiracion eléctrica Medi Pump Mod. 1132 S/Nº 099500003491</v>
          </cell>
          <cell r="O352" t="str">
            <v>EQUIPOS CLINICOS</v>
          </cell>
          <cell r="P352">
            <v>231931</v>
          </cell>
          <cell r="T352" t="str">
            <v>Bueno</v>
          </cell>
          <cell r="U352" t="str">
            <v>Medi</v>
          </cell>
        </row>
        <row r="353">
          <cell r="J353" t="str">
            <v>42-05-02-01-0345</v>
          </cell>
          <cell r="K353" t="str">
            <v>42-1934</v>
          </cell>
          <cell r="L353" t="str">
            <v>42-05-02-01-0345</v>
          </cell>
          <cell r="M353" t="str">
            <v>Desfribilador Marca ZOLL M Series color gris</v>
          </cell>
          <cell r="O353" t="str">
            <v>EQUIPOS CLINICOS</v>
          </cell>
          <cell r="P353">
            <v>100000</v>
          </cell>
          <cell r="T353" t="str">
            <v>Bueno</v>
          </cell>
          <cell r="U353" t="str">
            <v>Zoll</v>
          </cell>
        </row>
        <row r="354">
          <cell r="J354" t="str">
            <v>42-05-02-01-0346</v>
          </cell>
          <cell r="K354" t="str">
            <v>42-2630</v>
          </cell>
          <cell r="L354" t="str">
            <v>42-05-02-01-0346</v>
          </cell>
          <cell r="M354" t="str">
            <v>Electrocardigrafo marca Bionet Mod. Cardio care-2000 S/Nº EE0900197</v>
          </cell>
          <cell r="O354" t="str">
            <v>EQUIPOS CLINICOS</v>
          </cell>
          <cell r="P354">
            <v>600000</v>
          </cell>
          <cell r="T354" t="str">
            <v>Bueno</v>
          </cell>
          <cell r="U354" t="str">
            <v>Bionet</v>
          </cell>
        </row>
        <row r="355">
          <cell r="J355" t="str">
            <v>42-05-02-01-0347</v>
          </cell>
          <cell r="K355" t="str">
            <v>42-176</v>
          </cell>
          <cell r="L355" t="str">
            <v>42-05-02-01-0347</v>
          </cell>
          <cell r="M355" t="str">
            <v>Esfingomanómetro con pedestal marca Trimline de 115 cms.</v>
          </cell>
          <cell r="O355" t="str">
            <v>EQUIPOS CLINICOS</v>
          </cell>
          <cell r="P355">
            <v>35585</v>
          </cell>
          <cell r="T355" t="str">
            <v>Bueno</v>
          </cell>
          <cell r="U355" t="str">
            <v>Trimiline</v>
          </cell>
        </row>
        <row r="356">
          <cell r="J356" t="str">
            <v>42-05-02-01-0348</v>
          </cell>
          <cell r="K356" t="str">
            <v>42-174</v>
          </cell>
          <cell r="L356" t="str">
            <v>42-05-02-01-0348</v>
          </cell>
          <cell r="M356" t="str">
            <v>Laringoscopio con 10 hojas desmontables</v>
          </cell>
          <cell r="O356" t="str">
            <v>EQUIPOS CLINICOS</v>
          </cell>
          <cell r="P356">
            <v>80000</v>
          </cell>
          <cell r="T356" t="str">
            <v>Bueno</v>
          </cell>
          <cell r="U356" t="str">
            <v>N/T</v>
          </cell>
        </row>
        <row r="357">
          <cell r="J357" t="str">
            <v>42-05-02-01-0349</v>
          </cell>
          <cell r="K357" t="str">
            <v>42-182</v>
          </cell>
          <cell r="L357" t="str">
            <v>42-05-02-01-0349</v>
          </cell>
          <cell r="M357" t="str">
            <v>Manómetro de oxigeno marca Victor Medical</v>
          </cell>
          <cell r="O357" t="str">
            <v>EQUIPOS CLINICOS</v>
          </cell>
          <cell r="P357">
            <v>50000</v>
          </cell>
          <cell r="T357" t="str">
            <v>Bueno</v>
          </cell>
          <cell r="U357" t="str">
            <v>Victor M</v>
          </cell>
        </row>
        <row r="358">
          <cell r="J358" t="str">
            <v>42-05-02-01-0350</v>
          </cell>
          <cell r="K358" t="str">
            <v>42-3399</v>
          </cell>
          <cell r="L358" t="str">
            <v>42-05-02-01-0350</v>
          </cell>
          <cell r="M358" t="str">
            <v>Manometro oxígeno</v>
          </cell>
          <cell r="O358" t="str">
            <v>EQUIPOS CLINICOS</v>
          </cell>
          <cell r="P358">
            <v>50000</v>
          </cell>
          <cell r="T358" t="str">
            <v>Bueno</v>
          </cell>
          <cell r="U358" t="str">
            <v>N/T</v>
          </cell>
        </row>
        <row r="359">
          <cell r="J359" t="str">
            <v>42-05-02-01-0351</v>
          </cell>
          <cell r="K359" t="str">
            <v>42-1933</v>
          </cell>
          <cell r="L359" t="str">
            <v>42-05-02-01-0351</v>
          </cell>
          <cell r="M359" t="str">
            <v>Monitor signos vitales Nihon Kohden BSM-2301K S/Nº 11272</v>
          </cell>
          <cell r="O359" t="str">
            <v>EQUIPOS CLINICOS</v>
          </cell>
          <cell r="P359">
            <v>580000</v>
          </cell>
          <cell r="T359" t="str">
            <v>Bueno</v>
          </cell>
          <cell r="U359" t="str">
            <v>Nihon</v>
          </cell>
        </row>
        <row r="360">
          <cell r="J360" t="str">
            <v>42-05-02-01-0352</v>
          </cell>
          <cell r="K360" t="str">
            <v>42-752</v>
          </cell>
          <cell r="L360" t="str">
            <v>42-05-02-01-0352</v>
          </cell>
          <cell r="M360" t="str">
            <v xml:space="preserve">Negatoscopio </v>
          </cell>
          <cell r="O360" t="str">
            <v>EQUIPOS CLINICOS</v>
          </cell>
          <cell r="P360">
            <v>46241</v>
          </cell>
          <cell r="T360" t="str">
            <v>Bueno</v>
          </cell>
          <cell r="U360" t="str">
            <v>N/T</v>
          </cell>
        </row>
        <row r="361">
          <cell r="J361" t="str">
            <v>42-05-02-01-0353</v>
          </cell>
          <cell r="K361" t="str">
            <v>42-3162</v>
          </cell>
          <cell r="L361" t="str">
            <v>42-05-02-01-0353</v>
          </cell>
          <cell r="M361" t="str">
            <v>Otoscopio marca Walch Allyn color blanco</v>
          </cell>
          <cell r="O361" t="str">
            <v>EQUIPOS CLINICOS</v>
          </cell>
          <cell r="P361">
            <v>60000</v>
          </cell>
          <cell r="T361" t="str">
            <v>Malo</v>
          </cell>
          <cell r="U361" t="str">
            <v>Walch</v>
          </cell>
        </row>
        <row r="362">
          <cell r="J362" t="str">
            <v>42-05-02-01-0354</v>
          </cell>
          <cell r="K362" t="str">
            <v>42-3496</v>
          </cell>
          <cell r="L362" t="str">
            <v>42-05-02-01-0354</v>
          </cell>
          <cell r="M362" t="str">
            <v>Otoscopio marca Walch Allyn color negro</v>
          </cell>
          <cell r="O362" t="str">
            <v>EQUIPOS CLINICOS</v>
          </cell>
          <cell r="P362">
            <v>31990</v>
          </cell>
          <cell r="T362" t="str">
            <v>Bueno</v>
          </cell>
          <cell r="U362" t="str">
            <v>Walch</v>
          </cell>
        </row>
        <row r="363">
          <cell r="J363" t="str">
            <v>42-05-02-01-0355</v>
          </cell>
          <cell r="K363" t="str">
            <v>42-1776</v>
          </cell>
          <cell r="L363" t="str">
            <v>42-05-02-01-0355</v>
          </cell>
          <cell r="M363" t="str">
            <v>Oximetro de pulso, marca Nellcor Puritan Bennett, modelo NPB-295  Serie G 00862492</v>
          </cell>
          <cell r="O363" t="str">
            <v>EQUIPOS CLINICOS</v>
          </cell>
          <cell r="P363">
            <v>189567</v>
          </cell>
          <cell r="T363" t="str">
            <v>Bueno</v>
          </cell>
          <cell r="U363" t="str">
            <v>N/T</v>
          </cell>
        </row>
        <row r="364">
          <cell r="J364" t="str">
            <v>42-05-02-01-0356</v>
          </cell>
          <cell r="K364" t="str">
            <v>42-2657x</v>
          </cell>
          <cell r="L364" t="str">
            <v>42-05-02-01-0356</v>
          </cell>
          <cell r="M364" t="str">
            <v>Resucitador Ambú Mark 111 adulto</v>
          </cell>
          <cell r="O364" t="str">
            <v>EQUIPOS CLINICOS</v>
          </cell>
          <cell r="P364">
            <v>58950</v>
          </cell>
          <cell r="T364" t="str">
            <v>Bueno</v>
          </cell>
          <cell r="U364" t="str">
            <v>Ambu</v>
          </cell>
        </row>
        <row r="365">
          <cell r="J365" t="str">
            <v>42-05-02-01-0357</v>
          </cell>
          <cell r="K365" t="str">
            <v>42-3166</v>
          </cell>
          <cell r="L365" t="str">
            <v>42-05-02-01-0357</v>
          </cell>
          <cell r="M365" t="str">
            <v>Reanimador Ambú Mark 111 pediátrico</v>
          </cell>
          <cell r="O365" t="str">
            <v>EQUIPOS CLINICOS</v>
          </cell>
          <cell r="P365">
            <v>57901</v>
          </cell>
          <cell r="T365" t="str">
            <v>Bueno</v>
          </cell>
          <cell r="U365" t="str">
            <v>Ambu</v>
          </cell>
        </row>
        <row r="366">
          <cell r="J366" t="str">
            <v>42-05-01-01-0358</v>
          </cell>
          <cell r="K366" t="str">
            <v>42-1504</v>
          </cell>
          <cell r="L366" t="str">
            <v>42-05-01-01-0358</v>
          </cell>
          <cell r="M366" t="str">
            <v>Caja metálica de seguridad color negra Nº 249</v>
          </cell>
          <cell r="O366" t="str">
            <v>EQUIPO DE OFICINA</v>
          </cell>
          <cell r="P366">
            <v>20000</v>
          </cell>
          <cell r="T366" t="str">
            <v>Bueno</v>
          </cell>
          <cell r="U366" t="str">
            <v>N/T</v>
          </cell>
        </row>
        <row r="367">
          <cell r="J367" t="str">
            <v>42-05-01-01-0359</v>
          </cell>
          <cell r="K367" t="str">
            <v>42-1295</v>
          </cell>
          <cell r="L367" t="str">
            <v>42-05-01-01-0359</v>
          </cell>
          <cell r="M367" t="str">
            <v>Caja metálica de Seguridad para muestras de alcoholemias de  250x200x150 cms. con sistema tolva</v>
          </cell>
          <cell r="O367" t="str">
            <v>EQUIPO DE OFICINA</v>
          </cell>
          <cell r="P367">
            <v>25000</v>
          </cell>
          <cell r="T367" t="str">
            <v>Bueno</v>
          </cell>
          <cell r="U367" t="str">
            <v>N/T</v>
          </cell>
        </row>
        <row r="368">
          <cell r="J368" t="str">
            <v>42-04-07-00-0360</v>
          </cell>
          <cell r="K368" t="str">
            <v>42-1613</v>
          </cell>
          <cell r="L368" t="str">
            <v>42-04-07-00-0360</v>
          </cell>
          <cell r="M368" t="str">
            <v>Diván cama 1 plaza con cajonera c/llave pino oregón</v>
          </cell>
          <cell r="O368" t="str">
            <v>OTROS</v>
          </cell>
          <cell r="P368">
            <v>70000</v>
          </cell>
          <cell r="T368" t="str">
            <v>Bueno</v>
          </cell>
          <cell r="U368" t="str">
            <v>N/T</v>
          </cell>
        </row>
        <row r="369">
          <cell r="J369" t="str">
            <v>42-05-02-01-0361</v>
          </cell>
          <cell r="K369" t="str">
            <v>42-2275</v>
          </cell>
          <cell r="L369" t="str">
            <v>42-05-02-01-0361</v>
          </cell>
          <cell r="M369" t="str">
            <v>Escabel mixto blanco/negro</v>
          </cell>
          <cell r="O369" t="str">
            <v>EQUIPOS CLINICOS</v>
          </cell>
          <cell r="P369">
            <v>10000</v>
          </cell>
          <cell r="T369" t="str">
            <v>Bueno</v>
          </cell>
          <cell r="U369" t="str">
            <v>N/T</v>
          </cell>
        </row>
        <row r="370">
          <cell r="J370" t="str">
            <v>42-04-03-00-0362</v>
          </cell>
          <cell r="K370" t="str">
            <v>42-3158</v>
          </cell>
          <cell r="L370" t="str">
            <v>42-04-03-00-0362</v>
          </cell>
          <cell r="M370" t="str">
            <v>Estación de trabajo computador 3 cajones color café claro</v>
          </cell>
          <cell r="O370" t="str">
            <v>ESCRITORIOS</v>
          </cell>
          <cell r="P370">
            <v>89000</v>
          </cell>
          <cell r="T370" t="str">
            <v>Bueno</v>
          </cell>
          <cell r="U370" t="str">
            <v>N/T</v>
          </cell>
        </row>
        <row r="371">
          <cell r="J371" t="str">
            <v>42-04-01-00-0363</v>
          </cell>
          <cell r="K371" t="str">
            <v>42-2712</v>
          </cell>
          <cell r="L371" t="str">
            <v>42-04-01-00-0363</v>
          </cell>
          <cell r="M371" t="str">
            <v>Mueble melamina blanco, 1 puerta, 2 cajones 90x67x160 cms. con 1 mesa 66,5x51x78 cms.</v>
          </cell>
          <cell r="O371" t="str">
            <v>MESAS</v>
          </cell>
          <cell r="P371">
            <v>89000</v>
          </cell>
          <cell r="T371" t="str">
            <v>Bueno</v>
          </cell>
          <cell r="U371" t="str">
            <v>N/T</v>
          </cell>
        </row>
        <row r="372">
          <cell r="J372" t="str">
            <v>42-04-06-00-0364</v>
          </cell>
          <cell r="K372" t="str">
            <v>42-3159</v>
          </cell>
          <cell r="L372" t="str">
            <v>42-04-06-00-0364</v>
          </cell>
          <cell r="M372" t="str">
            <v>Mueble melamina blanco con cubierta postformado, 2 lavamanos con llaves de combinación, 6 puertas, 18 cajones</v>
          </cell>
          <cell r="O372" t="str">
            <v>REPISA</v>
          </cell>
          <cell r="P372">
            <v>78000</v>
          </cell>
          <cell r="T372" t="str">
            <v>Bueno</v>
          </cell>
          <cell r="U372" t="str">
            <v>N/T</v>
          </cell>
        </row>
        <row r="373">
          <cell r="J373" t="str">
            <v>42-04-06-00-0365</v>
          </cell>
          <cell r="K373" t="str">
            <v>42-3160</v>
          </cell>
          <cell r="L373" t="str">
            <v>42-04-06-00-0365</v>
          </cell>
          <cell r="M373" t="str">
            <v>Mueble pared melamina blanco 4 puertas</v>
          </cell>
          <cell r="O373" t="str">
            <v>REPISA</v>
          </cell>
          <cell r="P373">
            <v>50000</v>
          </cell>
          <cell r="T373" t="str">
            <v>Bueno</v>
          </cell>
          <cell r="U373" t="str">
            <v>N/T</v>
          </cell>
        </row>
        <row r="374">
          <cell r="J374" t="str">
            <v>42-04-06-00-0366</v>
          </cell>
          <cell r="K374" t="str">
            <v>42-3161</v>
          </cell>
          <cell r="L374" t="str">
            <v>42-04-06-00-0366</v>
          </cell>
          <cell r="M374" t="str">
            <v>Mueble pared melamina blanco 5 puertas</v>
          </cell>
          <cell r="O374" t="str">
            <v>REPISA</v>
          </cell>
          <cell r="P374">
            <v>65000</v>
          </cell>
          <cell r="T374" t="str">
            <v>Bueno</v>
          </cell>
          <cell r="U374" t="str">
            <v>N/T</v>
          </cell>
        </row>
        <row r="375">
          <cell r="J375" t="str">
            <v>42-05-02-06-0367</v>
          </cell>
          <cell r="K375" t="str">
            <v>42-404</v>
          </cell>
          <cell r="L375" t="str">
            <v>42-05-02-06-0367</v>
          </cell>
          <cell r="M375" t="str">
            <v>Piso metálico giratorio color blanco</v>
          </cell>
          <cell r="O375" t="str">
            <v>HERRAMIENTAS</v>
          </cell>
          <cell r="P375">
            <v>15000</v>
          </cell>
          <cell r="T375" t="str">
            <v>Bueno</v>
          </cell>
          <cell r="U375" t="str">
            <v>N/T</v>
          </cell>
        </row>
        <row r="376">
          <cell r="J376" t="str">
            <v>42-04-06-00-0368</v>
          </cell>
          <cell r="K376" t="str">
            <v>42-3165</v>
          </cell>
          <cell r="L376" t="str">
            <v>42-04-06-00-0368</v>
          </cell>
          <cell r="M376" t="str">
            <v>Repisa melamina blanca 2 soportes metálicos 75x30 cms.</v>
          </cell>
          <cell r="O376" t="str">
            <v>REPISA</v>
          </cell>
          <cell r="P376">
            <v>15000</v>
          </cell>
          <cell r="T376" t="str">
            <v>Bueno</v>
          </cell>
          <cell r="U376" t="str">
            <v>N/T</v>
          </cell>
        </row>
        <row r="377">
          <cell r="J377" t="str">
            <v>42-04-02-00-0369</v>
          </cell>
          <cell r="K377" t="str">
            <v>42-190</v>
          </cell>
          <cell r="L377" t="str">
            <v>42-04-02-00-0369</v>
          </cell>
          <cell r="M377" t="str">
            <v>Silla de madera color blanco</v>
          </cell>
          <cell r="O377" t="str">
            <v>SILLAS</v>
          </cell>
          <cell r="P377">
            <v>17000</v>
          </cell>
          <cell r="T377" t="str">
            <v>Bueno</v>
          </cell>
          <cell r="U377" t="str">
            <v>N/T</v>
          </cell>
        </row>
        <row r="378">
          <cell r="J378" t="str">
            <v>42-04-02-00-0370</v>
          </cell>
          <cell r="K378" t="str">
            <v>42-2002</v>
          </cell>
          <cell r="L378" t="str">
            <v>42-04-02-00-0370</v>
          </cell>
          <cell r="M378" t="str">
            <v>Silla Ergonometrica color azul, 5 ruedas ( MEL )</v>
          </cell>
          <cell r="O378" t="str">
            <v>SILLAS</v>
          </cell>
          <cell r="P378">
            <v>42500</v>
          </cell>
          <cell r="T378" t="str">
            <v>Bueno</v>
          </cell>
          <cell r="U378" t="str">
            <v>N/T</v>
          </cell>
        </row>
        <row r="379">
          <cell r="J379" t="str">
            <v>42-04-02-00-0371</v>
          </cell>
          <cell r="K379" t="str">
            <v>42-1614</v>
          </cell>
          <cell r="L379" t="str">
            <v>42-04-02-00-0371</v>
          </cell>
          <cell r="M379" t="str">
            <v>Silla computación, neumática, color verde estampado, 5 ruedas</v>
          </cell>
          <cell r="O379" t="str">
            <v>SILLAS</v>
          </cell>
          <cell r="P379">
            <v>42500</v>
          </cell>
          <cell r="T379" t="str">
            <v>Bueno</v>
          </cell>
          <cell r="U379" t="str">
            <v>N/T</v>
          </cell>
        </row>
        <row r="380">
          <cell r="J380" t="str">
            <v>42-04-02-00-0372</v>
          </cell>
          <cell r="K380" t="str">
            <v>42-1313</v>
          </cell>
          <cell r="L380" t="str">
            <v>42-04-02-00-0372</v>
          </cell>
          <cell r="M380" t="str">
            <v>Silla giratoria regulable con pistón de aire color gris</v>
          </cell>
          <cell r="O380" t="str">
            <v>SILLAS</v>
          </cell>
          <cell r="P380">
            <v>42500</v>
          </cell>
          <cell r="T380" t="str">
            <v>Bueno</v>
          </cell>
          <cell r="U380" t="str">
            <v>N/T</v>
          </cell>
        </row>
        <row r="381">
          <cell r="J381" t="str">
            <v>42-04-07-00-0373</v>
          </cell>
          <cell r="K381" t="str">
            <v>42-3250</v>
          </cell>
          <cell r="L381" t="str">
            <v>42-04-07-00-0373</v>
          </cell>
          <cell r="M381" t="str">
            <v>Dispensador toalla nova marca Pisa</v>
          </cell>
          <cell r="O381" t="str">
            <v>OTROS</v>
          </cell>
          <cell r="P381">
            <v>17000</v>
          </cell>
          <cell r="T381" t="str">
            <v>Bueno</v>
          </cell>
          <cell r="U381" t="str">
            <v>N/T</v>
          </cell>
        </row>
        <row r="382">
          <cell r="J382" t="str">
            <v>42-05-01-01-0374</v>
          </cell>
          <cell r="K382" t="str">
            <v>42-3400</v>
          </cell>
          <cell r="L382" t="str">
            <v>42-05-01-01-0374</v>
          </cell>
          <cell r="M382" t="str">
            <v>Perforador Isofit Mod. PP 35</v>
          </cell>
          <cell r="O382" t="str">
            <v>EQUIPO DE OFICINA</v>
          </cell>
          <cell r="P382">
            <v>3500</v>
          </cell>
          <cell r="T382" t="str">
            <v>Bueno</v>
          </cell>
          <cell r="U382" t="str">
            <v>Isofit</v>
          </cell>
        </row>
        <row r="383">
          <cell r="J383" t="str">
            <v>42-05-02-01-0375</v>
          </cell>
          <cell r="K383" t="str">
            <v>42-712</v>
          </cell>
          <cell r="L383" t="str">
            <v>42-05-02-01-0375</v>
          </cell>
          <cell r="M383" t="str">
            <v>Camilla metálica transportable con pergamoide color verde</v>
          </cell>
          <cell r="O383" t="str">
            <v>EQUIPOS CLINICOS</v>
          </cell>
          <cell r="P383">
            <v>17000</v>
          </cell>
          <cell r="T383" t="str">
            <v>Bueno</v>
          </cell>
          <cell r="U383" t="str">
            <v>N/T</v>
          </cell>
        </row>
        <row r="384">
          <cell r="J384" t="str">
            <v>42-05-02-01-0376</v>
          </cell>
          <cell r="K384" t="str">
            <v>42-208</v>
          </cell>
          <cell r="L384" t="str">
            <v>42-05-02-01-0376</v>
          </cell>
          <cell r="M384" t="str">
            <v xml:space="preserve">Camilla metálica transportable con pergamoide color café de 165x60x77 </v>
          </cell>
          <cell r="O384" t="str">
            <v>EQUIPOS CLINICOS</v>
          </cell>
          <cell r="P384">
            <v>17000</v>
          </cell>
          <cell r="T384" t="str">
            <v>Bueno</v>
          </cell>
          <cell r="U384" t="str">
            <v>N/T</v>
          </cell>
        </row>
        <row r="385">
          <cell r="J385" t="str">
            <v>42-05-02-01-0377</v>
          </cell>
          <cell r="K385" t="str">
            <v>42-3156</v>
          </cell>
          <cell r="L385" t="str">
            <v>42-05-02-01-0377</v>
          </cell>
          <cell r="M385" t="str">
            <v>Camilla acero inoxidable regulable c/colchoneta color azul</v>
          </cell>
          <cell r="O385" t="str">
            <v>EQUIPOS CLINICOS</v>
          </cell>
          <cell r="P385">
            <v>17000</v>
          </cell>
          <cell r="T385" t="str">
            <v>Bueno</v>
          </cell>
          <cell r="U385" t="str">
            <v>N/T</v>
          </cell>
        </row>
        <row r="386">
          <cell r="J386" t="str">
            <v>42-05-02-01-0378</v>
          </cell>
          <cell r="K386" t="str">
            <v>42-201</v>
          </cell>
          <cell r="L386" t="str">
            <v>42-05-02-01-0378</v>
          </cell>
          <cell r="M386" t="str">
            <v>Carro curaciones fijo de acero inox. de 90x41x76 cms.</v>
          </cell>
          <cell r="O386" t="str">
            <v>EQUIPOS CLINICOS</v>
          </cell>
          <cell r="P386">
            <v>25000</v>
          </cell>
          <cell r="T386" t="str">
            <v>Bueno</v>
          </cell>
          <cell r="U386" t="str">
            <v>N/T</v>
          </cell>
        </row>
        <row r="387">
          <cell r="J387" t="str">
            <v>42-04-06-00-0379</v>
          </cell>
          <cell r="K387" t="str">
            <v>42-195</v>
          </cell>
          <cell r="L387" t="str">
            <v>42-04-06-00-0379</v>
          </cell>
          <cell r="M387" t="str">
            <v>Carro de curaciones de acero inox. 2 repisas 90x42x90 cms. c/ruedas</v>
          </cell>
          <cell r="O387" t="str">
            <v>REPISA</v>
          </cell>
          <cell r="P387">
            <v>25000</v>
          </cell>
          <cell r="T387" t="str">
            <v>Bueno</v>
          </cell>
          <cell r="U387" t="str">
            <v>N/T</v>
          </cell>
        </row>
        <row r="388">
          <cell r="J388" t="str">
            <v>42-05-02-01-0380</v>
          </cell>
          <cell r="K388" t="str">
            <v>42-196</v>
          </cell>
          <cell r="L388" t="str">
            <v>42-05-02-01-0380</v>
          </cell>
          <cell r="M388" t="str">
            <v>Carro de procedimientos portátil fierro color blanco  60x40x86 cms.</v>
          </cell>
          <cell r="O388" t="str">
            <v>EQUIPOS CLINICOS</v>
          </cell>
          <cell r="P388">
            <v>30000</v>
          </cell>
          <cell r="T388" t="str">
            <v>Bueno</v>
          </cell>
          <cell r="U388" t="str">
            <v>N/T</v>
          </cell>
        </row>
        <row r="389">
          <cell r="J389" t="str">
            <v>42-05-02-01-0381</v>
          </cell>
          <cell r="K389" t="str">
            <v>42-1932</v>
          </cell>
          <cell r="L389" t="str">
            <v>42-05-02-01-0381</v>
          </cell>
          <cell r="M389" t="str">
            <v>Carro de paro 5 cajones portátil de 78x64x75 color celeste</v>
          </cell>
          <cell r="O389" t="str">
            <v>EQUIPOS CLINICOS</v>
          </cell>
          <cell r="P389">
            <v>45000</v>
          </cell>
          <cell r="T389" t="str">
            <v>Bueno</v>
          </cell>
          <cell r="U389" t="str">
            <v>N/T</v>
          </cell>
        </row>
        <row r="390">
          <cell r="J390" t="str">
            <v>42-05-02-01-0382</v>
          </cell>
          <cell r="K390" t="str">
            <v>42-3163</v>
          </cell>
          <cell r="L390" t="str">
            <v>42-05-02-01-0382</v>
          </cell>
          <cell r="M390" t="str">
            <v>Carro porta oxígeno metálico 3 ruedas color plomo</v>
          </cell>
          <cell r="O390" t="str">
            <v>EQUIPOS CLINICOS</v>
          </cell>
          <cell r="P390">
            <v>15000</v>
          </cell>
          <cell r="T390" t="str">
            <v>Bueno</v>
          </cell>
          <cell r="U390" t="str">
            <v>N/T</v>
          </cell>
        </row>
        <row r="391">
          <cell r="J391" t="str">
            <v>42-05-02-01-0383</v>
          </cell>
          <cell r="K391" t="str">
            <v>42-3164</v>
          </cell>
          <cell r="L391" t="str">
            <v>42-05-02-01-0383</v>
          </cell>
          <cell r="M391" t="str">
            <v>Carro porta oxígeno metálico 3 ruedas color plomo</v>
          </cell>
          <cell r="O391" t="str">
            <v>EQUIPOS CLINICOS</v>
          </cell>
          <cell r="P391">
            <v>20000</v>
          </cell>
          <cell r="T391" t="str">
            <v>Bueno</v>
          </cell>
          <cell r="U391" t="str">
            <v>N/T</v>
          </cell>
        </row>
        <row r="392">
          <cell r="J392" t="str">
            <v>42-04-01-00-0384</v>
          </cell>
          <cell r="K392" t="str">
            <v>42-199</v>
          </cell>
          <cell r="L392" t="str">
            <v>42-04-01-00-0384</v>
          </cell>
          <cell r="M392" t="str">
            <v>Mesa toma de muestras color blanco de 51x30x90 cms.</v>
          </cell>
          <cell r="O392" t="str">
            <v>MESAS</v>
          </cell>
          <cell r="P392">
            <v>10000</v>
          </cell>
          <cell r="T392" t="str">
            <v>Bueno</v>
          </cell>
          <cell r="U392" t="str">
            <v>N/T</v>
          </cell>
        </row>
        <row r="393">
          <cell r="J393" t="str">
            <v>42-04-01-00-0385</v>
          </cell>
          <cell r="K393" t="str">
            <v>42-470</v>
          </cell>
          <cell r="L393" t="str">
            <v>42-04-01-00-0385</v>
          </cell>
          <cell r="M393" t="str">
            <v>Mesa metálica pedestal procedimientos 2 ruedas</v>
          </cell>
          <cell r="O393" t="str">
            <v>MESAS</v>
          </cell>
          <cell r="P393">
            <v>12000</v>
          </cell>
          <cell r="T393" t="str">
            <v>Bueno</v>
          </cell>
          <cell r="U393" t="str">
            <v>N/T</v>
          </cell>
        </row>
        <row r="394">
          <cell r="J394" t="str">
            <v>42-05-02-01-0386</v>
          </cell>
          <cell r="K394" t="str">
            <v>42-205</v>
          </cell>
          <cell r="L394" t="str">
            <v>42-05-02-01-0386</v>
          </cell>
          <cell r="M394" t="str">
            <v>Porta suero metálico regulable.</v>
          </cell>
          <cell r="O394" t="str">
            <v>EQUIPOS CLINICOS</v>
          </cell>
          <cell r="P394">
            <v>15000</v>
          </cell>
          <cell r="T394" t="str">
            <v>Bueno</v>
          </cell>
          <cell r="U394" t="str">
            <v>N/T</v>
          </cell>
        </row>
        <row r="395">
          <cell r="J395" t="str">
            <v>42-04-07-00-0387</v>
          </cell>
          <cell r="K395" t="str">
            <v>42-661</v>
          </cell>
          <cell r="L395" t="str">
            <v>42-04-07-00-0387</v>
          </cell>
          <cell r="M395" t="str">
            <v>Velador metálico, 1 cajon 1 puerta con cubierta café</v>
          </cell>
          <cell r="O395" t="str">
            <v>OTROS</v>
          </cell>
          <cell r="P395">
            <v>15000</v>
          </cell>
          <cell r="T395" t="str">
            <v>Bueno</v>
          </cell>
          <cell r="U395" t="str">
            <v>N/T</v>
          </cell>
        </row>
        <row r="396">
          <cell r="J396" t="str">
            <v>42-04-07-00-0388</v>
          </cell>
          <cell r="K396" t="str">
            <v>42-662</v>
          </cell>
          <cell r="L396" t="str">
            <v>42-04-07-00-0388</v>
          </cell>
          <cell r="M396" t="str">
            <v>Velador metálico, 1 cajon 1 puerta con cubierta café</v>
          </cell>
          <cell r="O396" t="str">
            <v>OTROS</v>
          </cell>
          <cell r="P396">
            <v>15000</v>
          </cell>
          <cell r="T396" t="str">
            <v>Bueno</v>
          </cell>
          <cell r="U396" t="str">
            <v>N/T</v>
          </cell>
        </row>
        <row r="397">
          <cell r="J397" t="str">
            <v>42-05-02-01-0389</v>
          </cell>
          <cell r="K397" t="str">
            <v>42-1406</v>
          </cell>
          <cell r="L397" t="str">
            <v>42-05-02-01-0389</v>
          </cell>
          <cell r="M397" t="str">
            <v>Sierra eléctrica para cortar yeso marca Alce mod. 10 ch 7129</v>
          </cell>
          <cell r="O397" t="str">
            <v>EQUIPOS CLINICOS</v>
          </cell>
          <cell r="P397">
            <v>500000</v>
          </cell>
          <cell r="T397" t="str">
            <v>Bueno</v>
          </cell>
          <cell r="U397" t="str">
            <v>N/T</v>
          </cell>
        </row>
        <row r="398">
          <cell r="J398" t="str">
            <v>42-05-01-01-0390</v>
          </cell>
          <cell r="K398" t="str">
            <v>42-1982</v>
          </cell>
          <cell r="L398" t="str">
            <v>42-05-01-01-0390</v>
          </cell>
          <cell r="M398" t="str">
            <v>Central telefónica marca Nortel Network</v>
          </cell>
          <cell r="O398" t="str">
            <v>EQUIPO DE OFICINA</v>
          </cell>
          <cell r="P398">
            <v>47000</v>
          </cell>
          <cell r="T398" t="str">
            <v>Bueno</v>
          </cell>
          <cell r="U398" t="str">
            <v>Nortel Network</v>
          </cell>
        </row>
        <row r="399">
          <cell r="J399" t="str">
            <v>42-05-02-03-0391</v>
          </cell>
          <cell r="K399" t="str">
            <v>42-1578</v>
          </cell>
          <cell r="L399" t="str">
            <v>42-05-02-03-0391</v>
          </cell>
          <cell r="M399" t="str">
            <v>Equipo de radiocomunicaciones Motorola Pro 5100</v>
          </cell>
          <cell r="O399" t="str">
            <v>EQUIPOS DE COMUNICACIÓN</v>
          </cell>
          <cell r="P399">
            <v>302306</v>
          </cell>
          <cell r="T399" t="str">
            <v>Bueno</v>
          </cell>
          <cell r="U399" t="str">
            <v>Motorola</v>
          </cell>
        </row>
        <row r="400">
          <cell r="J400" t="str">
            <v>42-05-02-03-0392</v>
          </cell>
          <cell r="K400" t="str">
            <v>42-3245</v>
          </cell>
          <cell r="L400" t="str">
            <v>42-05-02-03-0392</v>
          </cell>
          <cell r="M400" t="str">
            <v>Radio Motorola EP 450 Mod. LAH65KDC9AA2AN S/Nº 442TJSP741</v>
          </cell>
          <cell r="O400" t="str">
            <v>EQUIPOS DE COMUNICACIÓN</v>
          </cell>
          <cell r="P400">
            <v>200000</v>
          </cell>
          <cell r="T400" t="str">
            <v>Bueno</v>
          </cell>
          <cell r="U400" t="str">
            <v>Motorola</v>
          </cell>
        </row>
        <row r="401">
          <cell r="J401" t="str">
            <v>42-05-02-03-0393</v>
          </cell>
          <cell r="K401" t="str">
            <v>42-3244</v>
          </cell>
          <cell r="L401" t="str">
            <v>42-05-02-03-0393</v>
          </cell>
          <cell r="M401" t="str">
            <v>Cargador de pilas Motorola WPLN41371BR 8249MTPB04</v>
          </cell>
          <cell r="O401" t="str">
            <v>EQUIPOS DE COMUNICACIÓN</v>
          </cell>
          <cell r="P401">
            <v>10000</v>
          </cell>
          <cell r="T401" t="str">
            <v>Bueno</v>
          </cell>
          <cell r="U401" t="str">
            <v>Motorola</v>
          </cell>
        </row>
        <row r="402">
          <cell r="J402" t="str">
            <v>42-05-02-01-0394</v>
          </cell>
          <cell r="K402" t="str">
            <v>42-3443</v>
          </cell>
          <cell r="L402" t="str">
            <v>42-05-02-01-0394</v>
          </cell>
          <cell r="M402" t="str">
            <v xml:space="preserve">Otoscopio Welch Allyn Mod. Pocket Junior </v>
          </cell>
          <cell r="O402" t="str">
            <v>EQUIPOS CLINICOS</v>
          </cell>
          <cell r="P402">
            <v>31900</v>
          </cell>
          <cell r="T402" t="str">
            <v>Bueno</v>
          </cell>
          <cell r="U402" t="str">
            <v>Pocket junior</v>
          </cell>
        </row>
        <row r="403">
          <cell r="J403" t="str">
            <v>42-04-03-00-0395</v>
          </cell>
          <cell r="K403" t="str">
            <v>42-17</v>
          </cell>
          <cell r="L403" t="str">
            <v>42-04-03-00-0395</v>
          </cell>
          <cell r="M403" t="str">
            <v>Escritorio madera 2 cajones cubierta, barniz natural de 120x75x75.</v>
          </cell>
          <cell r="O403" t="str">
            <v>ESCRITORIOS</v>
          </cell>
          <cell r="P403">
            <v>287000</v>
          </cell>
          <cell r="T403" t="str">
            <v>Bueno</v>
          </cell>
          <cell r="U403" t="str">
            <v>N/T</v>
          </cell>
        </row>
        <row r="404">
          <cell r="J404" t="str">
            <v>42-04-03-00-0396</v>
          </cell>
          <cell r="K404" t="str">
            <v>42-358</v>
          </cell>
          <cell r="L404" t="str">
            <v>42-04-03-00-0396</v>
          </cell>
          <cell r="M404" t="str">
            <v>Escritorio mixto barniz natural de 120x66x80 cms.</v>
          </cell>
          <cell r="O404" t="str">
            <v>ESCRITORIOS</v>
          </cell>
          <cell r="P404">
            <v>65000</v>
          </cell>
          <cell r="T404" t="str">
            <v>Bueno</v>
          </cell>
          <cell r="U404" t="str">
            <v>N/T</v>
          </cell>
        </row>
        <row r="405">
          <cell r="J405" t="str">
            <v>42-04-07-00-0397</v>
          </cell>
          <cell r="K405" t="str">
            <v>42-2658x</v>
          </cell>
          <cell r="L405" t="str">
            <v>42-04-07-00-0397</v>
          </cell>
          <cell r="M405" t="str">
            <v>Sillón confortable tapizado en felpa color celeste</v>
          </cell>
          <cell r="O405" t="str">
            <v>OTROS</v>
          </cell>
          <cell r="P405">
            <v>40000</v>
          </cell>
          <cell r="T405" t="str">
            <v>Bueno</v>
          </cell>
          <cell r="U405" t="str">
            <v>N/T</v>
          </cell>
        </row>
        <row r="406">
          <cell r="J406" t="str">
            <v>42-04-07-00-0398</v>
          </cell>
          <cell r="K406" t="str">
            <v>42-1285</v>
          </cell>
          <cell r="L406" t="str">
            <v>42-04-07-00-0398</v>
          </cell>
          <cell r="M406" t="str">
            <v>Mueble para televisor y video, 2 puertas y ruedas de 120x60x60 cms. enchapado en Eucaliptus con cerraduras</v>
          </cell>
          <cell r="O406" t="str">
            <v>OTROS</v>
          </cell>
          <cell r="P406">
            <v>30000</v>
          </cell>
          <cell r="T406" t="str">
            <v>Bueno</v>
          </cell>
          <cell r="U406" t="str">
            <v>N/T</v>
          </cell>
        </row>
        <row r="407">
          <cell r="J407" t="str">
            <v>42-05-02-01-0399</v>
          </cell>
          <cell r="K407" t="str">
            <v>42-476</v>
          </cell>
          <cell r="L407" t="str">
            <v>42-05-02-01-0399</v>
          </cell>
          <cell r="M407" t="str">
            <v>Catre quirúrgico color café claro</v>
          </cell>
          <cell r="O407" t="str">
            <v>EQUIPOS CLINICOS</v>
          </cell>
          <cell r="P407">
            <v>386000</v>
          </cell>
          <cell r="T407" t="str">
            <v>Bueno</v>
          </cell>
          <cell r="U407" t="str">
            <v>N/T</v>
          </cell>
        </row>
        <row r="408">
          <cell r="J408" t="str">
            <v>42-04-07-00-0400</v>
          </cell>
          <cell r="K408" t="str">
            <v>42-1293</v>
          </cell>
          <cell r="L408" t="str">
            <v>42-04-07-00-0400</v>
          </cell>
          <cell r="M408" t="str">
            <v>Lámpara apliqué color blanco</v>
          </cell>
          <cell r="O408" t="str">
            <v>OTROS</v>
          </cell>
          <cell r="P408">
            <v>25000</v>
          </cell>
          <cell r="T408" t="str">
            <v>Bueno</v>
          </cell>
          <cell r="U408" t="str">
            <v>N/T</v>
          </cell>
        </row>
        <row r="409">
          <cell r="J409" t="str">
            <v>42-04-07-00-0401</v>
          </cell>
          <cell r="K409" t="str">
            <v>42-1294</v>
          </cell>
          <cell r="L409" t="str">
            <v>42-04-07-00-0401</v>
          </cell>
          <cell r="M409" t="str">
            <v>Lámpara apliqué color blanco</v>
          </cell>
          <cell r="O409" t="str">
            <v>OTROS</v>
          </cell>
          <cell r="P409">
            <v>25000</v>
          </cell>
          <cell r="T409" t="str">
            <v>Bueno</v>
          </cell>
          <cell r="U409" t="str">
            <v>N/T</v>
          </cell>
        </row>
        <row r="410">
          <cell r="J410" t="str">
            <v>42-04-07-00-0402</v>
          </cell>
          <cell r="K410" t="str">
            <v>42-2366</v>
          </cell>
          <cell r="L410" t="str">
            <v>42-04-07-00-0402</v>
          </cell>
          <cell r="M410" t="str">
            <v>Cajón de madera blanco para guardar ropa</v>
          </cell>
          <cell r="O410" t="str">
            <v>OTROS</v>
          </cell>
          <cell r="P410">
            <v>12000</v>
          </cell>
          <cell r="T410" t="str">
            <v>Bueno</v>
          </cell>
          <cell r="U410" t="str">
            <v>N/T</v>
          </cell>
        </row>
        <row r="411">
          <cell r="J411" t="str">
            <v>42-05-02-01-0403</v>
          </cell>
          <cell r="K411" t="str">
            <v>42-3223</v>
          </cell>
          <cell r="L411" t="str">
            <v>42-05-02-01-0403</v>
          </cell>
          <cell r="M411" t="str">
            <v>Catre clínico</v>
          </cell>
          <cell r="O411" t="str">
            <v>EQUIPOS CLINICOS</v>
          </cell>
          <cell r="P411">
            <v>136000</v>
          </cell>
          <cell r="T411" t="str">
            <v>Bueno</v>
          </cell>
          <cell r="U411" t="str">
            <v>N/T</v>
          </cell>
        </row>
        <row r="412">
          <cell r="J412" t="str">
            <v>42-05-02-01-0404</v>
          </cell>
          <cell r="K412" t="str">
            <v>42-3224</v>
          </cell>
          <cell r="L412" t="str">
            <v>42-05-02-01-0404</v>
          </cell>
          <cell r="M412" t="str">
            <v>Catre clínico</v>
          </cell>
          <cell r="O412" t="str">
            <v>EQUIPOS CLINICOS</v>
          </cell>
          <cell r="P412">
            <v>136000</v>
          </cell>
          <cell r="T412" t="str">
            <v>Bueno</v>
          </cell>
          <cell r="U412" t="str">
            <v>N/T</v>
          </cell>
        </row>
        <row r="413">
          <cell r="J413" t="str">
            <v>42-04-01-00-0405</v>
          </cell>
          <cell r="K413" t="str">
            <v>42-1209</v>
          </cell>
          <cell r="L413" t="str">
            <v>42-04-01-00-0405</v>
          </cell>
          <cell r="M413" t="str">
            <v>Mesa de comer en cama con cubierta de formalita , sin ruedas</v>
          </cell>
          <cell r="O413" t="str">
            <v>MESAS</v>
          </cell>
          <cell r="P413">
            <v>10000</v>
          </cell>
          <cell r="T413" t="str">
            <v>Bueno</v>
          </cell>
          <cell r="U413" t="str">
            <v>N/T</v>
          </cell>
        </row>
        <row r="414">
          <cell r="J414" t="str">
            <v>42-04-01-00-0406</v>
          </cell>
          <cell r="K414" t="str">
            <v>42-1211</v>
          </cell>
          <cell r="L414" t="str">
            <v>42-04-01-00-0406</v>
          </cell>
          <cell r="M414" t="str">
            <v>Mesa para comer en cama con cubierta de formalita sin ruedas</v>
          </cell>
          <cell r="O414" t="str">
            <v>MESAS</v>
          </cell>
          <cell r="P414">
            <v>10000</v>
          </cell>
          <cell r="T414" t="str">
            <v>Bueno</v>
          </cell>
          <cell r="U414" t="str">
            <v>N/T</v>
          </cell>
        </row>
        <row r="415">
          <cell r="J415" t="str">
            <v>42-04-07-00-0407</v>
          </cell>
          <cell r="K415" t="str">
            <v>42-660</v>
          </cell>
          <cell r="L415" t="str">
            <v>42-04-07-00-0407</v>
          </cell>
          <cell r="M415" t="str">
            <v>Velador metálico, 1 cajon 1 puerta con cubierta café</v>
          </cell>
          <cell r="O415" t="str">
            <v>OTROS</v>
          </cell>
          <cell r="P415">
            <v>7500</v>
          </cell>
          <cell r="T415" t="str">
            <v>Bueno</v>
          </cell>
          <cell r="U415" t="str">
            <v>N/T</v>
          </cell>
        </row>
        <row r="416">
          <cell r="J416" t="str">
            <v>42-04-07-00-0408</v>
          </cell>
          <cell r="K416" t="str">
            <v>42-2600</v>
          </cell>
          <cell r="L416" t="str">
            <v>42-04-07-00-0408</v>
          </cell>
          <cell r="M416" t="str">
            <v>Velador metálico 1 cajón 1 puerta color plomo</v>
          </cell>
          <cell r="O416" t="str">
            <v>OTROS</v>
          </cell>
          <cell r="P416">
            <v>7500</v>
          </cell>
          <cell r="T416" t="str">
            <v>Bueno</v>
          </cell>
          <cell r="U416" t="str">
            <v>N/T</v>
          </cell>
        </row>
        <row r="417">
          <cell r="J417" t="str">
            <v>42-05-02-01-0409</v>
          </cell>
          <cell r="K417" t="str">
            <v>42-2363</v>
          </cell>
          <cell r="L417" t="str">
            <v>42-05-02-01-0409</v>
          </cell>
          <cell r="M417" t="str">
            <v>Porta sueros metálico con 5 ruedas, 4 ganchos</v>
          </cell>
          <cell r="O417" t="str">
            <v>EQUIPOS CLINICOS</v>
          </cell>
          <cell r="P417">
            <v>15000</v>
          </cell>
          <cell r="T417" t="str">
            <v>Bueno</v>
          </cell>
          <cell r="U417" t="str">
            <v>N/T</v>
          </cell>
        </row>
        <row r="418">
          <cell r="J418" t="str">
            <v>42-04-07-00-0410</v>
          </cell>
          <cell r="K418" t="str">
            <v>42-3524</v>
          </cell>
          <cell r="L418" t="str">
            <v>42-04-07-00-0410</v>
          </cell>
          <cell r="M418" t="str">
            <v>Sillón para descanso, tipo Bergere, 3 posiciones, color negro</v>
          </cell>
          <cell r="O418" t="str">
            <v>OTROS</v>
          </cell>
          <cell r="P418">
            <v>130900</v>
          </cell>
          <cell r="T418" t="str">
            <v>Bueno</v>
          </cell>
          <cell r="U418" t="str">
            <v>Metarus</v>
          </cell>
        </row>
        <row r="419">
          <cell r="J419" t="str">
            <v>42-04-07-00-0411</v>
          </cell>
          <cell r="K419" t="str">
            <v>42-3525</v>
          </cell>
          <cell r="L419" t="str">
            <v>42-04-07-00-0411</v>
          </cell>
          <cell r="M419" t="str">
            <v>Sillón para descanso, tipo Bergere, 3 posiciones, color negro</v>
          </cell>
          <cell r="O419" t="str">
            <v>OTROS</v>
          </cell>
          <cell r="P419">
            <v>130900</v>
          </cell>
          <cell r="T419" t="str">
            <v>Bueno</v>
          </cell>
          <cell r="U419" t="str">
            <v>Metarus</v>
          </cell>
        </row>
        <row r="420">
          <cell r="J420" t="str">
            <v>42-04-02-00-0412</v>
          </cell>
          <cell r="K420" t="str">
            <v>42-45</v>
          </cell>
          <cell r="L420" t="str">
            <v>42-04-02-00-0412</v>
          </cell>
          <cell r="M420" t="str">
            <v>Silla de madera barniz natural tapizada en pergamoide color café</v>
          </cell>
          <cell r="O420" t="str">
            <v>SILLAS</v>
          </cell>
          <cell r="P420">
            <v>17850</v>
          </cell>
          <cell r="T420" t="str">
            <v>Bueno</v>
          </cell>
          <cell r="U420" t="str">
            <v>N/T</v>
          </cell>
        </row>
        <row r="421">
          <cell r="J421" t="str">
            <v>42-04-02-00-0413</v>
          </cell>
          <cell r="K421" t="str">
            <v>42-1234</v>
          </cell>
          <cell r="L421" t="str">
            <v>42-04-02-00-0413</v>
          </cell>
          <cell r="M421" t="str">
            <v>Silla Computador G Lif, 5 ruedas color gris</v>
          </cell>
          <cell r="O421" t="str">
            <v>SILLAS</v>
          </cell>
          <cell r="P421">
            <v>42500</v>
          </cell>
          <cell r="T421" t="str">
            <v>Bueno</v>
          </cell>
          <cell r="U421" t="str">
            <v>N/T</v>
          </cell>
        </row>
        <row r="422">
          <cell r="J422" t="str">
            <v>42-04-02-00-0414</v>
          </cell>
          <cell r="K422" t="str">
            <v>42-1988</v>
          </cell>
          <cell r="L422" t="str">
            <v>42-04-02-00-0414</v>
          </cell>
          <cell r="M422" t="str">
            <v>Silla Ergonometrica color azul, 5 ruedas ( MEL )</v>
          </cell>
          <cell r="O422" t="str">
            <v>SILLAS</v>
          </cell>
          <cell r="P422">
            <v>42500</v>
          </cell>
          <cell r="T422" t="str">
            <v>Bueno</v>
          </cell>
          <cell r="U422" t="str">
            <v>N/T</v>
          </cell>
        </row>
        <row r="423">
          <cell r="J423" t="str">
            <v>42-05-01-01-0415</v>
          </cell>
          <cell r="K423" t="str">
            <v>42-216</v>
          </cell>
          <cell r="L423" t="str">
            <v>42-05-01-01-0415</v>
          </cell>
          <cell r="M423" t="str">
            <v>Corchetera color azul marca Rexel</v>
          </cell>
          <cell r="O423" t="str">
            <v>EQUIPO DE OFICINA</v>
          </cell>
          <cell r="P423">
            <v>8000</v>
          </cell>
          <cell r="T423" t="str">
            <v>Bueno</v>
          </cell>
          <cell r="U423" t="str">
            <v>Rexel</v>
          </cell>
        </row>
        <row r="424">
          <cell r="J424" t="str">
            <v>42-05-01-01-0416</v>
          </cell>
          <cell r="K424" t="str">
            <v>42-217</v>
          </cell>
          <cell r="L424" t="str">
            <v>42-05-01-01-0416</v>
          </cell>
          <cell r="M424" t="str">
            <v>Perforador color verde marca Sil Rey</v>
          </cell>
          <cell r="O424" t="str">
            <v>EQUIPO DE OFICINA</v>
          </cell>
          <cell r="P424">
            <v>5000</v>
          </cell>
          <cell r="T424" t="str">
            <v>Bueno</v>
          </cell>
          <cell r="U424" t="str">
            <v>Sii Rey</v>
          </cell>
        </row>
        <row r="425">
          <cell r="J425" t="str">
            <v>42-05-01-01-0417</v>
          </cell>
          <cell r="K425" t="str">
            <v>42-1384</v>
          </cell>
          <cell r="L425" t="str">
            <v>42-05-01-01-0417</v>
          </cell>
          <cell r="M425" t="str">
            <v>Caja de seguridad SR-8811 AZCOBEBEITA, color azul CASH BOX  de 14x21x7 ½ cms.</v>
          </cell>
          <cell r="O425" t="str">
            <v>EQUIPO DE OFICINA</v>
          </cell>
          <cell r="P425">
            <v>45212</v>
          </cell>
          <cell r="T425" t="str">
            <v>Bueno</v>
          </cell>
          <cell r="U425" t="str">
            <v>Cash Box</v>
          </cell>
        </row>
        <row r="426">
          <cell r="J426" t="str">
            <v>42-05-01-01-0418</v>
          </cell>
          <cell r="K426" t="str">
            <v>42-1584</v>
          </cell>
          <cell r="L426" t="str">
            <v>42-05-01-01-0418</v>
          </cell>
          <cell r="M426" t="str">
            <v>Calculadora a pila marca Casio Modelo MS-20TV</v>
          </cell>
          <cell r="O426" t="str">
            <v>EQUIPO DE OFICINA</v>
          </cell>
          <cell r="P426">
            <v>7000</v>
          </cell>
          <cell r="T426" t="str">
            <v>Bueno</v>
          </cell>
          <cell r="U426" t="str">
            <v>Casio</v>
          </cell>
        </row>
        <row r="427">
          <cell r="J427" t="str">
            <v>42-04-06-00-0419</v>
          </cell>
          <cell r="K427" t="str">
            <v>42-19</v>
          </cell>
          <cell r="L427" t="str">
            <v>42-04-06-00-0419</v>
          </cell>
          <cell r="M427" t="str">
            <v>Mueble de madera, barniz natural, 1 puerta 80x54x35</v>
          </cell>
          <cell r="O427" t="str">
            <v>REPISA</v>
          </cell>
          <cell r="P427">
            <v>35000</v>
          </cell>
          <cell r="T427" t="str">
            <v>Bueno</v>
          </cell>
          <cell r="U427" t="str">
            <v>N/T</v>
          </cell>
        </row>
        <row r="428">
          <cell r="J428" t="str">
            <v>42-05-01-01-0420</v>
          </cell>
          <cell r="K428" t="str">
            <v>42-2043</v>
          </cell>
          <cell r="L428" t="str">
            <v>42-05-01-01-0420</v>
          </cell>
          <cell r="M428" t="str">
            <v>Pizarra blanca marco aluminio 150x100 cms.</v>
          </cell>
          <cell r="O428" t="str">
            <v>EQUIPO DE OFICINA</v>
          </cell>
          <cell r="P428">
            <v>29750</v>
          </cell>
          <cell r="T428" t="str">
            <v>Bueno</v>
          </cell>
          <cell r="U428" t="str">
            <v>N/T</v>
          </cell>
        </row>
        <row r="429">
          <cell r="J429" t="str">
            <v>42-04-06-00-0421</v>
          </cell>
          <cell r="K429" t="str">
            <v>42-2696</v>
          </cell>
          <cell r="L429" t="str">
            <v>42-04-06-00-0421</v>
          </cell>
          <cell r="M429" t="str">
            <v>Repisa blanca con soportes metálicos 60x30 cms.</v>
          </cell>
          <cell r="O429" t="str">
            <v>REPISA</v>
          </cell>
          <cell r="P429">
            <v>30000</v>
          </cell>
          <cell r="T429" t="str">
            <v>Bueno</v>
          </cell>
          <cell r="U429" t="str">
            <v>N/T</v>
          </cell>
        </row>
        <row r="430">
          <cell r="J430" t="str">
            <v>42-04-06-00-0422</v>
          </cell>
          <cell r="K430" t="str">
            <v>42-2697</v>
          </cell>
          <cell r="L430" t="str">
            <v>42-04-06-00-0422</v>
          </cell>
          <cell r="M430" t="str">
            <v>Repisa blanca con soportes metálicos 60x30 cms.</v>
          </cell>
          <cell r="O430" t="str">
            <v>REPISA</v>
          </cell>
          <cell r="P430">
            <v>30000</v>
          </cell>
          <cell r="T430" t="str">
            <v>Bueno</v>
          </cell>
          <cell r="U430" t="str">
            <v>N/T</v>
          </cell>
        </row>
        <row r="431">
          <cell r="J431" t="str">
            <v>42-04-06-00-0423</v>
          </cell>
          <cell r="K431" t="str">
            <v>42-3110</v>
          </cell>
          <cell r="L431" t="str">
            <v>42-04-06-00-0423</v>
          </cell>
          <cell r="M431" t="str">
            <v>Repisa blanca con soportes metálicos 60x30 cms.</v>
          </cell>
          <cell r="O431" t="str">
            <v>REPISA</v>
          </cell>
          <cell r="P431">
            <v>30000</v>
          </cell>
          <cell r="T431" t="str">
            <v>Bueno</v>
          </cell>
          <cell r="U431" t="str">
            <v>N/T</v>
          </cell>
        </row>
        <row r="432">
          <cell r="J432" t="str">
            <v>42-04-06-00-0424</v>
          </cell>
          <cell r="K432" t="str">
            <v>42-2288</v>
          </cell>
          <cell r="L432" t="str">
            <v>42-04-06-00-0424</v>
          </cell>
          <cell r="M432" t="str">
            <v>Mueble melamina blanca 3 puertas ( 2 con llave ), 1 cajón c/llave, 1 lavamanos Fanaloza c/ llave combinación 150x57x91 cms.</v>
          </cell>
          <cell r="O432" t="str">
            <v>REPISA</v>
          </cell>
          <cell r="P432">
            <v>46987</v>
          </cell>
          <cell r="T432" t="str">
            <v>Bueno</v>
          </cell>
          <cell r="U432" t="str">
            <v>N/T</v>
          </cell>
        </row>
        <row r="433">
          <cell r="J433" t="str">
            <v>42-04-06-00-0425</v>
          </cell>
          <cell r="K433" t="str">
            <v>42-2289</v>
          </cell>
          <cell r="L433" t="str">
            <v>42-04-06-00-0425</v>
          </cell>
          <cell r="M433" t="str">
            <v>Mueble melamina blanca 2 puertas ( 1 con llave ), 1 lavamanos Fanaloza 150x57x91 cms.</v>
          </cell>
          <cell r="O433" t="str">
            <v>REPISA</v>
          </cell>
          <cell r="P433">
            <v>46987</v>
          </cell>
          <cell r="T433" t="str">
            <v>Bueno</v>
          </cell>
          <cell r="U433" t="str">
            <v>N/T</v>
          </cell>
        </row>
        <row r="434">
          <cell r="J434" t="str">
            <v>42-04-06-00-0426</v>
          </cell>
          <cell r="K434" t="str">
            <v>42-2919</v>
          </cell>
          <cell r="L434" t="str">
            <v>42-04-06-00-0426</v>
          </cell>
          <cell r="M434" t="str">
            <v>Mueble 1 compartimento melamina café/blanco 38x32x60 cms.</v>
          </cell>
          <cell r="O434" t="str">
            <v>REPISA</v>
          </cell>
          <cell r="P434">
            <v>35000</v>
          </cell>
          <cell r="T434" t="str">
            <v>Bueno</v>
          </cell>
          <cell r="U434" t="str">
            <v>N/T</v>
          </cell>
        </row>
        <row r="435">
          <cell r="J435" t="str">
            <v>42-04-06-00-0427</v>
          </cell>
          <cell r="K435" t="str">
            <v>42-2920</v>
          </cell>
          <cell r="L435" t="str">
            <v>42-04-06-00-0427</v>
          </cell>
          <cell r="M435" t="str">
            <v>Mueble masisa enchapada 5 compartimentos, 2 puertas correderas 149x50x219 cms. color barniz natural</v>
          </cell>
          <cell r="O435" t="str">
            <v>REPISA</v>
          </cell>
          <cell r="P435">
            <v>40000</v>
          </cell>
          <cell r="T435" t="str">
            <v>Bueno</v>
          </cell>
          <cell r="U435" t="str">
            <v>N/T</v>
          </cell>
        </row>
        <row r="436">
          <cell r="J436" t="str">
            <v>42-04-03-00-0428</v>
          </cell>
          <cell r="K436" t="str">
            <v>42-2044</v>
          </cell>
          <cell r="L436" t="str">
            <v>42-04-03-00-0428</v>
          </cell>
          <cell r="M436" t="str">
            <v>Escritorio computacion 2 bandejas 2 compartimento 90x50x80 cms.</v>
          </cell>
          <cell r="O436" t="str">
            <v>ESCRITORIOS</v>
          </cell>
          <cell r="P436">
            <v>83300</v>
          </cell>
          <cell r="T436" t="str">
            <v>Bueno</v>
          </cell>
          <cell r="U436" t="str">
            <v>N/T</v>
          </cell>
        </row>
        <row r="437">
          <cell r="J437" t="str">
            <v>42-04-03-00-0429</v>
          </cell>
          <cell r="K437" t="str">
            <v>42-2023</v>
          </cell>
          <cell r="L437" t="str">
            <v>42-04-03-00-0429</v>
          </cell>
          <cell r="M437" t="str">
            <v>Escritorio computación 1 cajón 1 compartimento melamina color café</v>
          </cell>
          <cell r="O437" t="str">
            <v>ESCRITORIOS</v>
          </cell>
          <cell r="P437">
            <v>83300</v>
          </cell>
          <cell r="T437" t="str">
            <v>Bueno</v>
          </cell>
          <cell r="U437" t="str">
            <v>N/T</v>
          </cell>
        </row>
        <row r="438">
          <cell r="J438" t="str">
            <v>42-05-01-01-0430</v>
          </cell>
          <cell r="K438" t="str">
            <v>42-2309</v>
          </cell>
          <cell r="L438" t="str">
            <v>42-05-01-01-0430</v>
          </cell>
          <cell r="M438" t="str">
            <v>Pizarra magnética marco aluminio de 150x100 cms.</v>
          </cell>
          <cell r="O438" t="str">
            <v>EQUIPO DE OFICINA</v>
          </cell>
          <cell r="P438">
            <v>29750</v>
          </cell>
          <cell r="T438" t="str">
            <v>Bueno</v>
          </cell>
          <cell r="U438" t="str">
            <v>N/T</v>
          </cell>
        </row>
        <row r="439">
          <cell r="J439" t="str">
            <v>42-06-01-00-0431</v>
          </cell>
          <cell r="K439" t="str">
            <v>42-2038</v>
          </cell>
          <cell r="L439" t="str">
            <v>42-06-01-00-0431</v>
          </cell>
          <cell r="M439" t="str">
            <v>Computador Thinkcentre Intel Pentium 4</v>
          </cell>
          <cell r="O439" t="str">
            <v>EQUIPOS COMPUTACIONALES Y PERIFÉRICOS</v>
          </cell>
          <cell r="P439">
            <v>340000</v>
          </cell>
          <cell r="T439" t="str">
            <v>Bueno</v>
          </cell>
          <cell r="U439" t="str">
            <v>Pentium</v>
          </cell>
        </row>
        <row r="440">
          <cell r="J440" t="str">
            <v>42-06-01-00-0432</v>
          </cell>
          <cell r="K440" t="str">
            <v>42-2702</v>
          </cell>
          <cell r="L440" t="str">
            <v>42-06-01-00-0432</v>
          </cell>
          <cell r="M440" t="str">
            <v>Monitor Samsung Sync Master Mod. 793 v S/Nº LB17H9KY948014A</v>
          </cell>
          <cell r="O440" t="str">
            <v>EQUIPOS COMPUTACIONALES Y PERIFÉRICOS</v>
          </cell>
          <cell r="P440">
            <v>14000</v>
          </cell>
          <cell r="T440" t="str">
            <v>Bueno</v>
          </cell>
          <cell r="U440" t="str">
            <v>Samsung</v>
          </cell>
        </row>
        <row r="441">
          <cell r="J441" t="str">
            <v>42-06-01-00-0433</v>
          </cell>
          <cell r="K441" t="str">
            <v>42-2704</v>
          </cell>
          <cell r="L441" t="str">
            <v>42-06-01-00-0433</v>
          </cell>
          <cell r="M441" t="str">
            <v>Teclado marca IBM Mod. SK 8820 S/Nº 11967972</v>
          </cell>
          <cell r="O441" t="str">
            <v>EQUIPOS COMPUTACIONALES Y PERIFÉRICOS</v>
          </cell>
          <cell r="P441">
            <v>4000</v>
          </cell>
          <cell r="T441" t="str">
            <v>Bueno</v>
          </cell>
          <cell r="U441" t="str">
            <v>IBM</v>
          </cell>
        </row>
        <row r="442">
          <cell r="J442" t="str">
            <v>42-06-01-00-0434</v>
          </cell>
          <cell r="K442" t="str">
            <v>42-2703</v>
          </cell>
          <cell r="L442" t="str">
            <v>42-06-01-00-0434</v>
          </cell>
          <cell r="M442" t="str">
            <v>Mouse Aopen Mod. W - 23B S/Nº 61800752MS</v>
          </cell>
          <cell r="O442" t="str">
            <v>EQUIPOS COMPUTACIONALES Y PERIFÉRICOS</v>
          </cell>
          <cell r="P442">
            <v>3000</v>
          </cell>
          <cell r="T442" t="str">
            <v>Bueno</v>
          </cell>
          <cell r="U442" t="str">
            <v>Appen</v>
          </cell>
        </row>
        <row r="443">
          <cell r="J443" t="str">
            <v>42-06-01-00-0435</v>
          </cell>
          <cell r="K443" t="str">
            <v>42-3255</v>
          </cell>
          <cell r="L443" t="str">
            <v>42-06-01-00-0435</v>
          </cell>
          <cell r="M443" t="str">
            <v>Impresora HP LaserJet P1005 Mod. CB410A S/Nº BRBS93801C</v>
          </cell>
          <cell r="O443" t="str">
            <v>EQUIPOS COMPUTACIONALES Y PERIFÉRICOS</v>
          </cell>
          <cell r="P443">
            <v>22000</v>
          </cell>
          <cell r="T443" t="str">
            <v>Bueno</v>
          </cell>
          <cell r="U443" t="str">
            <v>Hp Laser Jet</v>
          </cell>
        </row>
        <row r="444">
          <cell r="J444" t="str">
            <v>42-05-01-01-0436</v>
          </cell>
          <cell r="K444" t="str">
            <v>42-2040</v>
          </cell>
          <cell r="L444" t="str">
            <v>42-05-01-01-0436</v>
          </cell>
          <cell r="M444" t="str">
            <v>Radio CD marca RCA Mod. RCD 002 Cod.  0532</v>
          </cell>
          <cell r="O444" t="str">
            <v>EQUIPO DE OFICINA</v>
          </cell>
          <cell r="P444">
            <v>53710</v>
          </cell>
          <cell r="T444" t="str">
            <v>Bueno</v>
          </cell>
          <cell r="U444" t="str">
            <v>RCA</v>
          </cell>
        </row>
        <row r="445">
          <cell r="J445" t="str">
            <v>42-05-01-01-0437</v>
          </cell>
          <cell r="K445" t="str">
            <v>42-57 B</v>
          </cell>
          <cell r="L445" t="str">
            <v>42-05-01-01-0437</v>
          </cell>
          <cell r="M445" t="str">
            <v>Maquina de escribir manual marca Olivetti linea 98</v>
          </cell>
          <cell r="O445" t="str">
            <v>EQUIPO DE OFICINA</v>
          </cell>
          <cell r="P445">
            <v>70000</v>
          </cell>
          <cell r="T445" t="str">
            <v>Bueno</v>
          </cell>
          <cell r="U445" t="str">
            <v>N/T</v>
          </cell>
        </row>
        <row r="446">
          <cell r="J446" t="str">
            <v>42-05-01-01-0438</v>
          </cell>
          <cell r="K446" t="str">
            <v>42-2705</v>
          </cell>
          <cell r="L446" t="str">
            <v>42-05-01-01-0438</v>
          </cell>
          <cell r="M446" t="str">
            <v>Calefactor eléctrico marca Somela Radiant Nº 041269</v>
          </cell>
          <cell r="O446" t="str">
            <v>EQUIPO DE OFICINA</v>
          </cell>
          <cell r="P446">
            <v>20000</v>
          </cell>
          <cell r="T446" t="str">
            <v>Bueno</v>
          </cell>
          <cell r="U446" t="str">
            <v>Somela</v>
          </cell>
        </row>
        <row r="447">
          <cell r="J447" t="str">
            <v>42-05-01-01-0439</v>
          </cell>
          <cell r="K447" t="str">
            <v>42-1947</v>
          </cell>
          <cell r="L447" t="str">
            <v>42-05-01-01-0439</v>
          </cell>
          <cell r="M447" t="str">
            <v>Citófono/ teléfono marca Nortel Network, Modelo 7000</v>
          </cell>
          <cell r="O447" t="str">
            <v>EQUIPO DE OFICINA</v>
          </cell>
          <cell r="P447">
            <v>36000</v>
          </cell>
          <cell r="T447" t="str">
            <v>Bueno</v>
          </cell>
          <cell r="U447" t="str">
            <v>Nortel Network</v>
          </cell>
        </row>
        <row r="448">
          <cell r="J448" t="str">
            <v>42-05-01-01-0440</v>
          </cell>
          <cell r="K448" t="str">
            <v>42-1379</v>
          </cell>
          <cell r="L448" t="str">
            <v>42-05-01-01-0440</v>
          </cell>
          <cell r="M448" t="str">
            <v>Máquina de escribir Olimpia con memoria, eléctrica Prof. Medidas 15" 54 k</v>
          </cell>
          <cell r="O448" t="str">
            <v>EQUIPO DE OFICINA</v>
          </cell>
          <cell r="P448">
            <v>70000</v>
          </cell>
          <cell r="T448" t="str">
            <v>Bueno</v>
          </cell>
          <cell r="U448" t="str">
            <v>Olimpia</v>
          </cell>
        </row>
        <row r="449">
          <cell r="J449" t="str">
            <v>42-05-01-01-0441</v>
          </cell>
          <cell r="K449" t="str">
            <v>42-1207</v>
          </cell>
          <cell r="L449" t="str">
            <v>42-05-01-01-0441</v>
          </cell>
          <cell r="M449" t="str">
            <v>Televisor marca Samsung 21" Mod. ST 5002K S/Nº 29513132EB700235</v>
          </cell>
          <cell r="O449" t="str">
            <v>EQUIPO DE OFICINA</v>
          </cell>
          <cell r="P449">
            <v>68000</v>
          </cell>
          <cell r="T449" t="str">
            <v>Bueno</v>
          </cell>
          <cell r="U449" t="str">
            <v>Samsung</v>
          </cell>
        </row>
        <row r="450">
          <cell r="J450" t="str">
            <v>42-05-01-01-0442</v>
          </cell>
          <cell r="K450" t="str">
            <v>42-1208</v>
          </cell>
          <cell r="L450" t="str">
            <v>42-05-01-01-0442</v>
          </cell>
          <cell r="M450" t="str">
            <v>Vídeo grabador marca Phillips Mod. V13929/87 S/Nº 105010506</v>
          </cell>
          <cell r="O450" t="str">
            <v>EQUIPO DE OFICINA</v>
          </cell>
          <cell r="P450">
            <v>50000</v>
          </cell>
          <cell r="T450" t="str">
            <v>Bueno</v>
          </cell>
          <cell r="U450" t="str">
            <v>Phillips</v>
          </cell>
        </row>
        <row r="451">
          <cell r="J451" t="str">
            <v>42-05-01-01-0443</v>
          </cell>
          <cell r="K451" t="str">
            <v>42-2019</v>
          </cell>
          <cell r="L451" t="str">
            <v>42-05-01-01-0443</v>
          </cell>
          <cell r="M451" t="str">
            <v>Radio CD marca Recco Mod. RRC158CB</v>
          </cell>
          <cell r="O451" t="str">
            <v>EQUIPO DE OFICINA</v>
          </cell>
          <cell r="P451">
            <v>53710</v>
          </cell>
          <cell r="T451" t="str">
            <v>Bueno</v>
          </cell>
          <cell r="U451" t="str">
            <v>Recco</v>
          </cell>
        </row>
        <row r="452">
          <cell r="J452" t="str">
            <v>42-04-03-00-0444</v>
          </cell>
          <cell r="K452" t="str">
            <v>42-01</v>
          </cell>
          <cell r="L452" t="str">
            <v>42-04-03-00-0444</v>
          </cell>
          <cell r="M452" t="str">
            <v>Escritorio de madera 150x80x78 cms., 8 cajones, 2 bandejas</v>
          </cell>
          <cell r="O452" t="str">
            <v>ESCRITORIOS</v>
          </cell>
          <cell r="P452">
            <v>68455</v>
          </cell>
          <cell r="T452" t="str">
            <v>Bueno</v>
          </cell>
          <cell r="U452" t="str">
            <v>N/T</v>
          </cell>
        </row>
        <row r="453">
          <cell r="J453" t="str">
            <v>42-04-06-00-0445</v>
          </cell>
          <cell r="K453" t="str">
            <v>42-1119</v>
          </cell>
          <cell r="L453" t="str">
            <v>42-04-06-00-0445</v>
          </cell>
          <cell r="M453" t="str">
            <v>Mueble de madera 173x50x80 cms, 2 puertas correderas, barniz natural</v>
          </cell>
          <cell r="O453" t="str">
            <v>REPISA</v>
          </cell>
          <cell r="P453">
            <v>70000</v>
          </cell>
          <cell r="T453" t="str">
            <v>Bueno</v>
          </cell>
          <cell r="U453" t="str">
            <v>N/T</v>
          </cell>
        </row>
        <row r="454">
          <cell r="J454" t="str">
            <v>42-04-02-00-0446</v>
          </cell>
          <cell r="K454" t="str">
            <v>42-220</v>
          </cell>
          <cell r="L454" t="str">
            <v>42-04-02-00-0446</v>
          </cell>
          <cell r="M454" t="str">
            <v>Silla de madera color plomo</v>
          </cell>
          <cell r="O454" t="str">
            <v>SILLAS</v>
          </cell>
          <cell r="P454">
            <v>17850</v>
          </cell>
          <cell r="T454" t="str">
            <v>Bueno</v>
          </cell>
          <cell r="U454" t="str">
            <v>N/T</v>
          </cell>
        </row>
        <row r="455">
          <cell r="J455" t="str">
            <v>42-04-02-00-0447</v>
          </cell>
          <cell r="K455" t="str">
            <v>42-222</v>
          </cell>
          <cell r="L455" t="str">
            <v>42-04-02-00-0447</v>
          </cell>
          <cell r="M455" t="str">
            <v>Silla de madera color plomo</v>
          </cell>
          <cell r="O455" t="str">
            <v>SILLAS</v>
          </cell>
          <cell r="P455">
            <v>17850</v>
          </cell>
          <cell r="T455" t="str">
            <v>Bueno</v>
          </cell>
          <cell r="U455" t="str">
            <v>N/T</v>
          </cell>
        </row>
        <row r="456">
          <cell r="J456" t="str">
            <v>42-04-06-00-0448</v>
          </cell>
          <cell r="K456" t="str">
            <v>42-224</v>
          </cell>
          <cell r="L456" t="str">
            <v>42-04-06-00-0448</v>
          </cell>
          <cell r="M456" t="str">
            <v>Mueble 3 divisiones, 2 puertas correderas, barniz natural 220x50x140 cms</v>
          </cell>
          <cell r="O456" t="str">
            <v>REPISA</v>
          </cell>
          <cell r="P456">
            <v>96300</v>
          </cell>
          <cell r="T456" t="str">
            <v>Bueno</v>
          </cell>
          <cell r="U456" t="str">
            <v>N/T</v>
          </cell>
        </row>
        <row r="457">
          <cell r="J457" t="str">
            <v>42-04-07-00-0449</v>
          </cell>
          <cell r="K457" t="str">
            <v>42-1671</v>
          </cell>
          <cell r="L457" t="str">
            <v>42-04-07-00-0449</v>
          </cell>
          <cell r="M457" t="str">
            <v>Archivador metálico, 2 cajones marca Indina</v>
          </cell>
          <cell r="O457" t="str">
            <v>OTROS</v>
          </cell>
          <cell r="P457">
            <v>70000</v>
          </cell>
          <cell r="T457" t="str">
            <v>Bueno</v>
          </cell>
          <cell r="U457" t="str">
            <v>N/T</v>
          </cell>
        </row>
        <row r="458">
          <cell r="J458" t="str">
            <v>42-05-01-01-0450</v>
          </cell>
          <cell r="K458" t="str">
            <v>42-1290</v>
          </cell>
          <cell r="L458" t="str">
            <v>42-05-01-01-0450</v>
          </cell>
          <cell r="M458" t="str">
            <v>Corchetera marca Torre, color verde</v>
          </cell>
          <cell r="O458" t="str">
            <v>EQUIPO DE OFICINA</v>
          </cell>
          <cell r="P458">
            <v>10000</v>
          </cell>
          <cell r="T458" t="str">
            <v>Bueno</v>
          </cell>
          <cell r="U458" t="str">
            <v>Torre</v>
          </cell>
        </row>
        <row r="459">
          <cell r="J459" t="str">
            <v>42-05-01-01-0451</v>
          </cell>
          <cell r="K459" t="str">
            <v>42-231</v>
          </cell>
          <cell r="L459" t="str">
            <v>42-05-01-01-0451</v>
          </cell>
          <cell r="M459" t="str">
            <v>Perforador metálico color verde sin marca</v>
          </cell>
          <cell r="O459" t="str">
            <v>EQUIPO DE OFICINA</v>
          </cell>
          <cell r="P459">
            <v>3500</v>
          </cell>
          <cell r="T459" t="str">
            <v>Bueno</v>
          </cell>
          <cell r="U459" t="str">
            <v>N/T</v>
          </cell>
        </row>
        <row r="460">
          <cell r="J460" t="str">
            <v>42-04-07-00-0452</v>
          </cell>
          <cell r="K460" t="str">
            <v>42-232</v>
          </cell>
          <cell r="L460" t="str">
            <v>42-04-07-00-0452</v>
          </cell>
          <cell r="M460" t="str">
            <v>Tarjetero de madera 2 divisiones, color blanco 36x34x15 cms.</v>
          </cell>
          <cell r="O460" t="str">
            <v>OTROS</v>
          </cell>
          <cell r="P460">
            <v>4000</v>
          </cell>
          <cell r="T460" t="str">
            <v>Bueno</v>
          </cell>
          <cell r="U460" t="str">
            <v>N/T</v>
          </cell>
        </row>
        <row r="461">
          <cell r="J461" t="str">
            <v>42-04-07-00-0453</v>
          </cell>
          <cell r="K461" t="str">
            <v>42-233</v>
          </cell>
          <cell r="L461" t="str">
            <v>42-04-07-00-0453</v>
          </cell>
          <cell r="M461" t="str">
            <v>Tarjetero de madera 2 divisiones color blanco 40x21x13 cms.</v>
          </cell>
          <cell r="O461" t="str">
            <v>OTROS</v>
          </cell>
          <cell r="P461">
            <v>4000</v>
          </cell>
          <cell r="T461" t="str">
            <v>Bueno</v>
          </cell>
          <cell r="U461" t="str">
            <v>N/T</v>
          </cell>
        </row>
        <row r="462">
          <cell r="J462" t="str">
            <v>42-04-02-00-0454</v>
          </cell>
          <cell r="K462" t="str">
            <v>42-1193</v>
          </cell>
          <cell r="L462" t="str">
            <v>42-04-02-00-0454</v>
          </cell>
          <cell r="M462" t="str">
            <v>Silla de madera barniz café, asiento y respaldo tapizado en lanilla café</v>
          </cell>
          <cell r="O462" t="str">
            <v>SILLAS</v>
          </cell>
          <cell r="P462">
            <v>17850</v>
          </cell>
          <cell r="T462" t="str">
            <v>Bueno</v>
          </cell>
          <cell r="U462" t="str">
            <v>N/T</v>
          </cell>
        </row>
        <row r="463">
          <cell r="J463" t="str">
            <v>42-04-02-00-0455</v>
          </cell>
          <cell r="K463" t="str">
            <v>42-1191</v>
          </cell>
          <cell r="L463" t="str">
            <v>42-04-02-00-0455</v>
          </cell>
          <cell r="M463" t="str">
            <v>Silla de madera barniz café, tapiz lanilla color café</v>
          </cell>
          <cell r="O463" t="str">
            <v>SILLAS</v>
          </cell>
          <cell r="P463">
            <v>17850</v>
          </cell>
          <cell r="T463" t="str">
            <v>Bueno</v>
          </cell>
          <cell r="U463" t="str">
            <v>N/T</v>
          </cell>
        </row>
        <row r="464">
          <cell r="J464" t="str">
            <v>42-04-02-00-0456</v>
          </cell>
          <cell r="K464" t="str">
            <v>42-1915</v>
          </cell>
          <cell r="L464" t="str">
            <v>42-04-02-00-0456</v>
          </cell>
          <cell r="M464" t="str">
            <v>Silla Cajera s/brazo con apoyo lumbar color burdeo</v>
          </cell>
          <cell r="O464" t="str">
            <v>SILLAS</v>
          </cell>
          <cell r="P464">
            <v>42500</v>
          </cell>
          <cell r="T464" t="str">
            <v>Bueno</v>
          </cell>
          <cell r="U464" t="str">
            <v>N/T</v>
          </cell>
        </row>
        <row r="465">
          <cell r="J465" t="str">
            <v>42-04-02-00-0457</v>
          </cell>
          <cell r="K465" t="str">
            <v>42-3219</v>
          </cell>
          <cell r="L465" t="str">
            <v>42-04-02-00-0457</v>
          </cell>
          <cell r="M465" t="str">
            <v>Silla computación con apoya brazos 5 ruedas color burdeo</v>
          </cell>
          <cell r="O465" t="str">
            <v>SILLAS</v>
          </cell>
          <cell r="P465">
            <v>42500</v>
          </cell>
          <cell r="T465" t="str">
            <v>Bueno</v>
          </cell>
          <cell r="U465" t="str">
            <v>N/T</v>
          </cell>
        </row>
        <row r="466">
          <cell r="J466" t="str">
            <v>42-05-01-01-0458</v>
          </cell>
          <cell r="K466" t="str">
            <v>42-2791</v>
          </cell>
          <cell r="L466" t="str">
            <v>42-05-01-01-0458</v>
          </cell>
          <cell r="M466" t="str">
            <v>Pizarra magnética marco aluminio de 150x100 cms.</v>
          </cell>
          <cell r="O466" t="str">
            <v>EQUIPO DE OFICINA</v>
          </cell>
          <cell r="P466">
            <v>29750</v>
          </cell>
          <cell r="T466" t="str">
            <v>Bueno</v>
          </cell>
          <cell r="U466" t="str">
            <v>N/T</v>
          </cell>
        </row>
        <row r="467">
          <cell r="J467" t="str">
            <v>42-06-01-00-0459</v>
          </cell>
          <cell r="K467" t="str">
            <v>42-1479</v>
          </cell>
          <cell r="L467" t="str">
            <v>42-06-01-00-0459</v>
          </cell>
          <cell r="M467" t="str">
            <v>Impresora  Canon BJC-250 S/Nº ENB95105</v>
          </cell>
          <cell r="O467" t="str">
            <v>EQUIPOS COMPUTACIONALES Y PERIFÉRICOS</v>
          </cell>
          <cell r="P467">
            <v>18000</v>
          </cell>
          <cell r="T467" t="str">
            <v>Bueno</v>
          </cell>
          <cell r="U467" t="str">
            <v>Canon</v>
          </cell>
        </row>
        <row r="468">
          <cell r="J468" t="str">
            <v>42-04-03-00-0460</v>
          </cell>
          <cell r="K468" t="str">
            <v>42-227</v>
          </cell>
          <cell r="L468" t="str">
            <v>42-04-03-00-0460</v>
          </cell>
          <cell r="M468" t="str">
            <v>Escritorio mixto 2 cajones de 90x79x61cms.</v>
          </cell>
          <cell r="O468" t="str">
            <v>ESCRITORIOS</v>
          </cell>
          <cell r="P468">
            <v>83300</v>
          </cell>
          <cell r="T468" t="str">
            <v>Bueno</v>
          </cell>
          <cell r="U468" t="str">
            <v>N/T</v>
          </cell>
        </row>
        <row r="469">
          <cell r="J469" t="str">
            <v>42-04-03-00-0461</v>
          </cell>
          <cell r="K469" t="str">
            <v>42-1811</v>
          </cell>
          <cell r="L469" t="str">
            <v>42-04-03-00-0461</v>
          </cell>
          <cell r="M469" t="str">
            <v>Muble para computador 100x50x75 en melamina, 1 cajón</v>
          </cell>
          <cell r="O469" t="str">
            <v>ESCRITORIOS</v>
          </cell>
          <cell r="P469">
            <v>83300</v>
          </cell>
          <cell r="T469" t="str">
            <v>Bueno</v>
          </cell>
          <cell r="U469" t="str">
            <v>N/T</v>
          </cell>
        </row>
        <row r="470">
          <cell r="J470" t="str">
            <v>42-04-02-00-0462</v>
          </cell>
          <cell r="K470" t="str">
            <v>42-221</v>
          </cell>
          <cell r="L470" t="str">
            <v>42-04-02-00-0462</v>
          </cell>
          <cell r="M470" t="str">
            <v>Silla de madera color plomo</v>
          </cell>
          <cell r="O470" t="str">
            <v>SILLAS</v>
          </cell>
          <cell r="P470">
            <v>17850</v>
          </cell>
          <cell r="T470" t="str">
            <v>Bueno</v>
          </cell>
          <cell r="U470" t="str">
            <v>N/T</v>
          </cell>
        </row>
        <row r="471">
          <cell r="J471" t="str">
            <v>42-04-02-00-0463</v>
          </cell>
          <cell r="K471" t="str">
            <v>42-1914</v>
          </cell>
          <cell r="L471" t="str">
            <v>42-04-02-00-0463</v>
          </cell>
          <cell r="M471" t="str">
            <v>Silla Cajera s/brazo con apoyo lumbar color burdeo</v>
          </cell>
          <cell r="O471" t="str">
            <v>SILLAS</v>
          </cell>
          <cell r="P471">
            <v>42500</v>
          </cell>
          <cell r="T471" t="str">
            <v>Bueno</v>
          </cell>
          <cell r="U471" t="str">
            <v>N/T</v>
          </cell>
        </row>
        <row r="472">
          <cell r="J472" t="str">
            <v>42-04-06-00-0464</v>
          </cell>
          <cell r="K472" t="str">
            <v>42-3337</v>
          </cell>
          <cell r="L472" t="str">
            <v>42-04-06-00-0464</v>
          </cell>
          <cell r="M472" t="str">
            <v>Repisa 2 divisiones</v>
          </cell>
          <cell r="O472" t="str">
            <v>REPISA</v>
          </cell>
          <cell r="P472">
            <v>45000</v>
          </cell>
          <cell r="T472" t="str">
            <v>Bueno</v>
          </cell>
          <cell r="U472" t="str">
            <v>N/T</v>
          </cell>
        </row>
        <row r="473">
          <cell r="J473" t="str">
            <v>42-04-06-00-0465</v>
          </cell>
          <cell r="K473" t="str">
            <v>42-3338</v>
          </cell>
          <cell r="L473" t="str">
            <v>42-04-06-00-0465</v>
          </cell>
          <cell r="M473" t="str">
            <v>Repisa melamina blanca 2 divisiones</v>
          </cell>
          <cell r="O473" t="str">
            <v>REPISA</v>
          </cell>
          <cell r="P473">
            <v>45000</v>
          </cell>
          <cell r="T473" t="str">
            <v>Bueno</v>
          </cell>
          <cell r="U473" t="str">
            <v>N/T</v>
          </cell>
        </row>
        <row r="474">
          <cell r="J474" t="str">
            <v>42-05-01-01-0466</v>
          </cell>
          <cell r="K474" t="str">
            <v>42-1948</v>
          </cell>
          <cell r="L474" t="str">
            <v>42-05-01-01-0466</v>
          </cell>
          <cell r="M474" t="str">
            <v>Citófono/ teléfono marca Nortel Network, Modelo 7000</v>
          </cell>
          <cell r="O474" t="str">
            <v>EQUIPO DE OFICINA</v>
          </cell>
          <cell r="P474">
            <v>36000</v>
          </cell>
          <cell r="T474" t="str">
            <v>Bueno</v>
          </cell>
          <cell r="U474" t="str">
            <v>Nortel Network</v>
          </cell>
        </row>
        <row r="475">
          <cell r="J475" t="str">
            <v>42-05-01-01-0467</v>
          </cell>
          <cell r="K475" t="str">
            <v>42-3447</v>
          </cell>
          <cell r="L475" t="str">
            <v>42-05-01-01-0467</v>
          </cell>
          <cell r="M475" t="str">
            <v>Citófono/ teléfono marca Nortel Network, Modelo 7000</v>
          </cell>
          <cell r="O475" t="str">
            <v>EQUIPO DE OFICINA</v>
          </cell>
          <cell r="P475">
            <v>36000</v>
          </cell>
          <cell r="T475" t="str">
            <v>Bueno</v>
          </cell>
          <cell r="U475" t="str">
            <v>Nortel Network</v>
          </cell>
        </row>
        <row r="476">
          <cell r="J476" t="str">
            <v>42-05-01-01-0468</v>
          </cell>
          <cell r="K476" t="str">
            <v>42-1924</v>
          </cell>
          <cell r="L476" t="str">
            <v>42-05-01-01-0468</v>
          </cell>
          <cell r="M476" t="str">
            <v>Radio CD marca Recco color gris</v>
          </cell>
          <cell r="O476" t="str">
            <v>EQUIPO DE OFICINA</v>
          </cell>
          <cell r="P476">
            <v>53710</v>
          </cell>
          <cell r="T476" t="str">
            <v>Bueno</v>
          </cell>
          <cell r="U476" t="str">
            <v>Recco</v>
          </cell>
        </row>
        <row r="477">
          <cell r="J477" t="str">
            <v>42-05-02-01-0469</v>
          </cell>
          <cell r="K477" t="str">
            <v>42-238</v>
          </cell>
          <cell r="L477" t="str">
            <v>42-05-02-01-0469</v>
          </cell>
          <cell r="M477" t="str">
            <v>Radiador marca Somela 2 barras a quarzo</v>
          </cell>
          <cell r="O477" t="str">
            <v>EQUIPOS CLINICOS</v>
          </cell>
          <cell r="P477">
            <v>35000</v>
          </cell>
          <cell r="T477" t="str">
            <v>Bueno</v>
          </cell>
          <cell r="U477" t="str">
            <v>Somela</v>
          </cell>
        </row>
        <row r="478">
          <cell r="J478" t="str">
            <v>42-05-01-01-0470</v>
          </cell>
          <cell r="K478" t="str">
            <v>42-3301</v>
          </cell>
          <cell r="L478" t="str">
            <v>42-05-01-01-0470</v>
          </cell>
          <cell r="M478" t="str">
            <v>Refrigerador Fensa Mod. Advantage 7505B No Frost S/Nº 00104086- 00006355</v>
          </cell>
          <cell r="O478" t="str">
            <v>EQUIPO DE OFICINA</v>
          </cell>
          <cell r="P478">
            <v>238700</v>
          </cell>
          <cell r="T478" t="str">
            <v>Bueno</v>
          </cell>
          <cell r="U478" t="str">
            <v>Fensa</v>
          </cell>
        </row>
        <row r="479">
          <cell r="J479" t="str">
            <v>42-04-02-00-0471</v>
          </cell>
          <cell r="K479" t="str">
            <v>42-243</v>
          </cell>
          <cell r="L479" t="str">
            <v>42-04-02-00-0471</v>
          </cell>
          <cell r="M479" t="str">
            <v>Silla de madera color blanco</v>
          </cell>
          <cell r="O479" t="str">
            <v>SILLAS</v>
          </cell>
          <cell r="P479">
            <v>17850</v>
          </cell>
          <cell r="T479" t="str">
            <v>Mala</v>
          </cell>
          <cell r="U479" t="str">
            <v>N/T</v>
          </cell>
        </row>
        <row r="480">
          <cell r="J480" t="str">
            <v>42-04-03-00-0472</v>
          </cell>
          <cell r="K480" t="str">
            <v>42-3481</v>
          </cell>
          <cell r="L480" t="str">
            <v>42-04-03-00-0472</v>
          </cell>
          <cell r="M480" t="str">
            <v>Escritorio de madera con 1 cajon, 1 bandeja, color nogal con plomo  de 61X75X121</v>
          </cell>
          <cell r="O480" t="str">
            <v>ESCRITORIOS</v>
          </cell>
          <cell r="P480">
            <v>89000</v>
          </cell>
          <cell r="T480" t="str">
            <v>Bueno</v>
          </cell>
          <cell r="U480" t="str">
            <v>N/T</v>
          </cell>
        </row>
        <row r="481">
          <cell r="J481" t="str">
            <v>42-04-06-00-0473</v>
          </cell>
          <cell r="K481" t="str">
            <v>42-3448</v>
          </cell>
          <cell r="L481" t="str">
            <v>42-04-06-00-0473</v>
          </cell>
          <cell r="M481" t="str">
            <v>Estante de melamina color crema 12 cajones  de  170X60X1 mtts.</v>
          </cell>
          <cell r="O481" t="str">
            <v>REPISA</v>
          </cell>
          <cell r="P481">
            <v>65212</v>
          </cell>
          <cell r="T481" t="str">
            <v>Bueno</v>
          </cell>
          <cell r="U481" t="str">
            <v>N/T</v>
          </cell>
        </row>
        <row r="482">
          <cell r="J482" t="str">
            <v>42-04-06-00-0474</v>
          </cell>
          <cell r="K482" t="str">
            <v>42-3449</v>
          </cell>
          <cell r="L482" t="str">
            <v>42-04-06-00-0474</v>
          </cell>
          <cell r="M482" t="str">
            <v>Estante de madera color crema 54 cajones  1 separador 2.20x36x1.70 mts</v>
          </cell>
          <cell r="O482" t="str">
            <v>REPISA</v>
          </cell>
          <cell r="P482">
            <v>86120</v>
          </cell>
          <cell r="T482" t="str">
            <v>Bueno</v>
          </cell>
          <cell r="U482" t="str">
            <v>N/T</v>
          </cell>
        </row>
        <row r="483">
          <cell r="J483" t="str">
            <v>42-04-06-00-0475</v>
          </cell>
          <cell r="K483" t="str">
            <v>42-3450</v>
          </cell>
          <cell r="L483" t="str">
            <v>42-04-06-00-0475</v>
          </cell>
          <cell r="M483" t="str">
            <v>Repisa de madera con 40 cajones color crema de 1.10x30x1.50</v>
          </cell>
          <cell r="O483" t="str">
            <v>REPISA</v>
          </cell>
          <cell r="P483">
            <v>102254</v>
          </cell>
          <cell r="T483" t="str">
            <v>Bueno</v>
          </cell>
          <cell r="U483" t="str">
            <v>N/T</v>
          </cell>
        </row>
        <row r="484">
          <cell r="J484" t="str">
            <v>42-04-06-00-0476</v>
          </cell>
          <cell r="K484" t="str">
            <v>42-3451</v>
          </cell>
          <cell r="L484" t="str">
            <v>42-04-06-00-0476</v>
          </cell>
          <cell r="M484" t="str">
            <v>Repisa de madera color crema con 9 cajones de 95x60x1,50</v>
          </cell>
          <cell r="O484" t="str">
            <v>REPISA</v>
          </cell>
          <cell r="P484">
            <v>86254</v>
          </cell>
          <cell r="T484" t="str">
            <v>Bueno</v>
          </cell>
          <cell r="U484" t="str">
            <v>N/T</v>
          </cell>
        </row>
        <row r="485">
          <cell r="J485" t="str">
            <v>42-04-06-00-0477</v>
          </cell>
          <cell r="K485" t="str">
            <v>42-3452</v>
          </cell>
          <cell r="L485" t="str">
            <v>42-04-06-00-0477</v>
          </cell>
          <cell r="M485" t="str">
            <v>Estante de madera color crema con 48 cajones de 270x36x1.50</v>
          </cell>
          <cell r="O485" t="str">
            <v>REPISA</v>
          </cell>
          <cell r="P485">
            <v>125807</v>
          </cell>
          <cell r="T485" t="str">
            <v>Bueno</v>
          </cell>
          <cell r="U485" t="str">
            <v>N/T</v>
          </cell>
        </row>
        <row r="486">
          <cell r="J486" t="str">
            <v>42-04-06-00-0478</v>
          </cell>
          <cell r="K486" t="str">
            <v>42-3453</v>
          </cell>
          <cell r="L486" t="str">
            <v>42-04-06-00-0478</v>
          </cell>
          <cell r="M486" t="str">
            <v xml:space="preserve">Estante de madera color crema con 2 separadores. 2 puertas correrizas de 75x16x115 </v>
          </cell>
          <cell r="O486" t="str">
            <v>REPISA</v>
          </cell>
          <cell r="P486">
            <v>68545</v>
          </cell>
          <cell r="T486" t="str">
            <v>Bueno</v>
          </cell>
          <cell r="U486" t="str">
            <v>N/T</v>
          </cell>
        </row>
        <row r="487">
          <cell r="J487" t="str">
            <v>42-04-06-00-0479</v>
          </cell>
          <cell r="K487" t="str">
            <v>42-3454</v>
          </cell>
          <cell r="L487" t="str">
            <v>42-04-06-00-0479</v>
          </cell>
          <cell r="M487" t="str">
            <v>Mueble de color blanco con 6 cajones , 2 puertas correrizas con llave  de 110x45x200</v>
          </cell>
          <cell r="O487" t="str">
            <v>REPISA</v>
          </cell>
          <cell r="P487">
            <v>125484</v>
          </cell>
          <cell r="T487" t="str">
            <v>Bueno</v>
          </cell>
          <cell r="U487" t="str">
            <v>N/T</v>
          </cell>
        </row>
        <row r="488">
          <cell r="J488" t="str">
            <v>42-04-02-00-0480</v>
          </cell>
          <cell r="K488" t="str">
            <v>42-3470</v>
          </cell>
          <cell r="L488" t="str">
            <v>42-04-02-00-0480</v>
          </cell>
          <cell r="M488" t="str">
            <v>Silla Computación , 5 ruedas color azul</v>
          </cell>
          <cell r="O488" t="str">
            <v>SILLAS</v>
          </cell>
          <cell r="P488">
            <v>42500</v>
          </cell>
          <cell r="T488" t="str">
            <v>Bueno</v>
          </cell>
          <cell r="U488" t="str">
            <v>N/T</v>
          </cell>
        </row>
        <row r="489">
          <cell r="J489" t="str">
            <v>42-04-02-00-0481</v>
          </cell>
          <cell r="K489" t="str">
            <v>42-3305</v>
          </cell>
          <cell r="L489" t="str">
            <v>42-04-02-00-0481</v>
          </cell>
          <cell r="M489" t="str">
            <v>Sila mixta pergamide color beige</v>
          </cell>
          <cell r="O489" t="str">
            <v>SILLAS</v>
          </cell>
          <cell r="P489">
            <v>42500</v>
          </cell>
          <cell r="T489" t="str">
            <v>Mala</v>
          </cell>
          <cell r="U489" t="str">
            <v>N/T</v>
          </cell>
        </row>
        <row r="490">
          <cell r="J490" t="str">
            <v>42-04-02-00-0482</v>
          </cell>
          <cell r="K490" t="str">
            <v>42-3457</v>
          </cell>
          <cell r="L490" t="str">
            <v>42-04-02-00-0482</v>
          </cell>
          <cell r="M490" t="str">
            <v>Silla de madera con respaldo en formalita color café claro</v>
          </cell>
          <cell r="O490" t="str">
            <v>SILLAS</v>
          </cell>
          <cell r="P490">
            <v>13854</v>
          </cell>
          <cell r="T490" t="str">
            <v>Bueno</v>
          </cell>
          <cell r="U490" t="str">
            <v>N/T</v>
          </cell>
        </row>
        <row r="491">
          <cell r="J491" t="str">
            <v>42-04-02-00-0483</v>
          </cell>
          <cell r="K491" t="str">
            <v>42-3465</v>
          </cell>
          <cell r="L491" t="str">
            <v>42-04-02-00-0483</v>
          </cell>
          <cell r="M491" t="str">
            <v>Silla Computacion de color azul  con apoyo de brazos, 5 ruedas.</v>
          </cell>
          <cell r="O491" t="str">
            <v>SILLAS</v>
          </cell>
          <cell r="P491">
            <v>45890</v>
          </cell>
          <cell r="T491" t="str">
            <v>Bueno</v>
          </cell>
          <cell r="U491" t="str">
            <v>N/T</v>
          </cell>
        </row>
        <row r="492">
          <cell r="J492" t="str">
            <v>42-04-07-00-0484</v>
          </cell>
          <cell r="K492" t="str">
            <v>42-247</v>
          </cell>
          <cell r="L492" t="str">
            <v>42-04-07-00-0484</v>
          </cell>
          <cell r="M492" t="str">
            <v>Percha de madera color plomo 4 ganchos</v>
          </cell>
          <cell r="O492" t="str">
            <v>OTROS</v>
          </cell>
          <cell r="P492">
            <v>12890</v>
          </cell>
          <cell r="T492" t="str">
            <v>Bueno</v>
          </cell>
          <cell r="U492" t="str">
            <v>N/T</v>
          </cell>
        </row>
        <row r="493">
          <cell r="J493" t="str">
            <v>42-04-07-00-0485</v>
          </cell>
          <cell r="K493" t="str">
            <v>42-816</v>
          </cell>
          <cell r="L493" t="str">
            <v>42-04-07-00-0485</v>
          </cell>
          <cell r="M493" t="str">
            <v>Piso mixto grande</v>
          </cell>
          <cell r="O493" t="str">
            <v>OTROS</v>
          </cell>
          <cell r="P493">
            <v>10248</v>
          </cell>
          <cell r="T493" t="str">
            <v>Bueno</v>
          </cell>
          <cell r="U493" t="str">
            <v>N/T</v>
          </cell>
        </row>
        <row r="494">
          <cell r="J494" t="str">
            <v>42-05-02-01-0486</v>
          </cell>
          <cell r="K494" t="str">
            <v>42-248</v>
          </cell>
          <cell r="L494" t="str">
            <v>42-05-02-01-0486</v>
          </cell>
          <cell r="M494" t="str">
            <v>Balanza de precisión de 100 grs.</v>
          </cell>
          <cell r="N494">
            <v>1</v>
          </cell>
          <cell r="O494" t="str">
            <v>EQUIPOS CLINICOS</v>
          </cell>
          <cell r="P494">
            <v>129154</v>
          </cell>
          <cell r="T494" t="str">
            <v>Bueno</v>
          </cell>
          <cell r="U494" t="str">
            <v>N/T</v>
          </cell>
        </row>
        <row r="495">
          <cell r="J495" t="str">
            <v>42-05-02-06-0487</v>
          </cell>
          <cell r="K495" t="str">
            <v>42-249</v>
          </cell>
          <cell r="L495" t="str">
            <v>42-05-02-06-0487</v>
          </cell>
          <cell r="M495" t="str">
            <v>Prensa de corcho forma de cocodrilo</v>
          </cell>
          <cell r="O495" t="str">
            <v>HERRAMIENTAS</v>
          </cell>
          <cell r="P495">
            <v>34000</v>
          </cell>
          <cell r="T495" t="str">
            <v>Bueno</v>
          </cell>
          <cell r="U495" t="str">
            <v>N/T</v>
          </cell>
        </row>
        <row r="496">
          <cell r="J496" t="str">
            <v>42-05-01-01-0488</v>
          </cell>
          <cell r="K496" t="str">
            <v>42-242</v>
          </cell>
          <cell r="L496" t="str">
            <v>42-05-01-01-0488</v>
          </cell>
          <cell r="M496" t="str">
            <v>Perforador extra fuerte color gris</v>
          </cell>
          <cell r="O496" t="str">
            <v>EQUIPO DE OFICINA</v>
          </cell>
          <cell r="P496">
            <v>12000</v>
          </cell>
          <cell r="T496" t="str">
            <v>Bueno</v>
          </cell>
          <cell r="U496" t="str">
            <v>N/T</v>
          </cell>
        </row>
        <row r="497">
          <cell r="J497" t="str">
            <v>42-05-01-01-0489</v>
          </cell>
          <cell r="K497" t="str">
            <v>42-3303</v>
          </cell>
          <cell r="L497" t="str">
            <v>42-05-01-01-0489</v>
          </cell>
          <cell r="M497" t="str">
            <v>Perforador Isofit Mod. PP35 color plomo</v>
          </cell>
          <cell r="O497" t="str">
            <v>EQUIPO DE OFICINA</v>
          </cell>
          <cell r="P497">
            <v>7800</v>
          </cell>
          <cell r="T497" t="str">
            <v>Bueno</v>
          </cell>
          <cell r="U497" t="str">
            <v>N/T</v>
          </cell>
        </row>
        <row r="498">
          <cell r="J498" t="str">
            <v>42-05-01-01-0490</v>
          </cell>
          <cell r="K498" t="str">
            <v>42-3304</v>
          </cell>
          <cell r="L498" t="str">
            <v>42-05-01-01-0490</v>
          </cell>
          <cell r="M498" t="str">
            <v>Perforador Isofit Mod. PP35 color plomo</v>
          </cell>
          <cell r="O498" t="str">
            <v>EQUIPO DE OFICINA</v>
          </cell>
          <cell r="P498">
            <v>7800</v>
          </cell>
          <cell r="T498" t="str">
            <v>Bueno</v>
          </cell>
          <cell r="U498" t="str">
            <v>N/T</v>
          </cell>
        </row>
        <row r="499">
          <cell r="J499" t="str">
            <v>42-04-07-00-0491</v>
          </cell>
          <cell r="K499" t="str">
            <v>42-409 B</v>
          </cell>
          <cell r="L499" t="str">
            <v>42-04-07-00-0491</v>
          </cell>
          <cell r="M499" t="str">
            <v>Basurero metálico con pedal y tapa</v>
          </cell>
          <cell r="O499" t="str">
            <v>OTROS</v>
          </cell>
          <cell r="P499">
            <v>3000</v>
          </cell>
          <cell r="T499" t="str">
            <v>Bueno</v>
          </cell>
          <cell r="U499" t="str">
            <v>N/T</v>
          </cell>
        </row>
        <row r="500">
          <cell r="J500" t="str">
            <v>42-05-02-01-0492</v>
          </cell>
          <cell r="K500" t="str">
            <v>42-3456</v>
          </cell>
          <cell r="L500" t="str">
            <v>42-05-02-01-0492</v>
          </cell>
          <cell r="M500" t="str">
            <v xml:space="preserve">Escabel color negro con patas de color blanco </v>
          </cell>
          <cell r="O500" t="str">
            <v>EQUIPOS CLINICOS</v>
          </cell>
          <cell r="P500">
            <v>17350</v>
          </cell>
          <cell r="T500" t="str">
            <v>Bueno</v>
          </cell>
          <cell r="U500" t="str">
            <v>N/T</v>
          </cell>
        </row>
        <row r="501">
          <cell r="J501" t="str">
            <v>42-05-01-01-0493</v>
          </cell>
          <cell r="K501" t="str">
            <v>42-1958</v>
          </cell>
          <cell r="L501" t="str">
            <v>42-05-01-01-0493</v>
          </cell>
          <cell r="M501" t="str">
            <v>Citófono/ teléfono marca Nortel Network, Modelo 7000</v>
          </cell>
          <cell r="O501" t="str">
            <v>EQUIPO DE OFICINA</v>
          </cell>
          <cell r="P501">
            <v>36000</v>
          </cell>
          <cell r="T501" t="str">
            <v>Bueno</v>
          </cell>
          <cell r="U501" t="str">
            <v>Nortel Network</v>
          </cell>
        </row>
        <row r="502">
          <cell r="J502" t="str">
            <v>42-04-03-00-0494</v>
          </cell>
          <cell r="K502" t="str">
            <v>42-2618</v>
          </cell>
          <cell r="L502" t="str">
            <v>42-04-03-00-0494</v>
          </cell>
          <cell r="M502" t="str">
            <v>Escritorio computación 1 cajón melamina color cerezo 111x56x75 cms.</v>
          </cell>
          <cell r="O502" t="str">
            <v>ESCRITORIOS</v>
          </cell>
          <cell r="P502">
            <v>85000</v>
          </cell>
          <cell r="T502" t="str">
            <v>Bueno</v>
          </cell>
          <cell r="U502" t="str">
            <v>N/T</v>
          </cell>
        </row>
        <row r="503">
          <cell r="J503" t="str">
            <v>42-04-02-00-0495</v>
          </cell>
          <cell r="K503" t="str">
            <v>42-258</v>
          </cell>
          <cell r="L503" t="str">
            <v>42-04-02-00-0495</v>
          </cell>
          <cell r="M503" t="str">
            <v>Silla mixta color barniz natural</v>
          </cell>
          <cell r="O503" t="str">
            <v>SILLAS</v>
          </cell>
          <cell r="P503">
            <v>6902</v>
          </cell>
          <cell r="T503" t="str">
            <v>Bueno</v>
          </cell>
          <cell r="U503" t="str">
            <v>N/T</v>
          </cell>
        </row>
        <row r="504">
          <cell r="J504" t="str">
            <v>42-04-02-00-0496</v>
          </cell>
          <cell r="K504" t="str">
            <v>42-259</v>
          </cell>
          <cell r="L504" t="str">
            <v>42-04-02-00-0496</v>
          </cell>
          <cell r="M504" t="str">
            <v>Silla mixta color barniz natural</v>
          </cell>
          <cell r="O504" t="str">
            <v>SILLAS</v>
          </cell>
          <cell r="P504">
            <v>6902</v>
          </cell>
          <cell r="T504" t="str">
            <v>Bueno</v>
          </cell>
          <cell r="U504" t="str">
            <v>N/T</v>
          </cell>
        </row>
        <row r="505">
          <cell r="J505" t="str">
            <v>42-04-02-00-0497</v>
          </cell>
          <cell r="K505" t="str">
            <v>42-2009</v>
          </cell>
          <cell r="L505" t="str">
            <v>42-04-02-00-0497</v>
          </cell>
          <cell r="M505" t="str">
            <v>Silla Ergonometrica color azul, 5 ruedas ( MEL )</v>
          </cell>
          <cell r="O505" t="str">
            <v>SILLAS</v>
          </cell>
          <cell r="P505">
            <v>42500</v>
          </cell>
          <cell r="T505" t="str">
            <v>Bueno</v>
          </cell>
          <cell r="U505" t="str">
            <v>N/T</v>
          </cell>
        </row>
        <row r="506">
          <cell r="J506" t="str">
            <v>42-04-06-00-0498</v>
          </cell>
          <cell r="K506" t="str">
            <v>42-260</v>
          </cell>
          <cell r="L506" t="str">
            <v>42-04-06-00-0498</v>
          </cell>
          <cell r="M506" t="str">
            <v>Estante de madera barniz natural 2 puertas de vidrio</v>
          </cell>
          <cell r="O506" t="str">
            <v>REPISA</v>
          </cell>
          <cell r="P506">
            <v>108707</v>
          </cell>
          <cell r="T506" t="str">
            <v>Bueno</v>
          </cell>
          <cell r="U506" t="str">
            <v>N/T</v>
          </cell>
        </row>
        <row r="507">
          <cell r="J507" t="str">
            <v>42-04-01-00-0499</v>
          </cell>
          <cell r="K507" t="str">
            <v>42-262</v>
          </cell>
          <cell r="L507" t="str">
            <v>42-04-01-00-0499</v>
          </cell>
          <cell r="M507" t="str">
            <v>Mesón metálico color blanco de 180x60x80 cms.</v>
          </cell>
          <cell r="O507" t="str">
            <v>MESAS</v>
          </cell>
          <cell r="P507">
            <v>98000</v>
          </cell>
          <cell r="T507" t="str">
            <v>Bueno</v>
          </cell>
          <cell r="U507" t="str">
            <v>N/T</v>
          </cell>
        </row>
        <row r="508">
          <cell r="J508" t="str">
            <v>42-04-01-00-0500</v>
          </cell>
          <cell r="K508" t="str">
            <v>42-348</v>
          </cell>
          <cell r="L508" t="str">
            <v>42-04-01-00-0500</v>
          </cell>
          <cell r="M508" t="str">
            <v>Mesa metálica con 1 cajón , cubierta de formalita verde</v>
          </cell>
          <cell r="O508" t="str">
            <v>MESAS</v>
          </cell>
          <cell r="P508">
            <v>100000</v>
          </cell>
          <cell r="T508" t="str">
            <v>Bueno</v>
          </cell>
          <cell r="U508" t="str">
            <v>N/T</v>
          </cell>
        </row>
        <row r="509">
          <cell r="J509" t="str">
            <v>42-05-02-01-0501</v>
          </cell>
          <cell r="K509" t="str">
            <v>42-263</v>
          </cell>
          <cell r="L509" t="str">
            <v>42-05-02-01-0501</v>
          </cell>
          <cell r="M509" t="str">
            <v>Cartabón de madera</v>
          </cell>
          <cell r="O509" t="str">
            <v>EQUIPOS CLINICOS</v>
          </cell>
          <cell r="P509">
            <v>40000</v>
          </cell>
          <cell r="T509" t="str">
            <v>Bueno</v>
          </cell>
          <cell r="U509" t="str">
            <v>N/T</v>
          </cell>
        </row>
        <row r="510">
          <cell r="J510" t="str">
            <v>42-04-02-00-0502</v>
          </cell>
          <cell r="K510" t="str">
            <v>42-66</v>
          </cell>
          <cell r="L510" t="str">
            <v>42-04-02-00-0502</v>
          </cell>
          <cell r="M510" t="str">
            <v>Silla de madera barniz natural tapizada en lanilla color café</v>
          </cell>
          <cell r="O510" t="str">
            <v>SILLAS</v>
          </cell>
          <cell r="P510">
            <v>15000</v>
          </cell>
          <cell r="T510" t="str">
            <v>Bueno</v>
          </cell>
          <cell r="U510" t="str">
            <v>N/T</v>
          </cell>
        </row>
        <row r="511">
          <cell r="J511" t="str">
            <v>42-05-02-01-0503</v>
          </cell>
          <cell r="K511" t="str">
            <v>42-2292</v>
          </cell>
          <cell r="L511" t="str">
            <v>42-05-02-01-0503</v>
          </cell>
          <cell r="M511" t="str">
            <v>Escabel madera blanco</v>
          </cell>
          <cell r="O511" t="str">
            <v>EQUIPOS CLINICOS</v>
          </cell>
          <cell r="P511">
            <v>17850</v>
          </cell>
          <cell r="T511" t="str">
            <v>Bueno</v>
          </cell>
          <cell r="U511" t="str">
            <v>N/T</v>
          </cell>
        </row>
        <row r="512">
          <cell r="J512" t="str">
            <v>42-04-07-00-0504</v>
          </cell>
          <cell r="K512" t="str">
            <v>42-265</v>
          </cell>
          <cell r="L512" t="str">
            <v>42-04-07-00-0504</v>
          </cell>
          <cell r="M512" t="str">
            <v>Papelero metálico color café</v>
          </cell>
          <cell r="O512" t="str">
            <v>OTROS</v>
          </cell>
          <cell r="P512">
            <v>5000</v>
          </cell>
          <cell r="T512" t="str">
            <v>Bueno</v>
          </cell>
          <cell r="U512" t="str">
            <v>N/T</v>
          </cell>
        </row>
        <row r="513">
          <cell r="J513" t="str">
            <v>42-05-01-01-0505</v>
          </cell>
          <cell r="K513" t="str">
            <v>42-261</v>
          </cell>
          <cell r="L513" t="str">
            <v>42-05-01-01-0505</v>
          </cell>
          <cell r="M513" t="str">
            <v>Perforador extra fuerte color gris</v>
          </cell>
          <cell r="O513" t="str">
            <v>EQUIPO DE OFICINA</v>
          </cell>
          <cell r="P513">
            <v>13582</v>
          </cell>
          <cell r="T513" t="str">
            <v>Bueno</v>
          </cell>
          <cell r="U513" t="str">
            <v>N/T</v>
          </cell>
        </row>
        <row r="514">
          <cell r="J514" t="str">
            <v>42-05-02-01-0506</v>
          </cell>
          <cell r="K514" t="str">
            <v>42-2293</v>
          </cell>
          <cell r="L514" t="str">
            <v>42-05-02-01-0506</v>
          </cell>
          <cell r="M514" t="str">
            <v>Balanza para lactante marca Soehnle S/Nº 400302042860 Cap. 20 Kg.</v>
          </cell>
          <cell r="O514" t="str">
            <v>EQUIPOS CLINICOS</v>
          </cell>
          <cell r="P514">
            <v>169546</v>
          </cell>
          <cell r="T514" t="str">
            <v>Malo</v>
          </cell>
          <cell r="U514" t="str">
            <v>Soehnle</v>
          </cell>
        </row>
        <row r="515">
          <cell r="J515" t="str">
            <v>42-05-02-01-0507</v>
          </cell>
          <cell r="K515" t="str">
            <v>42-2294</v>
          </cell>
          <cell r="L515" t="str">
            <v>42-05-02-01-0507</v>
          </cell>
          <cell r="M515" t="str">
            <v>Balanza con cartabón adulto marca EL-402 Health Scale cap. 160 Kg.</v>
          </cell>
          <cell r="O515" t="str">
            <v>EQUIPOS CLINICOS</v>
          </cell>
          <cell r="P515">
            <v>165648</v>
          </cell>
          <cell r="T515" t="str">
            <v>Malo</v>
          </cell>
          <cell r="U515" t="str">
            <v>Health Scale</v>
          </cell>
        </row>
        <row r="516">
          <cell r="J516" t="str">
            <v>42-05-02-01-0508</v>
          </cell>
          <cell r="K516" t="str">
            <v>42-1276</v>
          </cell>
          <cell r="L516" t="str">
            <v>42-05-02-01-0508</v>
          </cell>
          <cell r="M516" t="str">
            <v>Balanza para adulto con cartabón marca Seca</v>
          </cell>
          <cell r="O516" t="str">
            <v>EQUIPOS CLINICOS</v>
          </cell>
          <cell r="P516">
            <v>165648</v>
          </cell>
          <cell r="T516" t="str">
            <v>Malo</v>
          </cell>
          <cell r="U516" t="str">
            <v>Seca</v>
          </cell>
        </row>
        <row r="517">
          <cell r="J517" t="str">
            <v>42-05-01-01-0509</v>
          </cell>
          <cell r="K517" t="str">
            <v>42-1977</v>
          </cell>
          <cell r="L517" t="str">
            <v>42-05-01-01-0509</v>
          </cell>
          <cell r="M517" t="str">
            <v>Citófono/ teléfono marca Nortel Network, Modelo 7000</v>
          </cell>
          <cell r="O517" t="str">
            <v>EQUIPO DE OFICINA</v>
          </cell>
          <cell r="P517">
            <v>36000</v>
          </cell>
          <cell r="T517" t="str">
            <v>Bueno</v>
          </cell>
          <cell r="U517" t="str">
            <v>Nortel Network</v>
          </cell>
        </row>
        <row r="518">
          <cell r="J518" t="str">
            <v>42-04-07-00-0510</v>
          </cell>
          <cell r="K518" t="str">
            <v>42-3391</v>
          </cell>
          <cell r="L518" t="str">
            <v>42-04-07-00-0510</v>
          </cell>
          <cell r="M518" t="str">
            <v>Dispensador números para turno marca Turnotronics color azul</v>
          </cell>
          <cell r="O518" t="str">
            <v>OTROS</v>
          </cell>
          <cell r="P518">
            <v>95500</v>
          </cell>
          <cell r="T518" t="str">
            <v>Bueno</v>
          </cell>
          <cell r="U518" t="str">
            <v>Turnotronics</v>
          </cell>
        </row>
        <row r="519">
          <cell r="J519" t="str">
            <v>42-04-07-00-0511</v>
          </cell>
          <cell r="K519" t="str">
            <v>42-3392</v>
          </cell>
          <cell r="L519" t="str">
            <v>42-04-07-00-0511</v>
          </cell>
          <cell r="M519" t="str">
            <v>Dispensador números para turno marca Turnotronics color verde</v>
          </cell>
          <cell r="O519" t="str">
            <v>OTROS</v>
          </cell>
          <cell r="P519">
            <v>95500</v>
          </cell>
          <cell r="T519" t="str">
            <v>Bueno</v>
          </cell>
          <cell r="U519" t="str">
            <v>Turnotronics</v>
          </cell>
        </row>
        <row r="520">
          <cell r="J520" t="str">
            <v>42-04-07-00-0512</v>
          </cell>
          <cell r="K520" t="str">
            <v>42-3393</v>
          </cell>
          <cell r="L520" t="str">
            <v>42-04-07-00-0512</v>
          </cell>
          <cell r="M520" t="str">
            <v>Dispensador números para turno marca Turnotronics color amarillo</v>
          </cell>
          <cell r="O520" t="str">
            <v>OTROS</v>
          </cell>
          <cell r="P520">
            <v>95500</v>
          </cell>
          <cell r="T520" t="str">
            <v>Bueno</v>
          </cell>
          <cell r="U520" t="str">
            <v>Turnotronics</v>
          </cell>
        </row>
        <row r="521">
          <cell r="J521" t="str">
            <v>42-05-01-01-0513</v>
          </cell>
          <cell r="K521" t="str">
            <v>42-30</v>
          </cell>
          <cell r="L521" t="str">
            <v>42-05-01-01-0513</v>
          </cell>
          <cell r="M521" t="str">
            <v>Reloj control marca AMANO</v>
          </cell>
          <cell r="N521">
            <v>1</v>
          </cell>
          <cell r="O521" t="str">
            <v>EQUIPO DE OFICINA</v>
          </cell>
          <cell r="P521">
            <v>76500</v>
          </cell>
          <cell r="T521" t="str">
            <v>Bueno</v>
          </cell>
          <cell r="U521" t="str">
            <v>Amano</v>
          </cell>
        </row>
        <row r="522">
          <cell r="J522" t="str">
            <v>42-05-01-01-0514</v>
          </cell>
          <cell r="K522" t="str">
            <v>42-1360</v>
          </cell>
          <cell r="L522" t="str">
            <v>42-05-01-01-0514</v>
          </cell>
          <cell r="M522" t="str">
            <v>Televisor marca Sony a color KV 21 R 20 C de 20 pulgadas</v>
          </cell>
          <cell r="O522" t="str">
            <v>EQUIPO DE OFICINA</v>
          </cell>
          <cell r="P522">
            <v>50000</v>
          </cell>
          <cell r="T522" t="str">
            <v>Bueno</v>
          </cell>
          <cell r="U522" t="str">
            <v>Sony</v>
          </cell>
        </row>
        <row r="523">
          <cell r="J523" t="str">
            <v>42-04-07-00-0515</v>
          </cell>
          <cell r="K523" t="str">
            <v>42-1196</v>
          </cell>
          <cell r="L523" t="str">
            <v>42-04-07-00-0515</v>
          </cell>
          <cell r="M523" t="str">
            <v>Banca de madera barniz natural con respaldo donada por Club de Leones</v>
          </cell>
          <cell r="O523" t="str">
            <v>OTROS</v>
          </cell>
          <cell r="P523">
            <v>79011</v>
          </cell>
          <cell r="T523" t="str">
            <v>Bueno</v>
          </cell>
          <cell r="U523" t="str">
            <v>N/T</v>
          </cell>
        </row>
        <row r="524">
          <cell r="J524" t="str">
            <v>42-04-07-00-0516</v>
          </cell>
          <cell r="K524" t="str">
            <v>42-1197</v>
          </cell>
          <cell r="L524" t="str">
            <v>42-04-07-00-0516</v>
          </cell>
          <cell r="M524" t="str">
            <v>Banca de madera barniz natural con respaldo donada por Club de Leones</v>
          </cell>
          <cell r="O524" t="str">
            <v>OTROS</v>
          </cell>
          <cell r="P524">
            <v>79011</v>
          </cell>
          <cell r="T524" t="str">
            <v>Bueno</v>
          </cell>
          <cell r="U524" t="str">
            <v>N/T</v>
          </cell>
        </row>
        <row r="525">
          <cell r="J525" t="str">
            <v>42-04-07-00-0517</v>
          </cell>
          <cell r="K525" t="str">
            <v>42-1198</v>
          </cell>
          <cell r="L525" t="str">
            <v>42-04-07-00-0517</v>
          </cell>
          <cell r="M525" t="str">
            <v>Banca de madera barniz natural con respaldo donada por Club de Leones</v>
          </cell>
          <cell r="O525" t="str">
            <v>OTROS</v>
          </cell>
          <cell r="P525">
            <v>79011</v>
          </cell>
          <cell r="T525" t="str">
            <v>Bueno</v>
          </cell>
          <cell r="U525" t="str">
            <v>N/T</v>
          </cell>
        </row>
        <row r="526">
          <cell r="J526" t="str">
            <v>42-04-07-00-0518</v>
          </cell>
          <cell r="K526" t="str">
            <v>42-1199</v>
          </cell>
          <cell r="L526" t="str">
            <v>42-04-07-00-0518</v>
          </cell>
          <cell r="M526" t="str">
            <v>Banca de madera barniz natural con respaldo donada por Club de Leones</v>
          </cell>
          <cell r="O526" t="str">
            <v>OTROS</v>
          </cell>
          <cell r="P526">
            <v>79011</v>
          </cell>
          <cell r="T526" t="str">
            <v>Bueno</v>
          </cell>
          <cell r="U526" t="str">
            <v>N/T</v>
          </cell>
        </row>
        <row r="527">
          <cell r="J527" t="str">
            <v>42-04-07-00-0519</v>
          </cell>
          <cell r="K527" t="str">
            <v>42-1200</v>
          </cell>
          <cell r="L527" t="str">
            <v>42-04-07-00-0519</v>
          </cell>
          <cell r="M527" t="str">
            <v>Banca de madera barniz natural con respaldo donada por Club de Leones</v>
          </cell>
          <cell r="O527" t="str">
            <v>OTROS</v>
          </cell>
          <cell r="P527">
            <v>79011</v>
          </cell>
          <cell r="T527" t="str">
            <v>Bueno</v>
          </cell>
          <cell r="U527" t="str">
            <v>N/T</v>
          </cell>
        </row>
        <row r="528">
          <cell r="J528" t="str">
            <v>42-04-07-00-0520</v>
          </cell>
          <cell r="K528" t="str">
            <v>42-2806</v>
          </cell>
          <cell r="L528" t="str">
            <v>42-04-07-00-0520</v>
          </cell>
          <cell r="M528" t="str">
            <v>Banca de madera barniz natural con respaldo donada por Club de Leones</v>
          </cell>
          <cell r="O528" t="str">
            <v>OTROS</v>
          </cell>
          <cell r="P528">
            <v>79011</v>
          </cell>
          <cell r="T528" t="str">
            <v>Bueno</v>
          </cell>
          <cell r="U528" t="str">
            <v>N/T</v>
          </cell>
        </row>
        <row r="529">
          <cell r="J529" t="str">
            <v>42-04-07-00-0521</v>
          </cell>
          <cell r="K529" t="str">
            <v>42-1195</v>
          </cell>
          <cell r="L529" t="str">
            <v>42-04-07-00-0521</v>
          </cell>
          <cell r="M529" t="str">
            <v>Banca de madera barniz natural con respaldo donada por Club de Leones</v>
          </cell>
          <cell r="O529" t="str">
            <v>OTROS</v>
          </cell>
          <cell r="P529">
            <v>79011</v>
          </cell>
          <cell r="T529" t="str">
            <v>Bueno</v>
          </cell>
          <cell r="U529" t="str">
            <v>N/T</v>
          </cell>
        </row>
        <row r="530">
          <cell r="J530" t="str">
            <v>42-04-07-00-0522</v>
          </cell>
          <cell r="K530" t="str">
            <v>42-1371</v>
          </cell>
          <cell r="L530" t="str">
            <v>42-04-07-00-0522</v>
          </cell>
          <cell r="M530" t="str">
            <v>Banca de madera con respaldo color plomo donada por el Rotary</v>
          </cell>
          <cell r="O530" t="str">
            <v>OTROS</v>
          </cell>
          <cell r="P530">
            <v>79011</v>
          </cell>
          <cell r="T530" t="str">
            <v>Bueno</v>
          </cell>
          <cell r="U530" t="str">
            <v>N/T</v>
          </cell>
        </row>
        <row r="531">
          <cell r="J531" t="str">
            <v>42-04-07-00-0523</v>
          </cell>
          <cell r="K531" t="str">
            <v>42-2847</v>
          </cell>
          <cell r="L531" t="str">
            <v>42-04-07-00-0523</v>
          </cell>
          <cell r="M531" t="str">
            <v>Banca mixta color plomo</v>
          </cell>
          <cell r="O531" t="str">
            <v>OTROS</v>
          </cell>
          <cell r="P531">
            <v>79011</v>
          </cell>
          <cell r="T531" t="str">
            <v>Bueno</v>
          </cell>
          <cell r="U531" t="str">
            <v>N/T</v>
          </cell>
        </row>
        <row r="532">
          <cell r="J532" t="str">
            <v>42-04-07-00-0524</v>
          </cell>
          <cell r="K532" t="str">
            <v>42-279</v>
          </cell>
          <cell r="L532" t="str">
            <v>42-04-07-00-0524</v>
          </cell>
          <cell r="M532" t="str">
            <v>Banca madera con estructura metálica color rojo</v>
          </cell>
          <cell r="O532" t="str">
            <v>OTROS</v>
          </cell>
          <cell r="P532">
            <v>79011</v>
          </cell>
          <cell r="T532" t="str">
            <v>Bueno</v>
          </cell>
          <cell r="U532" t="str">
            <v>N/T</v>
          </cell>
        </row>
        <row r="533">
          <cell r="J533" t="str">
            <v>42-04-07-00-0525</v>
          </cell>
          <cell r="K533" t="str">
            <v>42-277</v>
          </cell>
          <cell r="L533" t="str">
            <v>42-04-07-00-0525</v>
          </cell>
          <cell r="M533" t="str">
            <v>Banca mixta color plomo</v>
          </cell>
          <cell r="O533" t="str">
            <v>OTROS</v>
          </cell>
          <cell r="P533">
            <v>79011</v>
          </cell>
          <cell r="T533" t="str">
            <v>Bueno</v>
          </cell>
          <cell r="U533" t="str">
            <v>N/T</v>
          </cell>
        </row>
        <row r="534">
          <cell r="J534" t="str">
            <v>42-04-07-00-0526</v>
          </cell>
          <cell r="K534" t="str">
            <v>42-36</v>
          </cell>
          <cell r="L534" t="str">
            <v>42-04-07-00-0526</v>
          </cell>
          <cell r="M534" t="str">
            <v>Banca de madera color gris con respaldo</v>
          </cell>
          <cell r="O534" t="str">
            <v>OTROS</v>
          </cell>
          <cell r="P534">
            <v>79011</v>
          </cell>
          <cell r="T534" t="str">
            <v>Bueno</v>
          </cell>
          <cell r="U534" t="str">
            <v>N/T</v>
          </cell>
        </row>
        <row r="535">
          <cell r="J535" t="str">
            <v>42-04-07-00-0527</v>
          </cell>
          <cell r="K535" t="str">
            <v>42-2818</v>
          </cell>
          <cell r="L535" t="str">
            <v>42-04-07-00-0527</v>
          </cell>
          <cell r="M535" t="str">
            <v>Banca madera con estructura metálica color plomo</v>
          </cell>
          <cell r="O535" t="str">
            <v>OTROS</v>
          </cell>
          <cell r="P535">
            <v>79011</v>
          </cell>
          <cell r="T535" t="str">
            <v>Bueno</v>
          </cell>
          <cell r="U535" t="str">
            <v>N/T</v>
          </cell>
        </row>
        <row r="536">
          <cell r="J536" t="str">
            <v>42-04-03-00-0528</v>
          </cell>
          <cell r="K536" t="str">
            <v>42-883</v>
          </cell>
          <cell r="L536" t="str">
            <v>42-04-03-00-0528</v>
          </cell>
          <cell r="M536" t="str">
            <v>Escritorio de madera barniz natural 60x100x80 cms.</v>
          </cell>
          <cell r="O536" t="str">
            <v>ESCRITORIOS</v>
          </cell>
          <cell r="P536">
            <v>84794</v>
          </cell>
          <cell r="T536" t="str">
            <v>Bueno</v>
          </cell>
          <cell r="U536" t="str">
            <v>N/T</v>
          </cell>
        </row>
        <row r="537">
          <cell r="J537" t="str">
            <v>42-04-02-00-0529</v>
          </cell>
          <cell r="K537" t="str">
            <v>42-1407</v>
          </cell>
          <cell r="L537" t="str">
            <v>42-04-02-00-0529</v>
          </cell>
          <cell r="M537" t="str">
            <v>Silla computación G Lift color plomo 5 ruedas</v>
          </cell>
          <cell r="O537" t="str">
            <v>SILLAS</v>
          </cell>
          <cell r="P537">
            <v>42568</v>
          </cell>
          <cell r="T537" t="str">
            <v>Bueno</v>
          </cell>
          <cell r="U537" t="str">
            <v>N/T</v>
          </cell>
        </row>
        <row r="538">
          <cell r="J538" t="str">
            <v>42-04-02-00-0530</v>
          </cell>
          <cell r="K538" t="str">
            <v>42-1334</v>
          </cell>
          <cell r="L538" t="str">
            <v>42-04-02-00-0530</v>
          </cell>
          <cell r="M538" t="str">
            <v>Silla mixta asiento y respaldo en formalita café claro</v>
          </cell>
          <cell r="O538" t="str">
            <v>SILLAS</v>
          </cell>
          <cell r="P538">
            <v>17850</v>
          </cell>
          <cell r="T538" t="str">
            <v>Bueno</v>
          </cell>
          <cell r="U538" t="str">
            <v>N/T</v>
          </cell>
        </row>
        <row r="539">
          <cell r="J539" t="str">
            <v>42-04-07-00-0531</v>
          </cell>
          <cell r="K539" t="str">
            <v>42-2146</v>
          </cell>
          <cell r="L539" t="str">
            <v>42-04-07-00-0531</v>
          </cell>
          <cell r="M539" t="str">
            <v>Basurero grande marca Omnium color plomo con tapa burdeo y ruedas</v>
          </cell>
          <cell r="O539" t="str">
            <v>OTROS</v>
          </cell>
          <cell r="P539">
            <v>10251</v>
          </cell>
          <cell r="T539" t="str">
            <v>Bueno</v>
          </cell>
          <cell r="U539" t="str">
            <v>Omniun</v>
          </cell>
        </row>
        <row r="540">
          <cell r="J540" t="str">
            <v>42-05-01-01-0532</v>
          </cell>
          <cell r="K540" t="str">
            <v>42-2147</v>
          </cell>
          <cell r="L540" t="str">
            <v>42-05-01-01-0532</v>
          </cell>
          <cell r="M540" t="str">
            <v>Caja de madera para guardar televisor en cholguan con llave de 60x60 cms</v>
          </cell>
          <cell r="O540" t="str">
            <v>EQUIPO DE OFICINA</v>
          </cell>
          <cell r="P540">
            <v>38000</v>
          </cell>
          <cell r="T540" t="str">
            <v>Bueno</v>
          </cell>
          <cell r="U540" t="str">
            <v>N/T</v>
          </cell>
        </row>
        <row r="541">
          <cell r="J541" t="str">
            <v>42-04-07-00-0533</v>
          </cell>
          <cell r="K541" t="str">
            <v>42-3394</v>
          </cell>
          <cell r="L541" t="str">
            <v>42-04-07-00-0533</v>
          </cell>
          <cell r="M541" t="str">
            <v>Exhibidor metálico propaganda Auge</v>
          </cell>
          <cell r="O541" t="str">
            <v>OTROS</v>
          </cell>
          <cell r="P541">
            <v>15000</v>
          </cell>
          <cell r="T541" t="str">
            <v>Bueno</v>
          </cell>
          <cell r="U541" t="str">
            <v>N/T</v>
          </cell>
        </row>
        <row r="542">
          <cell r="J542" t="str">
            <v>42-05-02-05-0534</v>
          </cell>
          <cell r="K542" t="str">
            <v>42-276</v>
          </cell>
          <cell r="L542" t="str">
            <v>42-05-02-05-0534</v>
          </cell>
          <cell r="M542" t="str">
            <v>Equipo contra incendio color rojo con mangueras</v>
          </cell>
          <cell r="O542" t="str">
            <v>EQUIPOS DE SEGURIDAD</v>
          </cell>
          <cell r="P542">
            <v>150000</v>
          </cell>
          <cell r="T542" t="str">
            <v>Bueno</v>
          </cell>
          <cell r="U542" t="str">
            <v>N/T</v>
          </cell>
        </row>
        <row r="543">
          <cell r="J543" t="str">
            <v>42-05-02-05-0535</v>
          </cell>
          <cell r="K543" t="str">
            <v>42-2524</v>
          </cell>
          <cell r="L543" t="str">
            <v>42-05-02-05-0535</v>
          </cell>
          <cell r="M543" t="str">
            <v>Extintor incendio tipo ABC 2 kgs</v>
          </cell>
          <cell r="O543" t="str">
            <v>EQUIPOS DE SEGURIDAD</v>
          </cell>
          <cell r="P543">
            <v>25000</v>
          </cell>
          <cell r="T543" t="str">
            <v>Bueno</v>
          </cell>
          <cell r="U543" t="str">
            <v>N/T</v>
          </cell>
        </row>
        <row r="544">
          <cell r="J544" t="str">
            <v>42-04-06-00-0536</v>
          </cell>
          <cell r="K544" t="str">
            <v>42-3215</v>
          </cell>
          <cell r="L544" t="str">
            <v>42-04-06-00-0536</v>
          </cell>
          <cell r="M544" t="str">
            <v>Mueble mostrador madera color barniz natural</v>
          </cell>
          <cell r="O544" t="str">
            <v>REPISA</v>
          </cell>
          <cell r="P544">
            <v>79800</v>
          </cell>
          <cell r="T544" t="str">
            <v>Bueno</v>
          </cell>
          <cell r="U544" t="str">
            <v>N/T</v>
          </cell>
        </row>
        <row r="545">
          <cell r="J545" t="str">
            <v>42-04-06-00-0537</v>
          </cell>
          <cell r="K545" t="str">
            <v>42-3390</v>
          </cell>
          <cell r="L545" t="str">
            <v>42-04-06-00-0537</v>
          </cell>
          <cell r="M545" t="str">
            <v>Mueble masisa 1 puerta 68x36x101 cms.</v>
          </cell>
          <cell r="O545" t="str">
            <v>REPISA</v>
          </cell>
          <cell r="P545">
            <v>80000</v>
          </cell>
          <cell r="T545" t="str">
            <v>Bueno</v>
          </cell>
          <cell r="U545" t="str">
            <v>N/T</v>
          </cell>
        </row>
        <row r="546">
          <cell r="J546" t="str">
            <v>42-04-07-00-0538</v>
          </cell>
          <cell r="K546" t="str">
            <v>42-2148</v>
          </cell>
          <cell r="L546" t="str">
            <v>42-04-07-00-0538</v>
          </cell>
          <cell r="M546" t="str">
            <v>Mural de madera de 203x53 cms.</v>
          </cell>
          <cell r="O546" t="str">
            <v>OTROS</v>
          </cell>
          <cell r="P546">
            <v>120325</v>
          </cell>
          <cell r="T546" t="str">
            <v>Bueno</v>
          </cell>
          <cell r="U546" t="str">
            <v>N/T</v>
          </cell>
        </row>
        <row r="547">
          <cell r="J547" t="str">
            <v>42-04-07-00-0539</v>
          </cell>
          <cell r="K547" t="str">
            <v>42-3214</v>
          </cell>
          <cell r="L547" t="str">
            <v>42-04-07-00-0539</v>
          </cell>
          <cell r="M547" t="str">
            <v>Mural pedestal madera color barniz natural</v>
          </cell>
          <cell r="O547" t="str">
            <v>OTROS</v>
          </cell>
          <cell r="P547">
            <v>120325</v>
          </cell>
          <cell r="T547" t="str">
            <v>Bueno</v>
          </cell>
          <cell r="U547" t="str">
            <v>N/T</v>
          </cell>
        </row>
        <row r="548">
          <cell r="J548" t="str">
            <v>42-04-02-00-0540</v>
          </cell>
          <cell r="K548" t="str">
            <v>42-3237</v>
          </cell>
          <cell r="L548" t="str">
            <v>42-04-02-00-0540</v>
          </cell>
          <cell r="M548" t="str">
            <v>Silla de ruedas Kjaerlff Ref. 201921314/402435 color blanco/negro</v>
          </cell>
          <cell r="O548" t="str">
            <v>SILLAS</v>
          </cell>
          <cell r="P548">
            <v>156000</v>
          </cell>
          <cell r="T548" t="str">
            <v>Bueno</v>
          </cell>
          <cell r="U548" t="str">
            <v>N/T</v>
          </cell>
        </row>
        <row r="549">
          <cell r="J549" t="str">
            <v>42-04-02-00-0541</v>
          </cell>
          <cell r="K549" t="str">
            <v>42-3238</v>
          </cell>
          <cell r="L549" t="str">
            <v>42-04-02-00-0541</v>
          </cell>
          <cell r="M549" t="str">
            <v>Silla de ruedas Wheelchair Fundation color rojo/negro</v>
          </cell>
          <cell r="O549" t="str">
            <v>SILLAS</v>
          </cell>
          <cell r="P549">
            <v>156000</v>
          </cell>
          <cell r="T549" t="str">
            <v>Bueno</v>
          </cell>
          <cell r="U549" t="str">
            <v>N/T</v>
          </cell>
        </row>
        <row r="550">
          <cell r="J550" t="str">
            <v>42-04-02-00-0542</v>
          </cell>
          <cell r="K550" t="str">
            <v>42-317</v>
          </cell>
          <cell r="L550" t="str">
            <v>42-04-02-00-0542</v>
          </cell>
          <cell r="M550" t="str">
            <v>Silla mixta asiento y respaldo en  formalita café claro</v>
          </cell>
          <cell r="O550" t="str">
            <v>SILLAS</v>
          </cell>
          <cell r="P550">
            <v>5640</v>
          </cell>
          <cell r="T550" t="str">
            <v>Bueno</v>
          </cell>
          <cell r="U550" t="str">
            <v>N/T</v>
          </cell>
        </row>
        <row r="551">
          <cell r="J551" t="str">
            <v>42-04-07-00-0543</v>
          </cell>
          <cell r="K551" t="str">
            <v>42-31</v>
          </cell>
          <cell r="L551" t="str">
            <v>42-04-07-00-0543</v>
          </cell>
          <cell r="M551" t="str">
            <v>Tarjetero metálico color plomo 90x44 cms.</v>
          </cell>
          <cell r="O551" t="str">
            <v>OTROS</v>
          </cell>
          <cell r="P551">
            <v>45200</v>
          </cell>
          <cell r="T551" t="str">
            <v>Bueno</v>
          </cell>
          <cell r="U551" t="str">
            <v>N/T</v>
          </cell>
        </row>
        <row r="552">
          <cell r="J552" t="str">
            <v>42-05-01-01-0544</v>
          </cell>
          <cell r="K552" t="str">
            <v>42-2814</v>
          </cell>
          <cell r="L552" t="str">
            <v>42-05-01-01-0544</v>
          </cell>
          <cell r="M552" t="str">
            <v>Secador de manos eléctrico marca Fast line Mod. GSX - 1900A</v>
          </cell>
          <cell r="O552" t="str">
            <v>EQUIPO DE OFICINA</v>
          </cell>
          <cell r="P552">
            <v>45847</v>
          </cell>
          <cell r="T552" t="str">
            <v>Bueno</v>
          </cell>
          <cell r="U552" t="str">
            <v>Farst</v>
          </cell>
        </row>
        <row r="553">
          <cell r="J553" t="str">
            <v>42-05-01-01-0545</v>
          </cell>
          <cell r="K553" t="str">
            <v>42-2813</v>
          </cell>
          <cell r="L553" t="str">
            <v>42-05-01-01-0545</v>
          </cell>
          <cell r="M553" t="str">
            <v>Extractor de aire marca Dospel</v>
          </cell>
          <cell r="O553" t="str">
            <v>EQUIPO DE OFICINA</v>
          </cell>
          <cell r="P553">
            <v>25000</v>
          </cell>
          <cell r="T553" t="str">
            <v>Bueno</v>
          </cell>
          <cell r="U553" t="str">
            <v>Dospel</v>
          </cell>
        </row>
        <row r="554">
          <cell r="J554" t="str">
            <v>42-05-01-01-0546</v>
          </cell>
          <cell r="K554" t="str">
            <v>42-2816</v>
          </cell>
          <cell r="L554" t="str">
            <v>42-05-01-01-0546</v>
          </cell>
          <cell r="M554" t="str">
            <v>Extractor de aire marca Dospel</v>
          </cell>
          <cell r="O554" t="str">
            <v>EQUIPO DE OFICINA</v>
          </cell>
          <cell r="P554">
            <v>25000</v>
          </cell>
          <cell r="T554" t="str">
            <v>Bueno</v>
          </cell>
          <cell r="U554" t="str">
            <v>Dospel</v>
          </cell>
        </row>
        <row r="555">
          <cell r="J555" t="str">
            <v>42-04-07-00-0547</v>
          </cell>
          <cell r="K555" t="str">
            <v>42-2811</v>
          </cell>
          <cell r="L555" t="str">
            <v>42-04-07-00-0547</v>
          </cell>
          <cell r="M555" t="str">
            <v>Espejo marco aluminio 110x60 cms.</v>
          </cell>
          <cell r="O555" t="str">
            <v>OTROS</v>
          </cell>
          <cell r="P555">
            <v>15000</v>
          </cell>
          <cell r="T555" t="str">
            <v>Bueno</v>
          </cell>
          <cell r="U555" t="str">
            <v>N/T</v>
          </cell>
        </row>
        <row r="556">
          <cell r="J556" t="str">
            <v>42-04-07-00-0548</v>
          </cell>
          <cell r="K556" t="str">
            <v>42-2815</v>
          </cell>
          <cell r="L556" t="str">
            <v>42-04-07-00-0548</v>
          </cell>
          <cell r="M556" t="str">
            <v>Porta toalla acero 85 cms.</v>
          </cell>
          <cell r="O556" t="str">
            <v>OTROS</v>
          </cell>
          <cell r="P556">
            <v>15000</v>
          </cell>
          <cell r="T556" t="str">
            <v>Bueno</v>
          </cell>
          <cell r="U556" t="str">
            <v>N/T</v>
          </cell>
        </row>
        <row r="557">
          <cell r="J557" t="str">
            <v>42-04-07-00-0549</v>
          </cell>
          <cell r="K557" t="str">
            <v>42-282</v>
          </cell>
          <cell r="L557" t="str">
            <v>42-04-07-00-0549</v>
          </cell>
          <cell r="M557" t="str">
            <v>Banca madera con estructura metálica color plomo</v>
          </cell>
          <cell r="O557" t="str">
            <v>OTROS</v>
          </cell>
          <cell r="P557">
            <v>79011</v>
          </cell>
          <cell r="T557" t="str">
            <v>bueno</v>
          </cell>
          <cell r="U557" t="str">
            <v>N/T</v>
          </cell>
        </row>
        <row r="558">
          <cell r="J558" t="str">
            <v>42-04-07-00-0550</v>
          </cell>
          <cell r="K558" t="str">
            <v>42-283</v>
          </cell>
          <cell r="L558" t="str">
            <v>42-04-07-00-0550</v>
          </cell>
          <cell r="M558" t="str">
            <v>Banca madera con estructura metálica color plomo</v>
          </cell>
          <cell r="O558" t="str">
            <v>OTROS</v>
          </cell>
          <cell r="P558">
            <v>79011</v>
          </cell>
          <cell r="T558" t="str">
            <v>bueno</v>
          </cell>
          <cell r="U558" t="str">
            <v>N/T</v>
          </cell>
        </row>
        <row r="559">
          <cell r="J559" t="str">
            <v>42-04-07-00-0551</v>
          </cell>
          <cell r="K559" t="str">
            <v>42-284B</v>
          </cell>
          <cell r="L559" t="str">
            <v>42-04-07-00-0551</v>
          </cell>
          <cell r="M559" t="str">
            <v>Banca madera con estructura metálica color plomo</v>
          </cell>
          <cell r="O559" t="str">
            <v>OTROS</v>
          </cell>
          <cell r="P559">
            <v>79011</v>
          </cell>
          <cell r="T559" t="str">
            <v>bueno</v>
          </cell>
          <cell r="U559" t="str">
            <v>N/T</v>
          </cell>
        </row>
        <row r="560">
          <cell r="J560" t="str">
            <v>42-04-07-00-0552</v>
          </cell>
          <cell r="K560" t="str">
            <v>42-1368</v>
          </cell>
          <cell r="L560" t="str">
            <v>42-04-07-00-0552</v>
          </cell>
          <cell r="M560" t="str">
            <v>Banca de madera con respaldo color plomo ( Donado Rotary Club )</v>
          </cell>
          <cell r="O560" t="str">
            <v>OTROS</v>
          </cell>
          <cell r="P560">
            <v>79011</v>
          </cell>
          <cell r="T560" t="str">
            <v>bueno</v>
          </cell>
          <cell r="U560" t="str">
            <v>N/T</v>
          </cell>
        </row>
        <row r="561">
          <cell r="J561" t="str">
            <v>42-04-07-00-0553</v>
          </cell>
          <cell r="K561" t="str">
            <v>42-1365</v>
          </cell>
          <cell r="L561" t="str">
            <v>42-04-07-00-0553</v>
          </cell>
          <cell r="M561" t="str">
            <v>Banca de madera con respaldo color plomo donada por Rotary</v>
          </cell>
          <cell r="O561" t="str">
            <v>OTROS</v>
          </cell>
          <cell r="P561">
            <v>79011</v>
          </cell>
          <cell r="T561" t="str">
            <v>bueno</v>
          </cell>
          <cell r="U561" t="str">
            <v>N/T</v>
          </cell>
        </row>
        <row r="562">
          <cell r="J562" t="str">
            <v>42-04-07-00-0554</v>
          </cell>
          <cell r="K562" t="str">
            <v>42-1366</v>
          </cell>
          <cell r="L562" t="str">
            <v>42-04-07-00-0554</v>
          </cell>
          <cell r="M562" t="str">
            <v>Banca de madera con respaldo color plomo donada por Rotary</v>
          </cell>
          <cell r="O562" t="str">
            <v>OTROS</v>
          </cell>
          <cell r="P562">
            <v>79011</v>
          </cell>
          <cell r="T562" t="str">
            <v>bueno</v>
          </cell>
          <cell r="U562" t="str">
            <v>N/T</v>
          </cell>
        </row>
        <row r="563">
          <cell r="J563" t="str">
            <v>42-04-07-00-0555</v>
          </cell>
          <cell r="K563" t="str">
            <v>42-270</v>
          </cell>
          <cell r="L563" t="str">
            <v>42-04-07-00-0555</v>
          </cell>
          <cell r="M563" t="str">
            <v>Banca mixta con respaldo color plomo</v>
          </cell>
          <cell r="O563" t="str">
            <v>OTROS</v>
          </cell>
          <cell r="P563">
            <v>79011</v>
          </cell>
          <cell r="T563" t="str">
            <v>bueno</v>
          </cell>
          <cell r="U563" t="str">
            <v>N/T</v>
          </cell>
        </row>
        <row r="564">
          <cell r="J564" t="str">
            <v>42-04-07-00-0556</v>
          </cell>
          <cell r="K564" t="str">
            <v>42-2823</v>
          </cell>
          <cell r="L564" t="str">
            <v>42-04-07-00-0556</v>
          </cell>
          <cell r="M564" t="str">
            <v>Banca madera color rojo / plomo</v>
          </cell>
          <cell r="O564" t="str">
            <v>OTROS</v>
          </cell>
          <cell r="P564">
            <v>79011</v>
          </cell>
          <cell r="T564" t="str">
            <v>bueno</v>
          </cell>
          <cell r="U564" t="str">
            <v>N/T</v>
          </cell>
        </row>
        <row r="565">
          <cell r="J565" t="str">
            <v>42-04-07-00-0557</v>
          </cell>
          <cell r="K565" t="str">
            <v>42-2819</v>
          </cell>
          <cell r="L565" t="str">
            <v>42-04-07-00-0557</v>
          </cell>
          <cell r="M565" t="str">
            <v>Banca madera con estructura metálica color plomo</v>
          </cell>
          <cell r="O565" t="str">
            <v>OTROS</v>
          </cell>
          <cell r="P565">
            <v>79011</v>
          </cell>
          <cell r="T565" t="str">
            <v>bueno</v>
          </cell>
          <cell r="U565" t="str">
            <v>N/T</v>
          </cell>
        </row>
        <row r="566">
          <cell r="J566" t="str">
            <v>42-04-07-00-0558</v>
          </cell>
          <cell r="K566" t="str">
            <v>42-37</v>
          </cell>
          <cell r="L566" t="str">
            <v>42-04-07-00-0558</v>
          </cell>
          <cell r="M566" t="str">
            <v>Banca de madera color gris con respaldo</v>
          </cell>
          <cell r="O566" t="str">
            <v>OTROS</v>
          </cell>
          <cell r="P566">
            <v>79011</v>
          </cell>
          <cell r="T566" t="str">
            <v>bueno</v>
          </cell>
          <cell r="U566" t="str">
            <v>N/T</v>
          </cell>
        </row>
        <row r="567">
          <cell r="J567" t="str">
            <v>42-04-03-00-0559</v>
          </cell>
          <cell r="K567" t="str">
            <v>42-2483</v>
          </cell>
          <cell r="L567" t="str">
            <v>42-04-03-00-0559</v>
          </cell>
          <cell r="M567" t="str">
            <v>Escritorio de madera con patas metálicas 2 cajones 120x75x75 cms</v>
          </cell>
          <cell r="O567" t="str">
            <v>ESCRITORIOS</v>
          </cell>
          <cell r="P567">
            <v>69264</v>
          </cell>
          <cell r="T567" t="str">
            <v>bueno</v>
          </cell>
          <cell r="U567" t="str">
            <v>N/T</v>
          </cell>
        </row>
        <row r="568">
          <cell r="J568" t="str">
            <v>42-04-06-00-0560</v>
          </cell>
          <cell r="K568" t="str">
            <v>42-2484</v>
          </cell>
          <cell r="L568" t="str">
            <v>42-04-06-00-0560</v>
          </cell>
          <cell r="M568" t="str">
            <v>Mueble con tapa color plomo 152x45x48 cms.</v>
          </cell>
          <cell r="O568" t="str">
            <v>REPISA</v>
          </cell>
          <cell r="P568">
            <v>65984</v>
          </cell>
          <cell r="T568" t="str">
            <v>bueno</v>
          </cell>
          <cell r="U568" t="str">
            <v>N/T</v>
          </cell>
        </row>
        <row r="569">
          <cell r="J569" t="str">
            <v>42-04-07-00-0561</v>
          </cell>
          <cell r="K569" t="str">
            <v>42-1372</v>
          </cell>
          <cell r="L569" t="str">
            <v>42-04-07-00-0561</v>
          </cell>
          <cell r="M569" t="str">
            <v>Mudador con lavamanos blanco, 4 puertas, con tapiz claro de 163x60 cms</v>
          </cell>
          <cell r="O569" t="str">
            <v>OTROS</v>
          </cell>
          <cell r="P569">
            <v>95245</v>
          </cell>
          <cell r="T569" t="str">
            <v>bueno</v>
          </cell>
          <cell r="U569" t="str">
            <v>N/T</v>
          </cell>
        </row>
        <row r="570">
          <cell r="J570" t="str">
            <v>42-04-07-00-0562</v>
          </cell>
          <cell r="K570" t="str">
            <v>42-1373</v>
          </cell>
          <cell r="L570" t="str">
            <v>42-04-07-00-0562</v>
          </cell>
          <cell r="M570" t="str">
            <v>Mostrador para dividir en melamina blanca con 4 compartimentos de  125x58 cms.</v>
          </cell>
          <cell r="O570" t="str">
            <v>OTROS</v>
          </cell>
          <cell r="P570">
            <v>50000</v>
          </cell>
          <cell r="T570" t="str">
            <v>bueno</v>
          </cell>
          <cell r="U570" t="str">
            <v>N/T</v>
          </cell>
        </row>
        <row r="571">
          <cell r="J571" t="str">
            <v>42-05-01-01-0563</v>
          </cell>
          <cell r="K571" t="str">
            <v>42-2151</v>
          </cell>
          <cell r="L571" t="str">
            <v>42-05-01-01-0563</v>
          </cell>
          <cell r="M571" t="str">
            <v>Caja para guardar televisor en cholguan con llave de 60x60 cms.</v>
          </cell>
          <cell r="O571" t="str">
            <v>EQUIPO DE OFICINA</v>
          </cell>
          <cell r="P571">
            <v>38000</v>
          </cell>
          <cell r="T571" t="str">
            <v>bueno</v>
          </cell>
          <cell r="U571" t="str">
            <v>N/T</v>
          </cell>
        </row>
        <row r="572">
          <cell r="J572" t="str">
            <v>42-04-07-00-0564</v>
          </cell>
          <cell r="K572" t="str">
            <v>42-2820</v>
          </cell>
          <cell r="L572" t="str">
            <v>42-04-07-00-0564</v>
          </cell>
          <cell r="M572" t="str">
            <v>Cuadro con marco aluminio con vidrio de 79x57 cms. pirámide alimenticia</v>
          </cell>
          <cell r="O572" t="str">
            <v>OTROS</v>
          </cell>
          <cell r="P572">
            <v>40000</v>
          </cell>
          <cell r="T572" t="str">
            <v>bueno</v>
          </cell>
          <cell r="U572" t="str">
            <v>N/T</v>
          </cell>
        </row>
        <row r="573">
          <cell r="J573" t="str">
            <v>42-05-02-05-0565</v>
          </cell>
          <cell r="K573" t="str">
            <v>42-3395</v>
          </cell>
          <cell r="L573" t="str">
            <v>42-05-02-05-0565</v>
          </cell>
          <cell r="M573" t="str">
            <v>Extintor incensio tipo ABC 6 kgs</v>
          </cell>
          <cell r="O573" t="str">
            <v>EQUIPOS DE SEGURIDAD</v>
          </cell>
          <cell r="P573">
            <v>28900</v>
          </cell>
          <cell r="T573" t="str">
            <v>bueno</v>
          </cell>
          <cell r="U573" t="str">
            <v>N/T</v>
          </cell>
        </row>
        <row r="574">
          <cell r="J574" t="str">
            <v>42-04-07-00-0566</v>
          </cell>
          <cell r="K574" t="str">
            <v>42-2822</v>
          </cell>
          <cell r="L574" t="str">
            <v>42-04-07-00-0566</v>
          </cell>
          <cell r="M574" t="str">
            <v>Basurero grande marca Omnium color plomo con tapa color burdeo 125x58 cms.</v>
          </cell>
          <cell r="O574" t="str">
            <v>OTROS</v>
          </cell>
          <cell r="P574">
            <v>86421</v>
          </cell>
          <cell r="T574" t="str">
            <v>bueno</v>
          </cell>
          <cell r="U574" t="str">
            <v>Omnium</v>
          </cell>
        </row>
        <row r="575">
          <cell r="J575" t="str">
            <v>42-05-01-01-0567</v>
          </cell>
          <cell r="K575" t="str">
            <v>42-3216</v>
          </cell>
          <cell r="L575" t="str">
            <v>42-05-01-01-0567</v>
          </cell>
          <cell r="M575" t="str">
            <v>Extractor de aire Marca Silent 200</v>
          </cell>
          <cell r="O575" t="str">
            <v>EQUIPO DE OFICINA</v>
          </cell>
          <cell r="P575">
            <v>25000</v>
          </cell>
          <cell r="T575" t="str">
            <v>bueno</v>
          </cell>
          <cell r="U575" t="str">
            <v>Silient</v>
          </cell>
        </row>
        <row r="576">
          <cell r="J576" t="str">
            <v>42-04-07-00-0568</v>
          </cell>
          <cell r="K576" t="str">
            <v>42-2154</v>
          </cell>
          <cell r="L576" t="str">
            <v>42-04-07-00-0568</v>
          </cell>
          <cell r="M576" t="str">
            <v>Dispensador papel higiénico marca Elite</v>
          </cell>
          <cell r="O576" t="str">
            <v>OTROS</v>
          </cell>
          <cell r="P576">
            <v>15000</v>
          </cell>
          <cell r="T576" t="str">
            <v>bueno</v>
          </cell>
          <cell r="U576" t="str">
            <v>Elite</v>
          </cell>
        </row>
        <row r="577">
          <cell r="J577" t="str">
            <v>42-05-01-01-0569</v>
          </cell>
          <cell r="K577" t="str">
            <v>42-3217</v>
          </cell>
          <cell r="L577" t="str">
            <v>42-05-01-01-0569</v>
          </cell>
          <cell r="M577" t="str">
            <v>Extractor de aire Marca Silent 200</v>
          </cell>
          <cell r="O577" t="str">
            <v>EQUIPO DE OFICINA</v>
          </cell>
          <cell r="P577">
            <v>25000</v>
          </cell>
          <cell r="T577" t="str">
            <v>bueno</v>
          </cell>
          <cell r="U577" t="str">
            <v>Silent</v>
          </cell>
        </row>
        <row r="578">
          <cell r="J578" t="str">
            <v>42-05-01-01-0570</v>
          </cell>
          <cell r="K578" t="str">
            <v>42-2817</v>
          </cell>
          <cell r="L578" t="str">
            <v>42-05-01-01-0570</v>
          </cell>
          <cell r="M578" t="str">
            <v>Seca manos eléctrico marca Fast line Mod. GSX - 1900A</v>
          </cell>
          <cell r="N578">
            <v>1</v>
          </cell>
          <cell r="O578" t="str">
            <v>EQUIPO DE OFICINA</v>
          </cell>
          <cell r="P578">
            <v>45847</v>
          </cell>
          <cell r="T578" t="str">
            <v>bueno</v>
          </cell>
          <cell r="U578" t="str">
            <v xml:space="preserve">Fast line </v>
          </cell>
        </row>
        <row r="579">
          <cell r="J579" t="str">
            <v>42-04-07-00-0571</v>
          </cell>
          <cell r="K579" t="str">
            <v>42-2157</v>
          </cell>
          <cell r="L579" t="str">
            <v>42-04-07-00-0571</v>
          </cell>
          <cell r="M579" t="str">
            <v>Dispensador jabón marca Elite</v>
          </cell>
          <cell r="O579" t="str">
            <v>OTROS</v>
          </cell>
          <cell r="P579">
            <v>17000</v>
          </cell>
          <cell r="T579" t="str">
            <v>bueno</v>
          </cell>
          <cell r="U579" t="str">
            <v>Elite</v>
          </cell>
        </row>
        <row r="580">
          <cell r="J580" t="str">
            <v>42-04-07-00-0572</v>
          </cell>
          <cell r="K580" t="str">
            <v>42-649</v>
          </cell>
          <cell r="L580" t="str">
            <v>42-04-07-00-0572</v>
          </cell>
          <cell r="M580" t="str">
            <v>Velador metálico 1 puerta con formalita color café 1 cajón</v>
          </cell>
          <cell r="O580" t="str">
            <v>OTROS</v>
          </cell>
          <cell r="P580">
            <v>24895</v>
          </cell>
          <cell r="T580" t="str">
            <v>bueno</v>
          </cell>
          <cell r="U580" t="str">
            <v>N/T</v>
          </cell>
        </row>
        <row r="581">
          <cell r="J581" t="str">
            <v>42-06-01-00-0573</v>
          </cell>
          <cell r="K581" t="str">
            <v>42-3134</v>
          </cell>
          <cell r="L581" t="str">
            <v>42-06-01-00-0573</v>
          </cell>
          <cell r="M581" t="str">
            <v>Computador Benq</v>
          </cell>
          <cell r="O581" t="str">
            <v>EQUIPOS COMPUTACIONALES Y PERIFÉRICOS</v>
          </cell>
          <cell r="P581">
            <v>340000</v>
          </cell>
          <cell r="T581" t="str">
            <v>Regular</v>
          </cell>
          <cell r="U581" t="str">
            <v>Benq</v>
          </cell>
        </row>
        <row r="582">
          <cell r="J582" t="str">
            <v>42-06-01-00-0574</v>
          </cell>
          <cell r="K582" t="str">
            <v>42-3135</v>
          </cell>
          <cell r="L582" t="str">
            <v>42-06-01-00-0574</v>
          </cell>
          <cell r="M582" t="str">
            <v>Monitor Samsung Mod. Sync Master 551v S/Nº AN15HCDX415953V</v>
          </cell>
          <cell r="O582" t="str">
            <v>EQUIPOS COMPUTACIONALES Y PERIFÉRICOS</v>
          </cell>
          <cell r="P582">
            <v>14000</v>
          </cell>
          <cell r="T582" t="str">
            <v>Bueno</v>
          </cell>
          <cell r="U582" t="str">
            <v>Samsung</v>
          </cell>
        </row>
        <row r="583">
          <cell r="J583" t="str">
            <v>42-06-01-00-0575</v>
          </cell>
          <cell r="K583" t="str">
            <v>42-2803</v>
          </cell>
          <cell r="L583" t="str">
            <v>42-06-01-00-0575</v>
          </cell>
          <cell r="M583" t="str">
            <v>Teclado Aopen S/Nº 41202547</v>
          </cell>
          <cell r="O583" t="str">
            <v>EQUIPOS COMPUTACIONALES Y PERIFÉRICOS</v>
          </cell>
          <cell r="P583">
            <v>4000</v>
          </cell>
          <cell r="T583" t="str">
            <v>Bueno</v>
          </cell>
          <cell r="U583" t="str">
            <v>Aopen</v>
          </cell>
        </row>
        <row r="584">
          <cell r="J584" t="str">
            <v>42-06-01-00-0576</v>
          </cell>
          <cell r="K584" t="str">
            <v>42-3319</v>
          </cell>
          <cell r="L584" t="str">
            <v>42-06-01-00-0576</v>
          </cell>
          <cell r="M584" t="str">
            <v>Mouse Genius S/Nº X49702506224</v>
          </cell>
          <cell r="O584" t="str">
            <v>EQUIPOS COMPUTACIONALES Y PERIFÉRICOS</v>
          </cell>
          <cell r="P584">
            <v>3000</v>
          </cell>
          <cell r="T584" t="str">
            <v>Bueno</v>
          </cell>
          <cell r="U584" t="str">
            <v>Geniuns</v>
          </cell>
        </row>
        <row r="585">
          <cell r="J585" t="str">
            <v>42-05-01-01-0577</v>
          </cell>
          <cell r="K585" t="str">
            <v>42-2015</v>
          </cell>
          <cell r="L585" t="str">
            <v>42-05-01-01-0577</v>
          </cell>
          <cell r="M585" t="str">
            <v>Radio CD marca IRT Modelo RCD 1110</v>
          </cell>
          <cell r="O585" t="str">
            <v>EQUIPO DE OFICINA</v>
          </cell>
          <cell r="P585">
            <v>53710</v>
          </cell>
          <cell r="T585" t="str">
            <v>Bueno</v>
          </cell>
          <cell r="U585" t="str">
            <v>RCD</v>
          </cell>
        </row>
        <row r="586">
          <cell r="J586" t="str">
            <v>42-05-02-01-0578</v>
          </cell>
          <cell r="K586" t="str">
            <v>42-3325</v>
          </cell>
          <cell r="L586" t="str">
            <v>42-05-02-01-0578</v>
          </cell>
          <cell r="M586" t="str">
            <v>Esfignomanómetro Elite II CE 89645</v>
          </cell>
          <cell r="O586" t="str">
            <v>EQUIPOS CLINICOS</v>
          </cell>
          <cell r="P586">
            <v>49000</v>
          </cell>
          <cell r="T586" t="str">
            <v>Bueno</v>
          </cell>
          <cell r="U586" t="str">
            <v>Elite</v>
          </cell>
        </row>
        <row r="587">
          <cell r="J587" t="str">
            <v>42-05-02-01-0579</v>
          </cell>
          <cell r="K587" t="str">
            <v>42-3326</v>
          </cell>
          <cell r="L587" t="str">
            <v>42-05-02-01-0579</v>
          </cell>
          <cell r="M587" t="str">
            <v>Esfignomanómetro Elite II CE 89645</v>
          </cell>
          <cell r="O587" t="str">
            <v>EQUIPOS CLINICOS</v>
          </cell>
          <cell r="P587">
            <v>49000</v>
          </cell>
          <cell r="T587" t="str">
            <v>Bueno</v>
          </cell>
          <cell r="U587" t="str">
            <v>Elite</v>
          </cell>
        </row>
        <row r="588">
          <cell r="J588" t="str">
            <v>42-05-02-01-0580</v>
          </cell>
          <cell r="K588" t="str">
            <v>42-3327</v>
          </cell>
          <cell r="L588" t="str">
            <v>42-05-02-01-0580</v>
          </cell>
          <cell r="M588" t="str">
            <v>Glucómetro Accu-Chek S/Nº 8513243856</v>
          </cell>
          <cell r="O588" t="str">
            <v>EQUIPOS CLINICOS</v>
          </cell>
          <cell r="P588">
            <v>51075</v>
          </cell>
          <cell r="T588" t="str">
            <v>Bueno</v>
          </cell>
          <cell r="U588" t="str">
            <v>N/T</v>
          </cell>
        </row>
        <row r="589">
          <cell r="J589" t="str">
            <v>42-04-03-00-0581</v>
          </cell>
          <cell r="K589" t="str">
            <v>42-3479</v>
          </cell>
          <cell r="L589" t="str">
            <v>42-04-03-00-0581</v>
          </cell>
          <cell r="M589" t="str">
            <v>Escritorio  de computacion con 1 cajon, 1 bandeja  color nogal con plomo  121x75x61</v>
          </cell>
          <cell r="O589" t="str">
            <v>ESCRITORIOS</v>
          </cell>
          <cell r="P589">
            <v>340000</v>
          </cell>
          <cell r="T589" t="str">
            <v>Bueno</v>
          </cell>
          <cell r="U589" t="str">
            <v>N/T</v>
          </cell>
        </row>
        <row r="590">
          <cell r="J590" t="str">
            <v>42-04-05-00-0582</v>
          </cell>
          <cell r="K590" t="str">
            <v>42-3321</v>
          </cell>
          <cell r="L590" t="str">
            <v>42-04-05-00-0582</v>
          </cell>
          <cell r="M590" t="str">
            <v>Kardex melamina color nogal, 3 cajones 48x60x90 cms.</v>
          </cell>
          <cell r="O590" t="str">
            <v>KARDEX</v>
          </cell>
          <cell r="P590">
            <v>85616</v>
          </cell>
          <cell r="T590" t="str">
            <v>Bueno</v>
          </cell>
          <cell r="U590" t="str">
            <v>N/T</v>
          </cell>
        </row>
        <row r="591">
          <cell r="J591" t="str">
            <v>FN-04-05-00-0583</v>
          </cell>
          <cell r="K591" t="str">
            <v>42-113</v>
          </cell>
          <cell r="L591" t="str">
            <v>FN-04-05-00-0583</v>
          </cell>
          <cell r="M591" t="str">
            <v>Kardex metálico de 4 gavetas color verde marca Mademsa</v>
          </cell>
          <cell r="O591" t="str">
            <v>KARDEX FUNGIBLE / NOMINABLE</v>
          </cell>
          <cell r="P591">
            <v>66511</v>
          </cell>
          <cell r="T591" t="str">
            <v>Bueno</v>
          </cell>
          <cell r="U591" t="str">
            <v>N/T</v>
          </cell>
        </row>
        <row r="592">
          <cell r="J592" t="str">
            <v>42-04-07-00-0584</v>
          </cell>
          <cell r="K592" t="str">
            <v>42-2652</v>
          </cell>
          <cell r="L592" t="str">
            <v>42-04-07-00-0584</v>
          </cell>
          <cell r="M592" t="str">
            <v>Percha madera 4 ganchos</v>
          </cell>
          <cell r="O592" t="str">
            <v>OTROS</v>
          </cell>
          <cell r="P592">
            <v>17850</v>
          </cell>
          <cell r="T592" t="str">
            <v>Bueno</v>
          </cell>
          <cell r="U592" t="str">
            <v>N/T</v>
          </cell>
        </row>
        <row r="593">
          <cell r="J593" t="str">
            <v>42-04-06-00-0585</v>
          </cell>
          <cell r="K593" t="str">
            <v>42-3322</v>
          </cell>
          <cell r="L593" t="str">
            <v>42-04-06-00-0585</v>
          </cell>
          <cell r="M593" t="str">
            <v>Repisa 2 compartimentos 122x41,5x30 cms.</v>
          </cell>
          <cell r="O593" t="str">
            <v>REPISA</v>
          </cell>
          <cell r="P593">
            <v>35544</v>
          </cell>
          <cell r="T593" t="str">
            <v>Bueno</v>
          </cell>
          <cell r="U593" t="str">
            <v>N/T</v>
          </cell>
        </row>
        <row r="594">
          <cell r="J594" t="str">
            <v>42-04-06-00-0586</v>
          </cell>
          <cell r="K594" t="str">
            <v>42-3323</v>
          </cell>
          <cell r="L594" t="str">
            <v>42-04-06-00-0586</v>
          </cell>
          <cell r="M594" t="str">
            <v>Repisa masisa enchapada eucaliptus 110x41x31 cms.</v>
          </cell>
          <cell r="O594" t="str">
            <v>REPISA</v>
          </cell>
          <cell r="P594">
            <v>40000</v>
          </cell>
          <cell r="T594" t="str">
            <v>Bueno</v>
          </cell>
          <cell r="U594" t="str">
            <v>N/T</v>
          </cell>
        </row>
        <row r="595">
          <cell r="J595" t="str">
            <v>42-04-02-00-0587</v>
          </cell>
          <cell r="K595" t="str">
            <v>42-1310</v>
          </cell>
          <cell r="L595" t="str">
            <v>42-04-02-00-0587</v>
          </cell>
          <cell r="M595" t="str">
            <v>Silla Computacional color gris G lif, 5 ruedas</v>
          </cell>
          <cell r="O595" t="str">
            <v>SILLAS</v>
          </cell>
          <cell r="P595">
            <v>42500</v>
          </cell>
          <cell r="T595" t="str">
            <v>Bueno</v>
          </cell>
          <cell r="U595" t="str">
            <v>N/T</v>
          </cell>
        </row>
        <row r="596">
          <cell r="J596" t="str">
            <v>42-04-02-00-0588</v>
          </cell>
          <cell r="K596" t="str">
            <v>42-3461</v>
          </cell>
          <cell r="L596" t="str">
            <v>42-04-02-00-0588</v>
          </cell>
          <cell r="M596" t="str">
            <v>Silla Computacion color azul con brazo de apoyo 5 ruedas.</v>
          </cell>
          <cell r="O596" t="str">
            <v>SILLAS</v>
          </cell>
          <cell r="P596">
            <v>42500</v>
          </cell>
          <cell r="T596" t="str">
            <v>Bueno</v>
          </cell>
          <cell r="U596" t="str">
            <v>N/T</v>
          </cell>
        </row>
        <row r="597">
          <cell r="J597" t="str">
            <v>42-04-02-00-0589</v>
          </cell>
          <cell r="K597" t="str">
            <v>42-1333</v>
          </cell>
          <cell r="L597" t="str">
            <v>42-04-02-00-0589</v>
          </cell>
          <cell r="M597" t="str">
            <v>Silla mixta asiento y respaldo en formalita café claro</v>
          </cell>
          <cell r="O597" t="str">
            <v>SILLAS</v>
          </cell>
          <cell r="P597">
            <v>17850</v>
          </cell>
          <cell r="T597" t="str">
            <v>Bueno</v>
          </cell>
          <cell r="U597" t="str">
            <v>N/T</v>
          </cell>
        </row>
        <row r="598">
          <cell r="J598" t="str">
            <v>42-05-01-01-0590</v>
          </cell>
          <cell r="K598" t="str">
            <v>42-3324</v>
          </cell>
          <cell r="L598" t="str">
            <v>42-05-01-01-0590</v>
          </cell>
          <cell r="M598" t="str">
            <v>Perforador Isofit Mod. PP35 color plomo</v>
          </cell>
          <cell r="O598" t="str">
            <v>EQUIPO DE OFICINA</v>
          </cell>
          <cell r="P598">
            <v>11545</v>
          </cell>
          <cell r="T598" t="str">
            <v>Bueno</v>
          </cell>
          <cell r="U598" t="str">
            <v>N/T</v>
          </cell>
        </row>
        <row r="599">
          <cell r="J599" t="str">
            <v>42-05-02-01-0591</v>
          </cell>
          <cell r="K599" t="str">
            <v>42-291</v>
          </cell>
          <cell r="L599" t="str">
            <v>42-05-02-01-0591</v>
          </cell>
          <cell r="M599" t="str">
            <v>Pesa para adulto marca Seca capacidad 150 Kgs.</v>
          </cell>
          <cell r="O599" t="str">
            <v>EQUIPOS CLINICOS</v>
          </cell>
          <cell r="P599">
            <v>165648</v>
          </cell>
          <cell r="T599" t="str">
            <v>Malo</v>
          </cell>
          <cell r="U599" t="str">
            <v>Seca</v>
          </cell>
        </row>
        <row r="600">
          <cell r="J600" t="str">
            <v>42-05-02-01-0592</v>
          </cell>
          <cell r="K600" t="str">
            <v>42-3402</v>
          </cell>
          <cell r="L600" t="str">
            <v>42-05-02-01-0592</v>
          </cell>
          <cell r="M600" t="str">
            <v>Pesa pediatrica marca seca cap. 16 kgs. Mod. 7251021009   s/n 2725251091722</v>
          </cell>
          <cell r="O600" t="str">
            <v>EQUIPOS CLINICOS</v>
          </cell>
          <cell r="P600">
            <v>169546</v>
          </cell>
          <cell r="T600" t="str">
            <v>Bueno</v>
          </cell>
          <cell r="U600" t="str">
            <v>Seca</v>
          </cell>
        </row>
        <row r="601">
          <cell r="J601" t="str">
            <v>42-05-02-01-0593</v>
          </cell>
          <cell r="K601" t="str">
            <v>42-2427</v>
          </cell>
          <cell r="L601" t="str">
            <v>42-05-02-01-0593</v>
          </cell>
          <cell r="M601" t="str">
            <v>Caja con tapa de acero inoxidable de 31x20 cms.</v>
          </cell>
          <cell r="O601" t="str">
            <v>EQUIPOS CLINICOS</v>
          </cell>
          <cell r="P601">
            <v>25000</v>
          </cell>
          <cell r="T601" t="str">
            <v>Bueno</v>
          </cell>
          <cell r="U601" t="str">
            <v>N/T</v>
          </cell>
        </row>
        <row r="602">
          <cell r="J602" t="str">
            <v>42-05-02-02-0594</v>
          </cell>
          <cell r="K602" t="str">
            <v>42-2424</v>
          </cell>
          <cell r="L602" t="str">
            <v>42-05-02-02-0594</v>
          </cell>
          <cell r="M602" t="str">
            <v>Posillo de acero inoxidable de 12 cms.</v>
          </cell>
          <cell r="O602" t="str">
            <v>EQUIPOS DE COCINA</v>
          </cell>
          <cell r="P602">
            <v>15000</v>
          </cell>
          <cell r="T602" t="str">
            <v>Bueno</v>
          </cell>
          <cell r="U602" t="str">
            <v>N/T</v>
          </cell>
        </row>
        <row r="603">
          <cell r="J603" t="str">
            <v>42-05-02-02-0595</v>
          </cell>
          <cell r="K603" t="str">
            <v>42-2425</v>
          </cell>
          <cell r="L603" t="str">
            <v>42-05-02-02-0595</v>
          </cell>
          <cell r="M603" t="str">
            <v>Posillo de acero inoxidable de 12 cms.</v>
          </cell>
          <cell r="O603" t="str">
            <v>EQUIPOS DE COCINA</v>
          </cell>
          <cell r="P603">
            <v>15000</v>
          </cell>
          <cell r="T603" t="str">
            <v>Bueno</v>
          </cell>
          <cell r="U603" t="str">
            <v>N/T</v>
          </cell>
        </row>
        <row r="604">
          <cell r="J604" t="str">
            <v>42-05-02-01-0596</v>
          </cell>
          <cell r="K604" t="str">
            <v>42-2426</v>
          </cell>
          <cell r="L604" t="str">
            <v>42-05-02-01-0596</v>
          </cell>
          <cell r="M604" t="str">
            <v>Riñon chico de 20 cms.</v>
          </cell>
          <cell r="O604" t="str">
            <v>EQUIPOS CLINICOS</v>
          </cell>
          <cell r="P604">
            <v>2500</v>
          </cell>
          <cell r="T604" t="str">
            <v>Bueno</v>
          </cell>
          <cell r="U604" t="str">
            <v>N/T</v>
          </cell>
        </row>
        <row r="605">
          <cell r="J605" t="str">
            <v>42-05-02-01-0597</v>
          </cell>
          <cell r="K605" t="str">
            <v>42-2422</v>
          </cell>
          <cell r="L605" t="str">
            <v>42-05-02-01-0597</v>
          </cell>
          <cell r="M605" t="str">
            <v>Riñón de acero inoxidable de 25 cms.</v>
          </cell>
          <cell r="O605" t="str">
            <v>EQUIPOS CLINICOS</v>
          </cell>
          <cell r="P605">
            <v>3000</v>
          </cell>
          <cell r="T605" t="str">
            <v>Bueno</v>
          </cell>
          <cell r="U605" t="str">
            <v>N/T</v>
          </cell>
        </row>
        <row r="606">
          <cell r="J606" t="str">
            <v>42-05-02-01-0598</v>
          </cell>
          <cell r="K606" t="str">
            <v>42-2418</v>
          </cell>
          <cell r="L606" t="str">
            <v>42-05-02-01-0598</v>
          </cell>
          <cell r="M606" t="str">
            <v>Tambor de acero inox. 18x12 cms.</v>
          </cell>
          <cell r="O606" t="str">
            <v>EQUIPOS CLINICOS</v>
          </cell>
          <cell r="P606">
            <v>30000</v>
          </cell>
          <cell r="T606" t="str">
            <v>Bueno</v>
          </cell>
          <cell r="U606" t="str">
            <v>N/T</v>
          </cell>
        </row>
        <row r="607">
          <cell r="J607" t="str">
            <v>42-05-01-01-0599</v>
          </cell>
          <cell r="K607" t="str">
            <v>42-2935</v>
          </cell>
          <cell r="L607" t="str">
            <v>42-05-01-01-0599</v>
          </cell>
          <cell r="M607" t="str">
            <v>Citófono/ teléfono marca Nortel Network, Modelo 7000</v>
          </cell>
          <cell r="O607" t="str">
            <v>EQUIPO DE OFICINA</v>
          </cell>
          <cell r="P607">
            <v>36000</v>
          </cell>
          <cell r="T607" t="str">
            <v>Bueno</v>
          </cell>
          <cell r="U607" t="str">
            <v>Nortel Network</v>
          </cell>
        </row>
        <row r="608">
          <cell r="J608" t="str">
            <v>42-04-07-00-0600</v>
          </cell>
          <cell r="K608" t="str">
            <v>42-2940</v>
          </cell>
          <cell r="L608" t="str">
            <v>42-04-07-00-0600</v>
          </cell>
          <cell r="M608" t="str">
            <v>Dispensador de jabón</v>
          </cell>
          <cell r="O608" t="str">
            <v>OTROS</v>
          </cell>
          <cell r="P608">
            <v>17000</v>
          </cell>
          <cell r="T608" t="str">
            <v>Bueno</v>
          </cell>
          <cell r="U608" t="str">
            <v>N/T</v>
          </cell>
        </row>
        <row r="609">
          <cell r="J609" t="str">
            <v>42-04-03-00-0601</v>
          </cell>
          <cell r="K609" t="str">
            <v>42-18</v>
          </cell>
          <cell r="L609" t="str">
            <v>42-04-03-00-0601</v>
          </cell>
          <cell r="M609" t="str">
            <v>Escritorio de madera, barniz natural de 100x50x66 cms.</v>
          </cell>
          <cell r="O609" t="str">
            <v>ESCRITORIOS</v>
          </cell>
          <cell r="P609">
            <v>77350</v>
          </cell>
          <cell r="T609" t="str">
            <v>Bueno</v>
          </cell>
          <cell r="U609" t="str">
            <v>N/T</v>
          </cell>
        </row>
        <row r="610">
          <cell r="J610" t="str">
            <v>42-04-03-00-0602</v>
          </cell>
          <cell r="K610" t="str">
            <v>42-3316</v>
          </cell>
          <cell r="L610" t="str">
            <v>42-04-03-00-0602</v>
          </cell>
          <cell r="M610" t="str">
            <v>Escritorio masisa enchapada eucaliptus, 3 cajones 130x70x73 cms.</v>
          </cell>
          <cell r="O610" t="str">
            <v>ESCRITORIOS</v>
          </cell>
          <cell r="P610">
            <v>83300</v>
          </cell>
          <cell r="T610" t="str">
            <v>Bueno</v>
          </cell>
          <cell r="U610" t="str">
            <v>N/T</v>
          </cell>
        </row>
        <row r="611">
          <cell r="J611" t="str">
            <v>42-04-03-00-0603</v>
          </cell>
          <cell r="K611" t="str">
            <v>42-3482</v>
          </cell>
          <cell r="L611" t="str">
            <v>42-04-03-00-0603</v>
          </cell>
          <cell r="M611" t="str">
            <v>Escritorio  de computacion con 1 cajon, 1 bandeja  color nogal con plomo  121x75x61</v>
          </cell>
          <cell r="O611" t="str">
            <v>ESCRITORIOS</v>
          </cell>
          <cell r="P611">
            <v>83300</v>
          </cell>
          <cell r="T611" t="str">
            <v>Bueno</v>
          </cell>
          <cell r="U611" t="str">
            <v>N/T</v>
          </cell>
        </row>
        <row r="612">
          <cell r="J612" t="str">
            <v>42-04-06-00-0604</v>
          </cell>
          <cell r="K612" t="str">
            <v>42-3318</v>
          </cell>
          <cell r="L612" t="str">
            <v>42-04-06-00-0604</v>
          </cell>
          <cell r="M612" t="str">
            <v>Repisa 2 compartimentos, 122x41,5x30 cms.</v>
          </cell>
          <cell r="O612" t="str">
            <v>REPISA</v>
          </cell>
          <cell r="P612">
            <v>15000</v>
          </cell>
          <cell r="T612" t="str">
            <v>Bueno</v>
          </cell>
          <cell r="U612" t="str">
            <v>N/T</v>
          </cell>
        </row>
        <row r="613">
          <cell r="J613" t="str">
            <v>42-04-02-00-0605</v>
          </cell>
          <cell r="K613" t="str">
            <v>42-1410</v>
          </cell>
          <cell r="L613" t="str">
            <v>42-04-02-00-0605</v>
          </cell>
          <cell r="M613" t="str">
            <v>Silla giratoria regulable con piston aire color negro 5 ruedas</v>
          </cell>
          <cell r="O613" t="str">
            <v>SILLAS</v>
          </cell>
          <cell r="P613">
            <v>42500</v>
          </cell>
          <cell r="T613" t="str">
            <v>Bueno</v>
          </cell>
          <cell r="U613" t="str">
            <v>N/T</v>
          </cell>
        </row>
        <row r="614">
          <cell r="J614" t="str">
            <v>42-04-02-00-0606</v>
          </cell>
          <cell r="K614" t="str">
            <v>42-1314</v>
          </cell>
          <cell r="L614" t="str">
            <v>42-04-02-00-0606</v>
          </cell>
          <cell r="M614" t="str">
            <v>Silla giratoria regulable con pistón de aire color plomo 5 ruedas</v>
          </cell>
          <cell r="O614" t="str">
            <v>SILLAS</v>
          </cell>
          <cell r="P614">
            <v>42500</v>
          </cell>
          <cell r="T614" t="str">
            <v>Bueno</v>
          </cell>
          <cell r="U614" t="str">
            <v>N/T</v>
          </cell>
        </row>
        <row r="615">
          <cell r="J615" t="str">
            <v>42-04-02-00-0607</v>
          </cell>
          <cell r="K615" t="str">
            <v>42-3464</v>
          </cell>
          <cell r="L615" t="str">
            <v>42-04-02-00-0607</v>
          </cell>
          <cell r="M615" t="str">
            <v>Silla Computacion de color azul con apoyo de brazos, 5 ruedas.</v>
          </cell>
          <cell r="O615" t="str">
            <v>SILLAS</v>
          </cell>
          <cell r="P615">
            <v>42500</v>
          </cell>
          <cell r="T615" t="str">
            <v>Bueno</v>
          </cell>
          <cell r="U615" t="str">
            <v>N/T</v>
          </cell>
        </row>
        <row r="616">
          <cell r="J616" t="str">
            <v>42-04-02-00-0608</v>
          </cell>
          <cell r="K616" t="str">
            <v>42-3494</v>
          </cell>
          <cell r="L616" t="str">
            <v>42-04-02-00-0608</v>
          </cell>
          <cell r="M616" t="str">
            <v>Silla Computacion de color azul con apoyo de brazos, 5 ruedas.</v>
          </cell>
          <cell r="O616" t="str">
            <v>SILLAS</v>
          </cell>
          <cell r="P616">
            <v>42500</v>
          </cell>
          <cell r="T616" t="str">
            <v>Bueno</v>
          </cell>
          <cell r="U616" t="str">
            <v>N/T</v>
          </cell>
        </row>
        <row r="617">
          <cell r="J617" t="str">
            <v>42-04-02-00-0609</v>
          </cell>
          <cell r="K617" t="str">
            <v>42-305</v>
          </cell>
          <cell r="L617" t="str">
            <v>42-04-02-00-0609</v>
          </cell>
          <cell r="M617" t="str">
            <v>Silla mixta tapizada en tevinil color beige</v>
          </cell>
          <cell r="O617" t="str">
            <v>SILLAS</v>
          </cell>
          <cell r="P617">
            <v>17850</v>
          </cell>
          <cell r="T617" t="str">
            <v>Mala</v>
          </cell>
          <cell r="U617" t="str">
            <v>N/T</v>
          </cell>
        </row>
        <row r="618">
          <cell r="J618" t="str">
            <v>42-04-07-00-0610</v>
          </cell>
          <cell r="K618" t="str">
            <v>42-290</v>
          </cell>
          <cell r="L618" t="str">
            <v>42-04-07-00-0610</v>
          </cell>
          <cell r="M618" t="str">
            <v>Velador metálico color blanco 50x40x90 cms.</v>
          </cell>
          <cell r="O618" t="str">
            <v>OTROS</v>
          </cell>
          <cell r="P618">
            <v>24895</v>
          </cell>
          <cell r="T618" t="str">
            <v>Mala</v>
          </cell>
          <cell r="U618" t="str">
            <v>N/T</v>
          </cell>
        </row>
        <row r="619">
          <cell r="J619" t="str">
            <v>42-05-02-01-0611</v>
          </cell>
          <cell r="K619" t="str">
            <v>42-267</v>
          </cell>
          <cell r="L619" t="str">
            <v>42-05-02-01-0611</v>
          </cell>
          <cell r="M619" t="str">
            <v>Balanza para lactante capacidad 14 Kgs. marca Seca</v>
          </cell>
          <cell r="O619" t="str">
            <v>EQUIPOS CLINICOS</v>
          </cell>
          <cell r="P619">
            <v>169546</v>
          </cell>
          <cell r="T619" t="str">
            <v>Mala</v>
          </cell>
          <cell r="U619" t="str">
            <v>Seca</v>
          </cell>
        </row>
        <row r="620">
          <cell r="J620" t="str">
            <v>42-05-02-01-0612</v>
          </cell>
          <cell r="K620" t="str">
            <v>42-3132</v>
          </cell>
          <cell r="L620" t="str">
            <v>42-05-02-01-0612</v>
          </cell>
          <cell r="M620" t="str">
            <v>Camilla metálica 127x60x80 cms. color blanco</v>
          </cell>
          <cell r="O620" t="str">
            <v>EQUIPOS CLINICOS</v>
          </cell>
          <cell r="P620">
            <v>86456</v>
          </cell>
          <cell r="T620" t="str">
            <v>Bueno</v>
          </cell>
          <cell r="U620" t="str">
            <v>N/T</v>
          </cell>
        </row>
        <row r="621">
          <cell r="J621" t="str">
            <v>42-05-02-01-0613</v>
          </cell>
          <cell r="K621" t="str">
            <v>42-370</v>
          </cell>
          <cell r="L621" t="str">
            <v>42-05-02-01-0613</v>
          </cell>
          <cell r="M621" t="str">
            <v>Pesa con altímetro Unicef Nº 233769</v>
          </cell>
          <cell r="O621" t="str">
            <v>EQUIPOS CLINICOS</v>
          </cell>
          <cell r="P621">
            <v>169546</v>
          </cell>
          <cell r="T621" t="str">
            <v>Mala</v>
          </cell>
          <cell r="U621" t="str">
            <v>Unicef</v>
          </cell>
        </row>
        <row r="622">
          <cell r="J622" t="str">
            <v>42-05-02-01-0614</v>
          </cell>
          <cell r="K622" t="str">
            <v>42-3317</v>
          </cell>
          <cell r="L622" t="str">
            <v>42-05-02-01-0614</v>
          </cell>
          <cell r="M622" t="str">
            <v>Podómetro madera</v>
          </cell>
          <cell r="O622" t="str">
            <v>EQUIPOS CLINICOS</v>
          </cell>
          <cell r="P622">
            <v>30000</v>
          </cell>
          <cell r="T622" t="str">
            <v>Bueno</v>
          </cell>
          <cell r="U622" t="str">
            <v>N/T</v>
          </cell>
        </row>
        <row r="623">
          <cell r="J623" t="str">
            <v>42-05-02-01-0615</v>
          </cell>
          <cell r="K623" t="str">
            <v>42-3489</v>
          </cell>
          <cell r="L623" t="str">
            <v>42-05-02-01-0615</v>
          </cell>
          <cell r="M623" t="str">
            <v>Oximetro de pulso color azul con plomo de 6 cm.</v>
          </cell>
          <cell r="O623" t="str">
            <v>EQUIPOS CLINICOS</v>
          </cell>
          <cell r="P623">
            <v>189567</v>
          </cell>
          <cell r="T623" t="str">
            <v>Bueno</v>
          </cell>
          <cell r="U623" t="str">
            <v>N/T</v>
          </cell>
        </row>
        <row r="624">
          <cell r="J624" t="str">
            <v>42-05-01-01-0616</v>
          </cell>
          <cell r="K624" t="str">
            <v>42-3487</v>
          </cell>
          <cell r="L624" t="str">
            <v>42-05-01-01-0616</v>
          </cell>
          <cell r="M624" t="str">
            <v>Citòfono/ telefono marca Nortel Network, Modelo 7000</v>
          </cell>
          <cell r="O624" t="str">
            <v>EQUIPO DE OFICINA</v>
          </cell>
          <cell r="P624">
            <v>36000</v>
          </cell>
          <cell r="T624" t="str">
            <v>Bueno</v>
          </cell>
          <cell r="U624" t="str">
            <v>Nortel Network</v>
          </cell>
        </row>
        <row r="625">
          <cell r="J625" t="str">
            <v>42-05-01-01-0617</v>
          </cell>
          <cell r="K625" t="str">
            <v>42-3491</v>
          </cell>
          <cell r="L625" t="str">
            <v>42-05-01-01-0617</v>
          </cell>
          <cell r="M625" t="str">
            <v>Citòfono/ telefono marca Nortel Network, Modelo 7000</v>
          </cell>
          <cell r="O625" t="str">
            <v>EQUIPO DE OFICINA</v>
          </cell>
          <cell r="P625">
            <v>36000</v>
          </cell>
          <cell r="T625" t="str">
            <v>Bueno</v>
          </cell>
          <cell r="U625" t="str">
            <v>Nortel Network</v>
          </cell>
        </row>
        <row r="626">
          <cell r="J626" t="str">
            <v>42-04-07-00-0618</v>
          </cell>
          <cell r="K626" t="str">
            <v>42-3330</v>
          </cell>
          <cell r="L626" t="str">
            <v>42-04-07-00-0618</v>
          </cell>
          <cell r="M626" t="str">
            <v>Biombo metálico color amarillo</v>
          </cell>
          <cell r="O626" t="str">
            <v>OTROS</v>
          </cell>
          <cell r="P626">
            <v>34510</v>
          </cell>
          <cell r="T626" t="str">
            <v>Bueno</v>
          </cell>
          <cell r="U626" t="str">
            <v>N/T</v>
          </cell>
        </row>
        <row r="627">
          <cell r="J627" t="str">
            <v>42-05-02-01-0619</v>
          </cell>
          <cell r="K627" t="str">
            <v>42-308</v>
          </cell>
          <cell r="L627" t="str">
            <v>42-05-02-01-0619</v>
          </cell>
          <cell r="M627" t="str">
            <v>Escabel mixto 2 peldaños color barniz natural</v>
          </cell>
          <cell r="O627" t="str">
            <v>EQUIPOS CLINICOS</v>
          </cell>
          <cell r="P627">
            <v>17850</v>
          </cell>
          <cell r="T627" t="str">
            <v>Bueno</v>
          </cell>
          <cell r="U627" t="str">
            <v>N/T</v>
          </cell>
        </row>
        <row r="628">
          <cell r="J628" t="str">
            <v>42-04-03-00-0620</v>
          </cell>
          <cell r="K628" t="str">
            <v>42-2697 B</v>
          </cell>
          <cell r="L628" t="str">
            <v>42-04-03-00-0620</v>
          </cell>
          <cell r="M628" t="str">
            <v>Escritorio mixto 1 cajón de 92x61x80 cms.</v>
          </cell>
          <cell r="O628" t="str">
            <v>ESCRITORIOS</v>
          </cell>
          <cell r="P628">
            <v>77350</v>
          </cell>
          <cell r="T628" t="str">
            <v>Bueno</v>
          </cell>
          <cell r="U628" t="str">
            <v>N/T</v>
          </cell>
        </row>
        <row r="629">
          <cell r="J629" t="str">
            <v>42-04-03-00-0621</v>
          </cell>
          <cell r="K629" t="str">
            <v>42-3477</v>
          </cell>
          <cell r="L629" t="str">
            <v>42-04-03-00-0621</v>
          </cell>
          <cell r="M629" t="str">
            <v>Escritorio  de computacion con 1 cajon, 1 bandeja color nogal c/ plomo de 121x75x61</v>
          </cell>
          <cell r="O629" t="str">
            <v>ESCRITORIOS</v>
          </cell>
          <cell r="P629">
            <v>83300</v>
          </cell>
          <cell r="T629" t="str">
            <v>Bueno</v>
          </cell>
          <cell r="U629" t="str">
            <v>N/T</v>
          </cell>
        </row>
        <row r="630">
          <cell r="J630" t="str">
            <v>42-04-07-00-0622</v>
          </cell>
          <cell r="K630" t="str">
            <v>42-306</v>
          </cell>
          <cell r="L630" t="str">
            <v>42-04-07-00-0622</v>
          </cell>
          <cell r="M630" t="str">
            <v>Lámpara de tallo flexible</v>
          </cell>
          <cell r="O630" t="str">
            <v>OTROS</v>
          </cell>
          <cell r="P630">
            <v>32120</v>
          </cell>
          <cell r="T630" t="str">
            <v>Bueno</v>
          </cell>
          <cell r="U630" t="str">
            <v>N/T</v>
          </cell>
        </row>
        <row r="631">
          <cell r="J631" t="str">
            <v>42-04-07-00-0623</v>
          </cell>
          <cell r="K631" t="str">
            <v>42-2651</v>
          </cell>
          <cell r="L631" t="str">
            <v>42-04-07-00-0623</v>
          </cell>
          <cell r="M631" t="str">
            <v>Piso giratorio color blanco</v>
          </cell>
          <cell r="O631" t="str">
            <v>OTROS</v>
          </cell>
          <cell r="P631">
            <v>25490</v>
          </cell>
          <cell r="T631" t="str">
            <v>Bueno</v>
          </cell>
          <cell r="U631" t="str">
            <v>N/T</v>
          </cell>
        </row>
        <row r="632">
          <cell r="J632" t="str">
            <v>42-04-02-00-0624</v>
          </cell>
          <cell r="K632" t="str">
            <v>42-1311</v>
          </cell>
          <cell r="L632" t="str">
            <v>42-04-02-00-0624</v>
          </cell>
          <cell r="M632" t="str">
            <v>Silla Computacional color gris G lif, 5 ruedas</v>
          </cell>
          <cell r="O632" t="str">
            <v>SILLAS</v>
          </cell>
          <cell r="P632">
            <v>42500</v>
          </cell>
          <cell r="T632" t="str">
            <v>Bueno</v>
          </cell>
          <cell r="U632" t="str">
            <v>N/T</v>
          </cell>
        </row>
        <row r="633">
          <cell r="J633" t="str">
            <v>42-04-02-00-0625</v>
          </cell>
          <cell r="K633" t="str">
            <v>42-746</v>
          </cell>
          <cell r="L633" t="str">
            <v>42-04-02-00-0625</v>
          </cell>
          <cell r="M633" t="str">
            <v>Silla mixta pergamoide color crema</v>
          </cell>
          <cell r="O633" t="str">
            <v>SILLAS</v>
          </cell>
          <cell r="P633">
            <v>83500</v>
          </cell>
          <cell r="T633" t="str">
            <v>Bueno</v>
          </cell>
          <cell r="U633" t="str">
            <v>N/T</v>
          </cell>
        </row>
        <row r="634">
          <cell r="J634" t="str">
            <v>42-04-06-00-0626</v>
          </cell>
          <cell r="K634" t="str">
            <v>42-361</v>
          </cell>
          <cell r="L634" t="str">
            <v>42-04-06-00-0626</v>
          </cell>
          <cell r="M634" t="str">
            <v>Mueble madera, barniz natural 2 ptas. corred. 2 cajónes de 86x50x69 cms.</v>
          </cell>
          <cell r="O634" t="str">
            <v>REPISA</v>
          </cell>
          <cell r="P634">
            <v>66500</v>
          </cell>
          <cell r="T634" t="str">
            <v>Bueno</v>
          </cell>
          <cell r="U634" t="str">
            <v>N/T</v>
          </cell>
        </row>
        <row r="635">
          <cell r="J635" t="str">
            <v>42-04-07-00-0627</v>
          </cell>
          <cell r="K635" t="str">
            <v>42-3488</v>
          </cell>
          <cell r="L635" t="str">
            <v>42-04-07-00-0627</v>
          </cell>
          <cell r="M635" t="str">
            <v>Piso redondo color blanco con 3 patas de madera c/ fierro</v>
          </cell>
          <cell r="O635" t="str">
            <v>OTROS</v>
          </cell>
          <cell r="P635">
            <v>17350</v>
          </cell>
          <cell r="T635" t="str">
            <v>Bueno</v>
          </cell>
          <cell r="U635" t="str">
            <v>N/T</v>
          </cell>
        </row>
        <row r="636">
          <cell r="J636" t="str">
            <v>42-05-02-01-0628</v>
          </cell>
          <cell r="K636" t="str">
            <v>42-310</v>
          </cell>
          <cell r="L636" t="str">
            <v>42-05-02-01-0628</v>
          </cell>
          <cell r="M636" t="str">
            <v>Mesa ginecológica blanca 125x48x82 cms. con pergamoide color café</v>
          </cell>
          <cell r="O636" t="str">
            <v>EQUIPOS CLINICOS</v>
          </cell>
          <cell r="P636">
            <v>145250</v>
          </cell>
          <cell r="T636" t="str">
            <v>Bueno</v>
          </cell>
          <cell r="U636" t="str">
            <v>N/T</v>
          </cell>
        </row>
        <row r="637">
          <cell r="J637" t="str">
            <v>42-04-06-00-0629</v>
          </cell>
          <cell r="K637" t="str">
            <v>42-320</v>
          </cell>
          <cell r="L637" t="str">
            <v>42-04-06-00-0629</v>
          </cell>
          <cell r="M637" t="str">
            <v>Vitrina metálica clínica 1 puerta de vidrio de 153x38x62 cms.</v>
          </cell>
          <cell r="O637" t="str">
            <v>REPISA</v>
          </cell>
          <cell r="P637">
            <v>145214</v>
          </cell>
          <cell r="T637" t="str">
            <v>Bueno</v>
          </cell>
          <cell r="U637" t="str">
            <v>N/T</v>
          </cell>
        </row>
        <row r="638">
          <cell r="J638" t="str">
            <v>42-05-01-01-0630</v>
          </cell>
          <cell r="K638" t="str">
            <v>42-1971</v>
          </cell>
          <cell r="L638" t="str">
            <v>42-05-01-01-0630</v>
          </cell>
          <cell r="M638" t="str">
            <v>Citófono/ teléfono marca Nortel Network, Modelo 7000</v>
          </cell>
          <cell r="O638" t="str">
            <v>EQUIPO DE OFICINA</v>
          </cell>
          <cell r="P638">
            <v>36000</v>
          </cell>
          <cell r="T638" t="str">
            <v>Bueno</v>
          </cell>
          <cell r="U638" t="str">
            <v>Nortel Network</v>
          </cell>
        </row>
        <row r="639">
          <cell r="J639" t="str">
            <v>42-05-01-01-0631</v>
          </cell>
          <cell r="K639" t="str">
            <v>42-3492</v>
          </cell>
          <cell r="L639" t="str">
            <v>42-05-01-01-0631</v>
          </cell>
          <cell r="M639" t="str">
            <v>Citófono/ teléfono marca Nortel Network, Modelo 7000</v>
          </cell>
          <cell r="O639" t="str">
            <v>EQUIPO DE OFICINA</v>
          </cell>
          <cell r="P639">
            <v>36000</v>
          </cell>
          <cell r="T639" t="str">
            <v>Bueno</v>
          </cell>
          <cell r="U639" t="str">
            <v>Nortel Network</v>
          </cell>
        </row>
        <row r="640">
          <cell r="J640" t="str">
            <v>42-05-02-01-0632</v>
          </cell>
          <cell r="K640" t="str">
            <v>42-302</v>
          </cell>
          <cell r="L640" t="str">
            <v>42-05-02-01-0632</v>
          </cell>
          <cell r="M640" t="str">
            <v>Negatoscopio</v>
          </cell>
          <cell r="O640" t="str">
            <v>EQUIPOS CLINICOS</v>
          </cell>
          <cell r="P640">
            <v>46241</v>
          </cell>
          <cell r="T640" t="str">
            <v>Bueno</v>
          </cell>
          <cell r="U640" t="str">
            <v>N/T</v>
          </cell>
        </row>
        <row r="641">
          <cell r="J641" t="str">
            <v>42-04-03-00-0633</v>
          </cell>
          <cell r="K641" t="str">
            <v>42-3328</v>
          </cell>
          <cell r="L641" t="str">
            <v>42-04-03-00-0633</v>
          </cell>
          <cell r="M641" t="str">
            <v>Escritorio mixto madera, 2 cajones 102x61x78 cms.</v>
          </cell>
          <cell r="O641" t="str">
            <v>ESCRITORIOS</v>
          </cell>
          <cell r="P641">
            <v>77350</v>
          </cell>
          <cell r="T641" t="str">
            <v>Regular</v>
          </cell>
          <cell r="U641" t="str">
            <v>N/T</v>
          </cell>
        </row>
        <row r="642">
          <cell r="J642" t="str">
            <v>42-04-03-00-0634</v>
          </cell>
          <cell r="K642" t="str">
            <v>42-3476</v>
          </cell>
          <cell r="L642" t="str">
            <v>42-04-03-00-0634</v>
          </cell>
          <cell r="M642" t="str">
            <v>Escritorio de computaicon, 1 cajon, 1 bandeja,  color nogal  de 121x75x61</v>
          </cell>
          <cell r="O642" t="str">
            <v>ESCRITORIOS</v>
          </cell>
          <cell r="P642">
            <v>83300</v>
          </cell>
          <cell r="T642" t="str">
            <v>Bueno</v>
          </cell>
          <cell r="U642" t="str">
            <v>N/T</v>
          </cell>
        </row>
        <row r="643">
          <cell r="J643" t="str">
            <v>42-04-07-00-0635</v>
          </cell>
          <cell r="K643" t="str">
            <v>42-3329</v>
          </cell>
          <cell r="L643" t="str">
            <v>42-04-07-00-0635</v>
          </cell>
          <cell r="M643" t="str">
            <v>Dispensador de jabón</v>
          </cell>
          <cell r="O643" t="str">
            <v>OTROS</v>
          </cell>
          <cell r="P643">
            <v>17000</v>
          </cell>
          <cell r="T643" t="str">
            <v>Bueno</v>
          </cell>
          <cell r="U643" t="str">
            <v>N/T</v>
          </cell>
        </row>
        <row r="644">
          <cell r="J644" t="str">
            <v>42-04-07-00-0636</v>
          </cell>
          <cell r="K644" t="str">
            <v>42-1056</v>
          </cell>
          <cell r="L644" t="str">
            <v>42-04-07-00-0636</v>
          </cell>
          <cell r="M644" t="str">
            <v>Looker marca Mindugar</v>
          </cell>
          <cell r="O644" t="str">
            <v>OTROS</v>
          </cell>
          <cell r="P644">
            <v>37500</v>
          </cell>
          <cell r="T644" t="str">
            <v>Bueno</v>
          </cell>
          <cell r="U644" t="str">
            <v>Mindugar</v>
          </cell>
        </row>
        <row r="645">
          <cell r="J645" t="str">
            <v>42-04-01-00-0637</v>
          </cell>
          <cell r="K645" t="str">
            <v>42-295</v>
          </cell>
          <cell r="L645" t="str">
            <v>42-04-01-00-0637</v>
          </cell>
          <cell r="M645" t="str">
            <v>Mesa metálica para instrumental con cubierta de vidrio de 60x40x79 cms.</v>
          </cell>
          <cell r="O645" t="str">
            <v>MESAS</v>
          </cell>
          <cell r="P645">
            <v>86456</v>
          </cell>
          <cell r="T645" t="str">
            <v>Bueno</v>
          </cell>
          <cell r="U645" t="str">
            <v>N/T</v>
          </cell>
        </row>
        <row r="646">
          <cell r="J646" t="str">
            <v>42-04-03-00-0638</v>
          </cell>
          <cell r="K646" t="str">
            <v>42-2650</v>
          </cell>
          <cell r="L646" t="str">
            <v>42-04-03-00-0638</v>
          </cell>
          <cell r="M646" t="str">
            <v>Mueble apoyo CPU melamina blanco 19x50x32 cms.</v>
          </cell>
          <cell r="O646" t="str">
            <v>ESCRITORIOS</v>
          </cell>
          <cell r="P646">
            <v>30000</v>
          </cell>
          <cell r="T646" t="str">
            <v>Bueno</v>
          </cell>
          <cell r="U646" t="str">
            <v>N/T</v>
          </cell>
        </row>
        <row r="647">
          <cell r="J647" t="str">
            <v>42-04-07-00-0639</v>
          </cell>
          <cell r="K647" t="str">
            <v>42-286</v>
          </cell>
          <cell r="L647" t="str">
            <v>42-04-07-00-0639</v>
          </cell>
          <cell r="M647" t="str">
            <v>Piso giratorio color blanco</v>
          </cell>
          <cell r="O647" t="str">
            <v>OTROS</v>
          </cell>
          <cell r="P647">
            <v>25490</v>
          </cell>
          <cell r="T647" t="str">
            <v>Bueno</v>
          </cell>
          <cell r="U647" t="str">
            <v>N/T</v>
          </cell>
        </row>
        <row r="648">
          <cell r="J648" t="str">
            <v>42-04-02-00-0640</v>
          </cell>
          <cell r="K648" t="str">
            <v>42-2285</v>
          </cell>
          <cell r="L648" t="str">
            <v>42-04-02-00-0640</v>
          </cell>
          <cell r="M648" t="str">
            <v>Silla computación 5 ruedas color azul</v>
          </cell>
          <cell r="O648" t="str">
            <v>SILLAS</v>
          </cell>
          <cell r="P648">
            <v>42500</v>
          </cell>
          <cell r="T648" t="str">
            <v>Bueno</v>
          </cell>
          <cell r="U648" t="str">
            <v>N/T</v>
          </cell>
        </row>
        <row r="649">
          <cell r="J649" t="str">
            <v>42-04-02-00-0641</v>
          </cell>
          <cell r="K649" t="str">
            <v>42-1227</v>
          </cell>
          <cell r="L649" t="str">
            <v>42-04-02-00-0641</v>
          </cell>
          <cell r="M649" t="str">
            <v>Silla giratoria regulable con pistón aire color plomo 5 ruedas</v>
          </cell>
          <cell r="O649" t="str">
            <v>SILLAS</v>
          </cell>
          <cell r="P649">
            <v>42500</v>
          </cell>
          <cell r="T649" t="str">
            <v>Bueno</v>
          </cell>
          <cell r="U649" t="str">
            <v>N/T</v>
          </cell>
        </row>
        <row r="650">
          <cell r="J650" t="str">
            <v>42-04-02-00-0642</v>
          </cell>
          <cell r="K650" t="str">
            <v>42-1410</v>
          </cell>
          <cell r="L650" t="str">
            <v>42-04-02-00-0642</v>
          </cell>
          <cell r="M650" t="str">
            <v>Silla giratoria regulable con pistón aire color negro 5 ruedas</v>
          </cell>
          <cell r="O650" t="str">
            <v>SILLAS</v>
          </cell>
          <cell r="P650">
            <v>42500</v>
          </cell>
          <cell r="T650" t="str">
            <v>Bueno</v>
          </cell>
          <cell r="U650" t="str">
            <v>N/T</v>
          </cell>
        </row>
        <row r="651">
          <cell r="J651" t="str">
            <v>42-04-02-00-0643</v>
          </cell>
          <cell r="K651" t="str">
            <v>42-3462</v>
          </cell>
          <cell r="L651" t="str">
            <v>42-04-02-00-0643</v>
          </cell>
          <cell r="M651" t="str">
            <v>Silla Computacion color azul con apoyo de brazos 5 ruedas</v>
          </cell>
          <cell r="O651" t="str">
            <v>SILLAS</v>
          </cell>
          <cell r="P651">
            <v>42500</v>
          </cell>
          <cell r="T651" t="str">
            <v>Bueno</v>
          </cell>
          <cell r="U651" t="str">
            <v>N/T</v>
          </cell>
        </row>
        <row r="652">
          <cell r="J652" t="str">
            <v>42-05-02-01-0644</v>
          </cell>
          <cell r="K652" t="str">
            <v>42-3445</v>
          </cell>
          <cell r="L652" t="str">
            <v>42-05-02-01-0644</v>
          </cell>
          <cell r="M652" t="str">
            <v>Otoscopio Welch allyn Mod. Pocker Junior</v>
          </cell>
          <cell r="O652" t="str">
            <v>EQUIPOS CLINICOS</v>
          </cell>
          <cell r="P652">
            <v>50000</v>
          </cell>
          <cell r="T652" t="str">
            <v>Bueno</v>
          </cell>
          <cell r="U652" t="str">
            <v>Pocker Junior.</v>
          </cell>
        </row>
        <row r="653">
          <cell r="J653" t="str">
            <v>42-05-02-01-0645</v>
          </cell>
          <cell r="K653" t="str">
            <v>42-307</v>
          </cell>
          <cell r="L653" t="str">
            <v>42-05-02-01-0645</v>
          </cell>
          <cell r="M653" t="str">
            <v>Camilla fija metálica color blanco tapizada en pergamoide color café de  180x80x60 cms.</v>
          </cell>
          <cell r="O653" t="str">
            <v>EQUIPOS CLINICOS</v>
          </cell>
          <cell r="P653">
            <v>86456</v>
          </cell>
          <cell r="T653" t="str">
            <v>Bueno</v>
          </cell>
          <cell r="U653" t="str">
            <v>N/T</v>
          </cell>
        </row>
        <row r="654">
          <cell r="J654" t="str">
            <v>42-05-02-01-0646</v>
          </cell>
          <cell r="K654" t="str">
            <v>42-300</v>
          </cell>
          <cell r="L654" t="str">
            <v>42-05-02-01-0646</v>
          </cell>
          <cell r="M654" t="str">
            <v>Escabel mixto barniz natural, 2 peldaños</v>
          </cell>
          <cell r="O654" t="str">
            <v>EQUIPOS CLINICOS</v>
          </cell>
          <cell r="P654">
            <v>17850</v>
          </cell>
          <cell r="T654" t="str">
            <v>Bueno</v>
          </cell>
          <cell r="U654" t="str">
            <v>N/T</v>
          </cell>
        </row>
        <row r="655">
          <cell r="J655" t="str">
            <v>42-04-06-00-0647</v>
          </cell>
          <cell r="K655" t="str">
            <v>42-289</v>
          </cell>
          <cell r="L655" t="str">
            <v>42-04-06-00-0647</v>
          </cell>
          <cell r="M655" t="str">
            <v>Vitrina mixta con vidrio, 1 puerta 3 divisiones 150x60x32 cms</v>
          </cell>
          <cell r="O655" t="str">
            <v>REPISA</v>
          </cell>
          <cell r="P655">
            <v>145214</v>
          </cell>
          <cell r="T655" t="str">
            <v>Bueno</v>
          </cell>
          <cell r="U655" t="str">
            <v>N/T</v>
          </cell>
        </row>
        <row r="656">
          <cell r="J656" t="str">
            <v>42-04-06-00-0648</v>
          </cell>
          <cell r="K656" t="str">
            <v>42-311</v>
          </cell>
          <cell r="L656" t="str">
            <v>42-04-06-00-0648</v>
          </cell>
          <cell r="M656" t="str">
            <v xml:space="preserve">Vitrina metálica color blanco, 2 puertas 98x82x33 cms. </v>
          </cell>
          <cell r="O656" t="str">
            <v>REPISA</v>
          </cell>
          <cell r="P656">
            <v>150000</v>
          </cell>
          <cell r="T656" t="str">
            <v>Bueno</v>
          </cell>
          <cell r="U656" t="str">
            <v>N/T</v>
          </cell>
        </row>
        <row r="657">
          <cell r="J657" t="str">
            <v>42-05-02-01-0649</v>
          </cell>
          <cell r="K657" t="str">
            <v>42-2649</v>
          </cell>
          <cell r="L657" t="str">
            <v>42-05-02-01-0649</v>
          </cell>
          <cell r="M657" t="str">
            <v>Caja metálica acero inox. 36x24x10 cms.</v>
          </cell>
          <cell r="O657" t="str">
            <v>EQUIPOS CLINICOS</v>
          </cell>
          <cell r="P657">
            <v>25000</v>
          </cell>
          <cell r="T657" t="str">
            <v>Bueno</v>
          </cell>
          <cell r="U657" t="str">
            <v>N/T</v>
          </cell>
        </row>
        <row r="658">
          <cell r="J658" t="str">
            <v>42-05-02-01-0650</v>
          </cell>
          <cell r="K658" t="str">
            <v>42-2385</v>
          </cell>
          <cell r="L658" t="str">
            <v>42-05-02-01-0650</v>
          </cell>
          <cell r="M658" t="str">
            <v>Esfingomanómetro</v>
          </cell>
          <cell r="O658" t="str">
            <v>EQUIPOS CLINICOS</v>
          </cell>
          <cell r="P658">
            <v>49000</v>
          </cell>
          <cell r="T658" t="str">
            <v>Bueno</v>
          </cell>
          <cell r="U658" t="str">
            <v>N/T</v>
          </cell>
        </row>
        <row r="659">
          <cell r="J659" t="str">
            <v>42-05-02-01-0651</v>
          </cell>
          <cell r="K659" t="str">
            <v>42-3401</v>
          </cell>
          <cell r="L659" t="str">
            <v>42-05-02-01-0651</v>
          </cell>
          <cell r="M659" t="str">
            <v>Glucómetro Accu-Chek S/Nº 8517193597</v>
          </cell>
          <cell r="O659" t="str">
            <v>EQUIPOS CLINICOS</v>
          </cell>
          <cell r="P659">
            <v>51075</v>
          </cell>
          <cell r="T659" t="str">
            <v>Bueno</v>
          </cell>
          <cell r="U659" t="str">
            <v>Accu</v>
          </cell>
        </row>
        <row r="660">
          <cell r="J660" t="str">
            <v>42-04-03-00-0652</v>
          </cell>
          <cell r="K660" t="str">
            <v>42-3480</v>
          </cell>
          <cell r="L660" t="str">
            <v>42-04-03-00-0652</v>
          </cell>
          <cell r="M660" t="str">
            <v>Escritorio de computacion con 1 cajon, 1 bandeja color nogal con plomo de 121x75x61</v>
          </cell>
          <cell r="O660" t="str">
            <v>ESCRITORIOS</v>
          </cell>
          <cell r="P660">
            <v>83300</v>
          </cell>
          <cell r="T660" t="str">
            <v>Bueno</v>
          </cell>
          <cell r="U660" t="str">
            <v>N/T</v>
          </cell>
        </row>
        <row r="661">
          <cell r="J661" t="str">
            <v>42-04-05-00-0653</v>
          </cell>
          <cell r="K661" t="str">
            <v>42-342 B</v>
          </cell>
          <cell r="L661" t="str">
            <v>42-04-05-00-0653</v>
          </cell>
          <cell r="M661" t="str">
            <v>Kardex metálico con 4 gabetas</v>
          </cell>
          <cell r="O661" t="str">
            <v>KARDEX</v>
          </cell>
          <cell r="P661">
            <v>149671</v>
          </cell>
          <cell r="T661" t="str">
            <v>Bueno</v>
          </cell>
          <cell r="U661" t="str">
            <v>N/T</v>
          </cell>
        </row>
        <row r="662">
          <cell r="J662" t="str">
            <v>42-04-05-00-0654</v>
          </cell>
          <cell r="K662" t="str">
            <v>42-3358</v>
          </cell>
          <cell r="L662" t="str">
            <v>42-04-05-00-0654</v>
          </cell>
          <cell r="M662" t="str">
            <v>Kardex melamina color nogal, 3 cajones 48x60x90 cms.</v>
          </cell>
          <cell r="O662" t="str">
            <v>KARDEX</v>
          </cell>
          <cell r="P662">
            <v>120000</v>
          </cell>
          <cell r="T662" t="str">
            <v>Bueno</v>
          </cell>
          <cell r="U662" t="str">
            <v>N/T</v>
          </cell>
        </row>
        <row r="663">
          <cell r="J663" t="str">
            <v>42-04-06-00-0655</v>
          </cell>
          <cell r="K663" t="str">
            <v>42-2693</v>
          </cell>
          <cell r="L663" t="str">
            <v>42-04-06-00-0655</v>
          </cell>
          <cell r="M663" t="str">
            <v>Mueble melamina blanca con 3 puertas, 1 cajón, 1 lavaplatos, 1 llave  combinación.</v>
          </cell>
          <cell r="O663" t="str">
            <v>REPISA</v>
          </cell>
          <cell r="P663">
            <v>96511</v>
          </cell>
          <cell r="T663" t="str">
            <v>Bueno</v>
          </cell>
          <cell r="U663" t="str">
            <v>N/T</v>
          </cell>
        </row>
        <row r="664">
          <cell r="J664" t="str">
            <v>42-04-07-00-0656</v>
          </cell>
          <cell r="K664" t="str">
            <v>42-1285</v>
          </cell>
          <cell r="L664" t="str">
            <v>42-04-07-00-0656</v>
          </cell>
          <cell r="M664" t="str">
            <v>Mueble para televisor y video, 2 puertas y ruedas de 120x60x60 cms. enchapado en Eucaliptus con cerraduras</v>
          </cell>
          <cell r="O664" t="str">
            <v>OTROS</v>
          </cell>
          <cell r="P664">
            <v>125487</v>
          </cell>
          <cell r="T664" t="str">
            <v>Bueno</v>
          </cell>
          <cell r="U664" t="str">
            <v>N/T</v>
          </cell>
        </row>
        <row r="665">
          <cell r="J665" t="str">
            <v>42-04-06-00-0657</v>
          </cell>
          <cell r="K665" t="str">
            <v>42-2694</v>
          </cell>
          <cell r="L665" t="str">
            <v>42-04-06-00-0657</v>
          </cell>
          <cell r="M665" t="str">
            <v>Mueble pared melamina blanca, 1 compartimento 135x42x35 cms.</v>
          </cell>
          <cell r="O665" t="str">
            <v>REPISA</v>
          </cell>
          <cell r="P665">
            <v>80000</v>
          </cell>
          <cell r="T665" t="str">
            <v>Bueno</v>
          </cell>
          <cell r="U665" t="str">
            <v>N/T</v>
          </cell>
        </row>
        <row r="666">
          <cell r="J666" t="str">
            <v>42-04-06-00-0658</v>
          </cell>
          <cell r="K666" t="str">
            <v>42-2695</v>
          </cell>
          <cell r="L666" t="str">
            <v>42-04-06-00-0658</v>
          </cell>
          <cell r="M666" t="str">
            <v>Mueble pared masisa blanca, 1 compartimento 114x43x30 cms.</v>
          </cell>
          <cell r="O666" t="str">
            <v>REPISA</v>
          </cell>
          <cell r="P666">
            <v>95626</v>
          </cell>
          <cell r="T666" t="str">
            <v>Bueno</v>
          </cell>
          <cell r="U666" t="str">
            <v>N/T</v>
          </cell>
        </row>
        <row r="667">
          <cell r="J667" t="str">
            <v>42-04-06-00-0659</v>
          </cell>
          <cell r="K667" t="str">
            <v>42-366</v>
          </cell>
          <cell r="L667" t="str">
            <v>42-04-06-00-0659</v>
          </cell>
          <cell r="M667" t="str">
            <v>Mueble de madera barniz natural con 11 cajones de 120x49x131 cms.</v>
          </cell>
          <cell r="O667" t="str">
            <v>REPISA</v>
          </cell>
          <cell r="P667">
            <v>254654</v>
          </cell>
          <cell r="T667" t="str">
            <v>Bueno</v>
          </cell>
          <cell r="U667" t="str">
            <v>N/T</v>
          </cell>
        </row>
        <row r="668">
          <cell r="J668" t="str">
            <v>42-05-01-01-0660</v>
          </cell>
          <cell r="K668" t="str">
            <v>42-3186</v>
          </cell>
          <cell r="L668" t="str">
            <v>42-05-01-01-0660</v>
          </cell>
          <cell r="M668" t="str">
            <v>Perforador Isofit Mod. PP-35 color plomo</v>
          </cell>
          <cell r="O668" t="str">
            <v>EQUIPO DE OFICINA</v>
          </cell>
          <cell r="P668">
            <v>10000</v>
          </cell>
          <cell r="T668" t="str">
            <v>Bueno</v>
          </cell>
          <cell r="U668" t="str">
            <v>Isofit</v>
          </cell>
        </row>
        <row r="669">
          <cell r="J669" t="str">
            <v>42-04-02-00-0661</v>
          </cell>
          <cell r="K669" t="str">
            <v>42-3463</v>
          </cell>
          <cell r="L669" t="str">
            <v>42-04-02-00-0661</v>
          </cell>
          <cell r="M669" t="str">
            <v>silla de computacion de color azul con 5 ruedas.</v>
          </cell>
          <cell r="O669" t="str">
            <v>SILLAS</v>
          </cell>
          <cell r="P669">
            <v>42500</v>
          </cell>
          <cell r="T669" t="str">
            <v>Bueno</v>
          </cell>
          <cell r="U669" t="str">
            <v>N/T</v>
          </cell>
        </row>
        <row r="670">
          <cell r="J670" t="str">
            <v>42-04-02-00-0662</v>
          </cell>
          <cell r="K670" t="str">
            <v>42-1604</v>
          </cell>
          <cell r="L670" t="str">
            <v>42-04-02-00-0662</v>
          </cell>
          <cell r="M670" t="str">
            <v>Silla computación 5 ruedas con apoyo brazos color azul</v>
          </cell>
          <cell r="O670" t="str">
            <v>SILLAS</v>
          </cell>
          <cell r="P670">
            <v>42500</v>
          </cell>
          <cell r="T670" t="str">
            <v>Bueno</v>
          </cell>
          <cell r="U670" t="str">
            <v>N/T</v>
          </cell>
        </row>
        <row r="671">
          <cell r="J671" t="str">
            <v>42-04-02-00-0663</v>
          </cell>
          <cell r="K671" t="str">
            <v>42-1998</v>
          </cell>
          <cell r="L671" t="str">
            <v>42-04-02-00-0663</v>
          </cell>
          <cell r="M671" t="str">
            <v>Silla Ergonometrica color azul, 5 ruedas ( MEL )</v>
          </cell>
          <cell r="O671" t="str">
            <v>SILLAS</v>
          </cell>
          <cell r="P671">
            <v>42500</v>
          </cell>
          <cell r="T671" t="str">
            <v>Bueno</v>
          </cell>
          <cell r="U671" t="str">
            <v>N/T</v>
          </cell>
        </row>
        <row r="672">
          <cell r="J672" t="str">
            <v>42-04-07-00-0664</v>
          </cell>
          <cell r="K672" t="str">
            <v>42-364</v>
          </cell>
          <cell r="L672" t="str">
            <v>42-04-07-00-0664</v>
          </cell>
          <cell r="M672" t="str">
            <v>Piso giratorio metálico color blanco</v>
          </cell>
          <cell r="O672" t="str">
            <v>OTROS</v>
          </cell>
          <cell r="P672">
            <v>25490</v>
          </cell>
          <cell r="T672" t="str">
            <v>Bueno</v>
          </cell>
          <cell r="U672" t="str">
            <v>N/T</v>
          </cell>
        </row>
        <row r="673">
          <cell r="J673" t="str">
            <v>42-05-02-01-0665</v>
          </cell>
          <cell r="K673" t="str">
            <v>42-682</v>
          </cell>
          <cell r="L673" t="str">
            <v>42-05-02-01-0665</v>
          </cell>
          <cell r="M673" t="str">
            <v>Camilla metálica tapizada en tevinil verde</v>
          </cell>
          <cell r="O673" t="str">
            <v>EQUIPOS CLINICOS</v>
          </cell>
          <cell r="P673">
            <v>83300</v>
          </cell>
          <cell r="T673" t="str">
            <v>Bueno</v>
          </cell>
          <cell r="U673" t="str">
            <v>N/T</v>
          </cell>
        </row>
        <row r="674">
          <cell r="J674" t="str">
            <v>42-05-02-01-0666</v>
          </cell>
          <cell r="K674" t="str">
            <v>42-351</v>
          </cell>
          <cell r="L674" t="str">
            <v>42-05-02-01-0666</v>
          </cell>
          <cell r="M674" t="str">
            <v>Pesa para adulto marca Detecto con cartabón</v>
          </cell>
          <cell r="O674" t="str">
            <v>EQUIPOS CLINICOS</v>
          </cell>
          <cell r="P674">
            <v>165648</v>
          </cell>
          <cell r="T674" t="str">
            <v>Bueno</v>
          </cell>
          <cell r="U674" t="str">
            <v>N/T</v>
          </cell>
        </row>
        <row r="675">
          <cell r="J675" t="str">
            <v>42-05-02-01-0667</v>
          </cell>
          <cell r="K675" t="str">
            <v>42-3404</v>
          </cell>
          <cell r="L675" t="str">
            <v>42-05-02-01-0667</v>
          </cell>
          <cell r="M675" t="str">
            <v>Pesa pedriatrica marca seca cap. 16 kg mod 725 1021009  S/N  2725251091750</v>
          </cell>
          <cell r="O675" t="str">
            <v>EQUIPOS CLINICOS</v>
          </cell>
          <cell r="P675">
            <v>169546</v>
          </cell>
          <cell r="T675" t="str">
            <v>Bueno</v>
          </cell>
          <cell r="U675" t="str">
            <v>Seca</v>
          </cell>
        </row>
        <row r="676">
          <cell r="J676" t="str">
            <v>42-05-01-01-0668</v>
          </cell>
          <cell r="K676" t="str">
            <v>42-1960</v>
          </cell>
          <cell r="L676" t="str">
            <v>42-05-01-01-0668</v>
          </cell>
          <cell r="M676" t="str">
            <v>Citófono/ teléfono marca Nortel Network, Modelo 7000</v>
          </cell>
          <cell r="O676" t="str">
            <v>EQUIPO DE OFICINA</v>
          </cell>
          <cell r="P676">
            <v>36000</v>
          </cell>
          <cell r="T676" t="str">
            <v>Bueno</v>
          </cell>
          <cell r="U676" t="str">
            <v>Nortel Network</v>
          </cell>
        </row>
        <row r="677">
          <cell r="J677" t="str">
            <v>42-05-01-01-0669</v>
          </cell>
          <cell r="K677" t="str">
            <v>42-3495</v>
          </cell>
          <cell r="L677" t="str">
            <v>42-05-01-01-0669</v>
          </cell>
          <cell r="M677" t="str">
            <v>Radio cd marca RCA mod rcd</v>
          </cell>
          <cell r="O677" t="str">
            <v>EQUIPO DE OFICINA</v>
          </cell>
          <cell r="P677">
            <v>53710</v>
          </cell>
          <cell r="T677" t="str">
            <v>Bueno</v>
          </cell>
          <cell r="U677" t="str">
            <v>RCA</v>
          </cell>
        </row>
        <row r="678">
          <cell r="J678" t="str">
            <v>42-05-01-01-0670</v>
          </cell>
          <cell r="K678" t="str">
            <v>42-336</v>
          </cell>
          <cell r="L678" t="str">
            <v>42-05-01-01-0670</v>
          </cell>
          <cell r="M678" t="str">
            <v>Refrigerador marca Philips 2 puertas 59x60x167</v>
          </cell>
          <cell r="O678" t="str">
            <v>EQUIPO DE OFICINA</v>
          </cell>
          <cell r="P678">
            <v>202300</v>
          </cell>
          <cell r="T678" t="str">
            <v>Bueno</v>
          </cell>
          <cell r="U678" t="str">
            <v>Philips</v>
          </cell>
        </row>
        <row r="679">
          <cell r="J679" t="str">
            <v>42-05-01-01-0671</v>
          </cell>
          <cell r="K679" t="str">
            <v>42-3167</v>
          </cell>
          <cell r="L679" t="str">
            <v>42-05-01-01-0671</v>
          </cell>
          <cell r="M679" t="str">
            <v>Refrigerador marca SIBIR color verde, 2 puertas 145x58 cms.</v>
          </cell>
          <cell r="O679" t="str">
            <v>EQUIPO DE OFICINA</v>
          </cell>
          <cell r="P679">
            <v>158240</v>
          </cell>
          <cell r="T679" t="str">
            <v>Bueno</v>
          </cell>
          <cell r="U679" t="str">
            <v>Sibir</v>
          </cell>
        </row>
        <row r="680">
          <cell r="J680" t="str">
            <v>42-05-02-01-0672</v>
          </cell>
          <cell r="K680" t="str">
            <v>42-1418</v>
          </cell>
          <cell r="L680" t="str">
            <v>42-05-02-01-0672</v>
          </cell>
          <cell r="M680" t="str">
            <v>Cartabón de madera adulto</v>
          </cell>
          <cell r="O680" t="str">
            <v>EQUIPOS CLINICOS</v>
          </cell>
          <cell r="P680">
            <v>40000</v>
          </cell>
          <cell r="T680" t="str">
            <v>Bueno</v>
          </cell>
          <cell r="U680" t="str">
            <v>N/T</v>
          </cell>
        </row>
        <row r="681">
          <cell r="J681" t="str">
            <v>42-04-06-00-0673</v>
          </cell>
          <cell r="K681" t="str">
            <v>42-339</v>
          </cell>
          <cell r="L681" t="str">
            <v>42-04-06-00-0673</v>
          </cell>
          <cell r="M681" t="str">
            <v>Estante de madera barniz natural con puerta de vidrio de 121x16x46 cms.</v>
          </cell>
          <cell r="O681" t="str">
            <v>REPISA</v>
          </cell>
          <cell r="P681">
            <v>68545</v>
          </cell>
          <cell r="T681" t="str">
            <v>Bueno</v>
          </cell>
          <cell r="U681" t="str">
            <v>N/T</v>
          </cell>
        </row>
        <row r="682">
          <cell r="J682" t="str">
            <v>42-04-07-00-0674</v>
          </cell>
          <cell r="K682" t="str">
            <v>42-1082</v>
          </cell>
          <cell r="L682" t="str">
            <v>42-04-07-00-0674</v>
          </cell>
          <cell r="M682" t="str">
            <v>Loker metálico verde/plomo marca Mindugar</v>
          </cell>
          <cell r="O682" t="str">
            <v>OTROS</v>
          </cell>
          <cell r="P682">
            <v>37500</v>
          </cell>
          <cell r="T682" t="str">
            <v>Bueno</v>
          </cell>
          <cell r="U682" t="str">
            <v>Mindugar</v>
          </cell>
        </row>
        <row r="683">
          <cell r="J683" t="str">
            <v>42-04-06-00-0675</v>
          </cell>
          <cell r="K683" t="str">
            <v>42-337</v>
          </cell>
          <cell r="L683" t="str">
            <v>42-04-06-00-0675</v>
          </cell>
          <cell r="M683" t="str">
            <v>Mueble mudador blanco de 150x85x60 cms., 3 puertas en melamina  blanca con colchoneta de 120x60 cms. en tevinil café</v>
          </cell>
          <cell r="O683" t="str">
            <v>REPISA</v>
          </cell>
          <cell r="P683">
            <v>148290</v>
          </cell>
          <cell r="T683" t="str">
            <v>Bueno</v>
          </cell>
          <cell r="U683" t="str">
            <v>N/T</v>
          </cell>
        </row>
        <row r="684">
          <cell r="J684" t="str">
            <v>FN-05-02-01-0676</v>
          </cell>
          <cell r="K684" t="str">
            <v>42-2420</v>
          </cell>
          <cell r="L684" t="str">
            <v>FN-05-02-01-0676</v>
          </cell>
          <cell r="M684" t="str">
            <v>Riñón acero inox. 20 cms.</v>
          </cell>
          <cell r="O684" t="str">
            <v>EQUIPOS CLINICOS FUNGIBLE / NOMINABLE</v>
          </cell>
          <cell r="P684">
            <v>20000</v>
          </cell>
          <cell r="T684" t="str">
            <v>Bueno</v>
          </cell>
          <cell r="U684" t="str">
            <v>N/T</v>
          </cell>
        </row>
        <row r="685">
          <cell r="J685" t="str">
            <v>42-05-02-01-0677</v>
          </cell>
          <cell r="K685" t="str">
            <v>42-2428</v>
          </cell>
          <cell r="L685" t="str">
            <v>42-05-02-01-0677</v>
          </cell>
          <cell r="M685" t="str">
            <v>Caja con tapa de acero inoxidable de 31x20 cms.</v>
          </cell>
          <cell r="O685" t="str">
            <v>EQUIPOS CLINICOS</v>
          </cell>
          <cell r="P685">
            <v>15000</v>
          </cell>
          <cell r="T685" t="str">
            <v>Bueno</v>
          </cell>
          <cell r="U685" t="str">
            <v>N/T</v>
          </cell>
        </row>
        <row r="686">
          <cell r="J686" t="str">
            <v>42-05-02-01-0678</v>
          </cell>
          <cell r="K686" t="str">
            <v>42-2429</v>
          </cell>
          <cell r="L686" t="str">
            <v>42-05-02-01-0678</v>
          </cell>
          <cell r="M686" t="str">
            <v>Caja con tapa de acero inoxidable de 23 ½ x 13 ½ x 5 cms.</v>
          </cell>
          <cell r="O686" t="str">
            <v>EQUIPOS CLINICOS</v>
          </cell>
          <cell r="P686">
            <v>15000</v>
          </cell>
          <cell r="T686" t="str">
            <v>Bueno</v>
          </cell>
          <cell r="U686" t="str">
            <v>N/T</v>
          </cell>
        </row>
        <row r="687">
          <cell r="J687" t="str">
            <v>42-05-02-01-0679</v>
          </cell>
          <cell r="K687" t="str">
            <v>42-2431</v>
          </cell>
          <cell r="L687" t="str">
            <v>42-05-02-01-0679</v>
          </cell>
          <cell r="M687" t="str">
            <v>Caja con tapa acero inoxidable 211x71x4  cms.</v>
          </cell>
          <cell r="O687" t="str">
            <v>EQUIPOS CLINICOS</v>
          </cell>
          <cell r="P687">
            <v>15000</v>
          </cell>
          <cell r="T687" t="str">
            <v>Bueno</v>
          </cell>
          <cell r="U687" t="str">
            <v>N/T</v>
          </cell>
        </row>
        <row r="688">
          <cell r="J688" t="str">
            <v>42-05-02-01-0680</v>
          </cell>
          <cell r="K688" t="str">
            <v>42-2432</v>
          </cell>
          <cell r="L688" t="str">
            <v>42-05-02-01-0680</v>
          </cell>
          <cell r="M688" t="str">
            <v>Caja con tapa acero inoxidable 211x71x4  cms.</v>
          </cell>
          <cell r="O688" t="str">
            <v>EQUIPOS CLINICOS</v>
          </cell>
          <cell r="P688">
            <v>15000</v>
          </cell>
          <cell r="T688" t="str">
            <v>Bueno</v>
          </cell>
          <cell r="U688" t="str">
            <v>N/T</v>
          </cell>
        </row>
        <row r="689">
          <cell r="J689" t="str">
            <v>42-05-02-01-0681</v>
          </cell>
          <cell r="K689" t="str">
            <v>42-2433</v>
          </cell>
          <cell r="L689" t="str">
            <v>42-05-02-01-0681</v>
          </cell>
          <cell r="M689" t="str">
            <v>Caja con tapa acero inoxidable 211x71x4  cms.</v>
          </cell>
          <cell r="O689" t="str">
            <v>EQUIPOS CLINICOS</v>
          </cell>
          <cell r="P689">
            <v>15000</v>
          </cell>
          <cell r="T689" t="str">
            <v>Bueno</v>
          </cell>
          <cell r="U689" t="str">
            <v>N/T</v>
          </cell>
        </row>
        <row r="690">
          <cell r="J690" t="str">
            <v>42-05-02-01-0682</v>
          </cell>
          <cell r="K690" t="str">
            <v>42-2438</v>
          </cell>
          <cell r="L690" t="str">
            <v>42-05-02-01-0682</v>
          </cell>
          <cell r="M690" t="str">
            <v>Caja térmico marca Thermo de 50x29x30 azul con tapa blanca</v>
          </cell>
          <cell r="O690" t="str">
            <v>EQUIPOS CLINICOS</v>
          </cell>
          <cell r="P690">
            <v>20000</v>
          </cell>
          <cell r="T690" t="str">
            <v>Bueno</v>
          </cell>
          <cell r="U690" t="str">
            <v>N/T</v>
          </cell>
        </row>
        <row r="691">
          <cell r="J691" t="str">
            <v>42-05-02-01-0683</v>
          </cell>
          <cell r="K691" t="str">
            <v>42-2434</v>
          </cell>
          <cell r="L691" t="str">
            <v>42-05-02-01-0683</v>
          </cell>
          <cell r="M691" t="str">
            <v>Termo plástico para vacunas color plomo</v>
          </cell>
          <cell r="O691" t="str">
            <v>EQUIPOS CLINICOS</v>
          </cell>
          <cell r="P691">
            <v>28542</v>
          </cell>
          <cell r="T691" t="str">
            <v>Bueno</v>
          </cell>
          <cell r="U691" t="str">
            <v>N/T</v>
          </cell>
        </row>
        <row r="692">
          <cell r="J692" t="str">
            <v>42-05-02-01-0684</v>
          </cell>
          <cell r="K692" t="str">
            <v>42-2435</v>
          </cell>
          <cell r="L692" t="str">
            <v>42-05-02-01-0684</v>
          </cell>
          <cell r="M692" t="str">
            <v>Termo plástico para vacunas color plomo</v>
          </cell>
          <cell r="O692" t="str">
            <v>EQUIPOS CLINICOS</v>
          </cell>
          <cell r="P692">
            <v>28542</v>
          </cell>
          <cell r="T692" t="str">
            <v>Bueno</v>
          </cell>
          <cell r="U692" t="str">
            <v>N/T</v>
          </cell>
        </row>
        <row r="693">
          <cell r="J693" t="str">
            <v>42-05-02-01-0685</v>
          </cell>
          <cell r="K693" t="str">
            <v>42-2436</v>
          </cell>
          <cell r="L693" t="str">
            <v>42-05-02-01-0685</v>
          </cell>
          <cell r="M693" t="str">
            <v>Termo plástico para vacunas color plomo</v>
          </cell>
          <cell r="O693" t="str">
            <v>EQUIPOS CLINICOS</v>
          </cell>
          <cell r="P693">
            <v>28542</v>
          </cell>
          <cell r="T693" t="str">
            <v>Bueno</v>
          </cell>
          <cell r="U693" t="str">
            <v>N/T</v>
          </cell>
        </row>
        <row r="694">
          <cell r="J694" t="str">
            <v>42-05-02-01-0686</v>
          </cell>
          <cell r="K694" t="str">
            <v>42-2437</v>
          </cell>
          <cell r="L694" t="str">
            <v>42-05-02-01-0686</v>
          </cell>
          <cell r="M694" t="str">
            <v>Termo plástico para vacunas color plomo</v>
          </cell>
          <cell r="O694" t="str">
            <v>EQUIPOS CLINICOS</v>
          </cell>
          <cell r="P694">
            <v>28542</v>
          </cell>
          <cell r="T694" t="str">
            <v>Bueno</v>
          </cell>
          <cell r="U694" t="str">
            <v>N/T</v>
          </cell>
        </row>
        <row r="695">
          <cell r="J695" t="str">
            <v>42-05-02-01-0687</v>
          </cell>
          <cell r="K695" t="str">
            <v>24-1486</v>
          </cell>
          <cell r="L695" t="str">
            <v>42-05-02-01-0687</v>
          </cell>
          <cell r="M695" t="str">
            <v>Termo blanco con tapa azul</v>
          </cell>
          <cell r="O695" t="str">
            <v>EQUIPOS CLINICOS</v>
          </cell>
          <cell r="P695">
            <v>28542</v>
          </cell>
          <cell r="T695" t="str">
            <v>Bueno</v>
          </cell>
          <cell r="U695" t="str">
            <v>N/T</v>
          </cell>
        </row>
        <row r="696">
          <cell r="J696" t="str">
            <v>42-05-01-01-0688</v>
          </cell>
          <cell r="K696" t="str">
            <v>42-1808</v>
          </cell>
          <cell r="L696" t="str">
            <v>42-05-01-01-0688</v>
          </cell>
          <cell r="M696" t="str">
            <v>Estufa  oleoeléctrica marca Somela Mod. 2010T S/Nº 03051499</v>
          </cell>
          <cell r="O696" t="str">
            <v>EQUIPO DE OFICINA</v>
          </cell>
          <cell r="P696">
            <v>59488</v>
          </cell>
          <cell r="T696" t="str">
            <v>Bueno</v>
          </cell>
          <cell r="U696" t="str">
            <v>Somela</v>
          </cell>
        </row>
        <row r="697">
          <cell r="J697" t="str">
            <v>42-05-01-01-0689</v>
          </cell>
          <cell r="K697" t="str">
            <v>42-2690</v>
          </cell>
          <cell r="L697" t="str">
            <v>42-05-01-01-0689</v>
          </cell>
          <cell r="M697" t="str">
            <v>Ventilador pedestal marca Airolite Mod. V 16P3 N/Sº 5001888</v>
          </cell>
          <cell r="O697" t="str">
            <v>EQUIPO DE OFICINA</v>
          </cell>
          <cell r="P697">
            <v>36452</v>
          </cell>
          <cell r="T697" t="str">
            <v>Bueno</v>
          </cell>
          <cell r="U697" t="str">
            <v>Airolite</v>
          </cell>
        </row>
        <row r="698">
          <cell r="J698" t="str">
            <v>42-05-02-01-0690</v>
          </cell>
          <cell r="K698" t="str">
            <v>42-355</v>
          </cell>
          <cell r="L698" t="str">
            <v>42-05-02-01-0690</v>
          </cell>
          <cell r="M698" t="str">
            <v>Mesa ginecológica color café</v>
          </cell>
          <cell r="O698" t="str">
            <v>EQUIPOS CLINICOS</v>
          </cell>
          <cell r="P698">
            <v>52456</v>
          </cell>
          <cell r="T698" t="str">
            <v>Bueno</v>
          </cell>
          <cell r="U698" t="str">
            <v>N/T</v>
          </cell>
        </row>
        <row r="699">
          <cell r="J699" t="str">
            <v>42-04-03-00-0691</v>
          </cell>
          <cell r="K699" t="str">
            <v>42-3486</v>
          </cell>
          <cell r="L699" t="str">
            <v>42-04-03-00-0691</v>
          </cell>
          <cell r="M699" t="str">
            <v>Escritorio de computacion con, 1 cajon, 1 bandeja color nogal con plomo de 121x75x61</v>
          </cell>
          <cell r="O699" t="str">
            <v>ESCRITORIOS</v>
          </cell>
          <cell r="P699">
            <v>83300</v>
          </cell>
          <cell r="T699" t="str">
            <v>Bueno</v>
          </cell>
          <cell r="U699" t="str">
            <v>N/T</v>
          </cell>
        </row>
        <row r="700">
          <cell r="J700" t="str">
            <v>42-04-07-00-0692</v>
          </cell>
          <cell r="K700" t="str">
            <v>42-374</v>
          </cell>
          <cell r="L700" t="str">
            <v>42-04-07-00-0692</v>
          </cell>
          <cell r="M700" t="str">
            <v>Lámpara marca Skypet</v>
          </cell>
          <cell r="O700" t="str">
            <v>OTROS</v>
          </cell>
          <cell r="P700">
            <v>10000</v>
          </cell>
          <cell r="T700" t="str">
            <v>Bueno</v>
          </cell>
          <cell r="U700" t="str">
            <v>Skypet</v>
          </cell>
        </row>
        <row r="701">
          <cell r="J701" t="str">
            <v>42-04-06-00-0693</v>
          </cell>
          <cell r="K701" t="str">
            <v>42-362</v>
          </cell>
          <cell r="L701" t="str">
            <v>42-04-06-00-0693</v>
          </cell>
          <cell r="M701" t="str">
            <v>Mueble de madera, barniz natural, puertas corred. 1 cajón de 86x62x50  cms.</v>
          </cell>
          <cell r="O701" t="str">
            <v>REPISA</v>
          </cell>
          <cell r="P701">
            <v>254654</v>
          </cell>
          <cell r="T701" t="str">
            <v>Bueno</v>
          </cell>
          <cell r="U701" t="str">
            <v>N/T</v>
          </cell>
        </row>
        <row r="702">
          <cell r="J702" t="str">
            <v>42-04-05-00-0694</v>
          </cell>
          <cell r="K702" t="str">
            <v>42-2691</v>
          </cell>
          <cell r="L702" t="str">
            <v>42-04-05-00-0694</v>
          </cell>
          <cell r="M702" t="str">
            <v>Mueble melamina blanco 4 divisiones 105x55x85 cms.</v>
          </cell>
          <cell r="O702" t="str">
            <v>KARDEX</v>
          </cell>
          <cell r="P702">
            <v>78000</v>
          </cell>
          <cell r="T702" t="str">
            <v>Bueno</v>
          </cell>
          <cell r="U702" t="str">
            <v>N/T</v>
          </cell>
        </row>
        <row r="703">
          <cell r="J703" t="str">
            <v>42-04-07-00-0695</v>
          </cell>
          <cell r="K703" t="str">
            <v>42-374-B</v>
          </cell>
          <cell r="L703" t="str">
            <v>42-04-07-00-0695</v>
          </cell>
          <cell r="M703" t="str">
            <v>Percha paragüero color blanco</v>
          </cell>
          <cell r="O703" t="str">
            <v>OTROS</v>
          </cell>
          <cell r="P703">
            <v>30000</v>
          </cell>
          <cell r="T703" t="str">
            <v>Bueno</v>
          </cell>
          <cell r="U703" t="str">
            <v>N/T</v>
          </cell>
        </row>
        <row r="704">
          <cell r="J704" t="str">
            <v>42-04-02-00-0696</v>
          </cell>
          <cell r="K704" t="str">
            <v>42-1192</v>
          </cell>
          <cell r="L704" t="str">
            <v>42-04-02-00-0696</v>
          </cell>
          <cell r="M704" t="str">
            <v>Silla de madera barniz oscuro asiento y respaldo tapizado en lanilla color  café</v>
          </cell>
          <cell r="O704" t="str">
            <v>SILLAS</v>
          </cell>
          <cell r="P704">
            <v>17850</v>
          </cell>
          <cell r="T704" t="str">
            <v>Bueno</v>
          </cell>
          <cell r="U704" t="str">
            <v>N/T</v>
          </cell>
        </row>
        <row r="705">
          <cell r="J705" t="str">
            <v>42-04-02-00-0697</v>
          </cell>
          <cell r="K705" t="str">
            <v>42-1402</v>
          </cell>
          <cell r="L705" t="str">
            <v>42-04-02-00-0697</v>
          </cell>
          <cell r="M705" t="str">
            <v>Silla giratoria con pistón de aire tapizada con lanilla color plomo</v>
          </cell>
          <cell r="O705" t="str">
            <v>SILLAS</v>
          </cell>
          <cell r="P705">
            <v>17850</v>
          </cell>
          <cell r="T705" t="str">
            <v>Regular</v>
          </cell>
          <cell r="U705" t="str">
            <v>N/T</v>
          </cell>
        </row>
        <row r="706">
          <cell r="J706" t="str">
            <v>42-04-02-00-0698</v>
          </cell>
          <cell r="K706" t="str">
            <v>42-3467</v>
          </cell>
          <cell r="L706" t="str">
            <v>42-04-02-00-0698</v>
          </cell>
          <cell r="M706" t="str">
            <v>Silla computacion  de color azul con apoyo de brazos. 5  rueda</v>
          </cell>
          <cell r="O706" t="str">
            <v>SILLAS</v>
          </cell>
          <cell r="P706">
            <v>42500</v>
          </cell>
          <cell r="T706" t="str">
            <v>Bueno</v>
          </cell>
          <cell r="U706" t="str">
            <v>N/T</v>
          </cell>
        </row>
        <row r="707">
          <cell r="J707" t="str">
            <v>42-04-02-00-0699</v>
          </cell>
          <cell r="K707" t="str">
            <v>42-2000</v>
          </cell>
          <cell r="L707" t="str">
            <v>42-04-02-00-0699</v>
          </cell>
          <cell r="M707" t="str">
            <v>Silla Ergonometrica color azul, 5 ruedas  (MEL )</v>
          </cell>
          <cell r="O707" t="str">
            <v>SILLAS</v>
          </cell>
          <cell r="P707">
            <v>42500</v>
          </cell>
          <cell r="T707" t="str">
            <v>Bueno</v>
          </cell>
          <cell r="U707" t="str">
            <v>N/T</v>
          </cell>
        </row>
        <row r="708">
          <cell r="J708" t="str">
            <v>42-05-02-01-0700</v>
          </cell>
          <cell r="K708" t="str">
            <v>42-371</v>
          </cell>
          <cell r="L708" t="str">
            <v>42-05-02-01-0700</v>
          </cell>
          <cell r="M708" t="str">
            <v>Cartobón de madera barniz color caoba</v>
          </cell>
          <cell r="O708" t="str">
            <v>EQUIPOS CLINICOS</v>
          </cell>
          <cell r="P708">
            <v>165648</v>
          </cell>
          <cell r="T708" t="str">
            <v>Bueno</v>
          </cell>
          <cell r="U708" t="str">
            <v>N/T</v>
          </cell>
        </row>
        <row r="709">
          <cell r="J709" t="str">
            <v>42-05-02-01-0701</v>
          </cell>
          <cell r="K709" t="str">
            <v>42-372</v>
          </cell>
          <cell r="L709" t="str">
            <v>42-05-02-01-0701</v>
          </cell>
          <cell r="M709" t="str">
            <v>Balanza para lactante marca Wayluk suprema capacidad 13 kgs.</v>
          </cell>
          <cell r="O709" t="str">
            <v>EQUIPOS CLINICOS</v>
          </cell>
          <cell r="P709">
            <v>169546</v>
          </cell>
          <cell r="T709" t="str">
            <v>Bueno</v>
          </cell>
          <cell r="U709" t="str">
            <v>Wayluk</v>
          </cell>
        </row>
        <row r="710">
          <cell r="J710" t="str">
            <v>42-05-01-01-0702</v>
          </cell>
          <cell r="K710" t="str">
            <v>42-1993</v>
          </cell>
          <cell r="L710" t="str">
            <v>42-05-01-01-0702</v>
          </cell>
          <cell r="M710" t="str">
            <v>Citófono/ teléfono marca Nortel Network, Modelo 7000</v>
          </cell>
          <cell r="O710" t="str">
            <v>EQUIPO DE OFICINA</v>
          </cell>
          <cell r="P710">
            <v>36000</v>
          </cell>
          <cell r="T710" t="str">
            <v>Bueno</v>
          </cell>
          <cell r="U710" t="str">
            <v>Nortel Network</v>
          </cell>
        </row>
        <row r="711">
          <cell r="J711" t="str">
            <v>42-05-01-01-0703</v>
          </cell>
          <cell r="K711" t="str">
            <v>42-2546</v>
          </cell>
          <cell r="L711" t="str">
            <v>42-05-01-01-0703</v>
          </cell>
          <cell r="M711" t="str">
            <v>Extractor de aire marca Airolite</v>
          </cell>
          <cell r="O711" t="str">
            <v>EQUIPO DE OFICINA</v>
          </cell>
          <cell r="P711">
            <v>25000</v>
          </cell>
          <cell r="T711" t="str">
            <v>Bueno</v>
          </cell>
          <cell r="U711" t="str">
            <v>Airolite</v>
          </cell>
        </row>
        <row r="712">
          <cell r="J712" t="str">
            <v>42-04-03-00-0704</v>
          </cell>
          <cell r="K712" t="str">
            <v>42-3485</v>
          </cell>
          <cell r="L712" t="str">
            <v>42-04-03-00-0704</v>
          </cell>
          <cell r="M712" t="str">
            <v>Escritorio de computacion con 1 cajon, 1 bandeja color nogal con plomo  de 121x75x61</v>
          </cell>
          <cell r="O712" t="str">
            <v>ESCRITORIOS</v>
          </cell>
          <cell r="P712">
            <v>83300</v>
          </cell>
          <cell r="T712" t="str">
            <v>Bueno</v>
          </cell>
          <cell r="U712" t="str">
            <v>N/T</v>
          </cell>
        </row>
        <row r="713">
          <cell r="J713" t="str">
            <v>42-04-06-00-0705</v>
          </cell>
          <cell r="K713" t="str">
            <v>42-345</v>
          </cell>
          <cell r="L713" t="str">
            <v>42-04-06-00-0705</v>
          </cell>
          <cell r="M713" t="str">
            <v>Mueble melamina blanca, 2 puertas correderas de 170x55x89 cms.</v>
          </cell>
          <cell r="O713" t="str">
            <v>REPISA</v>
          </cell>
          <cell r="P713">
            <v>80000</v>
          </cell>
          <cell r="T713" t="str">
            <v>Bueno</v>
          </cell>
          <cell r="U713" t="str">
            <v>N/T</v>
          </cell>
        </row>
        <row r="714">
          <cell r="J714" t="str">
            <v>42-04-01-00-0706</v>
          </cell>
          <cell r="K714" t="str">
            <v>42-346B</v>
          </cell>
          <cell r="L714" t="str">
            <v>42-04-01-00-0706</v>
          </cell>
          <cell r="M714" t="str">
            <v>Mesa blanca de 70x48x89 cms.</v>
          </cell>
          <cell r="O714" t="str">
            <v>MESAS</v>
          </cell>
          <cell r="P714">
            <v>52416</v>
          </cell>
          <cell r="T714" t="str">
            <v>Bueno</v>
          </cell>
          <cell r="U714" t="str">
            <v>N/T</v>
          </cell>
        </row>
        <row r="715">
          <cell r="J715" t="str">
            <v>42-04-01-00-0707</v>
          </cell>
          <cell r="K715" t="str">
            <v>42-347B</v>
          </cell>
          <cell r="L715" t="str">
            <v>42-04-01-00-0707</v>
          </cell>
          <cell r="M715" t="str">
            <v>Mesa barniz natural de 100x71x83 cms. con colchoneta de tevinil café</v>
          </cell>
          <cell r="O715" t="str">
            <v>MESAS</v>
          </cell>
          <cell r="P715">
            <v>60000</v>
          </cell>
          <cell r="T715" t="str">
            <v>Bueno</v>
          </cell>
          <cell r="U715" t="str">
            <v>N/T</v>
          </cell>
        </row>
        <row r="716">
          <cell r="J716" t="str">
            <v>42-04-06-00-0708</v>
          </cell>
          <cell r="K716" t="str">
            <v>42-348B</v>
          </cell>
          <cell r="L716" t="str">
            <v>42-04-06-00-0708</v>
          </cell>
          <cell r="M716" t="str">
            <v>Vitrina metálica blanca de 116x35x152 cms. con 2 puertas</v>
          </cell>
          <cell r="O716" t="str">
            <v>REPISA</v>
          </cell>
          <cell r="P716">
            <v>145214</v>
          </cell>
          <cell r="T716" t="str">
            <v>Bueno</v>
          </cell>
          <cell r="U716" t="str">
            <v>N/T</v>
          </cell>
        </row>
        <row r="717">
          <cell r="J717" t="str">
            <v>42-04-07-00-0709</v>
          </cell>
          <cell r="K717" t="str">
            <v>42-349B</v>
          </cell>
          <cell r="L717" t="str">
            <v>42-04-07-00-0709</v>
          </cell>
          <cell r="M717" t="str">
            <v>Mural de madera de plumavit  forrado en género con  motivos infantiles de  100x51 cms.</v>
          </cell>
          <cell r="O717" t="str">
            <v>OTROS</v>
          </cell>
          <cell r="P717">
            <v>29750</v>
          </cell>
          <cell r="T717" t="str">
            <v>Bueno</v>
          </cell>
          <cell r="U717" t="str">
            <v>N/T</v>
          </cell>
        </row>
        <row r="718">
          <cell r="J718" t="str">
            <v>42-04-02-00-0710</v>
          </cell>
          <cell r="K718" t="str">
            <v>42-1119</v>
          </cell>
          <cell r="L718" t="str">
            <v>42-04-02-00-0710</v>
          </cell>
          <cell r="M718" t="str">
            <v>Silla de madera barniz natural tapizada en lanilla color café</v>
          </cell>
          <cell r="O718" t="str">
            <v>SILLAS</v>
          </cell>
          <cell r="P718">
            <v>13584</v>
          </cell>
          <cell r="T718" t="str">
            <v>Bueno</v>
          </cell>
          <cell r="U718" t="str">
            <v>N/T</v>
          </cell>
        </row>
        <row r="719">
          <cell r="J719" t="str">
            <v>42-04-02-00-0711</v>
          </cell>
          <cell r="K719" t="str">
            <v>42-1192</v>
          </cell>
          <cell r="L719" t="str">
            <v>42-04-02-00-0711</v>
          </cell>
          <cell r="M719" t="str">
            <v>Silla de madera barniz oscuro asiento y respaldo tapizado en lanilla color café</v>
          </cell>
          <cell r="O719" t="str">
            <v>SILLAS</v>
          </cell>
          <cell r="P719">
            <v>13584</v>
          </cell>
          <cell r="T719" t="str">
            <v>Bueno</v>
          </cell>
          <cell r="U719" t="str">
            <v>N/T</v>
          </cell>
        </row>
        <row r="720">
          <cell r="J720" t="str">
            <v>42-04-07-00-0712</v>
          </cell>
          <cell r="K720" t="str">
            <v>42-779</v>
          </cell>
          <cell r="L720" t="str">
            <v>42-04-07-00-0712</v>
          </cell>
          <cell r="M720" t="str">
            <v>Loker metálico plomo con puerta verde</v>
          </cell>
          <cell r="O720" t="str">
            <v>OTROS</v>
          </cell>
          <cell r="P720">
            <v>37500</v>
          </cell>
          <cell r="T720" t="str">
            <v>Bueno</v>
          </cell>
          <cell r="U720" t="str">
            <v>N/T</v>
          </cell>
        </row>
        <row r="721">
          <cell r="J721" t="str">
            <v>42-05-02-01-0713</v>
          </cell>
          <cell r="K721" t="str">
            <v>42-1279</v>
          </cell>
          <cell r="L721" t="str">
            <v>42-05-02-01-0713</v>
          </cell>
          <cell r="M721" t="str">
            <v>Cartabón de madera barniz natural</v>
          </cell>
          <cell r="O721" t="str">
            <v>EQUIPOS CLINICOS</v>
          </cell>
          <cell r="P721">
            <v>165648</v>
          </cell>
          <cell r="T721" t="str">
            <v>Bueno</v>
          </cell>
          <cell r="U721" t="str">
            <v>N/T</v>
          </cell>
        </row>
        <row r="722">
          <cell r="J722" t="str">
            <v>42-05-02-01-0714</v>
          </cell>
          <cell r="K722" t="str">
            <v>42-1418</v>
          </cell>
          <cell r="L722" t="str">
            <v>42-05-02-01-0714</v>
          </cell>
          <cell r="M722" t="str">
            <v>Cartabón de madera adulto</v>
          </cell>
          <cell r="O722" t="str">
            <v>EQUIPOS CLINICOS</v>
          </cell>
          <cell r="P722">
            <v>165648</v>
          </cell>
          <cell r="T722" t="str">
            <v>Bueno</v>
          </cell>
          <cell r="U722" t="str">
            <v>N/T</v>
          </cell>
        </row>
        <row r="723">
          <cell r="J723" t="str">
            <v>42-04-06-00-0715</v>
          </cell>
          <cell r="K723" t="str">
            <v>42-2440</v>
          </cell>
          <cell r="L723" t="str">
            <v>42-04-06-00-0715</v>
          </cell>
          <cell r="M723" t="str">
            <v>Repisa macisa con 2 soportes metálicos color café</v>
          </cell>
          <cell r="O723" t="str">
            <v>REPISA</v>
          </cell>
          <cell r="P723">
            <v>20000</v>
          </cell>
          <cell r="T723" t="str">
            <v>Bueno</v>
          </cell>
          <cell r="U723" t="str">
            <v>N/T</v>
          </cell>
        </row>
        <row r="724">
          <cell r="J724" t="str">
            <v>42-04-06-00-0716</v>
          </cell>
          <cell r="K724" t="str">
            <v>42-2441</v>
          </cell>
          <cell r="L724" t="str">
            <v>42-04-06-00-0716</v>
          </cell>
          <cell r="M724" t="str">
            <v>Repisa 100x40x30 cms.</v>
          </cell>
          <cell r="O724" t="str">
            <v>REPISA</v>
          </cell>
          <cell r="P724">
            <v>15000</v>
          </cell>
          <cell r="T724" t="str">
            <v>Bueno</v>
          </cell>
          <cell r="U724" t="str">
            <v>N/T</v>
          </cell>
        </row>
        <row r="725">
          <cell r="J725" t="str">
            <v>42-05-01-01-0717</v>
          </cell>
          <cell r="K725" t="str">
            <v>42-3139</v>
          </cell>
          <cell r="L725" t="str">
            <v>42-05-01-01-0717</v>
          </cell>
          <cell r="M725" t="str">
            <v>Pizarra 70x50</v>
          </cell>
          <cell r="O725" t="str">
            <v>EQUIPO DE OFICINA</v>
          </cell>
          <cell r="P725">
            <v>29750</v>
          </cell>
          <cell r="T725" t="str">
            <v>Bueno</v>
          </cell>
          <cell r="U725" t="str">
            <v>N/T</v>
          </cell>
        </row>
        <row r="726">
          <cell r="J726" t="str">
            <v>42-04-07-00-0718</v>
          </cell>
          <cell r="K726" t="str">
            <v>42-3262</v>
          </cell>
          <cell r="L726" t="str">
            <v>42-04-07-00-0718</v>
          </cell>
          <cell r="M726" t="str">
            <v>Dispensador toalla Nova marca Pisa</v>
          </cell>
          <cell r="O726" t="str">
            <v>OTROS</v>
          </cell>
          <cell r="P726">
            <v>17000</v>
          </cell>
          <cell r="T726" t="str">
            <v>Bueno</v>
          </cell>
          <cell r="U726" t="str">
            <v>N/T</v>
          </cell>
        </row>
        <row r="727">
          <cell r="J727" t="str">
            <v>42-05-02-01-0719</v>
          </cell>
          <cell r="K727" t="str">
            <v>42-343B</v>
          </cell>
          <cell r="L727" t="str">
            <v>42-05-02-01-0719</v>
          </cell>
          <cell r="M727" t="str">
            <v>Balanza infantil marca Seca cap. 15 Kg.</v>
          </cell>
          <cell r="O727" t="str">
            <v>EQUIPOS CLINICOS</v>
          </cell>
          <cell r="P727">
            <v>169546</v>
          </cell>
          <cell r="T727" t="str">
            <v>Mala</v>
          </cell>
          <cell r="U727" t="str">
            <v>Seca</v>
          </cell>
        </row>
        <row r="728">
          <cell r="J728" t="str">
            <v>42-05-02-01-0720</v>
          </cell>
          <cell r="K728" t="str">
            <v>42-344B</v>
          </cell>
          <cell r="L728" t="str">
            <v>42-05-02-01-0720</v>
          </cell>
          <cell r="M728" t="str">
            <v>Balanza para adulto marca Seca</v>
          </cell>
          <cell r="O728" t="str">
            <v>EQUIPOS CLINICOS</v>
          </cell>
          <cell r="P728">
            <v>165648</v>
          </cell>
          <cell r="T728" t="str">
            <v>Mala</v>
          </cell>
          <cell r="U728" t="str">
            <v>Seca</v>
          </cell>
        </row>
        <row r="729">
          <cell r="J729" t="str">
            <v>42-05-01-01-0721</v>
          </cell>
          <cell r="K729" t="str">
            <v>42-1954</v>
          </cell>
          <cell r="L729" t="str">
            <v>42-05-01-01-0721</v>
          </cell>
          <cell r="M729" t="str">
            <v>Citófono/ teléfono marca Nortel Network, Modelo 7000</v>
          </cell>
          <cell r="O729" t="str">
            <v>EQUIPO DE OFICINA</v>
          </cell>
          <cell r="P729">
            <v>36000</v>
          </cell>
          <cell r="T729" t="str">
            <v>Bueno</v>
          </cell>
          <cell r="U729" t="str">
            <v>Nortel Network</v>
          </cell>
        </row>
        <row r="730">
          <cell r="J730" t="str">
            <v>42-05-01-01-0722</v>
          </cell>
          <cell r="K730" t="str">
            <v>42-2546</v>
          </cell>
          <cell r="L730" t="str">
            <v>42-05-01-01-0722</v>
          </cell>
          <cell r="M730" t="str">
            <v>Extractor de aire marca Airolite</v>
          </cell>
          <cell r="O730" t="str">
            <v>EQUIPO DE OFICINA</v>
          </cell>
          <cell r="P730">
            <v>25000</v>
          </cell>
          <cell r="T730" t="str">
            <v>Bueno</v>
          </cell>
          <cell r="U730" t="str">
            <v>Airolite</v>
          </cell>
        </row>
        <row r="731">
          <cell r="J731" t="str">
            <v>42-04-03-00-0723</v>
          </cell>
          <cell r="K731" t="str">
            <v>42-3485</v>
          </cell>
          <cell r="L731" t="str">
            <v>42-04-03-00-0723</v>
          </cell>
          <cell r="M731" t="str">
            <v>Escritorio de computacion con 1 cajon, 1 bandeja color nogal con plomo  de 121x75x61</v>
          </cell>
          <cell r="O731" t="str">
            <v>ESCRITORIOS</v>
          </cell>
          <cell r="P731">
            <v>83300</v>
          </cell>
          <cell r="T731" t="str">
            <v>Bueno</v>
          </cell>
          <cell r="U731" t="str">
            <v>N/T</v>
          </cell>
        </row>
        <row r="732">
          <cell r="J732" t="str">
            <v>42-04-06-00-0724</v>
          </cell>
          <cell r="K732" t="str">
            <v>42-345</v>
          </cell>
          <cell r="L732" t="str">
            <v>42-04-06-00-0724</v>
          </cell>
          <cell r="M732" t="str">
            <v>Mueble melamina blanca, 2 puertas correderas de 170x55x89 cms.</v>
          </cell>
          <cell r="O732" t="str">
            <v>REPISA</v>
          </cell>
          <cell r="P732">
            <v>80000</v>
          </cell>
          <cell r="T732" t="str">
            <v>Bueno</v>
          </cell>
          <cell r="U732" t="str">
            <v>N/T</v>
          </cell>
        </row>
        <row r="733">
          <cell r="J733" t="str">
            <v>42-04-01-00-0725</v>
          </cell>
          <cell r="K733" t="str">
            <v>42-346B</v>
          </cell>
          <cell r="L733" t="str">
            <v>42-04-01-00-0725</v>
          </cell>
          <cell r="M733" t="str">
            <v>Mesa blanca de 70x48x89 cms.</v>
          </cell>
          <cell r="O733" t="str">
            <v>MESAS</v>
          </cell>
          <cell r="P733">
            <v>52416</v>
          </cell>
          <cell r="T733" t="str">
            <v>Bueno</v>
          </cell>
          <cell r="U733" t="str">
            <v>N/T</v>
          </cell>
        </row>
        <row r="734">
          <cell r="J734" t="str">
            <v>42-04-01-00-0726</v>
          </cell>
          <cell r="K734" t="str">
            <v>42-347B</v>
          </cell>
          <cell r="L734" t="str">
            <v>42-04-01-00-0726</v>
          </cell>
          <cell r="M734" t="str">
            <v>Mesa barniz natural de 100x71x83 cms. con colchoneta de tevinil café</v>
          </cell>
          <cell r="O734" t="str">
            <v>MESAS</v>
          </cell>
          <cell r="P734">
            <v>60000</v>
          </cell>
          <cell r="T734" t="str">
            <v>Bueno</v>
          </cell>
          <cell r="U734" t="str">
            <v>N/T</v>
          </cell>
        </row>
        <row r="735">
          <cell r="J735" t="str">
            <v>42-04-06-00-0727</v>
          </cell>
          <cell r="K735" t="str">
            <v>42-348B</v>
          </cell>
          <cell r="L735" t="str">
            <v>42-04-06-00-0727</v>
          </cell>
          <cell r="M735" t="str">
            <v>Vitrina metálica blanca de 116x35x152 cms. con 2 puertas</v>
          </cell>
          <cell r="O735" t="str">
            <v>REPISA</v>
          </cell>
          <cell r="P735">
            <v>145214</v>
          </cell>
          <cell r="T735" t="str">
            <v>Bueno</v>
          </cell>
          <cell r="U735" t="str">
            <v>N/T</v>
          </cell>
        </row>
        <row r="736">
          <cell r="J736" t="str">
            <v>42-04-07-00-0728</v>
          </cell>
          <cell r="K736" t="str">
            <v>42-349B</v>
          </cell>
          <cell r="L736" t="str">
            <v>42-04-07-00-0728</v>
          </cell>
          <cell r="M736" t="str">
            <v>Mural de madera de plumavit  forrado en género con  motivos infantiles de  100x51 cms.</v>
          </cell>
          <cell r="O736" t="str">
            <v>OTROS</v>
          </cell>
          <cell r="P736">
            <v>29750</v>
          </cell>
          <cell r="T736" t="str">
            <v>Bueno</v>
          </cell>
          <cell r="U736" t="str">
            <v>N/T</v>
          </cell>
        </row>
        <row r="737">
          <cell r="J737" t="str">
            <v>42-04-02-00-0729</v>
          </cell>
          <cell r="K737" t="str">
            <v>42-1119</v>
          </cell>
          <cell r="L737" t="str">
            <v>42-04-02-00-0729</v>
          </cell>
          <cell r="M737" t="str">
            <v>Silla de madera barniz natural tapizada en lanilla color café</v>
          </cell>
          <cell r="O737" t="str">
            <v>SILLAS</v>
          </cell>
          <cell r="P737">
            <v>13584</v>
          </cell>
          <cell r="T737" t="str">
            <v>Bueno</v>
          </cell>
          <cell r="U737" t="str">
            <v>N/T</v>
          </cell>
        </row>
        <row r="738">
          <cell r="J738" t="str">
            <v>42-04-02-00-0730</v>
          </cell>
          <cell r="K738" t="str">
            <v>42-1192</v>
          </cell>
          <cell r="L738" t="str">
            <v>42-04-02-00-0730</v>
          </cell>
          <cell r="M738" t="str">
            <v>Silla de madera barniz oscuro asiento y respaldo tapizado en lanilla color café</v>
          </cell>
          <cell r="O738" t="str">
            <v>SILLAS</v>
          </cell>
          <cell r="P738">
            <v>13584</v>
          </cell>
          <cell r="T738" t="str">
            <v>Bueno</v>
          </cell>
          <cell r="U738" t="str">
            <v>N/T</v>
          </cell>
        </row>
        <row r="739">
          <cell r="J739" t="str">
            <v>42-04-07-00-0731</v>
          </cell>
          <cell r="K739" t="str">
            <v>42-779</v>
          </cell>
          <cell r="L739" t="str">
            <v>42-04-07-00-0731</v>
          </cell>
          <cell r="M739" t="str">
            <v>Loker metálico plomo con puerta verde</v>
          </cell>
          <cell r="O739" t="str">
            <v>OTROS</v>
          </cell>
          <cell r="P739">
            <v>37500</v>
          </cell>
          <cell r="T739" t="str">
            <v>Bueno</v>
          </cell>
          <cell r="U739" t="str">
            <v>N/T</v>
          </cell>
        </row>
        <row r="740">
          <cell r="J740" t="str">
            <v>42-05-02-01-0732</v>
          </cell>
          <cell r="K740" t="str">
            <v>42-1279</v>
          </cell>
          <cell r="L740" t="str">
            <v>42-05-02-01-0732</v>
          </cell>
          <cell r="M740" t="str">
            <v>Cartabón de madera barniz natural</v>
          </cell>
          <cell r="O740" t="str">
            <v>EQUIPOS CLINICOS</v>
          </cell>
          <cell r="P740">
            <v>165648</v>
          </cell>
          <cell r="T740" t="str">
            <v>Bueno</v>
          </cell>
          <cell r="U740" t="str">
            <v>N/T</v>
          </cell>
        </row>
        <row r="741">
          <cell r="J741" t="str">
            <v>42-05-02-01-0733</v>
          </cell>
          <cell r="K741" t="str">
            <v>42-1418</v>
          </cell>
          <cell r="L741" t="str">
            <v>42-05-02-01-0733</v>
          </cell>
          <cell r="M741" t="str">
            <v>Cartabón de madera adulto</v>
          </cell>
          <cell r="O741" t="str">
            <v>EQUIPOS CLINICOS</v>
          </cell>
          <cell r="P741">
            <v>165648</v>
          </cell>
          <cell r="T741" t="str">
            <v>Bueno</v>
          </cell>
          <cell r="U741" t="str">
            <v>N/T</v>
          </cell>
        </row>
        <row r="742">
          <cell r="J742" t="str">
            <v>42-04-06-00-0734</v>
          </cell>
          <cell r="K742" t="str">
            <v>42-2440</v>
          </cell>
          <cell r="L742" t="str">
            <v>42-04-06-00-0734</v>
          </cell>
          <cell r="M742" t="str">
            <v>Repisa macisa con 2 soportes metálicos color café</v>
          </cell>
          <cell r="O742" t="str">
            <v>REPISA</v>
          </cell>
          <cell r="P742">
            <v>20000</v>
          </cell>
          <cell r="T742" t="str">
            <v>Bueno</v>
          </cell>
          <cell r="U742" t="str">
            <v>N/T</v>
          </cell>
        </row>
        <row r="743">
          <cell r="J743" t="str">
            <v>42-04-06-00-0735</v>
          </cell>
          <cell r="K743" t="str">
            <v>42-2441</v>
          </cell>
          <cell r="L743" t="str">
            <v>42-04-06-00-0735</v>
          </cell>
          <cell r="M743" t="str">
            <v>Repisa 100x40x30 cms.</v>
          </cell>
          <cell r="O743" t="str">
            <v>REPISA</v>
          </cell>
          <cell r="P743">
            <v>15000</v>
          </cell>
          <cell r="T743" t="str">
            <v>Bueno</v>
          </cell>
          <cell r="U743" t="str">
            <v>N/T</v>
          </cell>
        </row>
        <row r="744">
          <cell r="J744" t="str">
            <v>42-05-01-01-0736</v>
          </cell>
          <cell r="K744" t="str">
            <v>42-3139</v>
          </cell>
          <cell r="L744" t="str">
            <v>42-05-01-01-0736</v>
          </cell>
          <cell r="M744" t="str">
            <v>Pizarra 70x50</v>
          </cell>
          <cell r="O744" t="str">
            <v>EQUIPO DE OFICINA</v>
          </cell>
          <cell r="P744">
            <v>29750</v>
          </cell>
          <cell r="T744" t="str">
            <v>Bueno</v>
          </cell>
          <cell r="U744" t="str">
            <v>N/T</v>
          </cell>
        </row>
        <row r="745">
          <cell r="J745" t="str">
            <v>42-04-07-00-0737</v>
          </cell>
          <cell r="K745" t="str">
            <v>42-3262</v>
          </cell>
          <cell r="L745" t="str">
            <v>42-04-07-00-0737</v>
          </cell>
          <cell r="M745" t="str">
            <v>Dispensador toalla Nova marca Pisa</v>
          </cell>
          <cell r="O745" t="str">
            <v>OTROS</v>
          </cell>
          <cell r="P745">
            <v>17000</v>
          </cell>
          <cell r="T745" t="str">
            <v>Bueno</v>
          </cell>
          <cell r="U745" t="str">
            <v>N/T</v>
          </cell>
        </row>
        <row r="746">
          <cell r="J746" t="str">
            <v>42-05-02-01-0738</v>
          </cell>
          <cell r="K746" t="str">
            <v>42-343B</v>
          </cell>
          <cell r="L746" t="str">
            <v>42-05-02-01-0738</v>
          </cell>
          <cell r="M746" t="str">
            <v>Balanza infantil marca Seca cap. 15 Kg.</v>
          </cell>
          <cell r="O746" t="str">
            <v>EQUIPOS CLINICOS</v>
          </cell>
          <cell r="P746">
            <v>169546</v>
          </cell>
          <cell r="T746" t="str">
            <v>Mala</v>
          </cell>
          <cell r="U746" t="str">
            <v>Seca</v>
          </cell>
        </row>
        <row r="747">
          <cell r="J747" t="str">
            <v>42-05-02-01-0739</v>
          </cell>
          <cell r="K747" t="str">
            <v>42-344B</v>
          </cell>
          <cell r="L747" t="str">
            <v>42-05-02-01-0739</v>
          </cell>
          <cell r="M747" t="str">
            <v>Balanza para adulto marca Seca</v>
          </cell>
          <cell r="O747" t="str">
            <v>EQUIPOS CLINICOS</v>
          </cell>
          <cell r="P747">
            <v>165648</v>
          </cell>
          <cell r="T747" t="str">
            <v>Mala</v>
          </cell>
          <cell r="U747" t="str">
            <v>Seca</v>
          </cell>
        </row>
        <row r="748">
          <cell r="J748" t="str">
            <v>42-05-01-01-0740</v>
          </cell>
          <cell r="K748" t="str">
            <v>42-1954</v>
          </cell>
          <cell r="L748" t="str">
            <v>42-05-01-01-0740</v>
          </cell>
          <cell r="M748" t="str">
            <v>Citófono/ teléfono marca Nortel Network, Modelo 7000</v>
          </cell>
          <cell r="O748" t="str">
            <v>EQUIPO DE OFICINA</v>
          </cell>
          <cell r="P748">
            <v>36000</v>
          </cell>
          <cell r="T748" t="str">
            <v>Bueno</v>
          </cell>
          <cell r="U748" t="str">
            <v>Nortel Network</v>
          </cell>
        </row>
        <row r="749">
          <cell r="J749" t="str">
            <v>42-04-03-00-0741</v>
          </cell>
          <cell r="K749" t="str">
            <v>42-3478</v>
          </cell>
          <cell r="L749" t="str">
            <v>42-04-03-00-0741</v>
          </cell>
          <cell r="M749" t="str">
            <v>Escritorio  de computacion con 1 cajon, 1 bandeja color nogal  con plomo  de  121x75x61</v>
          </cell>
          <cell r="O749" t="str">
            <v>ESCRITORIOS</v>
          </cell>
          <cell r="P749">
            <v>83300</v>
          </cell>
          <cell r="T749" t="str">
            <v>Bueno</v>
          </cell>
          <cell r="U749" t="str">
            <v>N/T</v>
          </cell>
        </row>
        <row r="750">
          <cell r="J750" t="str">
            <v>42-04-05-00-0742</v>
          </cell>
          <cell r="K750" t="str">
            <v>42-2439</v>
          </cell>
          <cell r="L750" t="str">
            <v>42-04-05-00-0742</v>
          </cell>
          <cell r="M750" t="str">
            <v>Mueble melamina blanca adherido a la pared, 2 puertas, 3 divisiones 1 lavamanos  de 171x55x89 cms.</v>
          </cell>
          <cell r="O750" t="str">
            <v>KARDEX</v>
          </cell>
          <cell r="P750">
            <v>80000</v>
          </cell>
          <cell r="T750" t="str">
            <v>Bueno</v>
          </cell>
          <cell r="U750" t="str">
            <v>N/T</v>
          </cell>
        </row>
        <row r="751">
          <cell r="J751" t="str">
            <v>42-04-02-00-0743</v>
          </cell>
          <cell r="K751" t="str">
            <v>42-3460</v>
          </cell>
          <cell r="L751" t="str">
            <v>42-04-02-00-0743</v>
          </cell>
          <cell r="M751" t="str">
            <v>Silla computacional color azul con 5 ruedas</v>
          </cell>
          <cell r="O751" t="str">
            <v>SILLAS</v>
          </cell>
          <cell r="P751">
            <v>42500</v>
          </cell>
          <cell r="T751" t="str">
            <v>Bueno</v>
          </cell>
          <cell r="U751" t="str">
            <v>B</v>
          </cell>
        </row>
        <row r="752">
          <cell r="J752" t="str">
            <v>42-04-02-00-0744</v>
          </cell>
          <cell r="K752" t="str">
            <v>42-2595</v>
          </cell>
          <cell r="L752" t="str">
            <v>42-04-02-00-0744</v>
          </cell>
          <cell r="M752" t="str">
            <v>Silla mixta color beige</v>
          </cell>
          <cell r="O752" t="str">
            <v>SILLAS</v>
          </cell>
          <cell r="P752">
            <v>17850</v>
          </cell>
          <cell r="T752" t="str">
            <v>Bueno</v>
          </cell>
        </row>
        <row r="753">
          <cell r="J753" t="str">
            <v>42-05-02-01-0745</v>
          </cell>
          <cell r="K753" t="str">
            <v>42-3444</v>
          </cell>
          <cell r="L753" t="str">
            <v>42-05-02-01-0745</v>
          </cell>
          <cell r="M753" t="str">
            <v>Otoscopio Welch allyn Mod. Pocker Junior</v>
          </cell>
          <cell r="O753" t="str">
            <v>EQUIPOS CLINICOS</v>
          </cell>
          <cell r="P753">
            <v>25000</v>
          </cell>
          <cell r="T753" t="str">
            <v>Bueno</v>
          </cell>
        </row>
        <row r="754">
          <cell r="J754" t="str">
            <v>42-04-06-00-0746</v>
          </cell>
          <cell r="K754" t="str">
            <v>42-299</v>
          </cell>
          <cell r="L754" t="str">
            <v>42-04-06-00-0746</v>
          </cell>
          <cell r="M754" t="str">
            <v>Vitrina metálica color blanco, 1 puerta de vidrio 60x40x160 cms.</v>
          </cell>
          <cell r="O754" t="str">
            <v>REPISA</v>
          </cell>
          <cell r="P754">
            <v>145215</v>
          </cell>
          <cell r="T754" t="str">
            <v>Bueno</v>
          </cell>
          <cell r="U754" t="str">
            <v>B</v>
          </cell>
        </row>
        <row r="755">
          <cell r="J755" t="str">
            <v>42-05-01-01-0747</v>
          </cell>
          <cell r="K755" t="str">
            <v>42-1975</v>
          </cell>
          <cell r="L755" t="str">
            <v>42-05-01-01-0747</v>
          </cell>
          <cell r="M755" t="str">
            <v>Citófono/ teléfono marca Nortel Network, Modelo 7000</v>
          </cell>
          <cell r="O755" t="str">
            <v>EQUIPO DE OFICINA</v>
          </cell>
          <cell r="P755">
            <v>36000</v>
          </cell>
          <cell r="T755" t="str">
            <v>Bueno</v>
          </cell>
          <cell r="U755" t="str">
            <v>B</v>
          </cell>
        </row>
        <row r="756">
          <cell r="J756" t="str">
            <v>42-05-02-01-0748</v>
          </cell>
          <cell r="K756" t="str">
            <v>42-378</v>
          </cell>
          <cell r="L756" t="str">
            <v>42-05-02-01-0748</v>
          </cell>
          <cell r="M756" t="str">
            <v>Esterilizador marca Aesculap ISO 400 serie 243557 1.200 MAT.</v>
          </cell>
          <cell r="O756" t="str">
            <v>EQUIPOS CLINICOS</v>
          </cell>
          <cell r="P756">
            <v>118080</v>
          </cell>
          <cell r="T756" t="str">
            <v>Bueno</v>
          </cell>
          <cell r="U756" t="str">
            <v>Aesculap</v>
          </cell>
        </row>
        <row r="757">
          <cell r="J757" t="str">
            <v>42-05-02-01-0749</v>
          </cell>
          <cell r="K757" t="str">
            <v>42-2380</v>
          </cell>
          <cell r="L757" t="str">
            <v>42-05-02-01-0749</v>
          </cell>
          <cell r="M757" t="str">
            <v>Scaler marca NSK</v>
          </cell>
          <cell r="O757" t="str">
            <v>EQUIPOS CLINICOS</v>
          </cell>
          <cell r="P757">
            <v>89000</v>
          </cell>
          <cell r="T757" t="str">
            <v>Bueno</v>
          </cell>
          <cell r="U757" t="str">
            <v>Nsk</v>
          </cell>
        </row>
        <row r="758">
          <cell r="J758" t="str">
            <v>42-05-02-01-0750</v>
          </cell>
          <cell r="K758" t="str">
            <v>42-2381</v>
          </cell>
          <cell r="L758" t="str">
            <v>42-05-02-01-0750</v>
          </cell>
          <cell r="M758" t="str">
            <v>Turbina Panna Air marca NSK</v>
          </cell>
          <cell r="O758" t="str">
            <v>EQUIPOS CLINICOS</v>
          </cell>
          <cell r="P758">
            <v>95229</v>
          </cell>
          <cell r="T758" t="str">
            <v>Bueno</v>
          </cell>
          <cell r="U758" t="str">
            <v>Nsk</v>
          </cell>
        </row>
        <row r="759">
          <cell r="J759" t="str">
            <v>42-05-02-01-0751</v>
          </cell>
          <cell r="K759" t="str">
            <v>42-2382</v>
          </cell>
          <cell r="L759" t="str">
            <v>42-05-02-01-0751</v>
          </cell>
          <cell r="M759" t="str">
            <v>Pieza de mano NSK, 1 contrangulo NSK, 1 micromotor</v>
          </cell>
          <cell r="O759" t="str">
            <v>EQUIPOS CLINICOS</v>
          </cell>
          <cell r="P759">
            <v>70540</v>
          </cell>
          <cell r="T759" t="str">
            <v>Bueno</v>
          </cell>
          <cell r="U759" t="str">
            <v>Nsk</v>
          </cell>
        </row>
        <row r="760">
          <cell r="J760" t="str">
            <v>42-05-02-01-0752</v>
          </cell>
          <cell r="K760" t="str">
            <v>42-385</v>
          </cell>
          <cell r="L760" t="str">
            <v>42-05-02-01-0752</v>
          </cell>
          <cell r="M760" t="str">
            <v>Amalgamador mecánico marca Dentomat serie 8457266</v>
          </cell>
          <cell r="O760" t="str">
            <v>EQUIPOS CLINICOS</v>
          </cell>
          <cell r="P760">
            <v>69930</v>
          </cell>
          <cell r="T760" t="str">
            <v>Bueno</v>
          </cell>
          <cell r="U760" t="str">
            <v>Dentomat</v>
          </cell>
        </row>
        <row r="761">
          <cell r="J761" t="str">
            <v>42-05-02-01-0753</v>
          </cell>
          <cell r="K761" t="str">
            <v>42-2383</v>
          </cell>
          <cell r="L761" t="str">
            <v>42-05-02-01-0753</v>
          </cell>
          <cell r="M761" t="str">
            <v>Turbina Panna Air marca NSK</v>
          </cell>
          <cell r="O761" t="str">
            <v>EQUIPOS CLINICOS</v>
          </cell>
          <cell r="P761">
            <v>98000</v>
          </cell>
          <cell r="T761" t="str">
            <v>Bueno</v>
          </cell>
          <cell r="U761" t="str">
            <v>Nsk</v>
          </cell>
        </row>
        <row r="762">
          <cell r="J762" t="str">
            <v>42-05-02-01-0754</v>
          </cell>
          <cell r="K762" t="str">
            <v>42-2384</v>
          </cell>
          <cell r="L762" t="str">
            <v>42-05-02-01-0754</v>
          </cell>
          <cell r="M762" t="str">
            <v>Pieza de mano NSK, 1 contrangulo NSK, 1 micromotor</v>
          </cell>
          <cell r="O762" t="str">
            <v>EQUIPOS CLINICOS</v>
          </cell>
          <cell r="P762">
            <v>70540</v>
          </cell>
          <cell r="T762" t="str">
            <v>Bueno</v>
          </cell>
          <cell r="U762" t="str">
            <v>Nsk</v>
          </cell>
        </row>
        <row r="763">
          <cell r="J763" t="str">
            <v>42-05-02-01-0755</v>
          </cell>
          <cell r="K763" t="str">
            <v>42-2348</v>
          </cell>
          <cell r="L763" t="str">
            <v>42-05-02-01-0755</v>
          </cell>
          <cell r="M763" t="str">
            <v>Esterilizador dental marca Memmert</v>
          </cell>
          <cell r="O763" t="str">
            <v>EQUIPOS CLINICOS</v>
          </cell>
          <cell r="P763">
            <v>100000</v>
          </cell>
          <cell r="T763" t="str">
            <v>Bueno</v>
          </cell>
          <cell r="U763" t="str">
            <v>Memmert</v>
          </cell>
        </row>
        <row r="764">
          <cell r="J764" t="str">
            <v>42-04-07-00-0756</v>
          </cell>
          <cell r="K764" t="str">
            <v>42-1661</v>
          </cell>
          <cell r="L764" t="str">
            <v>42-04-07-00-0756</v>
          </cell>
          <cell r="M764" t="str">
            <v>Lámpara Optiligt Plus</v>
          </cell>
          <cell r="O764" t="str">
            <v>OTROS</v>
          </cell>
          <cell r="P764">
            <v>30000</v>
          </cell>
          <cell r="T764" t="str">
            <v>Bueno</v>
          </cell>
          <cell r="U764" t="str">
            <v>Optiligt</v>
          </cell>
        </row>
        <row r="765">
          <cell r="J765" t="str">
            <v>42-04-07-00-0757</v>
          </cell>
          <cell r="K765" t="str">
            <v>42-1662</v>
          </cell>
          <cell r="L765" t="str">
            <v>42-04-07-00-0757</v>
          </cell>
          <cell r="M765" t="str">
            <v>Lámpara Optiligt Plus</v>
          </cell>
          <cell r="O765" t="str">
            <v>OTROS</v>
          </cell>
          <cell r="P765">
            <v>30000</v>
          </cell>
          <cell r="T765" t="str">
            <v>Bueno</v>
          </cell>
          <cell r="U765" t="str">
            <v>Optiligt</v>
          </cell>
        </row>
        <row r="766">
          <cell r="J766" t="str">
            <v>42-05-02-01-0758</v>
          </cell>
          <cell r="K766" t="str">
            <v>42-2349</v>
          </cell>
          <cell r="L766" t="str">
            <v>42-05-02-01-0758</v>
          </cell>
          <cell r="M766" t="str">
            <v>Esfingomanometro, 1 Fonendo</v>
          </cell>
          <cell r="O766" t="str">
            <v>EQUIPOS CLINICOS</v>
          </cell>
          <cell r="P766">
            <v>30000</v>
          </cell>
          <cell r="T766" t="str">
            <v>Bueno</v>
          </cell>
          <cell r="U766" t="str">
            <v>N/T</v>
          </cell>
        </row>
        <row r="767">
          <cell r="J767" t="str">
            <v>42-05-01-01-0759</v>
          </cell>
          <cell r="K767" t="str">
            <v>42-401</v>
          </cell>
          <cell r="L767" t="str">
            <v>42-05-01-01-0759</v>
          </cell>
          <cell r="M767" t="str">
            <v>Perforador extra fuerte color gris</v>
          </cell>
          <cell r="O767" t="str">
            <v>EQUIPO DE OFICINA</v>
          </cell>
          <cell r="P767">
            <v>3000</v>
          </cell>
          <cell r="T767" t="str">
            <v>Bueno</v>
          </cell>
          <cell r="U767" t="str">
            <v>N/T</v>
          </cell>
        </row>
        <row r="768">
          <cell r="J768" t="str">
            <v>42-04-07-00-0760</v>
          </cell>
          <cell r="K768" t="str">
            <v>42-403</v>
          </cell>
          <cell r="L768" t="str">
            <v>42-04-07-00-0760</v>
          </cell>
          <cell r="M768" t="str">
            <v>Piso de madera color blanco</v>
          </cell>
          <cell r="O768" t="str">
            <v>OTROS</v>
          </cell>
          <cell r="P768">
            <v>17000</v>
          </cell>
          <cell r="T768" t="str">
            <v>Bueno</v>
          </cell>
          <cell r="U768" t="str">
            <v>N/T</v>
          </cell>
        </row>
        <row r="769">
          <cell r="J769" t="str">
            <v>42-04-06-00-0761</v>
          </cell>
          <cell r="K769" t="str">
            <v>42-406</v>
          </cell>
          <cell r="L769" t="str">
            <v>42-04-06-00-0761</v>
          </cell>
          <cell r="M769" t="str">
            <v>Vitrina metálica mural 2 puertas de 91x25x82 cms. color blanco</v>
          </cell>
          <cell r="O769" t="str">
            <v>REPISA</v>
          </cell>
          <cell r="P769">
            <v>45000</v>
          </cell>
          <cell r="T769" t="str">
            <v>Bueno</v>
          </cell>
          <cell r="U769" t="str">
            <v>N/T</v>
          </cell>
        </row>
        <row r="770">
          <cell r="J770" t="str">
            <v>42-04-01-00-0762</v>
          </cell>
          <cell r="K770" t="str">
            <v>42-407</v>
          </cell>
          <cell r="L770" t="str">
            <v>42-04-01-00-0762</v>
          </cell>
          <cell r="M770" t="str">
            <v>Mesa metálica con cubierta de formalita color verde de 55x44x80 cms.</v>
          </cell>
          <cell r="O770" t="str">
            <v>MESAS</v>
          </cell>
          <cell r="P770">
            <v>75000</v>
          </cell>
          <cell r="T770" t="str">
            <v>Bueno</v>
          </cell>
          <cell r="U770" t="str">
            <v>N/T</v>
          </cell>
        </row>
        <row r="771">
          <cell r="J771" t="str">
            <v>42-04-07-00-0763</v>
          </cell>
          <cell r="K771" t="str">
            <v>42-408</v>
          </cell>
          <cell r="L771" t="str">
            <v>42-04-07-00-0763</v>
          </cell>
          <cell r="M771" t="str">
            <v>Porta papelero metálico color crema y verde</v>
          </cell>
          <cell r="O771" t="str">
            <v>OTROS</v>
          </cell>
          <cell r="P771">
            <v>10000</v>
          </cell>
          <cell r="T771" t="str">
            <v>Bueno</v>
          </cell>
          <cell r="U771" t="str">
            <v>N/T</v>
          </cell>
        </row>
        <row r="772">
          <cell r="J772" t="str">
            <v>42-04-07-00-0764</v>
          </cell>
          <cell r="K772" t="str">
            <v>42-1105</v>
          </cell>
          <cell r="L772" t="str">
            <v>42-04-07-00-0764</v>
          </cell>
          <cell r="M772" t="str">
            <v>Loker metálico color beige</v>
          </cell>
          <cell r="O772" t="str">
            <v>OTROS</v>
          </cell>
          <cell r="P772">
            <v>35000</v>
          </cell>
          <cell r="T772" t="str">
            <v>Bueno</v>
          </cell>
          <cell r="U772" t="str">
            <v>N/T</v>
          </cell>
        </row>
        <row r="773">
          <cell r="J773" t="str">
            <v>42-04-02-00-0765</v>
          </cell>
          <cell r="K773" t="str">
            <v>42-1666</v>
          </cell>
          <cell r="L773" t="str">
            <v>42-04-02-00-0765</v>
          </cell>
          <cell r="M773" t="str">
            <v>Silla giratoria 5 ruedas, Mod. M-3E, color gris oscuro</v>
          </cell>
          <cell r="O773" t="str">
            <v>SILLAS</v>
          </cell>
          <cell r="P773">
            <v>30000</v>
          </cell>
          <cell r="T773" t="str">
            <v>Bueno</v>
          </cell>
          <cell r="U773" t="str">
            <v>N/T</v>
          </cell>
        </row>
        <row r="774">
          <cell r="J774" t="str">
            <v>42-04-06-00-0766</v>
          </cell>
          <cell r="K774" t="str">
            <v>42-1299</v>
          </cell>
          <cell r="L774" t="str">
            <v>42-04-06-00-0766</v>
          </cell>
          <cell r="M774" t="str">
            <v>Mueble de melamina blanco, 3 puertas de 192x80x50 cms.</v>
          </cell>
          <cell r="O774" t="str">
            <v>REPISA</v>
          </cell>
          <cell r="P774">
            <v>70000</v>
          </cell>
          <cell r="T774" t="str">
            <v>Bueno</v>
          </cell>
          <cell r="U774" t="str">
            <v>N/T</v>
          </cell>
        </row>
        <row r="775">
          <cell r="J775" t="str">
            <v>42-04-03-00-0767</v>
          </cell>
          <cell r="K775" t="str">
            <v>42-1300</v>
          </cell>
          <cell r="L775" t="str">
            <v>42-04-03-00-0767</v>
          </cell>
          <cell r="M775" t="str">
            <v>Escritorio de melamina blanco 80x50x80 cms</v>
          </cell>
          <cell r="O775" t="str">
            <v>ESCRITORIOS</v>
          </cell>
          <cell r="P775">
            <v>89000</v>
          </cell>
          <cell r="T775" t="str">
            <v>Bueno</v>
          </cell>
          <cell r="U775" t="str">
            <v>N/T</v>
          </cell>
        </row>
        <row r="776">
          <cell r="J776" t="str">
            <v>42-04-06-00-0768</v>
          </cell>
          <cell r="K776" t="str">
            <v>42-1301</v>
          </cell>
          <cell r="L776" t="str">
            <v>42-04-06-00-0768</v>
          </cell>
          <cell r="M776" t="str">
            <v>Mueble de melamina blanco, 6 cajones, 1 puerta, 3 repisas de 137x42x82 cms.</v>
          </cell>
          <cell r="O776" t="str">
            <v>REPISA</v>
          </cell>
          <cell r="P776">
            <v>98000</v>
          </cell>
          <cell r="T776" t="str">
            <v>Bueno</v>
          </cell>
          <cell r="U776" t="str">
            <v>N/T</v>
          </cell>
        </row>
        <row r="777">
          <cell r="J777" t="str">
            <v>42-04-06-00-0769</v>
          </cell>
          <cell r="K777" t="str">
            <v>42-2350</v>
          </cell>
          <cell r="L777" t="str">
            <v>42-04-06-00-0769</v>
          </cell>
          <cell r="M777" t="str">
            <v>Mueble c/ cubierta melamina blanca, 4 cajones, 2 puertas, 6 repisas, 1 lavaplatos, 1 llave combinación</v>
          </cell>
          <cell r="O777" t="str">
            <v>REPISA</v>
          </cell>
          <cell r="P777">
            <v>79900</v>
          </cell>
          <cell r="T777" t="str">
            <v>Bueno</v>
          </cell>
          <cell r="U777" t="str">
            <v>N/T</v>
          </cell>
        </row>
        <row r="778">
          <cell r="J778" t="str">
            <v>42-04-06-00-0770</v>
          </cell>
          <cell r="K778" t="str">
            <v>42-2351</v>
          </cell>
          <cell r="L778" t="str">
            <v>42-04-06-00-0770</v>
          </cell>
          <cell r="M778" t="str">
            <v>Mueble c/ cubierta melamina blanca, 4 cajones, 3 puertas, 3 repisas,  1 lavaplatos, 1 llave combinación</v>
          </cell>
          <cell r="O778" t="str">
            <v>REPISA</v>
          </cell>
          <cell r="P778">
            <v>79900</v>
          </cell>
          <cell r="T778" t="str">
            <v>Bueno</v>
          </cell>
          <cell r="U778" t="str">
            <v>N/T</v>
          </cell>
        </row>
        <row r="779">
          <cell r="J779" t="str">
            <v>42-04-07-00-0771</v>
          </cell>
          <cell r="K779" t="str">
            <v>42-2352</v>
          </cell>
          <cell r="L779" t="str">
            <v>42-04-07-00-0771</v>
          </cell>
          <cell r="M779" t="str">
            <v>Carro 5 ruedas c/ cubierta madera</v>
          </cell>
          <cell r="O779" t="str">
            <v>OTROS</v>
          </cell>
          <cell r="P779">
            <v>45000</v>
          </cell>
          <cell r="T779" t="str">
            <v>Bueno</v>
          </cell>
          <cell r="U779" t="str">
            <v>N/T</v>
          </cell>
        </row>
        <row r="780">
          <cell r="J780" t="str">
            <v>42-04-07-00-0772</v>
          </cell>
          <cell r="K780" t="str">
            <v>42-2486</v>
          </cell>
          <cell r="L780" t="str">
            <v>42-04-07-00-0772</v>
          </cell>
          <cell r="M780" t="str">
            <v>Dispensador jabón marca Johnson</v>
          </cell>
          <cell r="O780" t="str">
            <v>OTROS</v>
          </cell>
          <cell r="P780">
            <v>17000</v>
          </cell>
          <cell r="T780" t="str">
            <v>Bueno</v>
          </cell>
          <cell r="U780" t="str">
            <v>Johnson</v>
          </cell>
        </row>
        <row r="781">
          <cell r="J781" t="str">
            <v>42-04-07-00-0773</v>
          </cell>
          <cell r="K781" t="str">
            <v>42-2487</v>
          </cell>
          <cell r="L781" t="str">
            <v>42-04-07-00-0773</v>
          </cell>
          <cell r="M781" t="str">
            <v>Dispensador jabón marca Johnson</v>
          </cell>
          <cell r="O781" t="str">
            <v>OTROS</v>
          </cell>
          <cell r="P781">
            <v>17000</v>
          </cell>
          <cell r="T781" t="str">
            <v>Bueno</v>
          </cell>
          <cell r="U781" t="str">
            <v>Johnson</v>
          </cell>
        </row>
        <row r="782">
          <cell r="J782" t="str">
            <v>42-05-01-01-0774</v>
          </cell>
          <cell r="K782" t="str">
            <v>42-2353</v>
          </cell>
          <cell r="L782" t="str">
            <v>42-05-01-01-0774</v>
          </cell>
          <cell r="M782" t="str">
            <v>Pizarra blanca c/ borde aluminio 40x30 cms.</v>
          </cell>
          <cell r="O782" t="str">
            <v>EQUIPO DE OFICINA</v>
          </cell>
          <cell r="P782">
            <v>25000</v>
          </cell>
          <cell r="T782" t="str">
            <v>Bueno</v>
          </cell>
          <cell r="U782" t="str">
            <v>N/T</v>
          </cell>
        </row>
        <row r="783">
          <cell r="J783" t="str">
            <v>42-04-07-00-0775</v>
          </cell>
          <cell r="K783" t="str">
            <v>42-424</v>
          </cell>
          <cell r="L783" t="str">
            <v>42-04-07-00-0775</v>
          </cell>
          <cell r="M783" t="str">
            <v>Percha metálica 4 ganchos</v>
          </cell>
          <cell r="O783" t="str">
            <v>OTROS</v>
          </cell>
          <cell r="P783">
            <v>12000</v>
          </cell>
          <cell r="T783" t="str">
            <v>Bueno</v>
          </cell>
          <cell r="U783" t="str">
            <v>N/T</v>
          </cell>
        </row>
        <row r="784">
          <cell r="J784" t="str">
            <v>42-05-02-05-0776</v>
          </cell>
          <cell r="K784" t="str">
            <v>42-2777</v>
          </cell>
          <cell r="L784" t="str">
            <v>42-05-02-05-0776</v>
          </cell>
          <cell r="M784" t="str">
            <v>Extintor incendio tipo ABC 2 kgs</v>
          </cell>
          <cell r="O784" t="str">
            <v>EQUIPOS DE SEGURIDAD</v>
          </cell>
          <cell r="P784">
            <v>25000</v>
          </cell>
          <cell r="T784" t="str">
            <v>Bueno</v>
          </cell>
          <cell r="U784" t="str">
            <v>N/T</v>
          </cell>
        </row>
        <row r="785">
          <cell r="J785" t="str">
            <v>FN-05-02-01-0777</v>
          </cell>
          <cell r="K785" t="str">
            <v>42-1670</v>
          </cell>
          <cell r="L785" t="str">
            <v>FN-05-02-01-0777</v>
          </cell>
          <cell r="M785" t="str">
            <v>Espaciador para conducto Nº 40</v>
          </cell>
          <cell r="O785" t="str">
            <v>EQUIPOS CLINICOS FUNGIBLE / NOMINABLE</v>
          </cell>
          <cell r="P785">
            <v>7500</v>
          </cell>
          <cell r="T785" t="str">
            <v>Bueno</v>
          </cell>
          <cell r="U785" t="str">
            <v>N/T</v>
          </cell>
        </row>
        <row r="786">
          <cell r="J786" t="str">
            <v>FN-05-02-01-0778</v>
          </cell>
          <cell r="K786" t="str">
            <v>42-1792</v>
          </cell>
          <cell r="L786" t="str">
            <v>FN-05-02-01-0778</v>
          </cell>
          <cell r="M786" t="str">
            <v>Espaciadores  Nº 30</v>
          </cell>
          <cell r="O786" t="str">
            <v>EQUIPOS CLINICOS FUNGIBLE / NOMINABLE</v>
          </cell>
          <cell r="P786">
            <v>7500</v>
          </cell>
          <cell r="T786" t="str">
            <v>Bueno</v>
          </cell>
          <cell r="U786" t="str">
            <v>N/T</v>
          </cell>
        </row>
        <row r="787">
          <cell r="J787" t="str">
            <v>42-05-02-01-0779</v>
          </cell>
          <cell r="K787" t="str">
            <v>42-3114</v>
          </cell>
          <cell r="L787" t="str">
            <v>42-05-02-01-0779</v>
          </cell>
          <cell r="M787" t="str">
            <v>Suprasson P-5  Booster 8 ( Máquina de pulido y limpieza )</v>
          </cell>
          <cell r="O787" t="str">
            <v>EQUIPOS CLINICOS</v>
          </cell>
          <cell r="P787">
            <v>600000</v>
          </cell>
          <cell r="T787" t="str">
            <v>Bueno</v>
          </cell>
          <cell r="U787" t="str">
            <v>N/T</v>
          </cell>
        </row>
        <row r="788">
          <cell r="J788" t="str">
            <v>42-05-02-01-0780</v>
          </cell>
          <cell r="K788" t="str">
            <v>42-2493</v>
          </cell>
          <cell r="L788" t="str">
            <v>42-05-02-01-0780</v>
          </cell>
          <cell r="M788" t="str">
            <v>Unidad dental marca Gnatus Syncrus Optic con braquet, salivero, 2 jeringas triples, lámpara led fotocurado y unidad luz</v>
          </cell>
          <cell r="O788" t="str">
            <v>EQUIPOS CLINICOS</v>
          </cell>
          <cell r="P788">
            <v>1500000</v>
          </cell>
          <cell r="T788" t="str">
            <v>Bueno</v>
          </cell>
          <cell r="U788" t="str">
            <v>Gnatus Syncrus</v>
          </cell>
        </row>
        <row r="789">
          <cell r="J789" t="str">
            <v>42-05-02-06-0781</v>
          </cell>
          <cell r="K789" t="str">
            <v>42-2492</v>
          </cell>
          <cell r="L789" t="str">
            <v>42-05-02-06-0781</v>
          </cell>
          <cell r="M789" t="str">
            <v>Compresor aire</v>
          </cell>
          <cell r="O789" t="str">
            <v>HERRAMIENTAS</v>
          </cell>
          <cell r="P789">
            <v>124108</v>
          </cell>
          <cell r="T789" t="str">
            <v>Bueno</v>
          </cell>
          <cell r="U789" t="str">
            <v>N/T</v>
          </cell>
        </row>
        <row r="790">
          <cell r="J790" t="str">
            <v>42-05-02-01-0782</v>
          </cell>
          <cell r="K790" t="str">
            <v>42-2488</v>
          </cell>
          <cell r="L790" t="str">
            <v>42-05-02-01-0782</v>
          </cell>
          <cell r="M790" t="str">
            <v>Turbina Panna Air marca NSK</v>
          </cell>
          <cell r="O790" t="str">
            <v>EQUIPOS CLINICOS</v>
          </cell>
          <cell r="P790">
            <v>95229</v>
          </cell>
          <cell r="T790" t="str">
            <v>Bueno</v>
          </cell>
          <cell r="U790" t="str">
            <v>NSK</v>
          </cell>
        </row>
        <row r="791">
          <cell r="J791" t="str">
            <v>42-05-02-01-0783</v>
          </cell>
          <cell r="K791" t="str">
            <v>42-2701</v>
          </cell>
          <cell r="L791" t="str">
            <v>42-05-02-01-0783</v>
          </cell>
          <cell r="M791" t="str">
            <v>Micromotor con pieza mano y contrangulo</v>
          </cell>
          <cell r="O791" t="str">
            <v>EQUIPOS CLINICOS</v>
          </cell>
          <cell r="P791">
            <v>250000</v>
          </cell>
          <cell r="T791" t="str">
            <v>Bueno</v>
          </cell>
          <cell r="U791" t="str">
            <v>N/T</v>
          </cell>
        </row>
        <row r="792">
          <cell r="J792" t="str">
            <v>42-04-07-00-0784</v>
          </cell>
          <cell r="K792" t="str">
            <v>42-2490</v>
          </cell>
          <cell r="L792" t="str">
            <v>42-04-07-00-0784</v>
          </cell>
          <cell r="M792" t="str">
            <v>Taburete marca Gnatus color celeste</v>
          </cell>
          <cell r="O792" t="str">
            <v>OTROS</v>
          </cell>
          <cell r="P792">
            <v>86522</v>
          </cell>
          <cell r="T792" t="str">
            <v>Bueno</v>
          </cell>
          <cell r="U792" t="str">
            <v xml:space="preserve">Gnatus  </v>
          </cell>
        </row>
        <row r="793">
          <cell r="J793" t="str">
            <v>42-04-07-00-0785</v>
          </cell>
          <cell r="K793" t="str">
            <v>42-2491</v>
          </cell>
          <cell r="L793" t="str">
            <v>42-04-07-00-0785</v>
          </cell>
          <cell r="M793" t="str">
            <v>Taburete marca Gnatus color celeste</v>
          </cell>
          <cell r="O793" t="str">
            <v>OTROS</v>
          </cell>
          <cell r="P793">
            <v>86522</v>
          </cell>
          <cell r="T793" t="str">
            <v>Bueno</v>
          </cell>
          <cell r="U793" t="str">
            <v xml:space="preserve">Gnatus  </v>
          </cell>
        </row>
        <row r="794">
          <cell r="J794" t="str">
            <v>42-05-02-01-0786</v>
          </cell>
          <cell r="K794" t="str">
            <v>42-2494</v>
          </cell>
          <cell r="L794" t="str">
            <v>42-05-02-01-0786</v>
          </cell>
          <cell r="M794" t="str">
            <v>Unidad dental marca Gnatus Syncrus Optic con braquet, salivero, 2 jeringas triples, lámpara led fotocurado y unidad luz -</v>
          </cell>
          <cell r="O794" t="str">
            <v>EQUIPOS CLINICOS</v>
          </cell>
          <cell r="P794">
            <v>1500000</v>
          </cell>
          <cell r="T794" t="str">
            <v>Bueno</v>
          </cell>
          <cell r="U794" t="str">
            <v>Gnatus Syncrus</v>
          </cell>
        </row>
        <row r="795">
          <cell r="J795" t="str">
            <v>42-05-02-06-0787</v>
          </cell>
          <cell r="K795" t="str">
            <v>42-2475</v>
          </cell>
          <cell r="L795" t="str">
            <v>42-05-02-06-0787</v>
          </cell>
          <cell r="M795" t="str">
            <v>Compresor aire</v>
          </cell>
          <cell r="O795" t="str">
            <v>HERRAMIENTAS</v>
          </cell>
          <cell r="P795">
            <v>124108</v>
          </cell>
          <cell r="T795" t="str">
            <v>Bueno</v>
          </cell>
          <cell r="U795" t="str">
            <v>N/T</v>
          </cell>
        </row>
        <row r="796">
          <cell r="J796" t="str">
            <v>42-05-02-01-0788</v>
          </cell>
          <cell r="K796" t="str">
            <v>42-2496</v>
          </cell>
          <cell r="L796" t="str">
            <v>42-05-02-01-0788</v>
          </cell>
          <cell r="M796" t="str">
            <v>Turbina Panna Air marca NSK</v>
          </cell>
          <cell r="O796" t="str">
            <v>EQUIPOS CLINICOS</v>
          </cell>
          <cell r="P796">
            <v>95229</v>
          </cell>
          <cell r="T796" t="str">
            <v>Bueno</v>
          </cell>
          <cell r="U796" t="str">
            <v>NSK</v>
          </cell>
        </row>
        <row r="797">
          <cell r="J797" t="str">
            <v>42-05-02-01-0789</v>
          </cell>
          <cell r="K797" t="str">
            <v>42-2497</v>
          </cell>
          <cell r="L797" t="str">
            <v>42-05-02-01-0789</v>
          </cell>
          <cell r="M797" t="str">
            <v>Micromotor con pieza mano y contrangulo</v>
          </cell>
          <cell r="O797" t="str">
            <v>EQUIPOS CLINICOS</v>
          </cell>
          <cell r="P797">
            <v>50000</v>
          </cell>
          <cell r="T797" t="str">
            <v>Bueno</v>
          </cell>
          <cell r="U797" t="str">
            <v>N/T</v>
          </cell>
        </row>
        <row r="798">
          <cell r="J798" t="str">
            <v>42-04-07-00-0790</v>
          </cell>
          <cell r="K798" t="str">
            <v>42-2498</v>
          </cell>
          <cell r="L798" t="str">
            <v>42-04-07-00-0790</v>
          </cell>
          <cell r="M798" t="str">
            <v>Taburete marca Gnatus color celeste</v>
          </cell>
          <cell r="O798" t="str">
            <v>OTROS</v>
          </cell>
          <cell r="P798">
            <v>86522</v>
          </cell>
          <cell r="T798" t="str">
            <v>Bueno</v>
          </cell>
          <cell r="U798" t="str">
            <v>Gnatus</v>
          </cell>
        </row>
        <row r="799">
          <cell r="J799" t="str">
            <v>42-04-07-00-0791</v>
          </cell>
          <cell r="K799" t="str">
            <v>42-2499</v>
          </cell>
          <cell r="L799" t="str">
            <v>42-04-07-00-0791</v>
          </cell>
          <cell r="M799" t="str">
            <v>Taburete marca Gnatus color celeste</v>
          </cell>
          <cell r="O799" t="str">
            <v>OTROS</v>
          </cell>
          <cell r="P799">
            <v>86522</v>
          </cell>
          <cell r="T799" t="str">
            <v>Bueno</v>
          </cell>
          <cell r="U799" t="str">
            <v>Gnatus</v>
          </cell>
        </row>
        <row r="800">
          <cell r="J800" t="str">
            <v>42-06-01-00-0792</v>
          </cell>
          <cell r="K800" t="str">
            <v>42-2500</v>
          </cell>
          <cell r="L800" t="str">
            <v>42-06-01-00-0792</v>
          </cell>
          <cell r="M800" t="str">
            <v>Computador Pentium 4</v>
          </cell>
          <cell r="O800" t="str">
            <v>EQUIPOS COMPUTACIONALES Y PERIFÉRICOS</v>
          </cell>
          <cell r="P800">
            <v>150000</v>
          </cell>
          <cell r="T800" t="str">
            <v>Bueno</v>
          </cell>
          <cell r="U800" t="str">
            <v>Pentium</v>
          </cell>
        </row>
        <row r="801">
          <cell r="J801" t="str">
            <v>42-06-01-00-0793</v>
          </cell>
          <cell r="K801" t="str">
            <v>42-2501</v>
          </cell>
          <cell r="L801" t="str">
            <v>42-06-01-00-0793</v>
          </cell>
          <cell r="M801" t="str">
            <v>Pantalla LCD marca Samsung Mod. Sync master 540N</v>
          </cell>
          <cell r="O801" t="str">
            <v>EQUIPOS COMPUTACIONALES Y PERIFÉRICOS</v>
          </cell>
          <cell r="P801">
            <v>14000</v>
          </cell>
          <cell r="T801" t="str">
            <v>Bueno</v>
          </cell>
          <cell r="U801" t="str">
            <v>Samsung</v>
          </cell>
        </row>
        <row r="802">
          <cell r="J802" t="str">
            <v>42-06-01-00-0794</v>
          </cell>
          <cell r="K802" t="str">
            <v>42-2502</v>
          </cell>
          <cell r="L802" t="str">
            <v>42-06-01-00-0794</v>
          </cell>
          <cell r="M802" t="str">
            <v>Teclado marca Aopen S/N° 64206903</v>
          </cell>
          <cell r="O802" t="str">
            <v>EQUIPOS COMPUTACIONALES Y PERIFÉRICOS</v>
          </cell>
          <cell r="P802">
            <v>4000</v>
          </cell>
          <cell r="T802" t="str">
            <v>Bueno</v>
          </cell>
          <cell r="U802" t="str">
            <v>Aopen</v>
          </cell>
        </row>
        <row r="803">
          <cell r="J803" t="str">
            <v>42-06-01-00-0795</v>
          </cell>
          <cell r="K803" t="str">
            <v>42-2503</v>
          </cell>
          <cell r="L803" t="str">
            <v>42-06-01-00-0795</v>
          </cell>
          <cell r="M803" t="str">
            <v>Mouse optico marca Aopen S/N° 64634930</v>
          </cell>
          <cell r="O803" t="str">
            <v>EQUIPOS COMPUTACIONALES Y PERIFÉRICOS</v>
          </cell>
          <cell r="P803">
            <v>3000</v>
          </cell>
          <cell r="T803" t="str">
            <v>Bueno</v>
          </cell>
          <cell r="U803" t="str">
            <v>Aopen</v>
          </cell>
        </row>
        <row r="804">
          <cell r="J804" t="str">
            <v>42-06-01-00-0796</v>
          </cell>
          <cell r="K804" t="str">
            <v>42-2504</v>
          </cell>
          <cell r="L804" t="str">
            <v>42-06-01-00-0796</v>
          </cell>
          <cell r="M804" t="str">
            <v>Juego parlantes multimedia marca Pc tronic</v>
          </cell>
          <cell r="O804" t="str">
            <v>EQUIPOS COMPUTACIONALES Y PERIFÉRICOS</v>
          </cell>
          <cell r="P804">
            <v>12000</v>
          </cell>
          <cell r="T804" t="str">
            <v>Bueno</v>
          </cell>
          <cell r="U804" t="str">
            <v>Tronic</v>
          </cell>
        </row>
        <row r="805">
          <cell r="J805" t="str">
            <v>42-06-01-00-0797</v>
          </cell>
          <cell r="K805" t="str">
            <v>42-2505</v>
          </cell>
          <cell r="L805" t="str">
            <v>42-06-01-00-0797</v>
          </cell>
          <cell r="M805" t="str">
            <v>Computador Pentium 4</v>
          </cell>
          <cell r="O805" t="str">
            <v>EQUIPOS COMPUTACIONALES Y PERIFÉRICOS</v>
          </cell>
          <cell r="P805">
            <v>150000</v>
          </cell>
          <cell r="T805" t="str">
            <v>Bueno</v>
          </cell>
          <cell r="U805" t="str">
            <v>Pentium</v>
          </cell>
        </row>
        <row r="806">
          <cell r="J806" t="str">
            <v>42-06-01-00-0798</v>
          </cell>
          <cell r="K806" t="str">
            <v>42-2506</v>
          </cell>
          <cell r="L806" t="str">
            <v>42-06-01-00-0798</v>
          </cell>
          <cell r="M806" t="str">
            <v>Pantalla LCD marca Samsung Mod. Sync master 540N</v>
          </cell>
          <cell r="O806" t="str">
            <v>EQUIPOS COMPUTACIONALES Y PERIFÉRICOS</v>
          </cell>
          <cell r="P806">
            <v>14000</v>
          </cell>
          <cell r="T806" t="str">
            <v>Bueno</v>
          </cell>
          <cell r="U806" t="str">
            <v>Samsung</v>
          </cell>
        </row>
        <row r="807">
          <cell r="J807" t="str">
            <v>42-06-01-00-0799</v>
          </cell>
          <cell r="K807" t="str">
            <v>42-2507</v>
          </cell>
          <cell r="L807" t="str">
            <v>42-06-01-00-0799</v>
          </cell>
          <cell r="M807" t="str">
            <v>Teclado marca Aopen S/N° 64206905</v>
          </cell>
          <cell r="O807" t="str">
            <v>EQUIPOS COMPUTACIONALES Y PERIFÉRICOS</v>
          </cell>
          <cell r="P807">
            <v>4000</v>
          </cell>
          <cell r="T807" t="str">
            <v>Bueno</v>
          </cell>
          <cell r="U807" t="str">
            <v>Aopen</v>
          </cell>
        </row>
        <row r="808">
          <cell r="J808" t="str">
            <v>42-06-01-00-0800</v>
          </cell>
          <cell r="K808" t="str">
            <v>42-2508</v>
          </cell>
          <cell r="L808" t="str">
            <v>42-06-01-00-0800</v>
          </cell>
          <cell r="M808" t="str">
            <v>Mouse optico marca Aopen S/N° 64634925</v>
          </cell>
          <cell r="O808" t="str">
            <v>EQUIPOS COMPUTACIONALES Y PERIFÉRICOS</v>
          </cell>
          <cell r="P808">
            <v>3000</v>
          </cell>
          <cell r="T808" t="str">
            <v>Bueno</v>
          </cell>
          <cell r="U808" t="str">
            <v>Aopen</v>
          </cell>
        </row>
        <row r="809">
          <cell r="J809" t="str">
            <v>42-06-01-00-0801</v>
          </cell>
          <cell r="K809" t="str">
            <v>42-2509</v>
          </cell>
          <cell r="L809" t="str">
            <v>42-06-01-00-0801</v>
          </cell>
          <cell r="M809" t="str">
            <v>Juego parlantes multimedia marca Pc tronic</v>
          </cell>
          <cell r="O809" t="str">
            <v>EQUIPOS COMPUTACIONALES Y PERIFÉRICOS</v>
          </cell>
          <cell r="P809">
            <v>12000</v>
          </cell>
          <cell r="T809" t="str">
            <v>Bueno</v>
          </cell>
          <cell r="U809" t="str">
            <v>Pc Tronic</v>
          </cell>
        </row>
        <row r="810">
          <cell r="J810" t="str">
            <v>42-05-01-01-0802</v>
          </cell>
          <cell r="K810" t="str">
            <v>42-1980</v>
          </cell>
          <cell r="L810" t="str">
            <v>42-05-01-01-0802</v>
          </cell>
          <cell r="M810" t="str">
            <v>Citófono/ teléfono marca Nortel Network, Modelo 7000</v>
          </cell>
          <cell r="O810" t="str">
            <v>EQUIPO DE OFICINA</v>
          </cell>
          <cell r="P810">
            <v>36000</v>
          </cell>
          <cell r="T810" t="str">
            <v>Bueno</v>
          </cell>
          <cell r="U810" t="str">
            <v>Nortel Network</v>
          </cell>
        </row>
        <row r="811">
          <cell r="J811" t="str">
            <v>42-06-01-00-0803</v>
          </cell>
          <cell r="K811" t="str">
            <v>42 - 3514</v>
          </cell>
          <cell r="L811" t="str">
            <v>42-06-01-00-0803</v>
          </cell>
          <cell r="M811" t="str">
            <v xml:space="preserve">Impresora Láser HL - 2140, color gris </v>
          </cell>
          <cell r="O811" t="str">
            <v>EQUIPOS COMPUTACIONALES Y PERIFÉRICOS</v>
          </cell>
          <cell r="P811">
            <v>54429</v>
          </cell>
          <cell r="T811" t="str">
            <v>Bueno</v>
          </cell>
          <cell r="U811" t="str">
            <v>Brother</v>
          </cell>
        </row>
        <row r="812">
          <cell r="J812" t="str">
            <v>42-05-02-01-0804</v>
          </cell>
          <cell r="K812" t="str">
            <v>42-3040</v>
          </cell>
          <cell r="L812" t="str">
            <v>42-05-02-01-0804</v>
          </cell>
          <cell r="M812" t="str">
            <v>Catre clínico marca Hope Full Mod. BA 668</v>
          </cell>
          <cell r="O812" t="str">
            <v>EQUIPOS CLINICOS</v>
          </cell>
          <cell r="P812">
            <v>99990</v>
          </cell>
          <cell r="T812" t="str">
            <v>Bueno</v>
          </cell>
          <cell r="U812" t="str">
            <v>Hope Full</v>
          </cell>
        </row>
        <row r="813">
          <cell r="J813" t="str">
            <v>42-05-02-01-0805</v>
          </cell>
          <cell r="K813" t="str">
            <v>42-3041</v>
          </cell>
          <cell r="L813" t="str">
            <v>42-05-02-01-0805</v>
          </cell>
          <cell r="M813" t="str">
            <v>Catre clínico marca Hope Full Mod. BA 668</v>
          </cell>
          <cell r="O813" t="str">
            <v>EQUIPOS CLINICOS</v>
          </cell>
          <cell r="P813">
            <v>99990</v>
          </cell>
          <cell r="T813" t="str">
            <v>Bueno</v>
          </cell>
          <cell r="U813" t="str">
            <v>Hope Full</v>
          </cell>
        </row>
        <row r="814">
          <cell r="J814" t="str">
            <v>42-05-02-01-0806</v>
          </cell>
          <cell r="K814" t="str">
            <v>42-3103</v>
          </cell>
          <cell r="L814" t="str">
            <v>42-05-02-01-0806</v>
          </cell>
          <cell r="M814" t="str">
            <v>Catre clínico marca Hope Full Mod. BA 668</v>
          </cell>
          <cell r="O814" t="str">
            <v>EQUIPOS CLINICOS</v>
          </cell>
          <cell r="P814">
            <v>99990</v>
          </cell>
          <cell r="T814" t="str">
            <v>Bueno</v>
          </cell>
          <cell r="U814" t="str">
            <v>Hope Full</v>
          </cell>
        </row>
        <row r="815">
          <cell r="J815" t="str">
            <v>42-05-02-01-0807</v>
          </cell>
          <cell r="K815" t="str">
            <v>42-3091</v>
          </cell>
          <cell r="L815" t="str">
            <v>42-05-02-01-0807</v>
          </cell>
          <cell r="M815" t="str">
            <v>Catre clínico marca Hope Full Mod. BA 668</v>
          </cell>
          <cell r="O815" t="str">
            <v>EQUIPOS CLINICOS</v>
          </cell>
          <cell r="P815">
            <v>99990</v>
          </cell>
          <cell r="T815" t="str">
            <v>Bueno</v>
          </cell>
          <cell r="U815" t="str">
            <v>Hope Full</v>
          </cell>
        </row>
        <row r="816">
          <cell r="J816" t="str">
            <v>42-05-02-01-0808</v>
          </cell>
          <cell r="K816" t="str">
            <v>42-3044</v>
          </cell>
          <cell r="L816" t="str">
            <v>42-05-02-01-0808</v>
          </cell>
          <cell r="M816" t="str">
            <v>Catre clínico marca Hope Full Mod. BA 668</v>
          </cell>
          <cell r="O816" t="str">
            <v>EQUIPOS CLINICOS</v>
          </cell>
          <cell r="P816">
            <v>99990</v>
          </cell>
          <cell r="T816" t="str">
            <v>Bueno</v>
          </cell>
          <cell r="U816" t="str">
            <v>Hope Full</v>
          </cell>
        </row>
        <row r="817">
          <cell r="J817" t="str">
            <v>42-05-02-01-0809</v>
          </cell>
          <cell r="K817" t="str">
            <v>42-3101</v>
          </cell>
          <cell r="L817" t="str">
            <v>42-05-02-01-0809</v>
          </cell>
          <cell r="M817" t="str">
            <v>Catre clínico marca Hope Full Mod. BA 668</v>
          </cell>
          <cell r="O817" t="str">
            <v>EQUIPOS CLINICOS</v>
          </cell>
          <cell r="P817">
            <v>99990</v>
          </cell>
          <cell r="T817" t="str">
            <v>Bueno</v>
          </cell>
          <cell r="U817" t="str">
            <v>Hope Full</v>
          </cell>
        </row>
        <row r="818">
          <cell r="J818" t="str">
            <v>42-05-02-01-0810</v>
          </cell>
          <cell r="K818" t="str">
            <v>42-3068</v>
          </cell>
          <cell r="L818" t="str">
            <v>42-05-02-01-0810</v>
          </cell>
          <cell r="M818" t="str">
            <v>Catre clínico marca Hope Full Mod. BA 668</v>
          </cell>
          <cell r="O818" t="str">
            <v>EQUIPOS CLINICOS</v>
          </cell>
          <cell r="P818">
            <v>99990</v>
          </cell>
          <cell r="T818" t="str">
            <v>Bueno</v>
          </cell>
          <cell r="U818" t="str">
            <v>Hope Full</v>
          </cell>
        </row>
        <row r="819">
          <cell r="J819" t="str">
            <v>42-05-02-01-0811</v>
          </cell>
          <cell r="K819" t="str">
            <v>42-3065</v>
          </cell>
          <cell r="L819" t="str">
            <v>42-05-02-01-0811</v>
          </cell>
          <cell r="M819" t="str">
            <v>Catre clínico marca Hope Full Mod. BA 668</v>
          </cell>
          <cell r="O819" t="str">
            <v>EQUIPOS CLINICOS</v>
          </cell>
          <cell r="P819">
            <v>99990</v>
          </cell>
          <cell r="T819" t="str">
            <v>Bueno</v>
          </cell>
          <cell r="U819" t="str">
            <v>Hope Full</v>
          </cell>
        </row>
        <row r="820">
          <cell r="J820" t="str">
            <v>42-04-07-00-0812</v>
          </cell>
          <cell r="K820" t="str">
            <v>42-3048</v>
          </cell>
          <cell r="L820" t="str">
            <v>42-04-07-00-0812</v>
          </cell>
          <cell r="M820" t="str">
            <v>Velador metálico 1 cajón, 1 puerta masisa color café</v>
          </cell>
          <cell r="O820" t="str">
            <v>OTROS</v>
          </cell>
          <cell r="P820">
            <v>29895</v>
          </cell>
          <cell r="T820" t="str">
            <v>Bueno</v>
          </cell>
          <cell r="U820" t="str">
            <v>N/T</v>
          </cell>
        </row>
        <row r="821">
          <cell r="J821" t="str">
            <v>42-04-07-00-0813</v>
          </cell>
          <cell r="K821" t="str">
            <v>42-3049</v>
          </cell>
          <cell r="L821" t="str">
            <v>42-04-07-00-0813</v>
          </cell>
          <cell r="M821" t="str">
            <v>Velador metálico 1 cajón, 1 puerta masisa color café</v>
          </cell>
          <cell r="O821" t="str">
            <v>OTROS</v>
          </cell>
          <cell r="P821">
            <v>29895</v>
          </cell>
          <cell r="T821" t="str">
            <v>Bueno</v>
          </cell>
          <cell r="U821" t="str">
            <v>N/T</v>
          </cell>
        </row>
        <row r="822">
          <cell r="J822" t="str">
            <v>42-04-07-00-0814</v>
          </cell>
          <cell r="K822" t="str">
            <v>42-3050</v>
          </cell>
          <cell r="L822" t="str">
            <v>42-04-07-00-0814</v>
          </cell>
          <cell r="M822" t="str">
            <v>Velador metálico 1 cajón, 1 puerta masisa color café</v>
          </cell>
          <cell r="O822" t="str">
            <v>OTROS</v>
          </cell>
          <cell r="P822">
            <v>29895</v>
          </cell>
          <cell r="T822" t="str">
            <v>Bueno</v>
          </cell>
          <cell r="U822" t="str">
            <v>N/T</v>
          </cell>
        </row>
        <row r="823">
          <cell r="J823" t="str">
            <v>42-04-07-00-0815</v>
          </cell>
          <cell r="K823" t="str">
            <v>42-3051</v>
          </cell>
          <cell r="L823" t="str">
            <v>42-04-07-00-0815</v>
          </cell>
          <cell r="M823" t="str">
            <v>Velador metálico 1 cajón, 1 puerta masisa color café</v>
          </cell>
          <cell r="O823" t="str">
            <v>OTROS</v>
          </cell>
          <cell r="P823">
            <v>29895</v>
          </cell>
          <cell r="T823" t="str">
            <v>Bueno</v>
          </cell>
          <cell r="U823" t="str">
            <v>N/T</v>
          </cell>
        </row>
        <row r="824">
          <cell r="J824" t="str">
            <v>42-04-07-00-0816</v>
          </cell>
          <cell r="K824" t="str">
            <v>42-3052</v>
          </cell>
          <cell r="L824" t="str">
            <v>42-04-07-00-0816</v>
          </cell>
          <cell r="M824" t="str">
            <v>Velador metálico 1 cajón, 1 puerta masisa color café</v>
          </cell>
          <cell r="O824" t="str">
            <v>OTROS</v>
          </cell>
          <cell r="P824">
            <v>29895</v>
          </cell>
          <cell r="T824" t="str">
            <v>Bueno</v>
          </cell>
          <cell r="U824" t="str">
            <v>N/T</v>
          </cell>
        </row>
        <row r="825">
          <cell r="J825" t="str">
            <v>42-04-07-00-0817</v>
          </cell>
          <cell r="K825" t="str">
            <v>42-3053</v>
          </cell>
          <cell r="L825" t="str">
            <v>42-04-07-00-0817</v>
          </cell>
          <cell r="M825" t="str">
            <v>Velador metálico 1 cajón, 1 puerta masisa color café</v>
          </cell>
          <cell r="O825" t="str">
            <v>OTROS</v>
          </cell>
          <cell r="P825">
            <v>29895</v>
          </cell>
          <cell r="T825" t="str">
            <v>Bueno</v>
          </cell>
          <cell r="U825" t="str">
            <v>N/T</v>
          </cell>
        </row>
        <row r="826">
          <cell r="J826" t="str">
            <v>42-04-07-00-0818</v>
          </cell>
          <cell r="K826" t="str">
            <v>42-3054</v>
          </cell>
          <cell r="L826" t="str">
            <v>42-04-07-00-0818</v>
          </cell>
          <cell r="M826" t="str">
            <v>Velador metálico 1 cajón, 1 puerta masisa color café</v>
          </cell>
          <cell r="O826" t="str">
            <v>OTROS</v>
          </cell>
          <cell r="P826">
            <v>29895</v>
          </cell>
          <cell r="T826" t="str">
            <v>Bueno</v>
          </cell>
          <cell r="U826" t="str">
            <v>N/T</v>
          </cell>
        </row>
        <row r="827">
          <cell r="J827" t="str">
            <v>42-04-07-00-0819</v>
          </cell>
          <cell r="K827" t="str">
            <v>42-3055</v>
          </cell>
          <cell r="L827" t="str">
            <v>42-04-07-00-0819</v>
          </cell>
          <cell r="M827" t="str">
            <v>Velador metálico 1 cajón, 1 puerta masisa color café</v>
          </cell>
          <cell r="O827" t="str">
            <v>OTROS</v>
          </cell>
          <cell r="P827">
            <v>29895</v>
          </cell>
          <cell r="T827" t="str">
            <v>Bueno</v>
          </cell>
          <cell r="U827" t="str">
            <v>N/T</v>
          </cell>
        </row>
        <row r="828">
          <cell r="J828" t="str">
            <v>42-04-01-00-0820</v>
          </cell>
          <cell r="K828" t="str">
            <v>42-3056</v>
          </cell>
          <cell r="L828" t="str">
            <v>42-04-01-00-0820</v>
          </cell>
          <cell r="M828" t="str">
            <v>Mesa metálica con cubierta melamina, 4 ruedas color plomo</v>
          </cell>
          <cell r="O828" t="str">
            <v>MESAS</v>
          </cell>
          <cell r="P828">
            <v>35000</v>
          </cell>
          <cell r="T828" t="str">
            <v>Bueno</v>
          </cell>
          <cell r="U828" t="str">
            <v>N/T</v>
          </cell>
        </row>
        <row r="829">
          <cell r="J829" t="str">
            <v>42-04-01-00-0821</v>
          </cell>
          <cell r="K829" t="str">
            <v>42-3057</v>
          </cell>
          <cell r="L829" t="str">
            <v>42-04-01-00-0821</v>
          </cell>
          <cell r="M829" t="str">
            <v>Mesa metálica con cubierta melamina, 4 ruedas color plomo</v>
          </cell>
          <cell r="O829" t="str">
            <v>MESAS</v>
          </cell>
          <cell r="P829">
            <v>35000</v>
          </cell>
          <cell r="T829" t="str">
            <v>Bueno</v>
          </cell>
          <cell r="U829" t="str">
            <v>N/T</v>
          </cell>
        </row>
        <row r="830">
          <cell r="J830" t="str">
            <v>42-04-01-00-0822</v>
          </cell>
          <cell r="K830" t="str">
            <v>42-3058</v>
          </cell>
          <cell r="L830" t="str">
            <v>42-04-01-00-0822</v>
          </cell>
          <cell r="M830" t="str">
            <v>Mesa metálica con cubierta melamina, 4 ruedas color plomo</v>
          </cell>
          <cell r="O830" t="str">
            <v>MESAS</v>
          </cell>
          <cell r="P830">
            <v>35000</v>
          </cell>
          <cell r="T830" t="str">
            <v>Bueno</v>
          </cell>
          <cell r="U830" t="str">
            <v>N/T</v>
          </cell>
        </row>
        <row r="831">
          <cell r="J831" t="str">
            <v>42-05-01-01-0823</v>
          </cell>
          <cell r="K831" t="str">
            <v>42-427</v>
          </cell>
          <cell r="L831" t="str">
            <v>42-05-01-01-0823</v>
          </cell>
          <cell r="M831" t="str">
            <v>Repisa mixta con 2 soportes metálicos para televisor</v>
          </cell>
          <cell r="O831" t="str">
            <v>EQUIPO DE OFICINA</v>
          </cell>
          <cell r="P831">
            <v>36141</v>
          </cell>
          <cell r="T831" t="str">
            <v>Bueno</v>
          </cell>
          <cell r="U831" t="str">
            <v>N/T</v>
          </cell>
        </row>
        <row r="832">
          <cell r="J832" t="str">
            <v>42-05-02-01-0824</v>
          </cell>
          <cell r="K832" t="str">
            <v>42-432</v>
          </cell>
          <cell r="L832" t="str">
            <v>42-05-02-01-0824</v>
          </cell>
          <cell r="M832" t="str">
            <v>Escabel mixto color negro</v>
          </cell>
          <cell r="O832" t="str">
            <v>EQUIPOS CLINICOS</v>
          </cell>
          <cell r="P832">
            <v>17850</v>
          </cell>
          <cell r="T832" t="str">
            <v>Bueno</v>
          </cell>
          <cell r="U832" t="str">
            <v>N/T</v>
          </cell>
        </row>
        <row r="833">
          <cell r="J833" t="str">
            <v>42-05-02-01-0825</v>
          </cell>
          <cell r="K833" t="str">
            <v>42-605</v>
          </cell>
          <cell r="L833" t="str">
            <v>42-05-02-01-0825</v>
          </cell>
          <cell r="M833" t="str">
            <v>Escabel mixto, 2 peldaños color negro</v>
          </cell>
          <cell r="O833" t="str">
            <v>EQUIPOS CLINICOS</v>
          </cell>
          <cell r="P833">
            <v>17850</v>
          </cell>
          <cell r="T833" t="str">
            <v>Bueno</v>
          </cell>
          <cell r="U833" t="str">
            <v>N/T</v>
          </cell>
        </row>
        <row r="834">
          <cell r="J834" t="str">
            <v>42-05-01-01-0826</v>
          </cell>
          <cell r="K834" t="str">
            <v>42-1684</v>
          </cell>
          <cell r="L834" t="str">
            <v>42-05-01-01-0826</v>
          </cell>
          <cell r="M834" t="str">
            <v>Televisor marca Kioto 14 pulgadas  (donación)</v>
          </cell>
          <cell r="O834" t="str">
            <v>EQUIPO DE OFICINA</v>
          </cell>
          <cell r="P834">
            <v>76000</v>
          </cell>
          <cell r="T834" t="str">
            <v>Bueno</v>
          </cell>
          <cell r="U834" t="str">
            <v>Kioto</v>
          </cell>
        </row>
        <row r="835">
          <cell r="J835" t="str">
            <v>42-05-01-01-0827</v>
          </cell>
          <cell r="K835" t="str">
            <v>42-2360</v>
          </cell>
          <cell r="L835" t="str">
            <v>42-05-01-01-0827</v>
          </cell>
          <cell r="M835" t="str">
            <v>Reloj mural negro sin marca</v>
          </cell>
          <cell r="O835" t="str">
            <v>EQUIPO DE OFICINA</v>
          </cell>
          <cell r="P835">
            <v>3600</v>
          </cell>
          <cell r="T835" t="str">
            <v>Malo</v>
          </cell>
          <cell r="U835" t="str">
            <v>N/T</v>
          </cell>
        </row>
        <row r="836">
          <cell r="J836" t="str">
            <v>42-05-02-01-0828</v>
          </cell>
          <cell r="K836" t="str">
            <v>42-3107</v>
          </cell>
          <cell r="L836" t="str">
            <v>42-05-02-01-0828</v>
          </cell>
          <cell r="M836" t="str">
            <v>Manómetro de oxígeno marca Victor Medical con humidificador</v>
          </cell>
          <cell r="O836" t="str">
            <v>EQUIPOS CLINICOS</v>
          </cell>
          <cell r="P836">
            <v>25000</v>
          </cell>
          <cell r="T836" t="str">
            <v>Bueno</v>
          </cell>
          <cell r="U836" t="str">
            <v>N/T</v>
          </cell>
        </row>
        <row r="837">
          <cell r="J837" t="str">
            <v>42-05-02-01-0829</v>
          </cell>
          <cell r="K837" t="str">
            <v>42-3047</v>
          </cell>
          <cell r="L837" t="str">
            <v>42-05-02-01-0829</v>
          </cell>
          <cell r="M837" t="str">
            <v>Catre clínico marca Hope Full Mod. BA 668</v>
          </cell>
          <cell r="O837" t="str">
            <v>EQUIPOS CLINICOS</v>
          </cell>
          <cell r="P837">
            <v>99990</v>
          </cell>
          <cell r="T837" t="str">
            <v>Bueno</v>
          </cell>
          <cell r="U837" t="str">
            <v>Hope Full</v>
          </cell>
        </row>
        <row r="838">
          <cell r="J838" t="str">
            <v>42-05-02-01-0830</v>
          </cell>
          <cell r="K838" t="str">
            <v>42-3042</v>
          </cell>
          <cell r="L838" t="str">
            <v>42-05-02-01-0830</v>
          </cell>
          <cell r="M838" t="str">
            <v>Catre clínico marca Hope Full Mod. BA 668</v>
          </cell>
          <cell r="O838" t="str">
            <v>EQUIPOS CLINICOS</v>
          </cell>
          <cell r="P838">
            <v>99990</v>
          </cell>
          <cell r="T838" t="str">
            <v>Bueno</v>
          </cell>
          <cell r="U838" t="str">
            <v>Hope Full</v>
          </cell>
        </row>
        <row r="839">
          <cell r="J839" t="str">
            <v>42-05-02-01-0831</v>
          </cell>
          <cell r="K839" t="str">
            <v>42-3046</v>
          </cell>
          <cell r="L839" t="str">
            <v>42-05-02-01-0831</v>
          </cell>
          <cell r="M839" t="str">
            <v>Catre clínico marca Hope Full Mod. BA 668</v>
          </cell>
          <cell r="O839" t="str">
            <v>EQUIPOS CLINICOS</v>
          </cell>
          <cell r="P839">
            <v>99990</v>
          </cell>
          <cell r="T839" t="str">
            <v>Bueno</v>
          </cell>
          <cell r="U839" t="str">
            <v>Hope Full</v>
          </cell>
        </row>
        <row r="840">
          <cell r="J840" t="str">
            <v>42-05-02-01-0832</v>
          </cell>
          <cell r="K840" t="str">
            <v>42-3090</v>
          </cell>
          <cell r="L840" t="str">
            <v>42-05-02-01-0832</v>
          </cell>
          <cell r="M840" t="str">
            <v>Catre clínico marca Hope Full Mod. BA 668</v>
          </cell>
          <cell r="O840" t="str">
            <v>EQUIPOS CLINICOS</v>
          </cell>
          <cell r="P840">
            <v>99990</v>
          </cell>
          <cell r="T840" t="str">
            <v>Bueno</v>
          </cell>
          <cell r="U840" t="str">
            <v>Hope Full</v>
          </cell>
        </row>
        <row r="841">
          <cell r="J841" t="str">
            <v>42-05-02-01-0833</v>
          </cell>
          <cell r="K841" t="str">
            <v>42-3045</v>
          </cell>
          <cell r="L841" t="str">
            <v>42-05-02-01-0833</v>
          </cell>
          <cell r="M841" t="str">
            <v>Catre clínico marca Hope Full Mod. BA 668</v>
          </cell>
          <cell r="O841" t="str">
            <v>EQUIPOS CLINICOS</v>
          </cell>
          <cell r="P841">
            <v>99990</v>
          </cell>
          <cell r="T841" t="str">
            <v>Bueno</v>
          </cell>
          <cell r="U841" t="str">
            <v>Hope Full</v>
          </cell>
        </row>
        <row r="842">
          <cell r="J842" t="str">
            <v>42-05-02-01-0834</v>
          </cell>
          <cell r="K842" t="str">
            <v>42-3081</v>
          </cell>
          <cell r="L842" t="str">
            <v>42-05-02-01-0834</v>
          </cell>
          <cell r="M842" t="str">
            <v>Catre clínico marca Hope Full Mod. BA 668</v>
          </cell>
          <cell r="O842" t="str">
            <v>EQUIPOS CLINICOS</v>
          </cell>
          <cell r="P842">
            <v>99990</v>
          </cell>
          <cell r="T842" t="str">
            <v>Bueno</v>
          </cell>
          <cell r="U842" t="str">
            <v>Hope Full</v>
          </cell>
        </row>
        <row r="843">
          <cell r="J843" t="str">
            <v>42-05-02-01-0835</v>
          </cell>
          <cell r="K843" t="str">
            <v>42-3066</v>
          </cell>
          <cell r="L843" t="str">
            <v>42-05-02-01-0835</v>
          </cell>
          <cell r="M843" t="str">
            <v>Catre clínico marca Hope Full Mod. BA 668</v>
          </cell>
          <cell r="O843" t="str">
            <v>EQUIPOS CLINICOS</v>
          </cell>
          <cell r="P843">
            <v>99990</v>
          </cell>
          <cell r="T843" t="str">
            <v>Bueno</v>
          </cell>
          <cell r="U843" t="str">
            <v>Hope Full</v>
          </cell>
        </row>
        <row r="844">
          <cell r="J844" t="str">
            <v>42-05-02-01-0836</v>
          </cell>
          <cell r="K844" t="str">
            <v>42-3083</v>
          </cell>
          <cell r="L844" t="str">
            <v>42-05-02-01-0836</v>
          </cell>
          <cell r="M844" t="str">
            <v>Catre clínico marca Hope Full Mod. BA 668</v>
          </cell>
          <cell r="O844" t="str">
            <v>EQUIPOS CLINICOS</v>
          </cell>
          <cell r="P844">
            <v>99990</v>
          </cell>
          <cell r="T844" t="str">
            <v>Bueno</v>
          </cell>
          <cell r="U844" t="str">
            <v>Hope Full</v>
          </cell>
        </row>
        <row r="845">
          <cell r="J845" t="str">
            <v>42-04-07-00-0837</v>
          </cell>
          <cell r="K845" t="str">
            <v>42-3068</v>
          </cell>
          <cell r="L845" t="str">
            <v>42-04-07-00-0837</v>
          </cell>
          <cell r="M845" t="str">
            <v>Velador metálico 1 cajón, 1 puerta masisa color café</v>
          </cell>
          <cell r="O845" t="str">
            <v>OTROS</v>
          </cell>
          <cell r="P845">
            <v>29895</v>
          </cell>
          <cell r="T845" t="str">
            <v>Bueno</v>
          </cell>
          <cell r="U845" t="str">
            <v>N/T</v>
          </cell>
        </row>
        <row r="846">
          <cell r="J846" t="str">
            <v>42-04-07-00-0838</v>
          </cell>
          <cell r="K846" t="str">
            <v>42-3069</v>
          </cell>
          <cell r="L846" t="str">
            <v>42-04-07-00-0838</v>
          </cell>
          <cell r="M846" t="str">
            <v>Velador metálico 1 cajón, 1 puerta masisa color café</v>
          </cell>
          <cell r="O846" t="str">
            <v>OTROS</v>
          </cell>
          <cell r="P846">
            <v>29895</v>
          </cell>
          <cell r="T846" t="str">
            <v>Bueno</v>
          </cell>
          <cell r="U846" t="str">
            <v>N/T</v>
          </cell>
        </row>
        <row r="847">
          <cell r="J847" t="str">
            <v>42-04-07-00-0839</v>
          </cell>
          <cell r="K847" t="str">
            <v>42-3070</v>
          </cell>
          <cell r="L847" t="str">
            <v>42-04-07-00-0839</v>
          </cell>
          <cell r="M847" t="str">
            <v>Velador metálico 1 cajón, 1 puerta masisa color café</v>
          </cell>
          <cell r="O847" t="str">
            <v>OTROS</v>
          </cell>
          <cell r="P847">
            <v>29895</v>
          </cell>
          <cell r="T847" t="str">
            <v>Bueno</v>
          </cell>
          <cell r="U847" t="str">
            <v>N/T</v>
          </cell>
        </row>
        <row r="848">
          <cell r="J848" t="str">
            <v>42-04-07-00-0840</v>
          </cell>
          <cell r="K848" t="str">
            <v>42-3071</v>
          </cell>
          <cell r="L848" t="str">
            <v>42-04-07-00-0840</v>
          </cell>
          <cell r="M848" t="str">
            <v>Velador metálico 1 cajón, 1 puerta masisa color café</v>
          </cell>
          <cell r="O848" t="str">
            <v>OTROS</v>
          </cell>
          <cell r="P848">
            <v>29895</v>
          </cell>
          <cell r="T848" t="str">
            <v>Bueno</v>
          </cell>
          <cell r="U848" t="str">
            <v>N/T</v>
          </cell>
        </row>
        <row r="849">
          <cell r="J849" t="str">
            <v>42-04-07-00-0841</v>
          </cell>
          <cell r="K849" t="str">
            <v>42-3072</v>
          </cell>
          <cell r="L849" t="str">
            <v>42-04-07-00-0841</v>
          </cell>
          <cell r="M849" t="str">
            <v>Velador metálico 1 cajón, 1 puerta masisa color café</v>
          </cell>
          <cell r="O849" t="str">
            <v>OTROS</v>
          </cell>
          <cell r="P849">
            <v>29895</v>
          </cell>
          <cell r="T849" t="str">
            <v>Bueno</v>
          </cell>
          <cell r="U849" t="str">
            <v>N/T</v>
          </cell>
        </row>
        <row r="850">
          <cell r="J850" t="str">
            <v>42-04-07-00-0842</v>
          </cell>
          <cell r="K850" t="str">
            <v>42-3073</v>
          </cell>
          <cell r="L850" t="str">
            <v>42-04-07-00-0842</v>
          </cell>
          <cell r="M850" t="str">
            <v>Velador metálico 1 cajón, 1 puerta masisa color café</v>
          </cell>
          <cell r="O850" t="str">
            <v>OTROS</v>
          </cell>
          <cell r="P850">
            <v>29895</v>
          </cell>
          <cell r="T850" t="str">
            <v>Bueno</v>
          </cell>
          <cell r="U850" t="str">
            <v>N/T</v>
          </cell>
        </row>
        <row r="851">
          <cell r="J851" t="str">
            <v>42-04-07-00-0843</v>
          </cell>
          <cell r="K851" t="str">
            <v>42-3074</v>
          </cell>
          <cell r="L851" t="str">
            <v>42-04-07-00-0843</v>
          </cell>
          <cell r="M851" t="str">
            <v>Velador metálico 1 cajón, 1 puerta masisa color café</v>
          </cell>
          <cell r="O851" t="str">
            <v>OTROS</v>
          </cell>
          <cell r="P851">
            <v>29895</v>
          </cell>
          <cell r="T851" t="str">
            <v>Bueno</v>
          </cell>
          <cell r="U851" t="str">
            <v>N/T</v>
          </cell>
        </row>
        <row r="852">
          <cell r="J852" t="str">
            <v>42-04-07-00-0844</v>
          </cell>
          <cell r="K852" t="str">
            <v>42-3075</v>
          </cell>
          <cell r="L852" t="str">
            <v>42-04-07-00-0844</v>
          </cell>
          <cell r="M852" t="str">
            <v>Velador metálico 1 cajón, 1 puerta masisa color café</v>
          </cell>
          <cell r="O852" t="str">
            <v>OTROS</v>
          </cell>
          <cell r="P852">
            <v>29895</v>
          </cell>
          <cell r="T852" t="str">
            <v>Bueno</v>
          </cell>
          <cell r="U852" t="str">
            <v>N/T</v>
          </cell>
        </row>
        <row r="853">
          <cell r="J853" t="str">
            <v>42-04-01-00-0845</v>
          </cell>
          <cell r="K853" t="str">
            <v>42-3076</v>
          </cell>
          <cell r="L853" t="str">
            <v>42-04-01-00-0845</v>
          </cell>
          <cell r="M853" t="str">
            <v>Mesa metálica con cubierta melamina, 4 ruedas color plomo</v>
          </cell>
          <cell r="O853" t="str">
            <v>MESAS</v>
          </cell>
          <cell r="P853">
            <v>35000</v>
          </cell>
          <cell r="T853" t="str">
            <v>Bueno</v>
          </cell>
          <cell r="U853" t="str">
            <v>N/T</v>
          </cell>
        </row>
        <row r="854">
          <cell r="J854" t="str">
            <v>42-04-01-00-0846</v>
          </cell>
          <cell r="K854" t="str">
            <v>42-3098</v>
          </cell>
          <cell r="L854" t="str">
            <v>42-04-01-00-0846</v>
          </cell>
          <cell r="M854" t="str">
            <v>Mesa metálica con cubierta melamina, 4 ruedas color plomo</v>
          </cell>
          <cell r="O854" t="str">
            <v>MESAS</v>
          </cell>
          <cell r="P854">
            <v>35000</v>
          </cell>
          <cell r="T854" t="str">
            <v>Bueno</v>
          </cell>
          <cell r="U854" t="str">
            <v>N/T</v>
          </cell>
        </row>
        <row r="855">
          <cell r="J855" t="str">
            <v>42-04-01-00-0847</v>
          </cell>
          <cell r="K855" t="str">
            <v>42-3078</v>
          </cell>
          <cell r="L855" t="str">
            <v>42-04-01-00-0847</v>
          </cell>
          <cell r="M855" t="str">
            <v>Mesa metálica con cubierta melamina, 4 ruedas color plomo</v>
          </cell>
          <cell r="O855" t="str">
            <v>MESAS</v>
          </cell>
          <cell r="P855">
            <v>35000</v>
          </cell>
          <cell r="T855" t="str">
            <v>Bueno</v>
          </cell>
          <cell r="U855" t="str">
            <v>N/T</v>
          </cell>
        </row>
        <row r="856">
          <cell r="J856" t="str">
            <v>42-04-01-00-0848</v>
          </cell>
          <cell r="K856" t="str">
            <v>42-3088</v>
          </cell>
          <cell r="L856" t="str">
            <v>42-04-01-00-0848</v>
          </cell>
          <cell r="M856" t="str">
            <v>Mesa metálica con cubierta melamina, 4 ruedas color plomo</v>
          </cell>
          <cell r="O856" t="str">
            <v>MESAS</v>
          </cell>
          <cell r="P856">
            <v>36141</v>
          </cell>
          <cell r="T856" t="str">
            <v>Bueno</v>
          </cell>
          <cell r="U856" t="str">
            <v>N/T</v>
          </cell>
        </row>
        <row r="857">
          <cell r="J857" t="str">
            <v>42-05-01-01-0849</v>
          </cell>
          <cell r="K857" t="str">
            <v>42-453</v>
          </cell>
          <cell r="L857" t="str">
            <v>42-05-01-01-0849</v>
          </cell>
          <cell r="M857" t="str">
            <v>Repisa mixta para televisor</v>
          </cell>
          <cell r="O857" t="str">
            <v>EQUIPO DE OFICINA</v>
          </cell>
          <cell r="P857">
            <v>38090</v>
          </cell>
          <cell r="T857" t="str">
            <v>Bueno</v>
          </cell>
          <cell r="U857" t="str">
            <v>N/T</v>
          </cell>
        </row>
        <row r="858">
          <cell r="J858" t="str">
            <v>42-05-02-01-0850</v>
          </cell>
          <cell r="K858" t="str">
            <v>42-617</v>
          </cell>
          <cell r="L858" t="str">
            <v>42-05-02-01-0850</v>
          </cell>
          <cell r="M858" t="str">
            <v>Escabel mixto, 2 peldaños color negro</v>
          </cell>
          <cell r="O858" t="str">
            <v>EQUIPOS CLINICOS</v>
          </cell>
          <cell r="P858">
            <v>17850</v>
          </cell>
          <cell r="T858" t="str">
            <v>Bueno</v>
          </cell>
          <cell r="U858" t="str">
            <v>N/T</v>
          </cell>
        </row>
        <row r="859">
          <cell r="J859" t="str">
            <v>42-05-02-01-0851</v>
          </cell>
          <cell r="K859" t="str">
            <v>42-1777</v>
          </cell>
          <cell r="L859" t="str">
            <v>42-05-02-01-0851</v>
          </cell>
          <cell r="M859" t="str">
            <v>Manómetro de oxígeno marca Victor Medical con humidificador</v>
          </cell>
          <cell r="O859" t="str">
            <v>EQUIPOS CLINICOS</v>
          </cell>
          <cell r="P859">
            <v>25000</v>
          </cell>
          <cell r="T859" t="str">
            <v>Bueno</v>
          </cell>
          <cell r="U859" t="str">
            <v>N/T</v>
          </cell>
        </row>
        <row r="860">
          <cell r="J860" t="str">
            <v>42-05-01-01-0852</v>
          </cell>
          <cell r="K860" t="str">
            <v>42-3080</v>
          </cell>
          <cell r="L860" t="str">
            <v>42-05-01-01-0852</v>
          </cell>
          <cell r="M860" t="str">
            <v>Televisor Daewoo 14 " Mod. DTQ-14V1FS S/Nº MT07GP 0723</v>
          </cell>
          <cell r="O860" t="str">
            <v>EQUIPO DE OFICINA</v>
          </cell>
          <cell r="P860">
            <v>67890</v>
          </cell>
          <cell r="T860" t="str">
            <v>Bueno</v>
          </cell>
          <cell r="U860" t="str">
            <v>Daewoo</v>
          </cell>
        </row>
        <row r="861">
          <cell r="J861" t="str">
            <v>42-04-02-00-0853</v>
          </cell>
          <cell r="K861" t="str">
            <v>42-2601</v>
          </cell>
          <cell r="L861" t="str">
            <v>42-04-02-00-0853</v>
          </cell>
          <cell r="M861" t="str">
            <v>Silla mixta metálica con pergamoide color negro</v>
          </cell>
          <cell r="O861" t="str">
            <v>SILLAS</v>
          </cell>
          <cell r="P861">
            <v>35421</v>
          </cell>
          <cell r="T861" t="str">
            <v>Bueno</v>
          </cell>
          <cell r="U861" t="str">
            <v>N/T</v>
          </cell>
        </row>
        <row r="862">
          <cell r="J862" t="str">
            <v>42-05-02-01-0854</v>
          </cell>
          <cell r="K862" t="str">
            <v>42-3067</v>
          </cell>
          <cell r="L862" t="str">
            <v>42-05-02-01-0854</v>
          </cell>
          <cell r="M862" t="str">
            <v>Catre clínico marca Hope Full Mod. BA 668</v>
          </cell>
          <cell r="O862" t="str">
            <v>EQUIPOS CLINICOS</v>
          </cell>
          <cell r="P862">
            <v>99990</v>
          </cell>
          <cell r="T862" t="str">
            <v>Bueno</v>
          </cell>
          <cell r="U862" t="str">
            <v>Hope Full</v>
          </cell>
        </row>
        <row r="863">
          <cell r="J863" t="str">
            <v>42-05-02-01-0855</v>
          </cell>
          <cell r="K863" t="str">
            <v>42-3082</v>
          </cell>
          <cell r="L863" t="str">
            <v>42-05-02-01-0855</v>
          </cell>
          <cell r="M863" t="str">
            <v>Catre clínico marca Hope Full Mod. BA 668</v>
          </cell>
          <cell r="O863" t="str">
            <v>EQUIPOS CLINICOS</v>
          </cell>
          <cell r="P863">
            <v>99990</v>
          </cell>
          <cell r="T863" t="str">
            <v>Bueno</v>
          </cell>
          <cell r="U863" t="str">
            <v>Hope Full</v>
          </cell>
        </row>
        <row r="864">
          <cell r="J864" t="str">
            <v>42-05-02-01-0856</v>
          </cell>
          <cell r="K864" t="str">
            <v>42-3064</v>
          </cell>
          <cell r="L864" t="str">
            <v>42-05-02-01-0856</v>
          </cell>
          <cell r="M864" t="str">
            <v>Catre clínico marca Hope Full Mod. BA 668</v>
          </cell>
          <cell r="O864" t="str">
            <v>EQUIPOS CLINICOS</v>
          </cell>
          <cell r="P864">
            <v>99990</v>
          </cell>
          <cell r="T864" t="str">
            <v>Bueno</v>
          </cell>
          <cell r="U864" t="str">
            <v>Hope Full</v>
          </cell>
        </row>
        <row r="865">
          <cell r="J865" t="str">
            <v>42-05-02-01-0857</v>
          </cell>
          <cell r="K865" t="str">
            <v>42-3084</v>
          </cell>
          <cell r="L865" t="str">
            <v>42-05-02-01-0857</v>
          </cell>
          <cell r="M865" t="str">
            <v>Catre clínico marca Hope Full Mod. BA 668</v>
          </cell>
          <cell r="O865" t="str">
            <v>EQUIPOS CLINICOS</v>
          </cell>
          <cell r="P865">
            <v>99990</v>
          </cell>
          <cell r="T865" t="str">
            <v>Bueno</v>
          </cell>
          <cell r="U865" t="str">
            <v>Hope Full</v>
          </cell>
        </row>
        <row r="866">
          <cell r="J866" t="str">
            <v>42-04-07-00-0858</v>
          </cell>
          <cell r="K866" t="str">
            <v>42-3085</v>
          </cell>
          <cell r="L866" t="str">
            <v>42-04-07-00-0858</v>
          </cell>
          <cell r="M866" t="str">
            <v>Velador metálico 1 cajón, 1 puerta masisa color café</v>
          </cell>
          <cell r="O866" t="str">
            <v>OTROS</v>
          </cell>
          <cell r="P866">
            <v>29895</v>
          </cell>
          <cell r="T866" t="str">
            <v>Bueno</v>
          </cell>
          <cell r="U866" t="str">
            <v>N/T</v>
          </cell>
        </row>
        <row r="867">
          <cell r="J867" t="str">
            <v>42-04-07-00-0859</v>
          </cell>
          <cell r="K867" t="str">
            <v>42-3086</v>
          </cell>
          <cell r="L867" t="str">
            <v>42-04-07-00-0859</v>
          </cell>
          <cell r="M867" t="str">
            <v>Velador metálico 1 cajón, 1 puerta masisa color café</v>
          </cell>
          <cell r="O867" t="str">
            <v>OTROS</v>
          </cell>
          <cell r="P867">
            <v>29895</v>
          </cell>
          <cell r="T867" t="str">
            <v>Bueno</v>
          </cell>
          <cell r="U867" t="str">
            <v>N/T</v>
          </cell>
        </row>
        <row r="868">
          <cell r="J868" t="str">
            <v>42-04-07-00-0860</v>
          </cell>
          <cell r="K868" t="str">
            <v>42-3087</v>
          </cell>
          <cell r="L868" t="str">
            <v>42-04-07-00-0860</v>
          </cell>
          <cell r="M868" t="str">
            <v>Velador metálico 1 cajón, 1 puerta masisa color café</v>
          </cell>
          <cell r="O868" t="str">
            <v>OTROS</v>
          </cell>
          <cell r="P868">
            <v>29895</v>
          </cell>
          <cell r="T868" t="str">
            <v>Bueno</v>
          </cell>
          <cell r="U868" t="str">
            <v>N/T</v>
          </cell>
        </row>
        <row r="869">
          <cell r="J869" t="str">
            <v>42-04-01-00-0861</v>
          </cell>
          <cell r="K869" t="str">
            <v>42-3077</v>
          </cell>
          <cell r="L869" t="str">
            <v>42-04-01-00-0861</v>
          </cell>
          <cell r="M869" t="str">
            <v>Mesa metálica con cubierta melamina, 4 ruedas color plomo</v>
          </cell>
          <cell r="O869" t="str">
            <v>MESAS</v>
          </cell>
          <cell r="P869">
            <v>35000</v>
          </cell>
          <cell r="T869" t="str">
            <v>Bueno</v>
          </cell>
          <cell r="U869" t="str">
            <v>N/T</v>
          </cell>
        </row>
        <row r="870">
          <cell r="J870" t="str">
            <v>42-04-01-00-0862</v>
          </cell>
          <cell r="K870" t="str">
            <v>42-3079</v>
          </cell>
          <cell r="L870" t="str">
            <v>42-04-01-00-0862</v>
          </cell>
          <cell r="M870" t="str">
            <v>Mesa metálica con cubierta melamina, 4 ruedas color plomo</v>
          </cell>
          <cell r="O870" t="str">
            <v>MESAS</v>
          </cell>
          <cell r="P870">
            <v>35000</v>
          </cell>
          <cell r="T870" t="str">
            <v>Bueno</v>
          </cell>
          <cell r="U870" t="str">
            <v>N/T</v>
          </cell>
        </row>
        <row r="871">
          <cell r="J871" t="str">
            <v>42-05-02-01-0863</v>
          </cell>
          <cell r="K871" t="str">
            <v>42-3297</v>
          </cell>
          <cell r="L871" t="str">
            <v>42-05-02-01-0863</v>
          </cell>
          <cell r="M871" t="str">
            <v>Escabel mixto</v>
          </cell>
          <cell r="O871" t="str">
            <v>EQUIPOS CLINICOS</v>
          </cell>
          <cell r="P871">
            <v>17850</v>
          </cell>
          <cell r="T871" t="str">
            <v>Bueno</v>
          </cell>
          <cell r="U871" t="str">
            <v>N/T</v>
          </cell>
        </row>
        <row r="872">
          <cell r="J872" t="str">
            <v>42-05-02-01-0864</v>
          </cell>
          <cell r="K872" t="str">
            <v>42-3265</v>
          </cell>
          <cell r="L872" t="str">
            <v>42-05-02-01-0864</v>
          </cell>
          <cell r="M872" t="str">
            <v>Manómetro de oxígeno marca Victor Medical con humidificador</v>
          </cell>
          <cell r="O872" t="str">
            <v>EQUIPOS CLINICOS</v>
          </cell>
          <cell r="P872">
            <v>25000</v>
          </cell>
          <cell r="T872" t="str">
            <v>Bueno</v>
          </cell>
          <cell r="U872" t="str">
            <v>N/T</v>
          </cell>
        </row>
        <row r="873">
          <cell r="J873" t="str">
            <v>42-05-02-01-0865</v>
          </cell>
          <cell r="K873" t="str">
            <v>42-3043</v>
          </cell>
          <cell r="L873" t="str">
            <v>42-05-02-01-0865</v>
          </cell>
          <cell r="M873" t="str">
            <v>Catre clínico</v>
          </cell>
          <cell r="O873" t="str">
            <v>EQUIPOS CLINICOS</v>
          </cell>
          <cell r="P873">
            <v>99990</v>
          </cell>
          <cell r="T873" t="str">
            <v>Bueno</v>
          </cell>
          <cell r="U873" t="str">
            <v>N/T</v>
          </cell>
        </row>
        <row r="874">
          <cell r="J874" t="str">
            <v>42-04-01-00-0866</v>
          </cell>
          <cell r="K874" t="str">
            <v>42-2768</v>
          </cell>
          <cell r="L874" t="str">
            <v>42-04-01-00-0866</v>
          </cell>
          <cell r="M874" t="str">
            <v>Mesa alimentación metálica con cubierta melamina, con ruedas</v>
          </cell>
          <cell r="O874" t="str">
            <v>MESAS</v>
          </cell>
          <cell r="P874">
            <v>35000</v>
          </cell>
          <cell r="T874" t="str">
            <v>Bueno</v>
          </cell>
          <cell r="U874" t="str">
            <v>N/T</v>
          </cell>
        </row>
        <row r="875">
          <cell r="J875" t="str">
            <v>42-04-07-00-0867</v>
          </cell>
          <cell r="K875" t="str">
            <v>42-3102</v>
          </cell>
          <cell r="L875" t="str">
            <v>42-04-07-00-0867</v>
          </cell>
          <cell r="M875" t="str">
            <v>Velador metálico 1 cajón, 1 puerta masisa color café</v>
          </cell>
          <cell r="O875" t="str">
            <v>OTROS</v>
          </cell>
          <cell r="P875">
            <v>29895</v>
          </cell>
          <cell r="T875" t="str">
            <v>Bueno</v>
          </cell>
          <cell r="U875" t="str">
            <v>N/T</v>
          </cell>
        </row>
        <row r="876">
          <cell r="J876" t="str">
            <v>42-05-02-01-0868</v>
          </cell>
          <cell r="K876" t="str">
            <v>42-1685</v>
          </cell>
          <cell r="L876" t="str">
            <v>42-05-02-01-0868</v>
          </cell>
          <cell r="M876" t="str">
            <v>Manómetro de oxígeno Soltec Medical SM-OX, con humidificador</v>
          </cell>
          <cell r="O876" t="str">
            <v>EQUIPOS CLINICOS</v>
          </cell>
          <cell r="P876">
            <v>25000</v>
          </cell>
          <cell r="T876" t="str">
            <v>Bueno</v>
          </cell>
          <cell r="U876" t="str">
            <v>N/T</v>
          </cell>
        </row>
        <row r="877">
          <cell r="J877" t="str">
            <v>42-05-02-01-0869</v>
          </cell>
          <cell r="K877" t="str">
            <v>42-1381</v>
          </cell>
          <cell r="L877" t="str">
            <v>42-05-02-01-0869</v>
          </cell>
          <cell r="M877" t="str">
            <v>Manómetro de oxígeno marca Victor Medical con humidificador</v>
          </cell>
          <cell r="O877" t="str">
            <v>EQUIPOS CLINICOS</v>
          </cell>
          <cell r="P877">
            <v>25000</v>
          </cell>
          <cell r="T877" t="str">
            <v>Bueno</v>
          </cell>
          <cell r="U877" t="str">
            <v>N/T</v>
          </cell>
        </row>
        <row r="878">
          <cell r="J878" t="str">
            <v>42-04-07-00-0870</v>
          </cell>
          <cell r="K878" t="str">
            <v>42-1774</v>
          </cell>
          <cell r="L878" t="str">
            <v>42-04-07-00-0870</v>
          </cell>
          <cell r="M878" t="str">
            <v>Bergere reclinable en cuerina, marca Acapulco</v>
          </cell>
          <cell r="O878" t="str">
            <v>OTROS</v>
          </cell>
          <cell r="P878">
            <v>30000</v>
          </cell>
          <cell r="T878" t="str">
            <v>Bueno</v>
          </cell>
          <cell r="U878" t="str">
            <v>N/T</v>
          </cell>
        </row>
        <row r="879">
          <cell r="J879" t="str">
            <v>42-05-02-01-0871</v>
          </cell>
          <cell r="K879" t="str">
            <v>42-3063</v>
          </cell>
          <cell r="L879" t="str">
            <v>42-05-02-01-0871</v>
          </cell>
          <cell r="M879" t="str">
            <v>Catre clínico</v>
          </cell>
          <cell r="O879" t="str">
            <v>EQUIPOS CLINICOS</v>
          </cell>
          <cell r="P879">
            <v>99990</v>
          </cell>
          <cell r="T879" t="str">
            <v>Bueno</v>
          </cell>
          <cell r="U879" t="str">
            <v>N/T</v>
          </cell>
        </row>
        <row r="880">
          <cell r="J880" t="str">
            <v>42-04-01-00-0872</v>
          </cell>
          <cell r="K880" t="str">
            <v>42-3105</v>
          </cell>
          <cell r="L880" t="str">
            <v>42-04-01-00-0872</v>
          </cell>
          <cell r="M880" t="str">
            <v>Mesa lateral metálica con cubierta melamina, 4 ruedas color plomo</v>
          </cell>
          <cell r="O880" t="str">
            <v>MESAS</v>
          </cell>
          <cell r="P880">
            <v>35000</v>
          </cell>
          <cell r="T880" t="str">
            <v>Bueno</v>
          </cell>
          <cell r="U880" t="str">
            <v>B</v>
          </cell>
        </row>
        <row r="881">
          <cell r="J881" t="str">
            <v>42-04-07-00-0873</v>
          </cell>
          <cell r="K881" t="str">
            <v>42-3104</v>
          </cell>
          <cell r="L881" t="str">
            <v>42-04-07-00-0873</v>
          </cell>
          <cell r="M881" t="str">
            <v>Velador metálico 1 cajón, 1 puerta masisa color café</v>
          </cell>
          <cell r="O881" t="str">
            <v>OTROS</v>
          </cell>
          <cell r="P881">
            <v>29895</v>
          </cell>
          <cell r="T881" t="str">
            <v>Bueno</v>
          </cell>
          <cell r="U881" t="str">
            <v>B</v>
          </cell>
        </row>
        <row r="882">
          <cell r="J882" t="str">
            <v>42-05-01-01-0874</v>
          </cell>
          <cell r="K882" t="str">
            <v>42-2368</v>
          </cell>
          <cell r="L882" t="str">
            <v>42-05-01-01-0874</v>
          </cell>
          <cell r="M882" t="str">
            <v>Televisor marca Daewoo 20" Mod. DTQ 20V8SSFG</v>
          </cell>
          <cell r="O882" t="str">
            <v>EQUIPO DE OFICINA</v>
          </cell>
          <cell r="P882">
            <v>67890</v>
          </cell>
          <cell r="T882" t="str">
            <v>Bueno</v>
          </cell>
          <cell r="U882" t="str">
            <v>Daewoo</v>
          </cell>
        </row>
        <row r="883">
          <cell r="J883" t="str">
            <v>42-05-01-01-0875</v>
          </cell>
          <cell r="K883" t="str">
            <v>42-2369</v>
          </cell>
          <cell r="L883" t="str">
            <v>42-05-01-01-0875</v>
          </cell>
          <cell r="M883" t="str">
            <v>Radio CD marca IRT Mod. RCD 1110 S/N° 4250150</v>
          </cell>
          <cell r="O883" t="str">
            <v>EQUIPO DE OFICINA</v>
          </cell>
          <cell r="P883">
            <v>53710</v>
          </cell>
          <cell r="T883" t="str">
            <v>Bueno</v>
          </cell>
          <cell r="U883" t="str">
            <v>RCD</v>
          </cell>
        </row>
        <row r="884">
          <cell r="J884" t="str">
            <v>42-05-01-01-0876</v>
          </cell>
          <cell r="K884" t="str">
            <v>42-3296</v>
          </cell>
          <cell r="L884" t="str">
            <v>42-05-01-01-0876</v>
          </cell>
          <cell r="M884" t="str">
            <v>Refrigerador Daewoo Mod. FR-146R S/Nº 0641-07-RM</v>
          </cell>
          <cell r="O884" t="str">
            <v>EQUIPO DE OFICINA</v>
          </cell>
          <cell r="P884">
            <v>354609</v>
          </cell>
          <cell r="T884" t="str">
            <v>Bueno</v>
          </cell>
          <cell r="U884" t="str">
            <v>Daewoo</v>
          </cell>
        </row>
        <row r="885">
          <cell r="J885" t="str">
            <v>42-05-01-01-0877</v>
          </cell>
          <cell r="K885" t="str">
            <v>42-2370</v>
          </cell>
          <cell r="L885" t="str">
            <v>42-05-01-01-0877</v>
          </cell>
          <cell r="M885" t="str">
            <v>Reloj mural marca Taiping cuadrado</v>
          </cell>
          <cell r="N885">
            <v>1</v>
          </cell>
          <cell r="O885" t="str">
            <v>EQUIPO DE OFICINA</v>
          </cell>
          <cell r="P885">
            <v>5000</v>
          </cell>
          <cell r="T885" t="str">
            <v>Bueno</v>
          </cell>
          <cell r="U885" t="str">
            <v>Taiping</v>
          </cell>
        </row>
        <row r="886">
          <cell r="J886" t="str">
            <v>42-05-02-01-0878</v>
          </cell>
          <cell r="K886" t="str">
            <v>42-1935</v>
          </cell>
          <cell r="L886" t="str">
            <v>42-05-02-01-0878</v>
          </cell>
          <cell r="M886" t="str">
            <v>Desfribilador Marca NIHON KOHDEN Mod. TEC - 5531K S/Nº 00086 color gris/naranjo</v>
          </cell>
          <cell r="O886" t="str">
            <v>EQUIPOS CLINICOS</v>
          </cell>
          <cell r="P886">
            <v>59000</v>
          </cell>
          <cell r="T886" t="str">
            <v>Bueno</v>
          </cell>
          <cell r="U886" t="str">
            <v>Nihon</v>
          </cell>
        </row>
        <row r="887">
          <cell r="J887" t="str">
            <v>42-05-02-01-0879</v>
          </cell>
          <cell r="K887" t="str">
            <v>42-3038</v>
          </cell>
          <cell r="L887" t="str">
            <v>42-05-02-01-0879</v>
          </cell>
          <cell r="M887" t="str">
            <v>Máquina de aspiración Medi-Pump Mod. Nº 1136 S/Nº 090300003285</v>
          </cell>
          <cell r="O887" t="str">
            <v>EQUIPOS CLINICOS</v>
          </cell>
          <cell r="P887">
            <v>102900</v>
          </cell>
          <cell r="T887" t="str">
            <v>Malo</v>
          </cell>
          <cell r="U887" t="str">
            <v>Medi</v>
          </cell>
        </row>
        <row r="888">
          <cell r="J888" t="str">
            <v>42-05-02-01-0880</v>
          </cell>
          <cell r="K888" t="str">
            <v>42-3157</v>
          </cell>
          <cell r="L888" t="str">
            <v>42-05-02-01-0880</v>
          </cell>
          <cell r="M888" t="str">
            <v>Máquina de aspiración Medi-Pump Mod. 1132C S/Nº 0000356</v>
          </cell>
          <cell r="O888" t="str">
            <v>EQUIPOS CLINICOS</v>
          </cell>
          <cell r="P888">
            <v>102900</v>
          </cell>
          <cell r="T888" t="str">
            <v>Malo</v>
          </cell>
          <cell r="U888" t="str">
            <v>Medi</v>
          </cell>
        </row>
        <row r="889">
          <cell r="J889" t="str">
            <v>42-05-02-01-0881</v>
          </cell>
          <cell r="K889" t="str">
            <v>42-3362</v>
          </cell>
          <cell r="L889" t="str">
            <v>42-05-02-01-0881</v>
          </cell>
          <cell r="M889" t="str">
            <v>Bomba infusion Samtronic Mod. ST 1000 S/Nº 33123L/10</v>
          </cell>
          <cell r="O889" t="str">
            <v>EQUIPOS CLINICOS</v>
          </cell>
          <cell r="P889">
            <v>809200</v>
          </cell>
          <cell r="T889" t="str">
            <v>Bueno</v>
          </cell>
          <cell r="U889" t="str">
            <v>N/T</v>
          </cell>
        </row>
        <row r="890">
          <cell r="J890" t="str">
            <v>42-05-02-01-0882</v>
          </cell>
          <cell r="K890" t="str">
            <v>42-3294</v>
          </cell>
          <cell r="L890" t="str">
            <v>42-05-02-01-0882</v>
          </cell>
          <cell r="M890" t="str">
            <v>Elevador hidráulico marca A&amp;I</v>
          </cell>
          <cell r="O890" t="str">
            <v>EQUIPOS CLINICOS</v>
          </cell>
          <cell r="P890">
            <v>450000</v>
          </cell>
          <cell r="T890" t="str">
            <v>Bueno</v>
          </cell>
          <cell r="U890" t="str">
            <v>A&amp;I</v>
          </cell>
        </row>
        <row r="891">
          <cell r="J891" t="str">
            <v>42-05-02-01-0883</v>
          </cell>
          <cell r="K891" t="str">
            <v>42-499</v>
          </cell>
          <cell r="L891" t="str">
            <v>42-05-02-01-0883</v>
          </cell>
          <cell r="M891" t="str">
            <v>Negatoscopio</v>
          </cell>
          <cell r="O891" t="str">
            <v>EQUIPOS CLINICOS</v>
          </cell>
          <cell r="P891">
            <v>46241</v>
          </cell>
          <cell r="T891" t="str">
            <v>Bueno</v>
          </cell>
          <cell r="U891" t="str">
            <v>N/T</v>
          </cell>
        </row>
        <row r="892">
          <cell r="J892" t="str">
            <v>42-04-03-00-0884</v>
          </cell>
          <cell r="K892" t="str">
            <v>42-479</v>
          </cell>
          <cell r="L892" t="str">
            <v>42-04-03-00-0884</v>
          </cell>
          <cell r="M892" t="str">
            <v>Escritorio de madera, 1 cajón blanco 102x57x83 cms.</v>
          </cell>
          <cell r="O892" t="str">
            <v>ESCRITORIOS</v>
          </cell>
          <cell r="P892">
            <v>89000</v>
          </cell>
          <cell r="T892" t="str">
            <v>Bueno</v>
          </cell>
          <cell r="U892" t="str">
            <v>N/T</v>
          </cell>
        </row>
        <row r="893">
          <cell r="J893" t="str">
            <v>42-04-02-00-0885</v>
          </cell>
          <cell r="K893" t="str">
            <v>42-480</v>
          </cell>
          <cell r="L893" t="str">
            <v>42-04-02-00-0885</v>
          </cell>
          <cell r="M893" t="str">
            <v>Silla de madera color blanco</v>
          </cell>
          <cell r="O893" t="str">
            <v>SILLAS</v>
          </cell>
          <cell r="P893">
            <v>6902</v>
          </cell>
          <cell r="T893" t="str">
            <v>Bueno</v>
          </cell>
          <cell r="U893" t="str">
            <v>N/T</v>
          </cell>
        </row>
        <row r="894">
          <cell r="J894" t="str">
            <v>42-04-02-00-0886</v>
          </cell>
          <cell r="K894" t="str">
            <v>42-481</v>
          </cell>
          <cell r="L894" t="str">
            <v>42-04-02-00-0886</v>
          </cell>
          <cell r="M894" t="str">
            <v>Silla de madera color blanco</v>
          </cell>
          <cell r="O894" t="str">
            <v>SILLAS</v>
          </cell>
          <cell r="P894">
            <v>6902</v>
          </cell>
          <cell r="T894" t="str">
            <v>Bueno</v>
          </cell>
          <cell r="U894" t="str">
            <v>N/T</v>
          </cell>
        </row>
        <row r="895">
          <cell r="J895" t="str">
            <v>42-04-02-00-0887</v>
          </cell>
          <cell r="K895" t="str">
            <v>42-1226</v>
          </cell>
          <cell r="L895" t="str">
            <v>42-04-02-00-0887</v>
          </cell>
          <cell r="M895" t="str">
            <v>Silla computación G lit, 5 ruedas color plomo</v>
          </cell>
          <cell r="O895" t="str">
            <v>SILLAS</v>
          </cell>
          <cell r="P895">
            <v>42500</v>
          </cell>
          <cell r="T895" t="str">
            <v>Bueno</v>
          </cell>
          <cell r="U895" t="str">
            <v>N/T</v>
          </cell>
        </row>
        <row r="896">
          <cell r="J896" t="str">
            <v>42-04-07-00-0888</v>
          </cell>
          <cell r="K896" t="str">
            <v>42-482</v>
          </cell>
          <cell r="L896" t="str">
            <v>42-04-07-00-0888</v>
          </cell>
          <cell r="M896" t="str">
            <v>Piso metálico color blanco</v>
          </cell>
          <cell r="O896" t="str">
            <v>OTROS</v>
          </cell>
          <cell r="P896">
            <v>10248</v>
          </cell>
          <cell r="T896" t="str">
            <v>Bueno</v>
          </cell>
          <cell r="U896" t="str">
            <v>N/T</v>
          </cell>
        </row>
        <row r="897">
          <cell r="J897" t="str">
            <v>42-04-07-00-0889</v>
          </cell>
          <cell r="K897" t="str">
            <v>42-488</v>
          </cell>
          <cell r="L897" t="str">
            <v>42-04-07-00-0889</v>
          </cell>
          <cell r="M897" t="str">
            <v>Mural de madera</v>
          </cell>
          <cell r="O897" t="str">
            <v>OTROS</v>
          </cell>
          <cell r="P897">
            <v>29750</v>
          </cell>
          <cell r="T897" t="str">
            <v>Bueno</v>
          </cell>
          <cell r="U897" t="str">
            <v>N/T</v>
          </cell>
        </row>
        <row r="898">
          <cell r="J898" t="str">
            <v>42-04-06-00-0890</v>
          </cell>
          <cell r="K898" t="str">
            <v>42-485</v>
          </cell>
          <cell r="L898" t="str">
            <v>42-04-06-00-0890</v>
          </cell>
          <cell r="M898" t="str">
            <v>Vitrina metálica 2 puertas de vidrio, 3 compartimentos</v>
          </cell>
          <cell r="O898" t="str">
            <v>REPISA</v>
          </cell>
          <cell r="P898">
            <v>145214</v>
          </cell>
          <cell r="T898" t="str">
            <v>Bueno</v>
          </cell>
          <cell r="U898" t="str">
            <v>N/T</v>
          </cell>
        </row>
        <row r="899">
          <cell r="J899" t="str">
            <v>42-04-06-00-0891</v>
          </cell>
          <cell r="K899" t="str">
            <v>42-2371</v>
          </cell>
          <cell r="L899" t="str">
            <v>42-04-06-00-0891</v>
          </cell>
          <cell r="M899" t="str">
            <v>Mueble blanco de madera 7 puertas, 9 cajones, 2 fuentones, 1 llave comb.</v>
          </cell>
          <cell r="O899" t="str">
            <v>REPISA</v>
          </cell>
          <cell r="P899">
            <v>60000</v>
          </cell>
          <cell r="T899" t="str">
            <v>Bueno</v>
          </cell>
          <cell r="U899" t="str">
            <v>N/T</v>
          </cell>
        </row>
        <row r="900">
          <cell r="J900" t="str">
            <v>42-04-06-00-0892</v>
          </cell>
          <cell r="K900" t="str">
            <v>42-2372</v>
          </cell>
          <cell r="L900" t="str">
            <v>42-04-06-00-0892</v>
          </cell>
          <cell r="M900" t="str">
            <v>Mueble en L adosado a la pared 6 puertas, 4 cajones</v>
          </cell>
          <cell r="O900" t="str">
            <v>REPISA</v>
          </cell>
          <cell r="P900">
            <v>110000</v>
          </cell>
          <cell r="T900" t="str">
            <v>Bueno</v>
          </cell>
          <cell r="U900" t="str">
            <v>N/T</v>
          </cell>
        </row>
        <row r="901">
          <cell r="J901" t="str">
            <v>42-04-06-00-0893</v>
          </cell>
          <cell r="K901" t="str">
            <v>42-2594</v>
          </cell>
          <cell r="L901" t="str">
            <v>42-04-06-00-0893</v>
          </cell>
          <cell r="M901" t="str">
            <v>Mueble madera 1 puerta con llave color blanco 64x32x97 cms.</v>
          </cell>
          <cell r="O901" t="str">
            <v>REPISA</v>
          </cell>
          <cell r="P901">
            <v>100000</v>
          </cell>
          <cell r="T901" t="str">
            <v>Bueno</v>
          </cell>
          <cell r="U901" t="str">
            <v>N/T</v>
          </cell>
        </row>
        <row r="902">
          <cell r="J902" t="str">
            <v>42-04-02-00-0894</v>
          </cell>
          <cell r="K902" t="str">
            <v>42-2006</v>
          </cell>
          <cell r="L902" t="str">
            <v>42-04-02-00-0894</v>
          </cell>
          <cell r="M902" t="str">
            <v>Silla Ergonometrica color azul, 5 ruedas ( MEL )</v>
          </cell>
          <cell r="O902" t="str">
            <v>SILLAS</v>
          </cell>
          <cell r="P902">
            <v>42500</v>
          </cell>
          <cell r="T902" t="str">
            <v>Bueno</v>
          </cell>
          <cell r="U902" t="str">
            <v>N/T</v>
          </cell>
        </row>
        <row r="903">
          <cell r="J903" t="str">
            <v>42-05-01-01-0895</v>
          </cell>
          <cell r="K903" t="str">
            <v>42-3109</v>
          </cell>
          <cell r="L903" t="str">
            <v>42-05-01-01-0895</v>
          </cell>
          <cell r="M903" t="str">
            <v>Perforador Isofit PP35 color plomo</v>
          </cell>
          <cell r="O903" t="str">
            <v>EQUIPO DE OFICINA</v>
          </cell>
          <cell r="P903">
            <v>3000</v>
          </cell>
          <cell r="T903" t="str">
            <v>Bueno</v>
          </cell>
          <cell r="U903" t="str">
            <v>B</v>
          </cell>
        </row>
        <row r="904">
          <cell r="J904" t="str">
            <v>42-05-02-01-0896</v>
          </cell>
          <cell r="K904" t="str">
            <v>42-484</v>
          </cell>
          <cell r="L904" t="str">
            <v>42-05-02-01-0896</v>
          </cell>
          <cell r="M904" t="str">
            <v>Carro metálico de curaciones 4 ruedas 2 compartimentos 92x51x90 cms.</v>
          </cell>
          <cell r="O904" t="str">
            <v>EQUIPOS CLINICOS</v>
          </cell>
          <cell r="P904">
            <v>450000</v>
          </cell>
          <cell r="T904" t="str">
            <v>Bueno</v>
          </cell>
          <cell r="U904" t="str">
            <v>B</v>
          </cell>
        </row>
        <row r="905">
          <cell r="J905" t="str">
            <v>42-05-02-01-0897</v>
          </cell>
          <cell r="K905" t="str">
            <v>42-489</v>
          </cell>
          <cell r="L905" t="str">
            <v>42-05-02-01-0897</v>
          </cell>
          <cell r="M905" t="str">
            <v>Carro metálico de curaciones 4 ruedas 2 compartimentos 76x40x86 cms.</v>
          </cell>
          <cell r="O905" t="str">
            <v>EQUIPOS CLINICOS</v>
          </cell>
          <cell r="P905">
            <v>450000</v>
          </cell>
          <cell r="T905" t="str">
            <v>Bueno</v>
          </cell>
          <cell r="U905" t="str">
            <v>B</v>
          </cell>
        </row>
        <row r="906">
          <cell r="J906" t="str">
            <v>42-05-02-01-0898</v>
          </cell>
          <cell r="K906" t="str">
            <v>42-3039</v>
          </cell>
          <cell r="L906" t="str">
            <v>42-05-02-01-0898</v>
          </cell>
          <cell r="M906" t="str">
            <v>Carro de procedimientos marca Metro Flex 1 cajón, 4 ruedas color plomo</v>
          </cell>
          <cell r="O906" t="str">
            <v>EQUIPOS CLINICOS</v>
          </cell>
          <cell r="P906">
            <v>450000</v>
          </cell>
          <cell r="T906" t="str">
            <v>Bueno</v>
          </cell>
          <cell r="U906" t="str">
            <v>B</v>
          </cell>
        </row>
        <row r="907">
          <cell r="J907" t="str">
            <v>42-04-02-00-0899</v>
          </cell>
          <cell r="K907" t="str">
            <v>42-497</v>
          </cell>
          <cell r="L907" t="str">
            <v>42-04-02-00-0899</v>
          </cell>
          <cell r="M907" t="str">
            <v>Silla de ruedas color negro</v>
          </cell>
          <cell r="O907" t="str">
            <v>SILLAS</v>
          </cell>
          <cell r="P907">
            <v>156000</v>
          </cell>
          <cell r="T907" t="str">
            <v>Malo</v>
          </cell>
          <cell r="U907" t="str">
            <v>M</v>
          </cell>
        </row>
        <row r="908">
          <cell r="J908" t="str">
            <v>42-05-01-01-0900</v>
          </cell>
          <cell r="K908" t="str">
            <v>42-1966</v>
          </cell>
          <cell r="L908" t="str">
            <v>42-05-01-01-0900</v>
          </cell>
          <cell r="M908" t="str">
            <v>Citófono/ teléfono marca Nortel Network, Modelo 7000</v>
          </cell>
          <cell r="O908" t="str">
            <v>EQUIPO DE OFICINA</v>
          </cell>
          <cell r="P908">
            <v>36000</v>
          </cell>
          <cell r="T908" t="str">
            <v>Bueno</v>
          </cell>
          <cell r="U908" t="str">
            <v>B</v>
          </cell>
        </row>
        <row r="909">
          <cell r="J909" t="str">
            <v>42-04-01-00-0901</v>
          </cell>
          <cell r="K909" t="str">
            <v>42-1120</v>
          </cell>
          <cell r="L909" t="str">
            <v>42-04-01-00-0901</v>
          </cell>
          <cell r="M909" t="str">
            <v>Mesa de madera barniz natural de 120x75x75 cms. 2 cajones</v>
          </cell>
          <cell r="O909" t="str">
            <v>MESAS</v>
          </cell>
          <cell r="P909">
            <v>35441</v>
          </cell>
          <cell r="T909" t="str">
            <v>Bueno</v>
          </cell>
          <cell r="U909" t="str">
            <v>N/T</v>
          </cell>
        </row>
        <row r="910">
          <cell r="J910" t="str">
            <v>42-04-07-00-0902</v>
          </cell>
          <cell r="K910" t="str">
            <v>42-1449</v>
          </cell>
          <cell r="L910" t="str">
            <v>42-04-07-00-0902</v>
          </cell>
          <cell r="M910" t="str">
            <v>Loker Metálico marca Equimet color crema, puerta café</v>
          </cell>
          <cell r="O910" t="str">
            <v>OTROS</v>
          </cell>
          <cell r="P910">
            <v>37500</v>
          </cell>
          <cell r="T910" t="str">
            <v>Bueno</v>
          </cell>
          <cell r="U910" t="str">
            <v>N/T</v>
          </cell>
        </row>
        <row r="911">
          <cell r="J911" t="str">
            <v>42-04-02-00-0903</v>
          </cell>
          <cell r="K911" t="str">
            <v>42-1607</v>
          </cell>
          <cell r="L911" t="str">
            <v>42-04-02-00-0903</v>
          </cell>
          <cell r="M911" t="str">
            <v>Silla giratoria sin apoyo de brazos, color azul</v>
          </cell>
          <cell r="O911" t="str">
            <v>SILLAS</v>
          </cell>
          <cell r="P911">
            <v>42500</v>
          </cell>
          <cell r="T911" t="str">
            <v>Bueno</v>
          </cell>
          <cell r="U911" t="str">
            <v>N/T</v>
          </cell>
        </row>
        <row r="912">
          <cell r="J912" t="str">
            <v>42-05-01-01-0904</v>
          </cell>
          <cell r="K912" t="str">
            <v>42-1961</v>
          </cell>
          <cell r="L912" t="str">
            <v>42-05-01-01-0904</v>
          </cell>
          <cell r="M912" t="str">
            <v>Citófono/ teléfono marca Nortel Network, Modelo 7000</v>
          </cell>
          <cell r="O912" t="str">
            <v>EQUIPO DE OFICINA</v>
          </cell>
          <cell r="P912">
            <v>36000</v>
          </cell>
          <cell r="T912" t="str">
            <v>Bueno</v>
          </cell>
          <cell r="U912" t="str">
            <v>N/T</v>
          </cell>
        </row>
        <row r="913">
          <cell r="J913" t="str">
            <v>42-04-07-00-0905</v>
          </cell>
          <cell r="K913" t="str">
            <v>42-397</v>
          </cell>
          <cell r="L913" t="str">
            <v>42-04-07-00-0905</v>
          </cell>
          <cell r="M913" t="str">
            <v>Carro acero inoxidable 2 compartimentos, 4 ruedas</v>
          </cell>
          <cell r="O913" t="str">
            <v>OTROS</v>
          </cell>
          <cell r="P913">
            <v>58952</v>
          </cell>
          <cell r="T913" t="str">
            <v>Bueno</v>
          </cell>
          <cell r="U913" t="str">
            <v>N/T</v>
          </cell>
        </row>
        <row r="914">
          <cell r="J914" t="str">
            <v>42-05-02-01-0906</v>
          </cell>
          <cell r="K914" t="str">
            <v>42-1588</v>
          </cell>
          <cell r="L914" t="str">
            <v>42-05-02-01-0906</v>
          </cell>
          <cell r="M914" t="str">
            <v>Porta suero metálico con 5 ruedas y 4 ganchos metálicos</v>
          </cell>
          <cell r="O914" t="str">
            <v>EQUIPOS CLINICOS</v>
          </cell>
          <cell r="P914">
            <v>45680</v>
          </cell>
          <cell r="T914" t="str">
            <v>Bueno</v>
          </cell>
          <cell r="U914" t="str">
            <v>N/T</v>
          </cell>
        </row>
        <row r="915">
          <cell r="J915" t="str">
            <v>42-05-02-01-0907</v>
          </cell>
          <cell r="K915" t="str">
            <v>42-3295</v>
          </cell>
          <cell r="L915" t="str">
            <v>42-05-02-01-0907</v>
          </cell>
          <cell r="M915" t="str">
            <v>Porta suero metálico, 5 ruedas</v>
          </cell>
          <cell r="O915" t="str">
            <v>EQUIPOS CLINICOS</v>
          </cell>
          <cell r="P915">
            <v>45680</v>
          </cell>
          <cell r="T915" t="str">
            <v>Bueno</v>
          </cell>
          <cell r="U915" t="str">
            <v>N/T</v>
          </cell>
        </row>
        <row r="916">
          <cell r="J916" t="str">
            <v>42-04-07-00-0908</v>
          </cell>
          <cell r="K916" t="str">
            <v>42-2882</v>
          </cell>
          <cell r="L916" t="str">
            <v>42-04-07-00-0908</v>
          </cell>
          <cell r="M916" t="str">
            <v>Carro porta ropa con tapa, 3 ruedas metálico plomo</v>
          </cell>
          <cell r="O916" t="str">
            <v>OTROS</v>
          </cell>
          <cell r="P916">
            <v>95648</v>
          </cell>
          <cell r="T916" t="str">
            <v>Bueno</v>
          </cell>
          <cell r="U916" t="str">
            <v>N/T</v>
          </cell>
        </row>
        <row r="917">
          <cell r="J917" t="str">
            <v>42-04-06-00-0909</v>
          </cell>
          <cell r="K917" t="str">
            <v>42-509</v>
          </cell>
          <cell r="L917" t="str">
            <v>42-04-06-00-0909</v>
          </cell>
          <cell r="M917" t="str">
            <v>Estante metálico 2 puertas con vidrio</v>
          </cell>
          <cell r="O917" t="str">
            <v>REPISA</v>
          </cell>
          <cell r="P917">
            <v>108707</v>
          </cell>
          <cell r="T917" t="str">
            <v>Bueno</v>
          </cell>
          <cell r="U917" t="str">
            <v>N/T</v>
          </cell>
        </row>
        <row r="918">
          <cell r="J918" t="str">
            <v>42-05-02-01-0910</v>
          </cell>
          <cell r="K918" t="str">
            <v>42-3060</v>
          </cell>
          <cell r="L918" t="str">
            <v>42-05-02-01-0910</v>
          </cell>
          <cell r="M918" t="str">
            <v>Catre clínico marca Hope Full Mod. BA 668</v>
          </cell>
          <cell r="O918" t="str">
            <v>EQUIPOS CLINICOS</v>
          </cell>
          <cell r="P918">
            <v>99990</v>
          </cell>
          <cell r="T918" t="str">
            <v>Bueno</v>
          </cell>
          <cell r="U918" t="str">
            <v>Hope Full</v>
          </cell>
        </row>
        <row r="919">
          <cell r="J919" t="str">
            <v>42-05-02-01-0911</v>
          </cell>
          <cell r="K919" t="str">
            <v>42-3061</v>
          </cell>
          <cell r="L919" t="str">
            <v>42-05-02-01-0911</v>
          </cell>
          <cell r="M919" t="str">
            <v>Catre clínico marca Hope Full Mod. BA 668</v>
          </cell>
          <cell r="O919" t="str">
            <v>EQUIPOS CLINICOS</v>
          </cell>
          <cell r="P919">
            <v>99990</v>
          </cell>
          <cell r="T919" t="str">
            <v>Bueno</v>
          </cell>
          <cell r="U919" t="str">
            <v>Hope Full</v>
          </cell>
        </row>
        <row r="920">
          <cell r="J920" t="str">
            <v>42-05-02-01-0912</v>
          </cell>
          <cell r="K920" t="str">
            <v>42-3092</v>
          </cell>
          <cell r="L920" t="str">
            <v>42-05-02-01-0912</v>
          </cell>
          <cell r="M920" t="str">
            <v>Catre clínico marca Hope Full Mod. BA 668</v>
          </cell>
          <cell r="O920" t="str">
            <v>EQUIPOS CLINICOS</v>
          </cell>
          <cell r="P920">
            <v>99990</v>
          </cell>
          <cell r="T920" t="str">
            <v>Bueno</v>
          </cell>
          <cell r="U920" t="str">
            <v>Hope Full</v>
          </cell>
        </row>
        <row r="921">
          <cell r="J921" t="str">
            <v>42-05-02-01-0913</v>
          </cell>
          <cell r="K921" t="str">
            <v>42-3093</v>
          </cell>
          <cell r="L921" t="str">
            <v>42-05-02-01-0913</v>
          </cell>
          <cell r="M921" t="str">
            <v>Catre clínico marca Hope Full Mod. BA 668</v>
          </cell>
          <cell r="O921" t="str">
            <v>EQUIPOS CLINICOS</v>
          </cell>
          <cell r="P921">
            <v>99990</v>
          </cell>
          <cell r="T921" t="str">
            <v>Bueno</v>
          </cell>
          <cell r="U921" t="str">
            <v>Hope Full</v>
          </cell>
        </row>
        <row r="922">
          <cell r="J922" t="str">
            <v>42-04-07-00-0914</v>
          </cell>
          <cell r="K922" t="str">
            <v>42-3094</v>
          </cell>
          <cell r="L922" t="str">
            <v>42-04-07-00-0914</v>
          </cell>
          <cell r="M922" t="str">
            <v>Velador metálico 1 cajón, 1 puerta masisa color café</v>
          </cell>
          <cell r="O922" t="str">
            <v>OTROS</v>
          </cell>
          <cell r="P922">
            <v>29895</v>
          </cell>
          <cell r="T922" t="str">
            <v>Bueno</v>
          </cell>
          <cell r="U922" t="str">
            <v>N/T</v>
          </cell>
        </row>
        <row r="923">
          <cell r="J923" t="str">
            <v>42-04-07-00-0915</v>
          </cell>
          <cell r="K923" t="str">
            <v>42-3095</v>
          </cell>
          <cell r="L923" t="str">
            <v>42-04-07-00-0915</v>
          </cell>
          <cell r="M923" t="str">
            <v>Velador metálico 1 cajón, 1 puerta masisa color café</v>
          </cell>
          <cell r="O923" t="str">
            <v>OTROS</v>
          </cell>
          <cell r="P923">
            <v>29895</v>
          </cell>
          <cell r="T923" t="str">
            <v>Bueno</v>
          </cell>
          <cell r="U923" t="str">
            <v>N/T</v>
          </cell>
        </row>
        <row r="924">
          <cell r="J924" t="str">
            <v>42-04-07-00-0916</v>
          </cell>
          <cell r="K924" t="str">
            <v>42-3096</v>
          </cell>
          <cell r="L924" t="str">
            <v>42-04-07-00-0916</v>
          </cell>
          <cell r="M924" t="str">
            <v>Velador metálico 1 cajón, 1 puerta masisa color café</v>
          </cell>
          <cell r="O924" t="str">
            <v>OTROS</v>
          </cell>
          <cell r="P924">
            <v>29895</v>
          </cell>
          <cell r="T924" t="str">
            <v>Bueno</v>
          </cell>
          <cell r="U924" t="str">
            <v>N/T</v>
          </cell>
        </row>
        <row r="925">
          <cell r="J925" t="str">
            <v>42-04-07-00-0917</v>
          </cell>
          <cell r="K925" t="str">
            <v>42-3097</v>
          </cell>
          <cell r="L925" t="str">
            <v>42-04-07-00-0917</v>
          </cell>
          <cell r="M925" t="str">
            <v>Velador metálico 1 cajón, 1 puerta masisa color café</v>
          </cell>
          <cell r="O925" t="str">
            <v>OTROS</v>
          </cell>
          <cell r="P925">
            <v>29895</v>
          </cell>
          <cell r="T925" t="str">
            <v>Bueno</v>
          </cell>
          <cell r="U925" t="str">
            <v>N/T</v>
          </cell>
        </row>
        <row r="926">
          <cell r="J926" t="str">
            <v>42-04-01-00-0918</v>
          </cell>
          <cell r="K926" t="str">
            <v>42-3089</v>
          </cell>
          <cell r="L926" t="str">
            <v>42-04-01-00-0918</v>
          </cell>
          <cell r="M926" t="str">
            <v>Mesa metálica con cubierta melamina, 4 ruedas color plomo</v>
          </cell>
          <cell r="O926" t="str">
            <v>MESAS</v>
          </cell>
          <cell r="P926">
            <v>35000</v>
          </cell>
          <cell r="T926" t="str">
            <v>Bueno</v>
          </cell>
          <cell r="U926" t="str">
            <v>N/T</v>
          </cell>
        </row>
        <row r="927">
          <cell r="J927" t="str">
            <v>42-04-01-00-0919</v>
          </cell>
          <cell r="K927" t="str">
            <v>42-3099</v>
          </cell>
          <cell r="L927" t="str">
            <v>42-04-01-00-0919</v>
          </cell>
          <cell r="M927" t="str">
            <v>Mesa metálica con cubierta melamina, 4 ruedas color plomo</v>
          </cell>
          <cell r="O927" t="str">
            <v>MESAS</v>
          </cell>
          <cell r="P927">
            <v>35000</v>
          </cell>
          <cell r="T927" t="str">
            <v>Bueno</v>
          </cell>
          <cell r="U927" t="str">
            <v>N/T</v>
          </cell>
        </row>
        <row r="928">
          <cell r="J928" t="str">
            <v>42-04-01-00-0920</v>
          </cell>
          <cell r="K928" t="str">
            <v>42-3059</v>
          </cell>
          <cell r="L928" t="str">
            <v>42-04-01-00-0920</v>
          </cell>
          <cell r="M928" t="str">
            <v>Mesa metálica con cubierta melamina, 4 ruedas color plomo</v>
          </cell>
          <cell r="O928" t="str">
            <v>MESAS</v>
          </cell>
          <cell r="P928">
            <v>35000</v>
          </cell>
          <cell r="T928" t="str">
            <v>Bueno</v>
          </cell>
          <cell r="U928" t="str">
            <v>N/T</v>
          </cell>
        </row>
        <row r="929">
          <cell r="J929" t="str">
            <v>42-04-02-00-0921</v>
          </cell>
          <cell r="K929" t="str">
            <v>42-1591</v>
          </cell>
          <cell r="L929" t="str">
            <v>42-04-02-00-0921</v>
          </cell>
          <cell r="M929" t="str">
            <v>Silla metálica con balanza marca Detecto capacidad 160 Kgs.</v>
          </cell>
          <cell r="O929" t="str">
            <v>SILLAS</v>
          </cell>
          <cell r="P929">
            <v>6902</v>
          </cell>
          <cell r="T929" t="str">
            <v>Malo</v>
          </cell>
          <cell r="U929" t="str">
            <v>N/T</v>
          </cell>
        </row>
        <row r="930">
          <cell r="J930" t="str">
            <v>42-05-02-01-0922</v>
          </cell>
          <cell r="K930" t="str">
            <v>42-2358</v>
          </cell>
          <cell r="L930" t="str">
            <v>42-05-02-01-0922</v>
          </cell>
          <cell r="M930" t="str">
            <v>Escabel mixto</v>
          </cell>
          <cell r="O930" t="str">
            <v>EQUIPOS CLINICOS</v>
          </cell>
          <cell r="P930">
            <v>17850</v>
          </cell>
          <cell r="T930" t="str">
            <v>Bueno</v>
          </cell>
          <cell r="U930" t="str">
            <v>N/T</v>
          </cell>
        </row>
        <row r="931">
          <cell r="J931" t="str">
            <v>42-05-02-01-0923</v>
          </cell>
          <cell r="K931" t="str">
            <v>42-3298</v>
          </cell>
          <cell r="L931" t="str">
            <v>42-05-02-01-0923</v>
          </cell>
          <cell r="M931" t="str">
            <v>Escabel mixto</v>
          </cell>
          <cell r="O931" t="str">
            <v>EQUIPOS CLINICOS</v>
          </cell>
          <cell r="P931">
            <v>17850</v>
          </cell>
          <cell r="T931" t="str">
            <v>Bueno</v>
          </cell>
          <cell r="U931" t="str">
            <v>N/T</v>
          </cell>
        </row>
        <row r="932">
          <cell r="J932" t="str">
            <v>42-04-07-00-0924</v>
          </cell>
          <cell r="K932" t="str">
            <v>42-2603</v>
          </cell>
          <cell r="L932" t="str">
            <v>42-04-07-00-0924</v>
          </cell>
          <cell r="M932" t="str">
            <v>Bergere marca Acapulco color café</v>
          </cell>
          <cell r="O932" t="str">
            <v>OTROS</v>
          </cell>
          <cell r="P932">
            <v>30000</v>
          </cell>
          <cell r="T932" t="str">
            <v>Bueno</v>
          </cell>
          <cell r="U932" t="str">
            <v>N/T</v>
          </cell>
        </row>
        <row r="933">
          <cell r="J933" t="str">
            <v>42-04-07-00-0925</v>
          </cell>
          <cell r="K933" t="str">
            <v>42-3106</v>
          </cell>
          <cell r="L933" t="str">
            <v>42-04-07-00-0925</v>
          </cell>
          <cell r="M933" t="str">
            <v>Velador metálico 1 cajón, 1 puerta masisa color café</v>
          </cell>
          <cell r="O933" t="str">
            <v>OTROS</v>
          </cell>
          <cell r="P933">
            <v>29895</v>
          </cell>
          <cell r="T933" t="str">
            <v>Bueno</v>
          </cell>
          <cell r="U933" t="str">
            <v>N/T</v>
          </cell>
        </row>
        <row r="934">
          <cell r="J934" t="str">
            <v>42-04-07-00-0926</v>
          </cell>
          <cell r="K934" t="str">
            <v>42-2591</v>
          </cell>
          <cell r="L934" t="str">
            <v>42-04-07-00-0926</v>
          </cell>
          <cell r="M934" t="str">
            <v>Velador metálico color blanco</v>
          </cell>
          <cell r="O934" t="str">
            <v>OTROS</v>
          </cell>
          <cell r="P934">
            <v>29895</v>
          </cell>
          <cell r="T934" t="str">
            <v>Bueno</v>
          </cell>
          <cell r="U934" t="str">
            <v>N/T</v>
          </cell>
        </row>
        <row r="935">
          <cell r="J935" t="str">
            <v>42-04-07-00-0927</v>
          </cell>
          <cell r="K935" t="str">
            <v>42-1809</v>
          </cell>
          <cell r="L935" t="str">
            <v>42-04-07-00-0927</v>
          </cell>
          <cell r="M935" t="str">
            <v>Diván cama de madera 1 plaza con 6 cajones con llave</v>
          </cell>
          <cell r="O935" t="str">
            <v>OTROS</v>
          </cell>
          <cell r="P935">
            <v>202303</v>
          </cell>
          <cell r="T935" t="str">
            <v>Bueno</v>
          </cell>
          <cell r="U935" t="str">
            <v>N/T</v>
          </cell>
        </row>
        <row r="936">
          <cell r="J936" t="str">
            <v>42-04-07-00-0928</v>
          </cell>
          <cell r="K936" t="str">
            <v>42-1236</v>
          </cell>
          <cell r="L936" t="str">
            <v>42-04-07-00-0928</v>
          </cell>
          <cell r="M936" t="str">
            <v>Sofá cama en género estampado</v>
          </cell>
          <cell r="O936" t="str">
            <v>OTROS</v>
          </cell>
          <cell r="P936">
            <v>95675</v>
          </cell>
          <cell r="T936" t="str">
            <v>Bueno</v>
          </cell>
          <cell r="U936" t="str">
            <v>N/T</v>
          </cell>
        </row>
        <row r="937">
          <cell r="J937" t="str">
            <v>42-05-01-01-0929</v>
          </cell>
          <cell r="K937" t="str">
            <v>42-2612</v>
          </cell>
          <cell r="L937" t="str">
            <v>42-05-01-01-0929</v>
          </cell>
          <cell r="M937" t="str">
            <v>Reloj crono termostato HP 510</v>
          </cell>
          <cell r="O937" t="str">
            <v>EQUIPO DE OFICINA</v>
          </cell>
          <cell r="P937">
            <v>27000</v>
          </cell>
          <cell r="T937" t="str">
            <v>Bueno</v>
          </cell>
          <cell r="U937" t="str">
            <v>Termostato</v>
          </cell>
        </row>
        <row r="938">
          <cell r="J938" t="str">
            <v>42-05-01-01-0930</v>
          </cell>
          <cell r="K938" t="str">
            <v>42-2021</v>
          </cell>
          <cell r="L938" t="str">
            <v>42-05-01-01-0930</v>
          </cell>
          <cell r="M938" t="str">
            <v>Pizarra blanca con borde aluminio 120x90 cms</v>
          </cell>
          <cell r="O938" t="str">
            <v>EQUIPO DE OFICINA</v>
          </cell>
          <cell r="P938">
            <v>25890</v>
          </cell>
          <cell r="T938" t="str">
            <v>Bueno</v>
          </cell>
          <cell r="U938" t="str">
            <v>N/T</v>
          </cell>
        </row>
        <row r="939">
          <cell r="J939" t="str">
            <v>42-04-07-00-0931</v>
          </cell>
          <cell r="K939" t="str">
            <v>42-2605</v>
          </cell>
          <cell r="L939" t="str">
            <v>42-04-07-00-0931</v>
          </cell>
          <cell r="M939" t="str">
            <v>Basurero plástico marca Omnium color plomo, tapa color burdeo c/ruedas</v>
          </cell>
          <cell r="O939" t="str">
            <v>OTROS</v>
          </cell>
          <cell r="P939">
            <v>5000</v>
          </cell>
          <cell r="T939" t="str">
            <v>Bueno</v>
          </cell>
          <cell r="U939" t="str">
            <v>Omnium</v>
          </cell>
        </row>
        <row r="940">
          <cell r="J940" t="str">
            <v>42-05-02-05-0932</v>
          </cell>
          <cell r="K940" t="str">
            <v>42-2606</v>
          </cell>
          <cell r="L940" t="str">
            <v>42-05-02-05-0932</v>
          </cell>
          <cell r="M940" t="str">
            <v>Extintor incendio tipo ABC 10 kgs.</v>
          </cell>
          <cell r="O940" t="str">
            <v>EQUIPOS DE SEGURIDAD</v>
          </cell>
          <cell r="P940">
            <v>28900</v>
          </cell>
          <cell r="T940" t="str">
            <v>Bueno</v>
          </cell>
          <cell r="U940" t="str">
            <v>N/T</v>
          </cell>
        </row>
        <row r="941">
          <cell r="J941" t="str">
            <v>42-05-02-01-0933</v>
          </cell>
          <cell r="K941" t="str">
            <v>42-2610</v>
          </cell>
          <cell r="L941" t="str">
            <v>42-05-02-01-0933</v>
          </cell>
          <cell r="M941" t="str">
            <v>Andador metálico con frenos, 4 ruedas goma color burdeo</v>
          </cell>
          <cell r="O941" t="str">
            <v>EQUIPOS CLINICOS</v>
          </cell>
          <cell r="P941">
            <v>287000</v>
          </cell>
          <cell r="T941" t="str">
            <v>Bueno</v>
          </cell>
          <cell r="U941" t="str">
            <v>N/T</v>
          </cell>
        </row>
        <row r="942">
          <cell r="J942" t="str">
            <v>42-05-02-01-0934</v>
          </cell>
          <cell r="K942" t="str">
            <v>42-2611</v>
          </cell>
          <cell r="L942" t="str">
            <v>42-05-02-01-0934</v>
          </cell>
          <cell r="M942" t="str">
            <v>Andador metálico con frenos, 4 ruedas goma color burdeo</v>
          </cell>
          <cell r="O942" t="str">
            <v>EQUIPOS CLINICOS</v>
          </cell>
          <cell r="P942">
            <v>287000</v>
          </cell>
          <cell r="T942" t="str">
            <v>Bueno</v>
          </cell>
          <cell r="U942" t="str">
            <v>N/T</v>
          </cell>
        </row>
        <row r="943">
          <cell r="J943" t="str">
            <v>42-05-02-01-0935</v>
          </cell>
          <cell r="K943" t="str">
            <v>42-3222</v>
          </cell>
          <cell r="L943" t="str">
            <v>42-05-02-01-0935</v>
          </cell>
          <cell r="M943" t="str">
            <v>Pesa adulto Detecto 140 kgs.</v>
          </cell>
          <cell r="O943" t="str">
            <v>EQUIPOS CLINICOS</v>
          </cell>
          <cell r="P943">
            <v>165648</v>
          </cell>
          <cell r="T943" t="str">
            <v>Malo</v>
          </cell>
          <cell r="U943" t="str">
            <v>N/T</v>
          </cell>
        </row>
        <row r="944">
          <cell r="J944" t="str">
            <v>42-04-07-00-0936</v>
          </cell>
          <cell r="K944" t="str">
            <v>42-3522</v>
          </cell>
          <cell r="L944" t="str">
            <v>42-04-07-00-0936</v>
          </cell>
          <cell r="M944" t="str">
            <v>Sillón para descanso, tipo Bergere,  3 posiciones, color negro</v>
          </cell>
          <cell r="O944" t="str">
            <v>OTROS</v>
          </cell>
          <cell r="P944">
            <v>130900</v>
          </cell>
          <cell r="T944" t="str">
            <v>Bueno</v>
          </cell>
          <cell r="U944" t="str">
            <v>Metarus</v>
          </cell>
        </row>
        <row r="945">
          <cell r="J945" t="str">
            <v>42-04-07-00-0937</v>
          </cell>
          <cell r="K945" t="str">
            <v>42-3523</v>
          </cell>
          <cell r="L945" t="str">
            <v>42-04-07-00-0937</v>
          </cell>
          <cell r="M945" t="str">
            <v>Sillón para descanso, tipo Bergere, 3 posiciones, color negro</v>
          </cell>
          <cell r="O945" t="str">
            <v>OTROS</v>
          </cell>
          <cell r="P945">
            <v>130900</v>
          </cell>
          <cell r="T945" t="str">
            <v>Bueno</v>
          </cell>
          <cell r="U945" t="str">
            <v>Metarus</v>
          </cell>
        </row>
        <row r="946">
          <cell r="J946" t="str">
            <v>42-05-01-01-0938</v>
          </cell>
          <cell r="K946" t="str">
            <v>42-2589</v>
          </cell>
          <cell r="L946" t="str">
            <v>42-05-01-01-0938</v>
          </cell>
          <cell r="M946" t="str">
            <v>Radio CD marca RCA Mod. RCD 002 S/Nº 0627</v>
          </cell>
          <cell r="O946" t="str">
            <v>EQUIPO DE OFICINA</v>
          </cell>
          <cell r="P946">
            <v>53710</v>
          </cell>
          <cell r="T946" t="str">
            <v>Bueno</v>
          </cell>
          <cell r="U946" t="str">
            <v>Rca</v>
          </cell>
        </row>
        <row r="947">
          <cell r="J947" t="str">
            <v>42-05-02-01-0939</v>
          </cell>
          <cell r="K947" t="str">
            <v>42-2984</v>
          </cell>
          <cell r="L947" t="str">
            <v>42-05-02-01-0939</v>
          </cell>
          <cell r="M947" t="str">
            <v>Ambu adulto</v>
          </cell>
          <cell r="O947" t="str">
            <v>EQUIPOS CLINICOS</v>
          </cell>
          <cell r="P947">
            <v>30000</v>
          </cell>
          <cell r="T947" t="str">
            <v>Bueno</v>
          </cell>
          <cell r="U947" t="str">
            <v>N/T</v>
          </cell>
        </row>
        <row r="948">
          <cell r="J948" t="str">
            <v>42-05-02-01-0940</v>
          </cell>
          <cell r="K948" t="str">
            <v>42-2982</v>
          </cell>
          <cell r="L948" t="str">
            <v>42-05-02-01-0940</v>
          </cell>
          <cell r="M948" t="str">
            <v>Electro bisturí marca ERBE Mod. ICC 80 Int S/Nº C-1572 Type Nº 10122-101</v>
          </cell>
          <cell r="O948" t="str">
            <v>EQUIPOS CLINICOS</v>
          </cell>
          <cell r="P948">
            <v>50000</v>
          </cell>
          <cell r="T948" t="str">
            <v>Bueno</v>
          </cell>
          <cell r="U948" t="str">
            <v>Erbe</v>
          </cell>
        </row>
        <row r="949">
          <cell r="J949" t="str">
            <v>42-05-02-01-0941</v>
          </cell>
          <cell r="K949" t="str">
            <v>42-2988</v>
          </cell>
          <cell r="L949" t="str">
            <v>42-05-02-01-0941</v>
          </cell>
          <cell r="M949" t="str">
            <v>Electrocardiografo marca Biocare Modelo ECG-101 S/Nº BJ021234F</v>
          </cell>
          <cell r="O949" t="str">
            <v>EQUIPOS CLINICOS</v>
          </cell>
          <cell r="P949">
            <v>60000</v>
          </cell>
          <cell r="T949" t="str">
            <v>Bueno</v>
          </cell>
          <cell r="U949" t="str">
            <v>Biocare</v>
          </cell>
        </row>
        <row r="950">
          <cell r="J950" t="str">
            <v>42-04-07-00-0942</v>
          </cell>
          <cell r="K950" t="str">
            <v>42-2973</v>
          </cell>
          <cell r="L950" t="str">
            <v>42-04-07-00-0942</v>
          </cell>
          <cell r="M950" t="str">
            <v>Lámpara pedestal tallo flexible color blanco</v>
          </cell>
          <cell r="O950" t="str">
            <v>OTROS</v>
          </cell>
          <cell r="P950">
            <v>32130</v>
          </cell>
          <cell r="T950" t="str">
            <v>Bueno</v>
          </cell>
          <cell r="U950" t="str">
            <v>N/T</v>
          </cell>
        </row>
        <row r="951">
          <cell r="J951" t="str">
            <v>42-04-01-00-0943</v>
          </cell>
          <cell r="K951" t="str">
            <v>42-2442</v>
          </cell>
          <cell r="L951" t="str">
            <v>42-04-01-00-0943</v>
          </cell>
          <cell r="M951" t="str">
            <v>Mesa mixta 1 cajón barniz 100x50 cms.</v>
          </cell>
          <cell r="O951" t="str">
            <v>MESAS</v>
          </cell>
          <cell r="P951">
            <v>35441</v>
          </cell>
          <cell r="T951" t="str">
            <v>Bueno</v>
          </cell>
          <cell r="U951" t="str">
            <v>N/T</v>
          </cell>
        </row>
        <row r="952">
          <cell r="J952" t="str">
            <v>42-04-07-00-0944</v>
          </cell>
          <cell r="K952" t="str">
            <v>42-2977</v>
          </cell>
          <cell r="L952" t="str">
            <v>42-04-07-00-0944</v>
          </cell>
          <cell r="M952" t="str">
            <v>Loker metálico 2 puertas color plomo</v>
          </cell>
          <cell r="O952" t="str">
            <v>OTROS</v>
          </cell>
          <cell r="P952">
            <v>37500</v>
          </cell>
          <cell r="T952" t="str">
            <v>Bueno</v>
          </cell>
          <cell r="U952" t="str">
            <v>N/T</v>
          </cell>
        </row>
        <row r="953">
          <cell r="J953" t="str">
            <v>42-04-04-00-0945</v>
          </cell>
          <cell r="K953" t="str">
            <v>42-2980</v>
          </cell>
          <cell r="L953" t="str">
            <v>42-04-04-00-0945</v>
          </cell>
          <cell r="M953" t="str">
            <v>Mueble melamina blanco cubierta postformado con 2 lavamanos acero  inoxidable, 2 llaves de combinación, 8 puertas, 12 cajones 443x60x97 cms.</v>
          </cell>
          <cell r="O953" t="str">
            <v>MUEBLES DE COCINA</v>
          </cell>
          <cell r="P953">
            <v>35000</v>
          </cell>
          <cell r="T953" t="str">
            <v>Bueno</v>
          </cell>
          <cell r="U953" t="str">
            <v>N/T</v>
          </cell>
        </row>
        <row r="954">
          <cell r="J954" t="str">
            <v>42-04-06-00-0946</v>
          </cell>
          <cell r="K954" t="str">
            <v>42-2981</v>
          </cell>
          <cell r="L954" t="str">
            <v>42-04-06-00-0946</v>
          </cell>
          <cell r="M954" t="str">
            <v>Mueble melamina blanco adosado pared con 10 puertas 443x31x60 cms.</v>
          </cell>
          <cell r="O954" t="str">
            <v>REPISA</v>
          </cell>
          <cell r="P954">
            <v>35000</v>
          </cell>
          <cell r="T954" t="str">
            <v>Bueno</v>
          </cell>
          <cell r="U954" t="str">
            <v>N/T</v>
          </cell>
        </row>
        <row r="955">
          <cell r="J955" t="str">
            <v>42-04-07-00-0947</v>
          </cell>
          <cell r="K955" t="str">
            <v>42-2590</v>
          </cell>
          <cell r="L955" t="str">
            <v>42-04-07-00-0947</v>
          </cell>
          <cell r="M955" t="str">
            <v>Percha madera con 3 ganchos 73  cms.</v>
          </cell>
          <cell r="O955" t="str">
            <v>OTROS</v>
          </cell>
          <cell r="P955">
            <v>30000</v>
          </cell>
          <cell r="T955" t="str">
            <v>Bueno</v>
          </cell>
          <cell r="U955" t="str">
            <v>N/T</v>
          </cell>
        </row>
        <row r="956">
          <cell r="J956" t="str">
            <v>42-04-02-00-0948</v>
          </cell>
          <cell r="K956" t="str">
            <v>42-2010</v>
          </cell>
          <cell r="L956" t="str">
            <v>42-04-02-00-0948</v>
          </cell>
          <cell r="M956" t="str">
            <v>Silla Ergonometrica color azul, 5 ruedas ( MEL )</v>
          </cell>
          <cell r="O956" t="str">
            <v>SILLAS</v>
          </cell>
          <cell r="P956">
            <v>42500</v>
          </cell>
          <cell r="T956" t="str">
            <v>Bueno</v>
          </cell>
          <cell r="U956" t="str">
            <v>N/T</v>
          </cell>
        </row>
        <row r="957">
          <cell r="J957" t="str">
            <v>42-05-02-01-0949</v>
          </cell>
          <cell r="K957" t="str">
            <v>42-669</v>
          </cell>
          <cell r="L957" t="str">
            <v>42-05-02-01-0949</v>
          </cell>
          <cell r="M957" t="str">
            <v>Escabel mixto 2 peldaños, negro</v>
          </cell>
          <cell r="O957" t="str">
            <v>EQUIPOS CLINICOS</v>
          </cell>
          <cell r="P957">
            <v>17850</v>
          </cell>
          <cell r="T957" t="str">
            <v>Bueno</v>
          </cell>
          <cell r="U957" t="str">
            <v>N/T</v>
          </cell>
        </row>
        <row r="958">
          <cell r="J958" t="str">
            <v>42-05-02-01-0950</v>
          </cell>
          <cell r="K958" t="str">
            <v>42-2971</v>
          </cell>
          <cell r="L958" t="str">
            <v>42-05-02-01-0950</v>
          </cell>
          <cell r="M958" t="str">
            <v>Escabel mixto 2 peldaños plomo/negro</v>
          </cell>
          <cell r="O958" t="str">
            <v>EQUIPOS CLINICOS</v>
          </cell>
          <cell r="P958">
            <v>17850</v>
          </cell>
          <cell r="T958" t="str">
            <v>Bueno</v>
          </cell>
          <cell r="U958" t="str">
            <v>N/T</v>
          </cell>
        </row>
        <row r="959">
          <cell r="J959" t="str">
            <v>42-05-02-05-0951</v>
          </cell>
          <cell r="K959" t="str">
            <v>42-110</v>
          </cell>
          <cell r="L959" t="str">
            <v>42-05-02-05-0951</v>
          </cell>
          <cell r="M959" t="str">
            <v>Extintor Dioxido de Carbono 4 Kgs.</v>
          </cell>
          <cell r="O959" t="str">
            <v>EQUIPOS DE SEGURIDAD</v>
          </cell>
          <cell r="P959">
            <v>25000</v>
          </cell>
          <cell r="T959" t="str">
            <v>Bueno</v>
          </cell>
          <cell r="U959" t="str">
            <v>N/T</v>
          </cell>
        </row>
        <row r="960">
          <cell r="J960" t="str">
            <v>42-04-07-00-0952</v>
          </cell>
          <cell r="K960" t="str">
            <v>42-2985</v>
          </cell>
          <cell r="L960" t="str">
            <v>42-04-07-00-0952</v>
          </cell>
          <cell r="M960" t="str">
            <v>Dispensador de jabón</v>
          </cell>
          <cell r="O960" t="str">
            <v>OTROS</v>
          </cell>
          <cell r="P960">
            <v>17000</v>
          </cell>
          <cell r="T960" t="str">
            <v>Bueno</v>
          </cell>
          <cell r="U960" t="str">
            <v>N/T</v>
          </cell>
        </row>
        <row r="961">
          <cell r="J961" t="str">
            <v>42-04-07-00-0953</v>
          </cell>
          <cell r="K961" t="str">
            <v>42-3264</v>
          </cell>
          <cell r="L961" t="str">
            <v>42-04-07-00-0953</v>
          </cell>
          <cell r="M961" t="str">
            <v>Dispensador de jabón marca Johnson</v>
          </cell>
          <cell r="O961" t="str">
            <v>OTROS</v>
          </cell>
          <cell r="P961">
            <v>17000</v>
          </cell>
          <cell r="T961" t="str">
            <v>Bueno</v>
          </cell>
          <cell r="U961" t="str">
            <v>N/T</v>
          </cell>
        </row>
        <row r="962">
          <cell r="J962" t="str">
            <v>42-05-01-01-0954</v>
          </cell>
          <cell r="K962" t="str">
            <v>42-3459</v>
          </cell>
          <cell r="L962" t="str">
            <v>42-05-01-01-0954</v>
          </cell>
          <cell r="M962" t="str">
            <v>Citófono/ teléfono marca Nortel Network, Modelo 7000</v>
          </cell>
          <cell r="O962" t="str">
            <v>EQUIPO DE OFICINA</v>
          </cell>
          <cell r="P962">
            <v>36000</v>
          </cell>
          <cell r="T962" t="str">
            <v>Bueno</v>
          </cell>
          <cell r="U962" t="str">
            <v>Nortel Network</v>
          </cell>
        </row>
        <row r="963">
          <cell r="J963" t="str">
            <v>42-04-01-00-0955</v>
          </cell>
          <cell r="K963" t="str">
            <v>42-2978</v>
          </cell>
          <cell r="L963" t="str">
            <v>42-04-01-00-0955</v>
          </cell>
          <cell r="M963" t="str">
            <v>Mesa/Bandeja acceso lateral, ac./ inox. con pedestal metálico 4 ruedas</v>
          </cell>
          <cell r="O963" t="str">
            <v>MESAS</v>
          </cell>
          <cell r="P963">
            <v>35152</v>
          </cell>
          <cell r="T963" t="str">
            <v>Bueno</v>
          </cell>
          <cell r="U963" t="str">
            <v>N/T</v>
          </cell>
        </row>
        <row r="964">
          <cell r="J964" t="str">
            <v>42-05-02-01-0956</v>
          </cell>
          <cell r="K964" t="str">
            <v>42-1037</v>
          </cell>
          <cell r="L964" t="str">
            <v>42-05-02-01-0956</v>
          </cell>
          <cell r="M964" t="str">
            <v>Camilla metálica fija blanca de 181x61 cms. con colchoneta de tevinil café</v>
          </cell>
          <cell r="O964" t="str">
            <v>EQUIPOS CLINICOS</v>
          </cell>
          <cell r="P964">
            <v>86545</v>
          </cell>
          <cell r="T964" t="str">
            <v>Bueno</v>
          </cell>
          <cell r="U964" t="str">
            <v>N/T</v>
          </cell>
        </row>
        <row r="965">
          <cell r="J965" t="str">
            <v>42-05-02-01-0957</v>
          </cell>
          <cell r="K965" t="str">
            <v>42-2972</v>
          </cell>
          <cell r="L965" t="str">
            <v>42-05-02-01-0957</v>
          </cell>
          <cell r="M965" t="str">
            <v>Camilla base metálica, cabecera regulable en altura con tevinil color plomo</v>
          </cell>
          <cell r="O965" t="str">
            <v>EQUIPOS CLINICOS</v>
          </cell>
          <cell r="P965">
            <v>86545</v>
          </cell>
          <cell r="T965" t="str">
            <v>Bueno</v>
          </cell>
          <cell r="U965" t="str">
            <v>N/T</v>
          </cell>
        </row>
        <row r="966">
          <cell r="J966" t="str">
            <v>42-05-02-01-0958</v>
          </cell>
          <cell r="K966" t="str">
            <v>42-2975</v>
          </cell>
          <cell r="L966" t="str">
            <v>42-05-02-01-0958</v>
          </cell>
          <cell r="M966" t="str">
            <v>Carro de curaciones, ac./ inoxidable, 4 ruedas, 2 bandejas 57x41x82 cms.</v>
          </cell>
          <cell r="O966" t="str">
            <v>EQUIPOS CLINICOS</v>
          </cell>
          <cell r="P966">
            <v>58952</v>
          </cell>
          <cell r="T966" t="str">
            <v>Bueno</v>
          </cell>
          <cell r="U966" t="str">
            <v>N/T</v>
          </cell>
        </row>
        <row r="967">
          <cell r="J967" t="str">
            <v>42-05-02-01-0959</v>
          </cell>
          <cell r="K967" t="str">
            <v>42-2976</v>
          </cell>
          <cell r="L967" t="str">
            <v>42-05-02-01-0959</v>
          </cell>
          <cell r="M967" t="str">
            <v>Carro porta oxígeno metálico con cilindro oxigeno 0,9 mts3 , con manometro y humidificador Nº carro 071089109</v>
          </cell>
          <cell r="O967" t="str">
            <v>EQUIPOS CLINICOS</v>
          </cell>
          <cell r="P967">
            <v>58952</v>
          </cell>
          <cell r="T967" t="str">
            <v>Bueno</v>
          </cell>
          <cell r="U967" t="str">
            <v>N/T</v>
          </cell>
        </row>
        <row r="968">
          <cell r="J968" t="str">
            <v>42-05-02-02-0960</v>
          </cell>
          <cell r="K968" t="str">
            <v>42-2586</v>
          </cell>
          <cell r="L968" t="str">
            <v>42-05-02-02-0960</v>
          </cell>
          <cell r="M968" t="str">
            <v>Lavatorio acero inox. de 32 cms. de radio x 14,5 de fdo.</v>
          </cell>
          <cell r="O968" t="str">
            <v>EQUIPOS DE COCINA</v>
          </cell>
          <cell r="P968">
            <v>25000</v>
          </cell>
          <cell r="T968" t="str">
            <v>Bueno</v>
          </cell>
          <cell r="U968" t="str">
            <v>N/T</v>
          </cell>
        </row>
        <row r="969">
          <cell r="J969" t="str">
            <v>42-04-07-00-0961</v>
          </cell>
          <cell r="K969" t="str">
            <v>42-2974</v>
          </cell>
          <cell r="L969" t="str">
            <v>42-04-07-00-0961</v>
          </cell>
          <cell r="M969" t="str">
            <v>Piso metálico con 4 ruedas tevinil color plomo</v>
          </cell>
          <cell r="O969" t="str">
            <v>OTROS</v>
          </cell>
          <cell r="P969">
            <v>25490</v>
          </cell>
          <cell r="T969" t="str">
            <v>Bueno</v>
          </cell>
          <cell r="U969" t="str">
            <v>N/T</v>
          </cell>
        </row>
        <row r="970">
          <cell r="J970" t="str">
            <v>42-05-02-01-0962</v>
          </cell>
          <cell r="K970" t="str">
            <v>42-2986</v>
          </cell>
          <cell r="L970" t="str">
            <v>42-05-02-01-0962</v>
          </cell>
          <cell r="M970" t="str">
            <v>Tambor acero inoxidable con tapa 17,5x13 cms. diametro</v>
          </cell>
          <cell r="N970">
            <v>1</v>
          </cell>
          <cell r="O970" t="str">
            <v>EQUIPOS CLINICOS</v>
          </cell>
          <cell r="P970">
            <v>30000</v>
          </cell>
          <cell r="T970" t="str">
            <v>Bueno</v>
          </cell>
          <cell r="U970" t="str">
            <v>N/T</v>
          </cell>
        </row>
        <row r="971">
          <cell r="J971" t="str">
            <v>42-05-02-01-0963</v>
          </cell>
          <cell r="K971" t="str">
            <v>42-2987</v>
          </cell>
          <cell r="L971" t="str">
            <v>42-05-02-01-0963</v>
          </cell>
          <cell r="M971" t="str">
            <v>Tambor acero inoxidable con tapa 17,5x13 cms. diametro</v>
          </cell>
          <cell r="N971">
            <v>1</v>
          </cell>
          <cell r="O971" t="str">
            <v>EQUIPOS CLINICOS</v>
          </cell>
          <cell r="P971">
            <v>30000</v>
          </cell>
          <cell r="T971" t="str">
            <v>Bueno</v>
          </cell>
          <cell r="U971" t="str">
            <v>N/T</v>
          </cell>
        </row>
        <row r="972">
          <cell r="J972" t="str">
            <v>42-05-02-01-0964</v>
          </cell>
          <cell r="K972" t="str">
            <v>42-3527</v>
          </cell>
          <cell r="L972" t="str">
            <v>42-05-02-01-0964</v>
          </cell>
          <cell r="M972" t="str">
            <v>Electrocardiógrafo</v>
          </cell>
          <cell r="O972" t="str">
            <v>EQUIPOS CLINICOS</v>
          </cell>
          <cell r="P972">
            <v>1190000</v>
          </cell>
          <cell r="T972" t="str">
            <v>Bueno</v>
          </cell>
          <cell r="U972" t="str">
            <v>Spacelabs Healthcare</v>
          </cell>
        </row>
        <row r="973">
          <cell r="J973" t="str">
            <v>42-05-01-01-0965</v>
          </cell>
          <cell r="K973" t="str">
            <v>42-2479</v>
          </cell>
          <cell r="L973" t="str">
            <v>42-05-01-01-0965</v>
          </cell>
          <cell r="M973" t="str">
            <v>Radio CD marca RCA Mod. RCD 002</v>
          </cell>
          <cell r="O973" t="str">
            <v>EQUIPO DE OFICINA</v>
          </cell>
          <cell r="P973">
            <v>53710</v>
          </cell>
          <cell r="T973" t="str">
            <v>Bueno</v>
          </cell>
          <cell r="U973" t="str">
            <v>Rcd</v>
          </cell>
        </row>
        <row r="974">
          <cell r="J974" t="str">
            <v>42-05-01-01-0966</v>
          </cell>
          <cell r="K974" t="str">
            <v>42-2161</v>
          </cell>
          <cell r="L974" t="str">
            <v>42-05-01-01-0966</v>
          </cell>
          <cell r="M974" t="str">
            <v>Reloj crono termostato HP 510</v>
          </cell>
          <cell r="O974" t="str">
            <v>EQUIPO DE OFICINA</v>
          </cell>
          <cell r="P974">
            <v>30000</v>
          </cell>
          <cell r="T974" t="str">
            <v>Bueno</v>
          </cell>
          <cell r="U974" t="str">
            <v>Hp 510</v>
          </cell>
        </row>
        <row r="975">
          <cell r="J975" t="str">
            <v>42-05-02-01-0967</v>
          </cell>
          <cell r="K975" t="str">
            <v>42-2470</v>
          </cell>
          <cell r="L975" t="str">
            <v>42-05-02-01-0967</v>
          </cell>
          <cell r="M975" t="str">
            <v>Esfingomanometro con pedestal 5 ruedas marca Trimline</v>
          </cell>
          <cell r="O975" t="str">
            <v>EQUIPOS CLINICOS</v>
          </cell>
          <cell r="P975">
            <v>70000</v>
          </cell>
          <cell r="T975" t="str">
            <v>Bueno</v>
          </cell>
          <cell r="U975" t="str">
            <v>Trimline</v>
          </cell>
        </row>
        <row r="976">
          <cell r="J976" t="str">
            <v>42-04-03-00-0968</v>
          </cell>
          <cell r="K976" t="str">
            <v>42-3352</v>
          </cell>
          <cell r="L976" t="str">
            <v>42-04-03-00-0968</v>
          </cell>
          <cell r="M976" t="str">
            <v>Escritorio computación masisa enchapada euccaliptus, 3 cajones 130x70x73 cms.</v>
          </cell>
          <cell r="O976" t="str">
            <v>ESCRITORIOS</v>
          </cell>
          <cell r="P976">
            <v>83300</v>
          </cell>
          <cell r="T976" t="str">
            <v>Bueno</v>
          </cell>
          <cell r="U976" t="str">
            <v>N/T</v>
          </cell>
        </row>
        <row r="977">
          <cell r="J977" t="str">
            <v>42-04-06-00-0969</v>
          </cell>
          <cell r="K977" t="str">
            <v>42-2163</v>
          </cell>
          <cell r="L977" t="str">
            <v>42-04-06-00-0969</v>
          </cell>
          <cell r="M977" t="str">
            <v xml:space="preserve">Mueble melamina blanco adherido a la pared con 5 puertas, 2 cajones, </v>
          </cell>
          <cell r="O977" t="str">
            <v>REPISA</v>
          </cell>
          <cell r="P977">
            <v>95000</v>
          </cell>
          <cell r="T977" t="str">
            <v>Bueno</v>
          </cell>
          <cell r="U977" t="str">
            <v>N/T</v>
          </cell>
        </row>
        <row r="978">
          <cell r="J978" t="str">
            <v>42-04-05-00-0970</v>
          </cell>
          <cell r="K978" t="str">
            <v>42-3353</v>
          </cell>
          <cell r="L978" t="str">
            <v>42-04-05-00-0970</v>
          </cell>
          <cell r="M978" t="str">
            <v>Kardex masisa con melamina color cerezo, 3 cajones 48x60x91 cms.</v>
          </cell>
          <cell r="O978" t="str">
            <v>KARDEX</v>
          </cell>
          <cell r="P978">
            <v>149671</v>
          </cell>
          <cell r="T978" t="str">
            <v>Bueno</v>
          </cell>
          <cell r="U978" t="str">
            <v>N/T</v>
          </cell>
        </row>
        <row r="979">
          <cell r="J979" t="str">
            <v>42-04-05-00-0971</v>
          </cell>
          <cell r="K979" t="str">
            <v>42-3354</v>
          </cell>
          <cell r="L979" t="str">
            <v>42-04-05-00-0971</v>
          </cell>
          <cell r="M979" t="str">
            <v>Kardex metálico 4 cajones color plomo 46x71x134 cms</v>
          </cell>
          <cell r="O979" t="str">
            <v>KARDEX</v>
          </cell>
          <cell r="P979">
            <v>150</v>
          </cell>
          <cell r="T979" t="str">
            <v>Bueno</v>
          </cell>
          <cell r="U979" t="str">
            <v>N/T</v>
          </cell>
        </row>
        <row r="980">
          <cell r="J980" t="str">
            <v>42-04-05-00-0972</v>
          </cell>
          <cell r="K980" t="str">
            <v>42-346</v>
          </cell>
          <cell r="L980" t="str">
            <v>42-04-05-00-0972</v>
          </cell>
          <cell r="M980" t="str">
            <v>Kardex metálico marca Mademsa 4 gavetas</v>
          </cell>
          <cell r="O980" t="str">
            <v>KARDEX</v>
          </cell>
          <cell r="P980">
            <v>150000</v>
          </cell>
          <cell r="T980" t="str">
            <v>Bueno</v>
          </cell>
          <cell r="U980" t="str">
            <v>N/T</v>
          </cell>
        </row>
        <row r="981">
          <cell r="J981" t="str">
            <v>42-04-02-00-0973</v>
          </cell>
          <cell r="K981" t="str">
            <v>42-2699 B</v>
          </cell>
          <cell r="L981" t="str">
            <v>42-04-02-00-0973</v>
          </cell>
          <cell r="M981" t="str">
            <v>Silla giratoria regulable con piston de aire color azul</v>
          </cell>
          <cell r="O981" t="str">
            <v>SILLAS</v>
          </cell>
          <cell r="P981">
            <v>42500</v>
          </cell>
          <cell r="T981" t="str">
            <v>Bueno</v>
          </cell>
          <cell r="U981" t="str">
            <v>N/T</v>
          </cell>
        </row>
        <row r="982">
          <cell r="J982" t="str">
            <v>42-04-07-00-0974</v>
          </cell>
          <cell r="K982" t="str">
            <v>42-2417</v>
          </cell>
          <cell r="L982" t="str">
            <v>42-04-07-00-0974</v>
          </cell>
          <cell r="M982" t="str">
            <v>Mural marco de madera con género color azul de 100x52 cms.</v>
          </cell>
          <cell r="O982" t="str">
            <v>OTROS</v>
          </cell>
          <cell r="P982">
            <v>129350</v>
          </cell>
          <cell r="T982" t="str">
            <v>Bueno</v>
          </cell>
          <cell r="U982" t="str">
            <v>N/T</v>
          </cell>
        </row>
        <row r="983">
          <cell r="J983" t="str">
            <v>42-05-02-01-0975</v>
          </cell>
          <cell r="K983" t="str">
            <v>42-3490</v>
          </cell>
          <cell r="L983" t="str">
            <v>42-05-02-01-0975</v>
          </cell>
          <cell r="M983" t="str">
            <v>Esfignemanometro mastermed color azul ref. 70280 S/N 39154</v>
          </cell>
          <cell r="O983" t="str">
            <v>EQUIPOS CLINICOS</v>
          </cell>
          <cell r="P983">
            <v>130000</v>
          </cell>
          <cell r="T983" t="str">
            <v>Bueno</v>
          </cell>
          <cell r="U983" t="str">
            <v>N/T</v>
          </cell>
        </row>
        <row r="984">
          <cell r="J984" t="str">
            <v>42-05-02-01-0976</v>
          </cell>
          <cell r="K984" t="str">
            <v>42-266</v>
          </cell>
          <cell r="L984" t="str">
            <v>42-05-02-01-0976</v>
          </cell>
          <cell r="M984" t="str">
            <v>Balanza para adulto capacidad 140 Kg marca  Detecto</v>
          </cell>
          <cell r="O984" t="str">
            <v>EQUIPOS CLINICOS</v>
          </cell>
          <cell r="P984">
            <v>165648</v>
          </cell>
          <cell r="T984" t="str">
            <v>Bueno</v>
          </cell>
          <cell r="U984" t="str">
            <v>N/T</v>
          </cell>
        </row>
        <row r="985">
          <cell r="J985" t="str">
            <v>42-05-02-01-0977</v>
          </cell>
          <cell r="K985" t="str">
            <v>42-3403</v>
          </cell>
          <cell r="L985" t="str">
            <v>42-05-02-01-0977</v>
          </cell>
          <cell r="M985" t="str">
            <v>Pesa pediatrica marca seca cap. 16 kgs. Mod 725 1021009 S/N 2725254092388</v>
          </cell>
          <cell r="O985" t="str">
            <v>EQUIPOS CLINICOS</v>
          </cell>
          <cell r="P985">
            <v>169546</v>
          </cell>
          <cell r="T985" t="str">
            <v>Bueno</v>
          </cell>
          <cell r="U985" t="str">
            <v>N/T</v>
          </cell>
        </row>
        <row r="986">
          <cell r="J986" t="str">
            <v>42-05-01-01-0978</v>
          </cell>
          <cell r="K986" t="str">
            <v>42-1973</v>
          </cell>
          <cell r="L986" t="str">
            <v>42-05-01-01-0978</v>
          </cell>
          <cell r="M986" t="str">
            <v>Citófono/ teléfono marca Nortel Network, Modelo 7000</v>
          </cell>
          <cell r="O986" t="str">
            <v>EQUIPO DE OFICINA</v>
          </cell>
          <cell r="P986">
            <v>36000</v>
          </cell>
          <cell r="T986" t="str">
            <v>Bueno</v>
          </cell>
          <cell r="U986" t="str">
            <v>Nortel Network</v>
          </cell>
        </row>
        <row r="987">
          <cell r="J987" t="str">
            <v>42-03-00-00-0979</v>
          </cell>
          <cell r="K987" t="str">
            <v>42-1875</v>
          </cell>
          <cell r="L987" t="str">
            <v>42-03-00-00-0979</v>
          </cell>
          <cell r="M987" t="str">
            <v>Furgon marca Hyundai H-1 año 2010, Motor Dabha001745 Patente CR-KZ 73</v>
          </cell>
          <cell r="O987" t="str">
            <v>VEHICULOS</v>
          </cell>
          <cell r="P987">
            <v>11500000</v>
          </cell>
          <cell r="T987" t="str">
            <v>Bueno</v>
          </cell>
          <cell r="U987" t="str">
            <v>Hyndai</v>
          </cell>
        </row>
        <row r="988">
          <cell r="J988" t="str">
            <v>42-03-02-00-0980</v>
          </cell>
          <cell r="K988" t="str">
            <v>42-1876</v>
          </cell>
          <cell r="L988" t="str">
            <v>42-03-02-00-0980</v>
          </cell>
          <cell r="M988" t="str">
            <v>Radio  Motorola  Modelo  Pro  5100</v>
          </cell>
          <cell r="O988" t="str">
            <v>EQUIPOS DE VEHICULO</v>
          </cell>
          <cell r="P988">
            <v>302606</v>
          </cell>
          <cell r="T988" t="str">
            <v>Bueno</v>
          </cell>
          <cell r="U988" t="str">
            <v>Motorola</v>
          </cell>
        </row>
        <row r="989">
          <cell r="J989" t="str">
            <v>42-05-02-05-0981</v>
          </cell>
          <cell r="K989" t="str">
            <v>42-3502</v>
          </cell>
          <cell r="L989" t="str">
            <v>42-05-02-05-0981</v>
          </cell>
          <cell r="M989" t="str">
            <v>Extintor incendio tipo ABC 1 kgs.</v>
          </cell>
          <cell r="O989" t="str">
            <v>EQUIPOS DE SEGURIDAD</v>
          </cell>
          <cell r="P989">
            <v>25000</v>
          </cell>
          <cell r="T989" t="str">
            <v>Bueno</v>
          </cell>
          <cell r="U989" t="str">
            <v>N/T</v>
          </cell>
        </row>
        <row r="990">
          <cell r="J990" t="str">
            <v>42-05-02-01-0982</v>
          </cell>
          <cell r="K990" t="str">
            <v>42-2763</v>
          </cell>
          <cell r="L990" t="str">
            <v>42-05-02-01-0982</v>
          </cell>
          <cell r="M990" t="str">
            <v>Esfingomanómetro digital marca Microlife Mod. BP3BT0-H S/N° 37600427</v>
          </cell>
          <cell r="O990" t="str">
            <v>EQUIPOS CLINICOS</v>
          </cell>
          <cell r="P990">
            <v>49000</v>
          </cell>
          <cell r="T990" t="str">
            <v>Bueno</v>
          </cell>
          <cell r="U990" t="str">
            <v>Microlife</v>
          </cell>
        </row>
        <row r="991">
          <cell r="J991" t="str">
            <v>42-05-02-01-0983</v>
          </cell>
          <cell r="K991" t="str">
            <v>42-2764</v>
          </cell>
          <cell r="L991" t="str">
            <v>42-05-02-01-0983</v>
          </cell>
          <cell r="M991" t="str">
            <v>Esfingomanómetro digital marca Microlife Mod. BP3BT0-H S/N° 37600051</v>
          </cell>
          <cell r="O991" t="str">
            <v>EQUIPOS CLINICOS</v>
          </cell>
          <cell r="P991">
            <v>49000</v>
          </cell>
          <cell r="T991" t="str">
            <v>Bueno</v>
          </cell>
          <cell r="U991" t="str">
            <v>Microlife</v>
          </cell>
        </row>
        <row r="992">
          <cell r="J992" t="str">
            <v>42-05-02-01-0984</v>
          </cell>
          <cell r="K992" t="str">
            <v>42-2760</v>
          </cell>
          <cell r="L992" t="str">
            <v>42-05-02-01-0984</v>
          </cell>
          <cell r="M992" t="str">
            <v>Flujómetros marca Mini Wright</v>
          </cell>
          <cell r="O992" t="str">
            <v>EQUIPOS CLINICOS</v>
          </cell>
          <cell r="P992">
            <v>30000</v>
          </cell>
          <cell r="T992" t="str">
            <v>Bueno</v>
          </cell>
          <cell r="U992" t="str">
            <v>Mini wright</v>
          </cell>
        </row>
        <row r="993">
          <cell r="J993" t="str">
            <v>42-05-02-01-0985</v>
          </cell>
          <cell r="K993" t="str">
            <v>42-2761</v>
          </cell>
          <cell r="L993" t="str">
            <v>42-05-02-01-0985</v>
          </cell>
          <cell r="M993" t="str">
            <v>Flujómetros marca Mini Wright</v>
          </cell>
          <cell r="O993" t="str">
            <v>EQUIPOS CLINICOS</v>
          </cell>
          <cell r="P993">
            <v>30000</v>
          </cell>
          <cell r="T993" t="str">
            <v>Bueno</v>
          </cell>
          <cell r="U993" t="str">
            <v>Mini wright</v>
          </cell>
        </row>
        <row r="994">
          <cell r="J994" t="str">
            <v>42-05-02-01-0986</v>
          </cell>
          <cell r="K994" t="str">
            <v>42-2941</v>
          </cell>
          <cell r="L994" t="str">
            <v>42-05-02-01-0986</v>
          </cell>
          <cell r="M994" t="str">
            <v>Flujómetros marca Mini Wright</v>
          </cell>
          <cell r="O994" t="str">
            <v>EQUIPOS CLINICOS</v>
          </cell>
          <cell r="P994">
            <v>30000</v>
          </cell>
          <cell r="T994" t="str">
            <v>Bueno</v>
          </cell>
          <cell r="U994" t="str">
            <v>Mini wright</v>
          </cell>
        </row>
        <row r="995">
          <cell r="J995" t="str">
            <v>42-05-02-01-0987</v>
          </cell>
          <cell r="K995" t="str">
            <v>42-2942</v>
          </cell>
          <cell r="L995" t="str">
            <v>42-05-02-01-0987</v>
          </cell>
          <cell r="M995" t="str">
            <v>Flujómetros marca Mini Wright</v>
          </cell>
          <cell r="O995" t="str">
            <v>EQUIPOS CLINICOS</v>
          </cell>
          <cell r="P995">
            <v>30000</v>
          </cell>
          <cell r="T995" t="str">
            <v>Bueno</v>
          </cell>
          <cell r="U995" t="str">
            <v>Mini wright</v>
          </cell>
        </row>
        <row r="996">
          <cell r="J996" t="str">
            <v>42-05-02-01-0988</v>
          </cell>
          <cell r="K996" t="str">
            <v>42-2943</v>
          </cell>
          <cell r="L996" t="str">
            <v>42-05-02-01-0988</v>
          </cell>
          <cell r="M996" t="str">
            <v>Flujómetros marca Mini Wright</v>
          </cell>
          <cell r="O996" t="str">
            <v>EQUIPOS CLINICOS</v>
          </cell>
          <cell r="P996">
            <v>30000</v>
          </cell>
          <cell r="T996" t="str">
            <v>Bueno</v>
          </cell>
          <cell r="U996" t="str">
            <v>Mini wright</v>
          </cell>
        </row>
        <row r="997">
          <cell r="J997" t="str">
            <v>42-05-02-01-0989</v>
          </cell>
          <cell r="K997" t="str">
            <v>42-3267</v>
          </cell>
          <cell r="L997" t="str">
            <v>42-05-02-01-0989</v>
          </cell>
          <cell r="M997" t="str">
            <v>Flujómetro Baxter Mod. The peak</v>
          </cell>
          <cell r="O997" t="str">
            <v>EQUIPOS CLINICOS</v>
          </cell>
          <cell r="P997">
            <v>30000</v>
          </cell>
          <cell r="T997" t="str">
            <v>Bueno</v>
          </cell>
          <cell r="U997" t="str">
            <v>Baxter</v>
          </cell>
        </row>
        <row r="998">
          <cell r="J998" t="str">
            <v>42-05-02-01-0990</v>
          </cell>
          <cell r="K998" t="str">
            <v>42-2319</v>
          </cell>
          <cell r="L998" t="str">
            <v>42-05-02-01-0990</v>
          </cell>
          <cell r="M998" t="str">
            <v>Oximetro de pulso portatil marca Ohmeda Tuffsat modelo 6051-0000-160 S/Nº FCB06230093SA</v>
          </cell>
          <cell r="O998" t="str">
            <v>EQUIPOS CLINICOS</v>
          </cell>
          <cell r="P998">
            <v>189567</v>
          </cell>
          <cell r="T998" t="str">
            <v>Bueno</v>
          </cell>
          <cell r="U998" t="str">
            <v>Ohmeda</v>
          </cell>
        </row>
        <row r="999">
          <cell r="J999" t="str">
            <v>42-05-02-01-0991</v>
          </cell>
          <cell r="K999" t="str">
            <v>42-2887</v>
          </cell>
          <cell r="L999" t="str">
            <v>42-05-02-01-0991</v>
          </cell>
          <cell r="M999" t="str">
            <v>Pimometro marca Smiths</v>
          </cell>
          <cell r="O999" t="str">
            <v>EQUIPOS CLINICOS</v>
          </cell>
          <cell r="P999">
            <v>40000</v>
          </cell>
          <cell r="T999" t="str">
            <v>Bueno</v>
          </cell>
          <cell r="U999" t="str">
            <v>Smiths</v>
          </cell>
        </row>
        <row r="1000">
          <cell r="J1000" t="str">
            <v>42-05-02-01-0992</v>
          </cell>
          <cell r="K1000" t="str">
            <v>42-2765</v>
          </cell>
          <cell r="L1000" t="str">
            <v>42-05-02-01-0992</v>
          </cell>
          <cell r="M1000" t="str">
            <v>Pimometro marca Smiths</v>
          </cell>
          <cell r="O1000" t="str">
            <v>EQUIPOS CLINICOS</v>
          </cell>
          <cell r="P1000">
            <v>40000</v>
          </cell>
          <cell r="T1000" t="str">
            <v>Bueno</v>
          </cell>
          <cell r="U1000" t="str">
            <v>Smiths</v>
          </cell>
        </row>
        <row r="1001">
          <cell r="J1001" t="str">
            <v>42-05-02-01-0993</v>
          </cell>
          <cell r="K1001" t="str">
            <v>42-3266</v>
          </cell>
          <cell r="L1001" t="str">
            <v>42-05-02-01-0993</v>
          </cell>
          <cell r="M1001" t="str">
            <v>Espirómetro marca Microlab S/Nº 45377</v>
          </cell>
          <cell r="O1001" t="str">
            <v>EQUIPOS CLINICOS</v>
          </cell>
          <cell r="P1001">
            <v>55000</v>
          </cell>
          <cell r="T1001" t="str">
            <v>Bueno</v>
          </cell>
          <cell r="U1001" t="str">
            <v>Microlab</v>
          </cell>
        </row>
        <row r="1002">
          <cell r="J1002" t="str">
            <v>42-05-02-01-0994</v>
          </cell>
          <cell r="K1002" t="str">
            <v>42-3293</v>
          </cell>
          <cell r="L1002" t="str">
            <v>42-05-02-01-0994</v>
          </cell>
          <cell r="M1002" t="str">
            <v>Manómetro de oxígeno marca Victor Medical con humidificador</v>
          </cell>
          <cell r="O1002" t="str">
            <v>EQUIPOS CLINICOS</v>
          </cell>
          <cell r="P1002">
            <v>40000</v>
          </cell>
          <cell r="T1002" t="str">
            <v>Bueno</v>
          </cell>
          <cell r="U1002" t="str">
            <v>Victor Medical</v>
          </cell>
        </row>
        <row r="1003">
          <cell r="J1003" t="str">
            <v>42-04-07-00-0995</v>
          </cell>
          <cell r="K1003" t="str">
            <v>42-2938</v>
          </cell>
          <cell r="L1003" t="str">
            <v>42-04-07-00-0995</v>
          </cell>
          <cell r="M1003" t="str">
            <v>Bergere Eco/Cuero regulable color negro</v>
          </cell>
          <cell r="O1003" t="str">
            <v>OTROS</v>
          </cell>
          <cell r="P1003">
            <v>50000</v>
          </cell>
          <cell r="T1003" t="str">
            <v>Bueno</v>
          </cell>
          <cell r="U1003" t="str">
            <v>N/T</v>
          </cell>
        </row>
        <row r="1004">
          <cell r="J1004" t="str">
            <v>42-04-03-00-0996</v>
          </cell>
          <cell r="K1004" t="str">
            <v>42-42</v>
          </cell>
          <cell r="L1004" t="str">
            <v>42-04-03-00-0996</v>
          </cell>
          <cell r="M1004" t="str">
            <v xml:space="preserve">Escritorio madera barniz natural 2 cajones 151x94x80 cms. </v>
          </cell>
          <cell r="O1004" t="str">
            <v>ESCRITORIOS</v>
          </cell>
          <cell r="P1004">
            <v>89000</v>
          </cell>
          <cell r="T1004" t="str">
            <v>Bueno</v>
          </cell>
          <cell r="U1004" t="str">
            <v>N/T</v>
          </cell>
        </row>
        <row r="1005">
          <cell r="J1005" t="str">
            <v>42-04-06-00-0997</v>
          </cell>
          <cell r="K1005" t="str">
            <v>42-214</v>
          </cell>
          <cell r="L1005" t="str">
            <v>42-04-06-00-0997</v>
          </cell>
          <cell r="M1005" t="str">
            <v>Mueble vitrina 4 repisas, 2 puertas 100x32x177 cms.</v>
          </cell>
          <cell r="O1005" t="str">
            <v>REPISA</v>
          </cell>
          <cell r="P1005">
            <v>145215</v>
          </cell>
          <cell r="T1005" t="str">
            <v>Bueno</v>
          </cell>
          <cell r="U1005" t="str">
            <v>N/T</v>
          </cell>
        </row>
        <row r="1006">
          <cell r="J1006" t="str">
            <v>42-04-07-00-0998</v>
          </cell>
          <cell r="K1006" t="str">
            <v>42-2367</v>
          </cell>
          <cell r="L1006" t="str">
            <v>42-04-07-00-0998</v>
          </cell>
          <cell r="M1006" t="str">
            <v>Velador madera con 1 puerta color blanco</v>
          </cell>
          <cell r="O1006" t="str">
            <v>OTROS</v>
          </cell>
          <cell r="P1006">
            <v>429895</v>
          </cell>
          <cell r="T1006" t="str">
            <v>Bueno</v>
          </cell>
          <cell r="U1006" t="str">
            <v>N/T</v>
          </cell>
        </row>
        <row r="1007">
          <cell r="J1007" t="str">
            <v>42-04-02-00-0999</v>
          </cell>
          <cell r="K1007" t="str">
            <v>42-914</v>
          </cell>
          <cell r="L1007" t="str">
            <v>42-04-02-00-0999</v>
          </cell>
          <cell r="M1007" t="str">
            <v>Silla mixta asiento y respaldo en formalita café claro</v>
          </cell>
          <cell r="O1007" t="str">
            <v>SILLAS</v>
          </cell>
          <cell r="P1007">
            <v>6902</v>
          </cell>
          <cell r="T1007" t="str">
            <v>Bueno</v>
          </cell>
          <cell r="U1007" t="str">
            <v>N/T</v>
          </cell>
        </row>
        <row r="1008">
          <cell r="J1008" t="str">
            <v>42-04-02-00-1000</v>
          </cell>
          <cell r="K1008" t="str">
            <v>42-2646</v>
          </cell>
          <cell r="L1008" t="str">
            <v>42-04-02-00-1000</v>
          </cell>
          <cell r="M1008" t="str">
            <v>Silla computación con apoya brazos 5 ruedas color burdeo</v>
          </cell>
          <cell r="O1008" t="str">
            <v>SILLAS</v>
          </cell>
          <cell r="P1008">
            <v>42500</v>
          </cell>
          <cell r="T1008" t="str">
            <v>Bueno</v>
          </cell>
          <cell r="U1008" t="str">
            <v>N/T</v>
          </cell>
        </row>
        <row r="1009">
          <cell r="J1009" t="str">
            <v>42-05-02-01-1001</v>
          </cell>
          <cell r="K1009" t="str">
            <v>42-2936</v>
          </cell>
          <cell r="L1009" t="str">
            <v>42-05-02-01-1001</v>
          </cell>
          <cell r="M1009" t="str">
            <v>Camilla base metálica cabecera regulable en altura color plomo</v>
          </cell>
          <cell r="O1009" t="str">
            <v>EQUIPOS CLINICOS</v>
          </cell>
          <cell r="P1009">
            <v>110500</v>
          </cell>
          <cell r="T1009" t="str">
            <v>Bueno</v>
          </cell>
          <cell r="U1009" t="str">
            <v>N/T</v>
          </cell>
        </row>
        <row r="1010">
          <cell r="J1010" t="str">
            <v>42-05-02-01-1002</v>
          </cell>
          <cell r="K1010" t="str">
            <v>42-2937</v>
          </cell>
          <cell r="L1010" t="str">
            <v>42-05-02-01-1002</v>
          </cell>
          <cell r="M1010" t="str">
            <v>Escabel mixto color plomo/negro</v>
          </cell>
          <cell r="O1010" t="str">
            <v>EQUIPOS CLINICOS</v>
          </cell>
          <cell r="P1010">
            <v>17850</v>
          </cell>
          <cell r="T1010" t="str">
            <v>Bueno</v>
          </cell>
          <cell r="U1010" t="str">
            <v>N/T</v>
          </cell>
        </row>
        <row r="1011">
          <cell r="J1011" t="str">
            <v>42-05-01-01-1003</v>
          </cell>
          <cell r="K1011" t="str">
            <v>42-3497</v>
          </cell>
          <cell r="L1011" t="str">
            <v>42-05-01-01-1003</v>
          </cell>
          <cell r="M1011" t="str">
            <v>Citófono/ teléfono marca Nortel Network, Modelo 7000</v>
          </cell>
          <cell r="O1011" t="str">
            <v>EQUIPO DE OFICINA</v>
          </cell>
          <cell r="P1011">
            <v>36000</v>
          </cell>
          <cell r="T1011" t="str">
            <v>Bueno</v>
          </cell>
          <cell r="U1011" t="str">
            <v>Nortel Network</v>
          </cell>
        </row>
        <row r="1012">
          <cell r="J1012" t="str">
            <v>42-05-02-01-1004</v>
          </cell>
          <cell r="K1012" t="str">
            <v>42-2318</v>
          </cell>
          <cell r="L1012" t="str">
            <v>42-05-02-01-1004</v>
          </cell>
          <cell r="M1012" t="str">
            <v>Flujómetros marca Mini Wright</v>
          </cell>
          <cell r="O1012" t="str">
            <v>EQUIPOS CLINICOS</v>
          </cell>
          <cell r="P1012">
            <v>30000</v>
          </cell>
          <cell r="T1012" t="str">
            <v>Bueno</v>
          </cell>
          <cell r="U1012" t="str">
            <v>Mini Wright</v>
          </cell>
        </row>
        <row r="1013">
          <cell r="J1013" t="str">
            <v>42-05-02-01-1005</v>
          </cell>
          <cell r="K1013" t="str">
            <v>42-2758</v>
          </cell>
          <cell r="L1013" t="str">
            <v>42-05-02-01-1005</v>
          </cell>
          <cell r="M1013" t="str">
            <v>Flujómetros marca Mini Wright</v>
          </cell>
          <cell r="O1013" t="str">
            <v>EQUIPOS CLINICOS</v>
          </cell>
          <cell r="P1013">
            <v>30000</v>
          </cell>
          <cell r="T1013" t="str">
            <v>Bueno</v>
          </cell>
          <cell r="U1013" t="str">
            <v>Mini Wright</v>
          </cell>
        </row>
        <row r="1014">
          <cell r="J1014" t="str">
            <v>42-05-02-01-1006</v>
          </cell>
          <cell r="K1014" t="str">
            <v>42-2762</v>
          </cell>
          <cell r="L1014" t="str">
            <v>42-05-02-01-1006</v>
          </cell>
          <cell r="M1014" t="str">
            <v>Oximetro de pulso portatil marca Ohmeda Tuffsat modelo 6051-0000-160 S/Nº FCB07170004SA</v>
          </cell>
          <cell r="O1014" t="str">
            <v>EQUIPOS CLINICOS</v>
          </cell>
          <cell r="P1014">
            <v>189567</v>
          </cell>
          <cell r="T1014" t="str">
            <v>Bueno</v>
          </cell>
          <cell r="U1014" t="str">
            <v>Ohmeda</v>
          </cell>
        </row>
        <row r="1015">
          <cell r="J1015" t="str">
            <v>42-05-02-01-1007</v>
          </cell>
          <cell r="K1015" t="str">
            <v>42-3396</v>
          </cell>
          <cell r="L1015" t="str">
            <v>42-05-02-01-1007</v>
          </cell>
          <cell r="M1015" t="str">
            <v>Manómetro con humidificador Indura Lifecare</v>
          </cell>
          <cell r="O1015" t="str">
            <v>EQUIPOS CLINICOS</v>
          </cell>
          <cell r="P1015">
            <v>40000</v>
          </cell>
          <cell r="T1015" t="str">
            <v>Bueno</v>
          </cell>
          <cell r="U1015" t="str">
            <v>N/T</v>
          </cell>
        </row>
        <row r="1016">
          <cell r="J1016" t="str">
            <v>42-05-02-01-1008</v>
          </cell>
          <cell r="K1016" t="str">
            <v>42-2934</v>
          </cell>
          <cell r="L1016" t="str">
            <v>42-05-02-01-1008</v>
          </cell>
          <cell r="M1016" t="str">
            <v>Cuna metálica color plomo</v>
          </cell>
          <cell r="O1016" t="str">
            <v>EQUIPOS CLINICOS</v>
          </cell>
          <cell r="P1016">
            <v>86456</v>
          </cell>
          <cell r="T1016" t="str">
            <v>Bueno</v>
          </cell>
          <cell r="U1016" t="str">
            <v>N/T</v>
          </cell>
        </row>
        <row r="1017">
          <cell r="J1017" t="str">
            <v>42-04-07-00-1009</v>
          </cell>
          <cell r="K1017" t="str">
            <v>42-2320</v>
          </cell>
          <cell r="L1017" t="str">
            <v>42-04-07-00-1009</v>
          </cell>
          <cell r="M1017" t="str">
            <v>Dispensador de jabón marca Johnson</v>
          </cell>
          <cell r="O1017" t="str">
            <v>OTROS</v>
          </cell>
          <cell r="P1017">
            <v>17000</v>
          </cell>
          <cell r="T1017" t="str">
            <v>Bueno</v>
          </cell>
          <cell r="U1017" t="str">
            <v>N/T</v>
          </cell>
        </row>
        <row r="1018">
          <cell r="J1018" t="str">
            <v>42-05-02-01-1010</v>
          </cell>
          <cell r="K1018" t="str">
            <v>42-2321</v>
          </cell>
          <cell r="L1018" t="str">
            <v>42-05-02-01-1010</v>
          </cell>
          <cell r="M1018" t="str">
            <v>Escabel mixto color plomo/negro</v>
          </cell>
          <cell r="O1018" t="str">
            <v>EQUIPOS CLINICOS</v>
          </cell>
          <cell r="P1018">
            <v>17500</v>
          </cell>
          <cell r="T1018" t="str">
            <v>Bueno</v>
          </cell>
          <cell r="U1018" t="str">
            <v>N/T</v>
          </cell>
        </row>
        <row r="1019">
          <cell r="J1019" t="str">
            <v>42-04-03-00-1011</v>
          </cell>
          <cell r="K1019" t="str">
            <v>42-2933</v>
          </cell>
          <cell r="L1019" t="str">
            <v>42-04-03-00-1011</v>
          </cell>
          <cell r="M1019" t="str">
            <v>Escritorio computación 1 bandeja, 1 cajón c/llave, 1 compartimento color cerezo 111x56x75 cms.</v>
          </cell>
          <cell r="O1019" t="str">
            <v>ESCRITORIOS</v>
          </cell>
          <cell r="P1019">
            <v>89000</v>
          </cell>
          <cell r="T1019" t="str">
            <v>Bueno</v>
          </cell>
          <cell r="U1019" t="str">
            <v>N/T</v>
          </cell>
        </row>
        <row r="1020">
          <cell r="J1020" t="str">
            <v>42-04-07-00-1012</v>
          </cell>
          <cell r="K1020" t="str">
            <v>42-2323</v>
          </cell>
          <cell r="L1020" t="str">
            <v>42-04-07-00-1012</v>
          </cell>
          <cell r="M1020" t="str">
            <v>Lavamanos con pedestal, 1 monomando</v>
          </cell>
          <cell r="O1020" t="str">
            <v>OTROS</v>
          </cell>
          <cell r="P1020">
            <v>178560</v>
          </cell>
          <cell r="T1020" t="str">
            <v>Bueno</v>
          </cell>
          <cell r="U1020" t="str">
            <v>N/T</v>
          </cell>
        </row>
        <row r="1021">
          <cell r="J1021" t="str">
            <v>42-04-06-00-1013</v>
          </cell>
          <cell r="K1021" t="str">
            <v>42-2324</v>
          </cell>
          <cell r="L1021" t="str">
            <v>42-04-06-00-1013</v>
          </cell>
          <cell r="M1021" t="str">
            <v>Mueble melamina blanca c/ ruedas, 1 cajón, 1 compartimento</v>
          </cell>
          <cell r="O1021" t="str">
            <v>REPISA</v>
          </cell>
          <cell r="P1021">
            <v>78595</v>
          </cell>
          <cell r="T1021" t="str">
            <v>Bueno</v>
          </cell>
          <cell r="U1021" t="str">
            <v>N/T</v>
          </cell>
        </row>
        <row r="1022">
          <cell r="J1022" t="str">
            <v>42-04-06-00-1014</v>
          </cell>
          <cell r="K1022" t="str">
            <v>42-2325</v>
          </cell>
          <cell r="L1022" t="str">
            <v>42-04-06-00-1014</v>
          </cell>
          <cell r="M1022" t="str">
            <v>Mueble melamina blanca, 2 puertas, 1 compartimento</v>
          </cell>
          <cell r="O1022" t="str">
            <v>REPISA</v>
          </cell>
          <cell r="P1022">
            <v>103545</v>
          </cell>
          <cell r="T1022" t="str">
            <v>Bueno</v>
          </cell>
          <cell r="U1022" t="str">
            <v>N/T</v>
          </cell>
        </row>
        <row r="1023">
          <cell r="J1023" t="str">
            <v>42-04-02-00-1015</v>
          </cell>
          <cell r="K1023" t="str">
            <v>42-2326 B</v>
          </cell>
          <cell r="L1023" t="str">
            <v>42-04-02-00-1015</v>
          </cell>
          <cell r="M1023" t="str">
            <v>Silla Ergonometrica color azul, 5 ruedas ( MEL )</v>
          </cell>
          <cell r="O1023" t="str">
            <v>SILLAS</v>
          </cell>
          <cell r="P1023">
            <v>42500</v>
          </cell>
          <cell r="T1023" t="str">
            <v>Bueno</v>
          </cell>
          <cell r="U1023" t="str">
            <v>N/T</v>
          </cell>
        </row>
        <row r="1024">
          <cell r="J1024" t="str">
            <v>42-04-02-00-1016</v>
          </cell>
          <cell r="K1024" t="str">
            <v>42-402</v>
          </cell>
          <cell r="L1024" t="str">
            <v>42-04-02-00-1016</v>
          </cell>
          <cell r="M1024" t="str">
            <v>Silla mixta</v>
          </cell>
          <cell r="O1024" t="str">
            <v>SILLAS</v>
          </cell>
          <cell r="P1024">
            <v>42568</v>
          </cell>
          <cell r="T1024" t="str">
            <v>Bueno</v>
          </cell>
          <cell r="U1024" t="str">
            <v>N/T</v>
          </cell>
        </row>
        <row r="1025">
          <cell r="J1025" t="str">
            <v>42-04-07-00-1017</v>
          </cell>
          <cell r="K1025" t="str">
            <v>42-2366</v>
          </cell>
          <cell r="L1025" t="str">
            <v>42-04-07-00-1017</v>
          </cell>
          <cell r="M1025" t="str">
            <v>Cajón de madera blanco para guardar ropa</v>
          </cell>
          <cell r="O1025" t="str">
            <v>OTROS</v>
          </cell>
          <cell r="P1025">
            <v>50000</v>
          </cell>
          <cell r="T1025" t="str">
            <v>Bueno</v>
          </cell>
          <cell r="U1025" t="str">
            <v>N/T</v>
          </cell>
        </row>
        <row r="1026">
          <cell r="J1026" t="str">
            <v>42-05-02-01-1018</v>
          </cell>
          <cell r="K1026" t="str">
            <v>42-2328</v>
          </cell>
          <cell r="L1026" t="str">
            <v>42-05-02-01-1018</v>
          </cell>
          <cell r="M1026" t="str">
            <v>Camilla base metálica, cabecera regulable en altura color plomo</v>
          </cell>
          <cell r="O1026" t="str">
            <v>EQUIPOS CLINICOS</v>
          </cell>
          <cell r="P1026">
            <v>110500</v>
          </cell>
          <cell r="T1026" t="str">
            <v>Bueno</v>
          </cell>
          <cell r="U1026" t="str">
            <v>N/T</v>
          </cell>
        </row>
        <row r="1027">
          <cell r="J1027" t="str">
            <v>42-05-01-01-1019</v>
          </cell>
          <cell r="K1027" t="str">
            <v>42-3498</v>
          </cell>
          <cell r="L1027" t="str">
            <v>42-05-01-01-1019</v>
          </cell>
          <cell r="M1027" t="str">
            <v>Citófono/ teléfono marca Nortel Network, Modelo 7000</v>
          </cell>
          <cell r="O1027" t="str">
            <v>EQUIPO DE OFICINA</v>
          </cell>
          <cell r="P1027">
            <v>36000</v>
          </cell>
          <cell r="T1027" t="str">
            <v>Bueno</v>
          </cell>
          <cell r="U1027" t="str">
            <v>Nortel Network</v>
          </cell>
        </row>
        <row r="1028">
          <cell r="J1028" t="str">
            <v>42-05-01-01-1020</v>
          </cell>
          <cell r="K1028" t="str">
            <v>42-568</v>
          </cell>
          <cell r="L1028" t="str">
            <v>42-05-01-01-1020</v>
          </cell>
          <cell r="M1028" t="str">
            <v>Calculadora marca Aurora ML Manual</v>
          </cell>
          <cell r="O1028" t="str">
            <v>EQUIPO DE OFICINA</v>
          </cell>
          <cell r="P1028">
            <v>8900</v>
          </cell>
          <cell r="T1028" t="str">
            <v>Bueno</v>
          </cell>
          <cell r="U1028" t="str">
            <v>Aurora</v>
          </cell>
        </row>
        <row r="1029">
          <cell r="J1029" t="str">
            <v>42-05-01-01-1021</v>
          </cell>
          <cell r="K1029" t="str">
            <v>42-1913</v>
          </cell>
          <cell r="L1029" t="str">
            <v>42-05-01-01-1021</v>
          </cell>
          <cell r="M1029" t="str">
            <v xml:space="preserve">Radio CD marca IRT Mod. RCD 1110 S/Nº 4249980                                                </v>
          </cell>
          <cell r="O1029" t="str">
            <v>EQUIPO DE OFICINA</v>
          </cell>
          <cell r="P1029">
            <v>53710</v>
          </cell>
          <cell r="T1029" t="str">
            <v>Bueno</v>
          </cell>
          <cell r="U1029" t="str">
            <v>RCD</v>
          </cell>
        </row>
        <row r="1030">
          <cell r="J1030" t="str">
            <v>42-05-01-01-1022</v>
          </cell>
          <cell r="K1030" t="str">
            <v>42-2619</v>
          </cell>
          <cell r="L1030" t="str">
            <v>42-05-01-01-1022</v>
          </cell>
          <cell r="M1030" t="str">
            <v>Calefactor eléctrico 2 barras marca Somela Mod. Radiant</v>
          </cell>
          <cell r="O1030" t="str">
            <v>EQUIPO DE OFICINA</v>
          </cell>
          <cell r="P1030">
            <v>50000</v>
          </cell>
          <cell r="T1030" t="str">
            <v>Regular</v>
          </cell>
          <cell r="U1030" t="str">
            <v>Somela</v>
          </cell>
        </row>
        <row r="1031">
          <cell r="J1031" t="str">
            <v>42-04-03-00-1023</v>
          </cell>
          <cell r="K1031" t="str">
            <v>42-257</v>
          </cell>
          <cell r="L1031" t="str">
            <v>42-04-03-00-1023</v>
          </cell>
          <cell r="M1031" t="str">
            <v>Escritorio mixto 2 cajones, barniz natural de 120x75x80 cms.</v>
          </cell>
          <cell r="O1031" t="str">
            <v>ESCRITORIOS</v>
          </cell>
          <cell r="P1031">
            <v>40000</v>
          </cell>
          <cell r="T1031" t="str">
            <v>Bueno</v>
          </cell>
          <cell r="U1031" t="str">
            <v>N/T</v>
          </cell>
        </row>
        <row r="1032">
          <cell r="J1032" t="str">
            <v>42-04-07-00-1024</v>
          </cell>
          <cell r="K1032" t="str">
            <v>42-409</v>
          </cell>
          <cell r="L1032" t="str">
            <v>42-04-07-00-1024</v>
          </cell>
          <cell r="M1032" t="str">
            <v>Porta papelero metálico con pedal y tapa</v>
          </cell>
          <cell r="O1032" t="str">
            <v>OTROS</v>
          </cell>
          <cell r="P1032">
            <v>5000</v>
          </cell>
          <cell r="T1032" t="str">
            <v>Bueno</v>
          </cell>
          <cell r="U1032" t="str">
            <v>N/T</v>
          </cell>
        </row>
        <row r="1033">
          <cell r="J1033" t="str">
            <v>42-04-04-00-1025</v>
          </cell>
          <cell r="K1033" t="str">
            <v>42-2620</v>
          </cell>
          <cell r="L1033" t="str">
            <v>42-04-04-00-1025</v>
          </cell>
          <cell r="M1033" t="str">
            <v>Mueble mel. blanco 1 puerta 1 lavamanos c/llave combinación 100x50x90</v>
          </cell>
          <cell r="O1033" t="str">
            <v>MUEBLES DE COCINA</v>
          </cell>
          <cell r="P1033">
            <v>105300</v>
          </cell>
          <cell r="T1033" t="str">
            <v>Bueno</v>
          </cell>
          <cell r="U1033" t="str">
            <v>N/T</v>
          </cell>
        </row>
        <row r="1034">
          <cell r="J1034" t="str">
            <v>42-04-02-00-1026</v>
          </cell>
          <cell r="K1034" t="str">
            <v>42-2005</v>
          </cell>
          <cell r="L1034" t="str">
            <v>42-04-02-00-1026</v>
          </cell>
          <cell r="M1034" t="str">
            <v>Silla Ergonometrica color azul, 5 ruedas ( MEL )</v>
          </cell>
          <cell r="O1034" t="str">
            <v>SILLAS</v>
          </cell>
          <cell r="P1034">
            <v>42500</v>
          </cell>
          <cell r="T1034" t="str">
            <v>Bueno</v>
          </cell>
          <cell r="U1034" t="str">
            <v>N/T</v>
          </cell>
        </row>
        <row r="1035">
          <cell r="J1035" t="str">
            <v>42-04-06-00-1027</v>
          </cell>
          <cell r="K1035" t="str">
            <v>42-2621</v>
          </cell>
          <cell r="L1035" t="str">
            <v>42-04-06-00-1027</v>
          </cell>
          <cell r="M1035" t="str">
            <v>Repisa melamina blanco con soportes metálicos 125x30 cms.</v>
          </cell>
          <cell r="O1035" t="str">
            <v>REPISA</v>
          </cell>
          <cell r="P1035">
            <v>50000</v>
          </cell>
          <cell r="T1035" t="str">
            <v>Bueno</v>
          </cell>
          <cell r="U1035" t="str">
            <v>N/T</v>
          </cell>
        </row>
        <row r="1036">
          <cell r="J1036" t="str">
            <v>42-04-06-00-1028</v>
          </cell>
          <cell r="K1036" t="str">
            <v>42-2622</v>
          </cell>
          <cell r="L1036" t="str">
            <v>42-04-06-00-1028</v>
          </cell>
          <cell r="M1036" t="str">
            <v>Repisa melamina blanco con soportes metálicos 125x30 cms.</v>
          </cell>
          <cell r="O1036" t="str">
            <v>REPISA</v>
          </cell>
          <cell r="P1036">
            <v>50000</v>
          </cell>
          <cell r="T1036" t="str">
            <v>Bueno</v>
          </cell>
          <cell r="U1036" t="str">
            <v>N/T</v>
          </cell>
        </row>
        <row r="1037">
          <cell r="J1037" t="str">
            <v>42-04-06-00-1029</v>
          </cell>
          <cell r="K1037" t="str">
            <v>42-2623</v>
          </cell>
          <cell r="L1037" t="str">
            <v>42-04-06-00-1029</v>
          </cell>
          <cell r="M1037" t="str">
            <v>Repisa melamina blanco con soportes metálicos 125x30 cms.</v>
          </cell>
          <cell r="O1037" t="str">
            <v>REPISA</v>
          </cell>
          <cell r="P1037">
            <v>50000</v>
          </cell>
          <cell r="T1037" t="str">
            <v>Bueno</v>
          </cell>
          <cell r="U1037" t="str">
            <v>N/T</v>
          </cell>
        </row>
        <row r="1038">
          <cell r="J1038" t="str">
            <v>42-04-06-00-1030</v>
          </cell>
          <cell r="K1038" t="str">
            <v>42-2624</v>
          </cell>
          <cell r="L1038" t="str">
            <v>42-04-06-00-1030</v>
          </cell>
          <cell r="M1038" t="str">
            <v>Repisa melamina blanco con soportes metálicos 125x30 cms.</v>
          </cell>
          <cell r="O1038" t="str">
            <v>REPISA</v>
          </cell>
          <cell r="P1038">
            <v>50000</v>
          </cell>
          <cell r="T1038" t="str">
            <v>Bueno</v>
          </cell>
          <cell r="U1038" t="str">
            <v>N/T</v>
          </cell>
        </row>
        <row r="1039">
          <cell r="J1039" t="str">
            <v>42-04-06-00-1031</v>
          </cell>
          <cell r="K1039" t="str">
            <v>42-2625</v>
          </cell>
          <cell r="L1039" t="str">
            <v>42-04-06-00-1031</v>
          </cell>
          <cell r="M1039" t="str">
            <v>Repisa melamina blanco con soportes metálicos 125x30 cms.</v>
          </cell>
          <cell r="O1039" t="str">
            <v>REPISA</v>
          </cell>
          <cell r="P1039">
            <v>50000</v>
          </cell>
          <cell r="T1039" t="str">
            <v>Bueno</v>
          </cell>
          <cell r="U1039" t="str">
            <v>N/T</v>
          </cell>
        </row>
        <row r="1040">
          <cell r="J1040" t="str">
            <v>42-04-06-00-1032</v>
          </cell>
          <cell r="K1040" t="str">
            <v>42-2627</v>
          </cell>
          <cell r="L1040" t="str">
            <v>42-04-06-00-1032</v>
          </cell>
          <cell r="M1040" t="str">
            <v>Repisa melamina blanco con soportes metálicos 125x30 cms.</v>
          </cell>
          <cell r="O1040" t="str">
            <v>REPISA</v>
          </cell>
          <cell r="P1040">
            <v>50000</v>
          </cell>
          <cell r="T1040" t="str">
            <v>Bueno</v>
          </cell>
          <cell r="U1040" t="str">
            <v>N/T</v>
          </cell>
        </row>
        <row r="1041">
          <cell r="J1041" t="str">
            <v>42-04-06-00-1033</v>
          </cell>
          <cell r="K1041" t="str">
            <v>42-2628</v>
          </cell>
          <cell r="L1041" t="str">
            <v>42-04-06-00-1033</v>
          </cell>
          <cell r="M1041" t="str">
            <v>Repisa melamina blanco con soportes metálicos 125x30 cms.</v>
          </cell>
          <cell r="O1041" t="str">
            <v>REPISA</v>
          </cell>
          <cell r="P1041">
            <v>50000</v>
          </cell>
          <cell r="T1041" t="str">
            <v>Bueno</v>
          </cell>
          <cell r="U1041" t="str">
            <v>N/T</v>
          </cell>
        </row>
        <row r="1042">
          <cell r="J1042" t="str">
            <v>42-04-07-00-1034</v>
          </cell>
          <cell r="K1042" t="str">
            <v>42-2945</v>
          </cell>
          <cell r="L1042" t="str">
            <v>42-04-07-00-1034</v>
          </cell>
          <cell r="M1042" t="str">
            <v>Dispensador de jabón</v>
          </cell>
          <cell r="O1042" t="str">
            <v>OTROS</v>
          </cell>
          <cell r="P1042">
            <v>17000</v>
          </cell>
          <cell r="T1042" t="str">
            <v>Bueno</v>
          </cell>
          <cell r="U1042" t="str">
            <v>N/T</v>
          </cell>
        </row>
        <row r="1043">
          <cell r="J1043" t="str">
            <v>42-06-01-00-1035</v>
          </cell>
          <cell r="K1043" t="str">
            <v>42-1919</v>
          </cell>
          <cell r="L1043" t="str">
            <v>42-06-01-00-1035</v>
          </cell>
          <cell r="M1043" t="str">
            <v>Computador Aopen</v>
          </cell>
          <cell r="O1043" t="str">
            <v>EQUIPOS COMPUTACIONALES Y PERIFÉRICOS</v>
          </cell>
          <cell r="P1043">
            <v>340000</v>
          </cell>
          <cell r="T1043" t="str">
            <v>Bueno</v>
          </cell>
          <cell r="U1043" t="str">
            <v>Aopen</v>
          </cell>
        </row>
        <row r="1044">
          <cell r="J1044" t="str">
            <v>42-06-01-00-1036</v>
          </cell>
          <cell r="K1044" t="str">
            <v>42-1920</v>
          </cell>
          <cell r="L1044" t="str">
            <v>42-06-01-00-1036</v>
          </cell>
          <cell r="M1044" t="str">
            <v>Monitor Philips 15" Mod. Nº 105S59</v>
          </cell>
          <cell r="O1044" t="str">
            <v>EQUIPOS COMPUTACIONALES Y PERIFÉRICOS</v>
          </cell>
          <cell r="P1044">
            <v>14000</v>
          </cell>
          <cell r="T1044" t="str">
            <v>Bueno</v>
          </cell>
          <cell r="U1044" t="str">
            <v>Philips</v>
          </cell>
        </row>
        <row r="1045">
          <cell r="J1045" t="str">
            <v>42-06-01-00-1037</v>
          </cell>
          <cell r="K1045" t="str">
            <v>42-2551</v>
          </cell>
          <cell r="L1045" t="str">
            <v>42-06-01-00-1037</v>
          </cell>
          <cell r="M1045" t="str">
            <v>Teclado Aopen Mod. KB 821 S/Nº 329001718</v>
          </cell>
          <cell r="O1045" t="str">
            <v>EQUIPOS COMPUTACIONALES Y PERIFÉRICOS</v>
          </cell>
          <cell r="P1045">
            <v>4000</v>
          </cell>
          <cell r="T1045" t="str">
            <v>Bueno</v>
          </cell>
          <cell r="U1045" t="str">
            <v>Aopen</v>
          </cell>
        </row>
        <row r="1046">
          <cell r="J1046" t="str">
            <v>42-06-01-00-1038</v>
          </cell>
          <cell r="K1046" t="str">
            <v>42-2552</v>
          </cell>
          <cell r="L1046" t="str">
            <v>42-06-01-00-1038</v>
          </cell>
          <cell r="M1046" t="str">
            <v>Mouse Aopen Mod. W30 S/Nº 329001634</v>
          </cell>
          <cell r="O1046" t="str">
            <v>EQUIPOS COMPUTACIONALES Y PERIFÉRICOS</v>
          </cell>
          <cell r="P1046">
            <v>3000</v>
          </cell>
          <cell r="T1046" t="str">
            <v>Bueno</v>
          </cell>
          <cell r="U1046" t="str">
            <v>Aopen</v>
          </cell>
        </row>
        <row r="1047">
          <cell r="J1047" t="str">
            <v>42-05-02-07-1039</v>
          </cell>
          <cell r="K1047" t="str">
            <v>42-2553</v>
          </cell>
          <cell r="L1047" t="str">
            <v>42-05-02-07-1039</v>
          </cell>
          <cell r="M1047" t="str">
            <v>Parlantes Aopen Mod. Nº MS621 S/Nº 329001030CM1</v>
          </cell>
          <cell r="O1047" t="str">
            <v>EQUIPOS DE AUDIO</v>
          </cell>
          <cell r="P1047">
            <v>18000</v>
          </cell>
          <cell r="T1047" t="str">
            <v>Bueno</v>
          </cell>
          <cell r="U1047" t="str">
            <v>Aopen</v>
          </cell>
        </row>
        <row r="1048">
          <cell r="J1048" t="str">
            <v>42-06-01-00-1040</v>
          </cell>
          <cell r="K1048" t="str">
            <v>42-2554</v>
          </cell>
          <cell r="L1048" t="str">
            <v>42-06-01-00-1040</v>
          </cell>
          <cell r="M1048" t="str">
            <v>Protector de pantalla</v>
          </cell>
          <cell r="O1048" t="str">
            <v>EQUIPOS COMPUTACIONALES Y PERIFÉRICOS</v>
          </cell>
          <cell r="P1048">
            <v>20000</v>
          </cell>
          <cell r="T1048" t="str">
            <v>Bueno</v>
          </cell>
          <cell r="U1048" t="str">
            <v>B</v>
          </cell>
        </row>
        <row r="1049">
          <cell r="J1049" t="str">
            <v>42-06-01-00-1041</v>
          </cell>
          <cell r="K1049" t="str">
            <v>42-2555</v>
          </cell>
          <cell r="L1049" t="str">
            <v>42-06-01-00-1041</v>
          </cell>
          <cell r="M1049" t="str">
            <v>Impresora Epson Stylus C45 Mod. B161B S/Nº FY6Y468119</v>
          </cell>
          <cell r="O1049" t="str">
            <v>EQUIPOS COMPUTACIONALES Y PERIFÉRICOS</v>
          </cell>
          <cell r="P1049">
            <v>68802</v>
          </cell>
          <cell r="T1049" t="str">
            <v>Bueno</v>
          </cell>
          <cell r="U1049" t="str">
            <v>Epson</v>
          </cell>
        </row>
        <row r="1050">
          <cell r="J1050" t="str">
            <v>42-05-01-01-1042</v>
          </cell>
          <cell r="K1050" t="str">
            <v>42-2046</v>
          </cell>
          <cell r="L1050" t="str">
            <v>42-05-01-01-1042</v>
          </cell>
          <cell r="M1050" t="str">
            <v>Radio CD / MP3 marca Recco Mod. RRCSWM5 S/Nº 0049-0411-00045</v>
          </cell>
          <cell r="O1050" t="str">
            <v>EQUIPO DE OFICINA</v>
          </cell>
          <cell r="P1050">
            <v>53710</v>
          </cell>
          <cell r="T1050" t="str">
            <v>Bueno</v>
          </cell>
          <cell r="U1050" t="str">
            <v>Recco</v>
          </cell>
        </row>
        <row r="1051">
          <cell r="J1051" t="str">
            <v>42-05-01-01-1043</v>
          </cell>
          <cell r="K1051" t="str">
            <v>42-2047</v>
          </cell>
          <cell r="L1051" t="str">
            <v>42-05-01-01-1043</v>
          </cell>
          <cell r="M1051" t="str">
            <v>Calculadora marca Aurora Mod. DT 393</v>
          </cell>
          <cell r="O1051" t="str">
            <v>EQUIPO DE OFICINA</v>
          </cell>
          <cell r="P1051">
            <v>4000</v>
          </cell>
          <cell r="T1051" t="str">
            <v>Regular</v>
          </cell>
          <cell r="U1051" t="str">
            <v>Aurora</v>
          </cell>
        </row>
        <row r="1052">
          <cell r="J1052" t="str">
            <v>42-05-01-01-1044</v>
          </cell>
          <cell r="K1052" t="str">
            <v>42-3269</v>
          </cell>
          <cell r="L1052" t="str">
            <v>42-05-01-01-1044</v>
          </cell>
          <cell r="M1052" t="str">
            <v>Calculadora Casio Mod. MS-20TV 12 digitos</v>
          </cell>
          <cell r="O1052" t="str">
            <v>EQUIPO DE OFICINA</v>
          </cell>
          <cell r="P1052">
            <v>5000</v>
          </cell>
          <cell r="T1052" t="str">
            <v>Bueno</v>
          </cell>
          <cell r="U1052" t="str">
            <v>Casio</v>
          </cell>
        </row>
        <row r="1053">
          <cell r="J1053" t="str">
            <v>42-05-01-01-1045</v>
          </cell>
          <cell r="K1053" t="str">
            <v>42-1500</v>
          </cell>
          <cell r="L1053" t="str">
            <v>42-05-01-01-1045</v>
          </cell>
          <cell r="M1053" t="str">
            <v>Ventilador de Pedestal marca Reming</v>
          </cell>
          <cell r="O1053" t="str">
            <v>EQUIPO DE OFICINA</v>
          </cell>
          <cell r="P1053">
            <v>30000</v>
          </cell>
          <cell r="T1053" t="str">
            <v>Bueno</v>
          </cell>
          <cell r="U1053" t="str">
            <v>Reming</v>
          </cell>
        </row>
        <row r="1054">
          <cell r="J1054" t="str">
            <v>42-05-01-01-1046</v>
          </cell>
          <cell r="K1054" t="str">
            <v>42-1617</v>
          </cell>
          <cell r="L1054" t="str">
            <v>42-05-01-01-1046</v>
          </cell>
          <cell r="M1054" t="str">
            <v>Reloj mural marca Beltz, dorado y negro</v>
          </cell>
          <cell r="N1054">
            <v>1</v>
          </cell>
          <cell r="O1054" t="str">
            <v>EQUIPO DE OFICINA</v>
          </cell>
          <cell r="P1054">
            <v>5000</v>
          </cell>
          <cell r="T1054" t="str">
            <v>Bueno</v>
          </cell>
          <cell r="U1054" t="str">
            <v>Beltz</v>
          </cell>
        </row>
        <row r="1055">
          <cell r="J1055" t="str">
            <v>42-05-01-01-1047</v>
          </cell>
          <cell r="K1055" t="str">
            <v>42-1026B</v>
          </cell>
          <cell r="L1055" t="str">
            <v>42-05-01-01-1047</v>
          </cell>
          <cell r="M1055" t="str">
            <v>Estufa salamandra a leña</v>
          </cell>
          <cell r="O1055" t="str">
            <v>EQUIPO DE OFICINA</v>
          </cell>
          <cell r="P1055">
            <v>103200</v>
          </cell>
          <cell r="T1055" t="str">
            <v>Bueno</v>
          </cell>
          <cell r="U1055" t="str">
            <v>R</v>
          </cell>
        </row>
        <row r="1056">
          <cell r="J1056" t="str">
            <v>42-04-03-00-1048</v>
          </cell>
          <cell r="K1056" t="str">
            <v>42-2048</v>
          </cell>
          <cell r="L1056" t="str">
            <v>42-04-03-00-1048</v>
          </cell>
          <cell r="M1056" t="str">
            <v>Escritorio computacion, 1 cajón, 1 compartimento color eucaliptus</v>
          </cell>
          <cell r="O1056" t="str">
            <v>ESCRITORIOS</v>
          </cell>
          <cell r="P1056">
            <v>89000</v>
          </cell>
          <cell r="T1056" t="str">
            <v>Bueno</v>
          </cell>
          <cell r="U1056" t="str">
            <v>B</v>
          </cell>
        </row>
        <row r="1057">
          <cell r="J1057" t="str">
            <v>42-04-06-00-1049</v>
          </cell>
          <cell r="K1057" t="str">
            <v>42-571</v>
          </cell>
          <cell r="L1057" t="str">
            <v>42-04-06-00-1049</v>
          </cell>
          <cell r="M1057" t="str">
            <v>Mueble de madera color cafe de 8 puertas de 195x40x100 cms.</v>
          </cell>
          <cell r="O1057" t="str">
            <v>REPISA</v>
          </cell>
          <cell r="P1057">
            <v>98000</v>
          </cell>
          <cell r="T1057" t="str">
            <v>Bueno</v>
          </cell>
          <cell r="U1057" t="str">
            <v>B</v>
          </cell>
        </row>
        <row r="1058">
          <cell r="J1058" t="str">
            <v>42-04-03-00-1050</v>
          </cell>
          <cell r="K1058" t="str">
            <v>42-572</v>
          </cell>
          <cell r="L1058" t="str">
            <v>42-04-03-00-1050</v>
          </cell>
          <cell r="M1058" t="str">
            <v>Escritorio de madera, 4 cajones de 184x70x92 cms.</v>
          </cell>
          <cell r="O1058" t="str">
            <v>ESCRITORIOS</v>
          </cell>
          <cell r="P1058">
            <v>95000</v>
          </cell>
          <cell r="T1058" t="str">
            <v>Bueno</v>
          </cell>
          <cell r="U1058" t="str">
            <v>B</v>
          </cell>
        </row>
        <row r="1059">
          <cell r="J1059" t="str">
            <v>42-04-01-00-1051</v>
          </cell>
          <cell r="K1059" t="str">
            <v>42-575</v>
          </cell>
          <cell r="L1059" t="str">
            <v>42-04-01-00-1051</v>
          </cell>
          <cell r="M1059" t="str">
            <v>Mesón estructura metálica cubierta de madera  de 180x76x70 cms.</v>
          </cell>
          <cell r="O1059" t="str">
            <v>MESAS</v>
          </cell>
          <cell r="P1059">
            <v>230000</v>
          </cell>
          <cell r="T1059" t="str">
            <v>Bueno</v>
          </cell>
          <cell r="U1059" t="str">
            <v>B</v>
          </cell>
        </row>
        <row r="1060">
          <cell r="J1060" t="str">
            <v>42-04-01-00-1052</v>
          </cell>
          <cell r="K1060" t="str">
            <v>42-959</v>
          </cell>
          <cell r="L1060" t="str">
            <v>42-04-01-00-1052</v>
          </cell>
          <cell r="M1060" t="str">
            <v>Mesa metálica 3 compartimentos color blanca</v>
          </cell>
          <cell r="O1060" t="str">
            <v>MESAS</v>
          </cell>
          <cell r="P1060">
            <v>105000</v>
          </cell>
          <cell r="T1060" t="str">
            <v>Bueno</v>
          </cell>
          <cell r="U1060" t="str">
            <v>B</v>
          </cell>
        </row>
        <row r="1061">
          <cell r="J1061" t="str">
            <v>42-04-06-00-1053</v>
          </cell>
          <cell r="K1061" t="str">
            <v>42-3197</v>
          </cell>
          <cell r="L1061" t="str">
            <v>42-04-06-00-1053</v>
          </cell>
          <cell r="M1061" t="str">
            <v>Mueble masisa enchapada 6 puertas correderas color barniz natural 230x50x190 cms.</v>
          </cell>
          <cell r="O1061" t="str">
            <v>REPISA</v>
          </cell>
          <cell r="P1061">
            <v>89000</v>
          </cell>
          <cell r="T1061" t="str">
            <v>Bueno</v>
          </cell>
        </row>
        <row r="1062">
          <cell r="J1062" t="str">
            <v>42-04-06-00-1054</v>
          </cell>
          <cell r="K1062" t="str">
            <v>42-580</v>
          </cell>
          <cell r="L1062" t="str">
            <v>42-04-06-00-1054</v>
          </cell>
          <cell r="M1062" t="str">
            <v>Repisa de fierro negro 5 compartimentos</v>
          </cell>
          <cell r="O1062" t="str">
            <v>REPISA</v>
          </cell>
          <cell r="P1062">
            <v>50000</v>
          </cell>
          <cell r="T1062" t="str">
            <v>Bueno</v>
          </cell>
          <cell r="U1062" t="str">
            <v>B</v>
          </cell>
        </row>
        <row r="1063">
          <cell r="J1063" t="str">
            <v>42-04-06-00-1055</v>
          </cell>
          <cell r="K1063" t="str">
            <v>42-2049</v>
          </cell>
          <cell r="L1063" t="str">
            <v>42-04-06-00-1055</v>
          </cell>
          <cell r="M1063" t="str">
            <v>Repisa metálica 4 compartimentos color café</v>
          </cell>
          <cell r="O1063" t="str">
            <v>REPISA</v>
          </cell>
          <cell r="P1063">
            <v>87900</v>
          </cell>
          <cell r="T1063" t="str">
            <v>Bueno</v>
          </cell>
          <cell r="U1063" t="str">
            <v>B</v>
          </cell>
        </row>
        <row r="1064">
          <cell r="J1064" t="str">
            <v>42-04-06-00-1056</v>
          </cell>
          <cell r="K1064" t="str">
            <v>42-2050</v>
          </cell>
          <cell r="L1064" t="str">
            <v>42-04-06-00-1056</v>
          </cell>
          <cell r="M1064" t="str">
            <v>Repisa 2 compartimentos 50x40x20 cms. color blanca</v>
          </cell>
          <cell r="O1064" t="str">
            <v>REPISA</v>
          </cell>
          <cell r="P1064">
            <v>70000</v>
          </cell>
          <cell r="T1064" t="str">
            <v>Bueno</v>
          </cell>
          <cell r="U1064" t="str">
            <v>B</v>
          </cell>
        </row>
        <row r="1065">
          <cell r="J1065" t="str">
            <v>42-04-06-00-1057</v>
          </cell>
          <cell r="K1065" t="str">
            <v>42-957</v>
          </cell>
          <cell r="L1065" t="str">
            <v>42-04-06-00-1057</v>
          </cell>
          <cell r="M1065" t="str">
            <v>Vitrina metálica con puerta de vidrio 4 compartimentos color blanca grande</v>
          </cell>
          <cell r="O1065" t="str">
            <v>REPISA</v>
          </cell>
          <cell r="P1065">
            <v>145214</v>
          </cell>
          <cell r="T1065" t="str">
            <v>Bueno</v>
          </cell>
          <cell r="U1065" t="str">
            <v>B</v>
          </cell>
        </row>
        <row r="1066">
          <cell r="J1066" t="str">
            <v>42-04-06-00-1058</v>
          </cell>
          <cell r="K1066" t="str">
            <v>42-958</v>
          </cell>
          <cell r="L1066" t="str">
            <v>42-04-06-00-1058</v>
          </cell>
          <cell r="M1066" t="str">
            <v>Vitrina metálica con puerta de vidrio 3 compart. color blanca mediana</v>
          </cell>
          <cell r="O1066" t="str">
            <v>REPISA</v>
          </cell>
          <cell r="P1066">
            <v>145214</v>
          </cell>
          <cell r="T1066" t="str">
            <v>Bueno</v>
          </cell>
          <cell r="U1066" t="str">
            <v>B</v>
          </cell>
        </row>
        <row r="1067">
          <cell r="J1067" t="str">
            <v>42-04-03-00-1059</v>
          </cell>
          <cell r="K1067" t="str">
            <v>42-1921</v>
          </cell>
          <cell r="L1067" t="str">
            <v>42-04-03-00-1059</v>
          </cell>
          <cell r="M1067" t="str">
            <v xml:space="preserve">Escritorio mixto 1 cajón color barniz </v>
          </cell>
          <cell r="O1067" t="str">
            <v>ESCRITORIOS</v>
          </cell>
          <cell r="P1067">
            <v>79800</v>
          </cell>
          <cell r="T1067" t="str">
            <v>Bueno</v>
          </cell>
          <cell r="U1067" t="str">
            <v>B</v>
          </cell>
        </row>
        <row r="1068">
          <cell r="J1068" t="str">
            <v>42-04-03-00-1060</v>
          </cell>
          <cell r="K1068" t="str">
            <v>42-893B</v>
          </cell>
          <cell r="L1068" t="str">
            <v>42-04-03-00-1060</v>
          </cell>
          <cell r="M1068" t="str">
            <v>Escritorio mixto barniz natural de 120x74x79 cms, 2 cajones</v>
          </cell>
          <cell r="O1068" t="str">
            <v>ESCRITORIOS</v>
          </cell>
          <cell r="P1068">
            <v>89000</v>
          </cell>
          <cell r="T1068" t="str">
            <v>Bueno</v>
          </cell>
          <cell r="U1068" t="str">
            <v>B</v>
          </cell>
        </row>
        <row r="1069">
          <cell r="J1069" t="str">
            <v>42-04-07-00-1061</v>
          </cell>
          <cell r="K1069" t="str">
            <v>42-573</v>
          </cell>
          <cell r="L1069" t="str">
            <v>42-04-07-00-1061</v>
          </cell>
          <cell r="M1069" t="str">
            <v>Sillón metálico color blanco</v>
          </cell>
          <cell r="O1069" t="str">
            <v>OTROS</v>
          </cell>
          <cell r="P1069">
            <v>4000</v>
          </cell>
          <cell r="T1069" t="str">
            <v>Bueno</v>
          </cell>
          <cell r="U1069" t="str">
            <v>B</v>
          </cell>
        </row>
        <row r="1070">
          <cell r="J1070" t="str">
            <v>42-04-02-00-1062</v>
          </cell>
          <cell r="K1070" t="str">
            <v>42-577</v>
          </cell>
          <cell r="L1070" t="str">
            <v>42-04-02-00-1062</v>
          </cell>
          <cell r="M1070" t="str">
            <v>Silla mixta color barniz natural</v>
          </cell>
          <cell r="O1070" t="str">
            <v>SILLAS</v>
          </cell>
          <cell r="P1070">
            <v>4000</v>
          </cell>
          <cell r="T1070" t="str">
            <v>Bueno</v>
          </cell>
          <cell r="U1070" t="str">
            <v>B</v>
          </cell>
        </row>
        <row r="1071">
          <cell r="J1071" t="str">
            <v>42-04-02-00-1063</v>
          </cell>
          <cell r="K1071" t="str">
            <v>42-1235</v>
          </cell>
          <cell r="L1071" t="str">
            <v>42-04-02-00-1063</v>
          </cell>
          <cell r="M1071" t="str">
            <v>Silla computacional G lif, 5 ruedas color plomo</v>
          </cell>
          <cell r="O1071" t="str">
            <v>SILLAS</v>
          </cell>
          <cell r="P1071">
            <v>42500</v>
          </cell>
          <cell r="T1071" t="str">
            <v>Bueno</v>
          </cell>
          <cell r="U1071" t="str">
            <v>B</v>
          </cell>
        </row>
        <row r="1072">
          <cell r="J1072" t="str">
            <v>42-04-02-00-1064</v>
          </cell>
          <cell r="K1072" t="str">
            <v>42-1916</v>
          </cell>
          <cell r="L1072" t="str">
            <v>42-04-02-00-1064</v>
          </cell>
          <cell r="M1072" t="str">
            <v>Silla computación 5 ruedas color burdeo</v>
          </cell>
          <cell r="O1072" t="str">
            <v>SILLAS</v>
          </cell>
          <cell r="P1072">
            <v>42500</v>
          </cell>
          <cell r="T1072" t="str">
            <v>Bueno</v>
          </cell>
          <cell r="U1072" t="str">
            <v>B</v>
          </cell>
        </row>
        <row r="1073">
          <cell r="J1073" t="str">
            <v>42-04-05-00-1065</v>
          </cell>
          <cell r="K1073" t="str">
            <v>42-576</v>
          </cell>
          <cell r="L1073" t="str">
            <v>42-04-05-00-1065</v>
          </cell>
          <cell r="M1073" t="str">
            <v>Kardex metálico, 2 cajones marca IRS EAT de 46x71x68 cms.</v>
          </cell>
          <cell r="O1073" t="str">
            <v>KARDEX</v>
          </cell>
          <cell r="P1073">
            <v>98000</v>
          </cell>
          <cell r="T1073" t="str">
            <v>Bueno</v>
          </cell>
          <cell r="U1073" t="str">
            <v>B</v>
          </cell>
        </row>
        <row r="1074">
          <cell r="J1074" t="str">
            <v>42-04-07-00-1066</v>
          </cell>
          <cell r="K1074" t="str">
            <v>42-581</v>
          </cell>
          <cell r="L1074" t="str">
            <v>42-04-07-00-1066</v>
          </cell>
          <cell r="M1074" t="str">
            <v>Loker metálico color café</v>
          </cell>
          <cell r="O1074" t="str">
            <v>OTROS</v>
          </cell>
          <cell r="P1074">
            <v>71500</v>
          </cell>
          <cell r="T1074" t="str">
            <v>Bueno</v>
          </cell>
          <cell r="U1074" t="str">
            <v>B</v>
          </cell>
        </row>
        <row r="1075">
          <cell r="J1075" t="str">
            <v>42-05-02-01-1067</v>
          </cell>
          <cell r="K1075" t="str">
            <v>42-582B</v>
          </cell>
          <cell r="L1075" t="str">
            <v>42-05-02-01-1067</v>
          </cell>
          <cell r="M1075" t="str">
            <v>Escabel mixto 2 peldaños color negro</v>
          </cell>
          <cell r="O1075" t="str">
            <v>EQUIPOS CLINICOS</v>
          </cell>
          <cell r="P1075">
            <v>17850</v>
          </cell>
          <cell r="T1075" t="str">
            <v>Bueno</v>
          </cell>
          <cell r="U1075" t="str">
            <v>N/T</v>
          </cell>
        </row>
        <row r="1076">
          <cell r="J1076" t="str">
            <v>42-05-01-01-1068</v>
          </cell>
          <cell r="K1076" t="str">
            <v>42-501</v>
          </cell>
          <cell r="L1076" t="str">
            <v>42-05-01-01-1068</v>
          </cell>
          <cell r="M1076" t="str">
            <v>Corchetera marca Torre color negro</v>
          </cell>
          <cell r="O1076" t="str">
            <v>EQUIPO DE OFICINA</v>
          </cell>
          <cell r="P1076">
            <v>3500</v>
          </cell>
          <cell r="T1076" t="str">
            <v>Bueno</v>
          </cell>
          <cell r="U1076" t="str">
            <v>Torre</v>
          </cell>
        </row>
        <row r="1077">
          <cell r="J1077" t="str">
            <v>42-05-01-01-1069</v>
          </cell>
          <cell r="K1077" t="str">
            <v>42-574</v>
          </cell>
          <cell r="L1077" t="str">
            <v>42-05-01-01-1069</v>
          </cell>
          <cell r="M1077" t="str">
            <v>Perforador extrafuerte color gris</v>
          </cell>
          <cell r="O1077" t="str">
            <v>EQUIPO DE OFICINA</v>
          </cell>
          <cell r="P1077">
            <v>3000</v>
          </cell>
          <cell r="T1077" t="str">
            <v>Bueno</v>
          </cell>
          <cell r="U1077" t="str">
            <v>B</v>
          </cell>
        </row>
        <row r="1078">
          <cell r="J1078" t="str">
            <v>42-05-02-05-1070</v>
          </cell>
          <cell r="K1078" t="str">
            <v>42-578</v>
          </cell>
          <cell r="L1078" t="str">
            <v>42-05-02-05-1070</v>
          </cell>
          <cell r="M1078" t="str">
            <v>Extintor incendio tipo ABC 6 Kgs.</v>
          </cell>
          <cell r="O1078" t="str">
            <v>EQUIPOS DE SEGURIDAD</v>
          </cell>
          <cell r="P1078">
            <v>28900</v>
          </cell>
          <cell r="T1078" t="str">
            <v>Bueno</v>
          </cell>
          <cell r="U1078" t="str">
            <v>B</v>
          </cell>
        </row>
        <row r="1079">
          <cell r="J1079" t="str">
            <v>42-05-01-01-1071</v>
          </cell>
          <cell r="K1079" t="str">
            <v>42-1949</v>
          </cell>
          <cell r="L1079" t="str">
            <v>42-05-01-01-1071</v>
          </cell>
          <cell r="M1079" t="str">
            <v>Citófono/ teléfono marca Nortel Network, Modelo 7000</v>
          </cell>
          <cell r="O1079" t="str">
            <v>EQUIPO DE OFICINA</v>
          </cell>
          <cell r="P1079">
            <v>36000</v>
          </cell>
          <cell r="T1079" t="str">
            <v>Bueno</v>
          </cell>
          <cell r="U1079" t="str">
            <v>Nortel Network</v>
          </cell>
        </row>
        <row r="1080">
          <cell r="J1080" t="str">
            <v>42-05-02-01-1072</v>
          </cell>
          <cell r="K1080" t="str">
            <v>42-1917</v>
          </cell>
          <cell r="L1080" t="str">
            <v>42-05-02-01-1072</v>
          </cell>
          <cell r="M1080" t="str">
            <v>Pesa digital Eco-30 color negro cap. 30 Kgs.</v>
          </cell>
          <cell r="N1080">
            <v>1</v>
          </cell>
          <cell r="O1080" t="str">
            <v>EQUIPOS CLINICOS</v>
          </cell>
          <cell r="P1080">
            <v>40000</v>
          </cell>
          <cell r="T1080" t="str">
            <v>Bueno</v>
          </cell>
          <cell r="U1080" t="str">
            <v>Eco-30</v>
          </cell>
        </row>
        <row r="1081">
          <cell r="J1081" t="str">
            <v>42-04-06-00-1073</v>
          </cell>
          <cell r="K1081" t="str">
            <v>42-1143</v>
          </cell>
          <cell r="L1081" t="str">
            <v>42-04-06-00-1073</v>
          </cell>
          <cell r="M1081" t="str">
            <v>Mueble madera 1 puerta c/4 compartimentos color blanco 122x71x85</v>
          </cell>
          <cell r="O1081" t="str">
            <v>REPISA</v>
          </cell>
          <cell r="P1081">
            <v>70000</v>
          </cell>
          <cell r="U1081" t="str">
            <v>B</v>
          </cell>
        </row>
        <row r="1082">
          <cell r="J1082" t="str">
            <v>42-05-02-01-1074</v>
          </cell>
          <cell r="K1082" t="str">
            <v>42-2165</v>
          </cell>
          <cell r="L1082" t="str">
            <v>42-05-02-01-1074</v>
          </cell>
          <cell r="M1082" t="str">
            <v>Carro mixto de madera 4 ruedas de goma con un tirador</v>
          </cell>
          <cell r="O1082" t="str">
            <v>EQUIPOS CLINICOS</v>
          </cell>
          <cell r="P1082">
            <v>89000</v>
          </cell>
          <cell r="U1082" t="str">
            <v>B</v>
          </cell>
        </row>
        <row r="1083">
          <cell r="J1083" t="str">
            <v>42-05-02-05-1075</v>
          </cell>
          <cell r="K1083" t="str">
            <v>42-2557</v>
          </cell>
          <cell r="L1083" t="str">
            <v>42-05-02-05-1075</v>
          </cell>
          <cell r="M1083" t="str">
            <v>Extintor</v>
          </cell>
          <cell r="O1083" t="str">
            <v>EQUIPOS DE SEGURIDAD</v>
          </cell>
          <cell r="P1083">
            <v>26900</v>
          </cell>
          <cell r="U1083" t="str">
            <v>B</v>
          </cell>
        </row>
        <row r="1084">
          <cell r="J1084" t="str">
            <v>42-05-02-01-1076</v>
          </cell>
          <cell r="K1084" t="str">
            <v>42-582</v>
          </cell>
          <cell r="L1084" t="str">
            <v>42-05-02-01-1076</v>
          </cell>
          <cell r="M1084" t="str">
            <v>Pesa marca Ispana 55-136 Mod. BH 15</v>
          </cell>
          <cell r="N1084">
            <v>1</v>
          </cell>
          <cell r="O1084" t="str">
            <v>EQUIPOS CLINICOS</v>
          </cell>
          <cell r="P1084">
            <v>165000</v>
          </cell>
          <cell r="U1084" t="str">
            <v>R</v>
          </cell>
        </row>
        <row r="1085">
          <cell r="J1085" t="str">
            <v>42-05-01-01-1077</v>
          </cell>
          <cell r="K1085" t="str">
            <v>42-592</v>
          </cell>
          <cell r="L1085" t="str">
            <v>42-05-01-01-1077</v>
          </cell>
          <cell r="M1085" t="str">
            <v>Extractor de aire marca Aerolite</v>
          </cell>
          <cell r="O1085" t="str">
            <v>EQUIPO DE OFICINA</v>
          </cell>
          <cell r="P1085">
            <v>25000</v>
          </cell>
          <cell r="T1085" t="str">
            <v>Bueno</v>
          </cell>
          <cell r="U1085" t="str">
            <v>Aerolite</v>
          </cell>
        </row>
        <row r="1086">
          <cell r="J1086" t="str">
            <v>42-04-04-00-1078</v>
          </cell>
          <cell r="K1086" t="str">
            <v>42-1288</v>
          </cell>
          <cell r="L1086" t="str">
            <v>42-04-04-00-1078</v>
          </cell>
          <cell r="M1086" t="str">
            <v>Campana extractora de aire marca Fensa FX60-3</v>
          </cell>
          <cell r="O1086" t="str">
            <v>MUEBLES DE COCINA</v>
          </cell>
          <cell r="P1086">
            <v>392700</v>
          </cell>
          <cell r="T1086" t="str">
            <v>Bueno</v>
          </cell>
          <cell r="U1086" t="str">
            <v>Fensa</v>
          </cell>
        </row>
        <row r="1087">
          <cell r="J1087" t="str">
            <v>42-05-02-02-1079</v>
          </cell>
          <cell r="K1087" t="str">
            <v>42-1287</v>
          </cell>
          <cell r="L1087" t="str">
            <v>42-05-02-02-1079</v>
          </cell>
          <cell r="M1087" t="str">
            <v>Cocina a gas marca Fensa FCC-1450</v>
          </cell>
          <cell r="O1087" t="str">
            <v>EQUIPOS DE COCINA</v>
          </cell>
          <cell r="P1087">
            <v>128520</v>
          </cell>
          <cell r="T1087" t="str">
            <v>Bueno</v>
          </cell>
          <cell r="U1087" t="str">
            <v>Fensa</v>
          </cell>
        </row>
        <row r="1088">
          <cell r="J1088" t="str">
            <v>42-05-01-01-1080</v>
          </cell>
          <cell r="K1088" t="str">
            <v>42-584</v>
          </cell>
          <cell r="L1088" t="str">
            <v>42-05-01-01-1080</v>
          </cell>
          <cell r="M1088" t="str">
            <v>Refrigerador Fensa, 7 pies</v>
          </cell>
          <cell r="O1088" t="str">
            <v>EQUIPO DE OFICINA</v>
          </cell>
          <cell r="P1088">
            <v>238559</v>
          </cell>
          <cell r="T1088" t="str">
            <v>Bueno</v>
          </cell>
          <cell r="U1088" t="str">
            <v>Fensa</v>
          </cell>
        </row>
        <row r="1089">
          <cell r="J1089" t="str">
            <v>42-05-02-01-1081</v>
          </cell>
          <cell r="K1089" t="str">
            <v>42-2888</v>
          </cell>
          <cell r="L1089" t="str">
            <v>42-05-02-01-1081</v>
          </cell>
          <cell r="M1089" t="str">
            <v>Esterilizador marca LAB Line LCO Ven</v>
          </cell>
          <cell r="O1089" t="str">
            <v>EQUIPOS CLINICOS</v>
          </cell>
          <cell r="P1089">
            <v>118198</v>
          </cell>
          <cell r="T1089" t="str">
            <v>Bueno</v>
          </cell>
          <cell r="U1089" t="str">
            <v>Lab Line</v>
          </cell>
        </row>
        <row r="1090">
          <cell r="J1090" t="str">
            <v>42-05-02-01-1082</v>
          </cell>
          <cell r="K1090">
            <v>42585</v>
          </cell>
          <cell r="L1090" t="str">
            <v>42-05-02-01-1082</v>
          </cell>
          <cell r="M1090" t="str">
            <v>Pupinel para esterilizar mamaderas en acero inox. 50x30x40 cms.</v>
          </cell>
          <cell r="O1090" t="str">
            <v>EQUIPOS CLINICOS</v>
          </cell>
          <cell r="P1090">
            <v>123512</v>
          </cell>
          <cell r="T1090" t="str">
            <v>Bueno</v>
          </cell>
          <cell r="U1090" t="str">
            <v>N/T</v>
          </cell>
        </row>
        <row r="1091">
          <cell r="J1091" t="str">
            <v>42-04-02-00-1083</v>
          </cell>
          <cell r="K1091" t="str">
            <v>42-586</v>
          </cell>
          <cell r="L1091" t="str">
            <v>42-04-02-00-1083</v>
          </cell>
          <cell r="M1091" t="str">
            <v>Silla mixta color beige</v>
          </cell>
          <cell r="O1091" t="str">
            <v>SILLAS</v>
          </cell>
          <cell r="P1091">
            <v>6902</v>
          </cell>
          <cell r="T1091" t="str">
            <v>Bueno</v>
          </cell>
          <cell r="U1091" t="str">
            <v>N/T</v>
          </cell>
        </row>
        <row r="1092">
          <cell r="J1092" t="str">
            <v>42-04-02-00-1084</v>
          </cell>
          <cell r="K1092" t="str">
            <v>42-1612</v>
          </cell>
          <cell r="L1092" t="str">
            <v>42-04-02-00-1084</v>
          </cell>
          <cell r="M1092" t="str">
            <v>Silla computación con apoya brazos 5 ruedas color azul</v>
          </cell>
          <cell r="O1092" t="str">
            <v>SILLAS</v>
          </cell>
          <cell r="P1092">
            <v>42500</v>
          </cell>
          <cell r="T1092" t="str">
            <v>Bueno</v>
          </cell>
          <cell r="U1092" t="str">
            <v>N/T</v>
          </cell>
        </row>
        <row r="1093">
          <cell r="J1093" t="str">
            <v>42-04-04-00-1085</v>
          </cell>
          <cell r="K1093" t="str">
            <v>42-589</v>
          </cell>
          <cell r="L1093" t="str">
            <v>42-04-04-00-1085</v>
          </cell>
          <cell r="M1093" t="str">
            <v xml:space="preserve">Mueble de macisa blanco con 5 puertas con lavaplatos acero inox. Con llave de combinación </v>
          </cell>
          <cell r="O1093" t="str">
            <v>MUEBLES DE COCINA</v>
          </cell>
          <cell r="P1093">
            <v>89000</v>
          </cell>
          <cell r="T1093" t="str">
            <v>Bueno</v>
          </cell>
          <cell r="U1093" t="str">
            <v>N/T</v>
          </cell>
        </row>
        <row r="1094">
          <cell r="J1094" t="str">
            <v>42-04-06-00-1086</v>
          </cell>
          <cell r="K1094" t="str">
            <v>42-589B</v>
          </cell>
          <cell r="L1094" t="str">
            <v>42-04-06-00-1086</v>
          </cell>
          <cell r="M1094" t="str">
            <v>Mueble mural de macisa blanco 6 puertas</v>
          </cell>
          <cell r="O1094" t="str">
            <v>REPISA</v>
          </cell>
          <cell r="P1094">
            <v>425500</v>
          </cell>
          <cell r="T1094" t="str">
            <v>Bueno</v>
          </cell>
          <cell r="U1094" t="str">
            <v>N/T</v>
          </cell>
        </row>
        <row r="1095">
          <cell r="J1095" t="str">
            <v>42-04-04-00-1087</v>
          </cell>
          <cell r="K1095" t="str">
            <v>42-590</v>
          </cell>
          <cell r="L1095" t="str">
            <v>42-04-04-00-1087</v>
          </cell>
          <cell r="M1095" t="str">
            <v>Mueble de macisa blanco 5 puertas con lavaplatos acero inox. marca Fensa con llave de combinación</v>
          </cell>
          <cell r="O1095" t="str">
            <v>MUEBLES DE COCINA</v>
          </cell>
          <cell r="P1095">
            <v>79000</v>
          </cell>
          <cell r="T1095" t="str">
            <v>Bueno</v>
          </cell>
          <cell r="U1095" t="str">
            <v>N/T</v>
          </cell>
        </row>
        <row r="1096">
          <cell r="J1096" t="str">
            <v>42-05-02-01-1088</v>
          </cell>
          <cell r="K1096" t="str">
            <v>42-587</v>
          </cell>
          <cell r="L1096" t="str">
            <v>42-05-02-01-1088</v>
          </cell>
          <cell r="M1096" t="str">
            <v>Carro de curaciones de acero inoxidable</v>
          </cell>
          <cell r="O1096" t="str">
            <v>EQUIPOS CLINICOS</v>
          </cell>
          <cell r="P1096">
            <v>95648</v>
          </cell>
          <cell r="T1096" t="str">
            <v>Bueno</v>
          </cell>
          <cell r="U1096" t="str">
            <v>N/T</v>
          </cell>
        </row>
        <row r="1097">
          <cell r="J1097" t="str">
            <v>42-04-01-00-1089</v>
          </cell>
          <cell r="K1097" t="str">
            <v>42-588</v>
          </cell>
          <cell r="L1097" t="str">
            <v>42-04-01-00-1089</v>
          </cell>
          <cell r="M1097" t="str">
            <v>Mesa para instrumental metálica color blanco</v>
          </cell>
          <cell r="O1097" t="str">
            <v>MESAS</v>
          </cell>
          <cell r="P1097">
            <v>68110</v>
          </cell>
          <cell r="T1097" t="str">
            <v>Bueno</v>
          </cell>
          <cell r="U1097" t="str">
            <v>N/T</v>
          </cell>
        </row>
        <row r="1098">
          <cell r="J1098" t="str">
            <v>42-05-02-01-1090</v>
          </cell>
          <cell r="K1098" t="str">
            <v>42-2051</v>
          </cell>
          <cell r="L1098" t="str">
            <v>42-05-02-01-1090</v>
          </cell>
          <cell r="M1098" t="str">
            <v>Pesa digital marca Bozzo Mod. ECO 30</v>
          </cell>
          <cell r="O1098" t="str">
            <v>EQUIPOS CLINICOS</v>
          </cell>
          <cell r="P1098">
            <v>80000</v>
          </cell>
          <cell r="T1098" t="str">
            <v>Bueno</v>
          </cell>
          <cell r="U1098" t="str">
            <v>Bozzo</v>
          </cell>
        </row>
        <row r="1099">
          <cell r="J1099" t="str">
            <v>42-04-07-00-1091</v>
          </cell>
          <cell r="K1099" t="str">
            <v>42-583</v>
          </cell>
          <cell r="L1099" t="str">
            <v>42-04-07-00-1091</v>
          </cell>
          <cell r="M1099" t="str">
            <v>Pesa capacidad 5 Kgs.</v>
          </cell>
          <cell r="N1099">
            <v>1</v>
          </cell>
          <cell r="O1099" t="str">
            <v>OTROS</v>
          </cell>
          <cell r="P1099">
            <v>90000</v>
          </cell>
          <cell r="T1099" t="str">
            <v>Bueno</v>
          </cell>
          <cell r="U1099" t="str">
            <v>N/T</v>
          </cell>
        </row>
        <row r="1100">
          <cell r="J1100" t="str">
            <v>42-05-01-01-1092</v>
          </cell>
          <cell r="K1100" t="str">
            <v>42-1805</v>
          </cell>
          <cell r="L1100" t="str">
            <v>42-05-01-01-1092</v>
          </cell>
          <cell r="M1100" t="str">
            <v>Televisor Phillips 14" HC054059</v>
          </cell>
          <cell r="O1100" t="str">
            <v>EQUIPO DE OFICINA</v>
          </cell>
          <cell r="P1100">
            <v>87000</v>
          </cell>
          <cell r="T1100" t="str">
            <v>Bueno</v>
          </cell>
          <cell r="U1100" t="str">
            <v>Phillips.</v>
          </cell>
        </row>
        <row r="1101">
          <cell r="J1101" t="str">
            <v>42-06-01-00-1093</v>
          </cell>
          <cell r="K1101" t="str">
            <v>42-1874</v>
          </cell>
          <cell r="L1101" t="str">
            <v>42-06-01-00-1093</v>
          </cell>
          <cell r="M1101" t="str">
            <v>Computador Intel P4</v>
          </cell>
          <cell r="O1101" t="str">
            <v>EQUIPOS COMPUTACIONALES Y PERIFÉRICOS</v>
          </cell>
          <cell r="P1101">
            <v>250000</v>
          </cell>
          <cell r="T1101" t="str">
            <v>Bueno</v>
          </cell>
          <cell r="U1101" t="str">
            <v>Intel</v>
          </cell>
        </row>
        <row r="1102">
          <cell r="J1102" t="str">
            <v>42-06-01-00-1094</v>
          </cell>
          <cell r="K1102" t="str">
            <v>42-2463</v>
          </cell>
          <cell r="L1102" t="str">
            <v>42-06-01-00-1094</v>
          </cell>
          <cell r="M1102" t="str">
            <v>Monitor Samsung Mod. Sync Master 591s LB 15HMBY307541F</v>
          </cell>
          <cell r="O1102" t="str">
            <v>EQUIPOS COMPUTACIONALES Y PERIFÉRICOS</v>
          </cell>
          <cell r="P1102">
            <v>14000</v>
          </cell>
          <cell r="T1102" t="str">
            <v>Bueno</v>
          </cell>
          <cell r="U1102" t="str">
            <v>Samsung</v>
          </cell>
        </row>
        <row r="1103">
          <cell r="J1103" t="str">
            <v>42-06-01-00-1095</v>
          </cell>
          <cell r="K1103" t="str">
            <v>42-2464</v>
          </cell>
          <cell r="L1103" t="str">
            <v>42-06-01-00-1095</v>
          </cell>
          <cell r="M1103" t="str">
            <v>Teclado Aopen S/N° 50424536</v>
          </cell>
          <cell r="O1103" t="str">
            <v>EQUIPOS COMPUTACIONALES Y PERIFÉRICOS</v>
          </cell>
          <cell r="P1103">
            <v>4000</v>
          </cell>
          <cell r="T1103" t="str">
            <v>Bueno</v>
          </cell>
          <cell r="U1103" t="str">
            <v>Aopen</v>
          </cell>
        </row>
        <row r="1104">
          <cell r="J1104" t="str">
            <v>42-06-01-00-1096</v>
          </cell>
          <cell r="K1104" t="str">
            <v>42-3179</v>
          </cell>
          <cell r="L1104" t="str">
            <v>42-06-01-00-1096</v>
          </cell>
          <cell r="M1104" t="str">
            <v>Mouse optico HQ</v>
          </cell>
          <cell r="O1104" t="str">
            <v>EQUIPOS COMPUTACIONALES Y PERIFÉRICOS</v>
          </cell>
          <cell r="P1104">
            <v>3000</v>
          </cell>
          <cell r="T1104" t="str">
            <v>Bueno</v>
          </cell>
          <cell r="U1104" t="str">
            <v>Optico</v>
          </cell>
        </row>
        <row r="1105">
          <cell r="J1105" t="str">
            <v>42-05-01-01-1097</v>
          </cell>
          <cell r="K1105" t="str">
            <v>42-3386</v>
          </cell>
          <cell r="L1105" t="str">
            <v>42-05-01-01-1097</v>
          </cell>
          <cell r="M1105" t="str">
            <v>Calefactor Somela Mod. 2010 S/Nº 02-97</v>
          </cell>
          <cell r="O1105" t="str">
            <v>EQUIPO DE OFICINA</v>
          </cell>
          <cell r="P1105">
            <v>30000</v>
          </cell>
          <cell r="T1105" t="str">
            <v>Bueno</v>
          </cell>
          <cell r="U1105" t="str">
            <v>Somela</v>
          </cell>
        </row>
        <row r="1106">
          <cell r="J1106" t="str">
            <v>42-04-07-00-1098</v>
          </cell>
          <cell r="K1106" t="str">
            <v>42-1814</v>
          </cell>
          <cell r="L1106" t="str">
            <v>42-04-07-00-1098</v>
          </cell>
          <cell r="M1106" t="str">
            <v>Bergere en cuerina color negro con apoya brazos madera color natural</v>
          </cell>
          <cell r="O1106" t="str">
            <v>OTROS</v>
          </cell>
          <cell r="P1106">
            <v>244912</v>
          </cell>
          <cell r="T1106" t="str">
            <v>Bueno</v>
          </cell>
          <cell r="U1106" t="str">
            <v>B</v>
          </cell>
        </row>
        <row r="1107">
          <cell r="J1107" t="str">
            <v>42-04-07-00-1099</v>
          </cell>
          <cell r="K1107" t="str">
            <v>42-1675</v>
          </cell>
          <cell r="L1107" t="str">
            <v>42-04-07-00-1099</v>
          </cell>
          <cell r="M1107" t="str">
            <v>Diván cama 1 1/2 plaza en pino oregón, 5 cajones con llave</v>
          </cell>
          <cell r="O1107" t="str">
            <v>OTROS</v>
          </cell>
          <cell r="P1107">
            <v>150000</v>
          </cell>
          <cell r="T1107" t="str">
            <v>Bueno</v>
          </cell>
          <cell r="U1107" t="str">
            <v>Divan</v>
          </cell>
        </row>
        <row r="1108">
          <cell r="J1108" t="str">
            <v>42-04-03-00-1100</v>
          </cell>
          <cell r="K1108" t="str">
            <v>42-3383</v>
          </cell>
          <cell r="L1108" t="str">
            <v>42-04-03-00-1100</v>
          </cell>
          <cell r="M1108" t="str">
            <v>Escritorio madera 2 cajones</v>
          </cell>
          <cell r="O1108" t="str">
            <v>ESCRITORIOS</v>
          </cell>
          <cell r="P1108">
            <v>70500</v>
          </cell>
          <cell r="T1108" t="str">
            <v>Bueno</v>
          </cell>
          <cell r="U1108" t="str">
            <v>N/T</v>
          </cell>
        </row>
        <row r="1109">
          <cell r="J1109" t="str">
            <v>42-04-03-00-1101</v>
          </cell>
          <cell r="K1109" t="str">
            <v>42-601</v>
          </cell>
          <cell r="L1109" t="str">
            <v>42-04-03-00-1101</v>
          </cell>
          <cell r="M1109" t="str">
            <v>Escritorio madera con 1 cajon y 1 compartimiento</v>
          </cell>
          <cell r="O1109" t="str">
            <v>ESCRITORIOS</v>
          </cell>
          <cell r="P1109">
            <v>90000</v>
          </cell>
          <cell r="T1109" t="str">
            <v>Bueno</v>
          </cell>
          <cell r="U1109" t="str">
            <v>N/T</v>
          </cell>
        </row>
        <row r="1110">
          <cell r="J1110" t="str">
            <v>42-04-06-00-1102</v>
          </cell>
          <cell r="K1110" t="str">
            <v>42-3384</v>
          </cell>
          <cell r="L1110" t="str">
            <v>42-04-06-00-1102</v>
          </cell>
          <cell r="M1110" t="str">
            <v>Repisa masisa enchapada eucaliptus, 2 compartimentos</v>
          </cell>
          <cell r="O1110" t="str">
            <v>REPISA</v>
          </cell>
          <cell r="P1110">
            <v>85161</v>
          </cell>
          <cell r="T1110" t="str">
            <v>Bueno</v>
          </cell>
          <cell r="U1110" t="str">
            <v>N/T</v>
          </cell>
        </row>
        <row r="1111">
          <cell r="J1111" t="str">
            <v>42-04-02-00-1103</v>
          </cell>
          <cell r="K1111" t="str">
            <v>42-3385</v>
          </cell>
          <cell r="L1111" t="str">
            <v>42-04-02-00-1103</v>
          </cell>
          <cell r="M1111" t="str">
            <v>Silla computación, 5 ruedas color GRIS</v>
          </cell>
          <cell r="O1111" t="str">
            <v>SILLAS</v>
          </cell>
          <cell r="P1111">
            <v>42564</v>
          </cell>
          <cell r="T1111" t="str">
            <v>Bueno</v>
          </cell>
          <cell r="U1111" t="str">
            <v>N/T</v>
          </cell>
        </row>
        <row r="1112">
          <cell r="J1112" t="str">
            <v>42-04-07-00-1104</v>
          </cell>
          <cell r="K1112" t="str">
            <v>42-1678</v>
          </cell>
          <cell r="L1112" t="str">
            <v>42-04-07-00-1104</v>
          </cell>
          <cell r="M1112" t="str">
            <v>Velador de madera 40x30x55 cms</v>
          </cell>
          <cell r="O1112" t="str">
            <v>OTROS</v>
          </cell>
          <cell r="P1112">
            <v>20895</v>
          </cell>
          <cell r="T1112" t="str">
            <v>Bueno</v>
          </cell>
          <cell r="U1112" t="str">
            <v>N/T</v>
          </cell>
        </row>
        <row r="1113">
          <cell r="J1113" t="str">
            <v>42-04-07-00-1105</v>
          </cell>
          <cell r="K1113" t="str">
            <v>42-602</v>
          </cell>
          <cell r="L1113" t="str">
            <v>42-04-07-00-1105</v>
          </cell>
          <cell r="M1113" t="str">
            <v>Velador metálico cubierta de formalita, 1 cajón, 1 puerta de 40x90x50 cms.</v>
          </cell>
          <cell r="O1113" t="str">
            <v>OTROS</v>
          </cell>
          <cell r="P1113">
            <v>24895</v>
          </cell>
          <cell r="T1113" t="str">
            <v>Bueno</v>
          </cell>
          <cell r="U1113" t="str">
            <v>N/T</v>
          </cell>
        </row>
        <row r="1114">
          <cell r="J1114" t="str">
            <v>42-04-07-00-1106</v>
          </cell>
          <cell r="K1114" t="str">
            <v>42-2739</v>
          </cell>
          <cell r="L1114" t="str">
            <v>42-04-07-00-1106</v>
          </cell>
          <cell r="M1114" t="str">
            <v>Caja para guardar llaves, 12 ganchos con puerta de vidrio</v>
          </cell>
          <cell r="O1114" t="str">
            <v>OTROS</v>
          </cell>
          <cell r="P1114">
            <v>15000</v>
          </cell>
          <cell r="T1114" t="str">
            <v>Bueno</v>
          </cell>
          <cell r="U1114" t="str">
            <v>N/T</v>
          </cell>
        </row>
        <row r="1115">
          <cell r="J1115" t="str">
            <v>42-04-07-00-1107</v>
          </cell>
          <cell r="K1115" t="str">
            <v>42-2737</v>
          </cell>
          <cell r="L1115" t="str">
            <v>42-04-07-00-1107</v>
          </cell>
          <cell r="M1115" t="str">
            <v>Mural plumavit con marco madera</v>
          </cell>
          <cell r="O1115" t="str">
            <v>OTROS</v>
          </cell>
          <cell r="P1115">
            <v>25360</v>
          </cell>
          <cell r="T1115" t="str">
            <v>Bueno</v>
          </cell>
          <cell r="U1115" t="str">
            <v>N/T</v>
          </cell>
        </row>
        <row r="1116">
          <cell r="J1116" t="str">
            <v>42-05-02-03-1108</v>
          </cell>
          <cell r="K1116" t="str">
            <v>42-2744</v>
          </cell>
          <cell r="L1116" t="str">
            <v>42-05-02-03-1108</v>
          </cell>
          <cell r="M1116" t="str">
            <v>Radio comunicación Motorola Pro 3150 Mod. LAH34KDC9AA1AN 422TAUJ714S/Nª 422TAUJ714</v>
          </cell>
          <cell r="O1116" t="str">
            <v>EQUIPOS DE COMUNICACIÓN</v>
          </cell>
          <cell r="P1116">
            <v>107100</v>
          </cell>
          <cell r="T1116" t="str">
            <v>Bueno</v>
          </cell>
          <cell r="U1116" t="str">
            <v>Motorola</v>
          </cell>
        </row>
        <row r="1117">
          <cell r="J1117" t="str">
            <v>42-05-02-03-1109</v>
          </cell>
          <cell r="K1117" t="str">
            <v>42-3212</v>
          </cell>
          <cell r="L1117" t="str">
            <v>42-05-02-03-1109</v>
          </cell>
          <cell r="M1117" t="str">
            <v>Cargador de pilas Motorola Mod. PMTN4034A S/N 0196PDH10</v>
          </cell>
          <cell r="O1117" t="str">
            <v>EQUIPOS DE COMUNICACIÓN</v>
          </cell>
          <cell r="P1117">
            <v>120000</v>
          </cell>
          <cell r="T1117" t="str">
            <v>Bueno</v>
          </cell>
          <cell r="U1117" t="str">
            <v>Motorola</v>
          </cell>
        </row>
        <row r="1118">
          <cell r="J1118" t="str">
            <v>42-04-02-00-1110</v>
          </cell>
          <cell r="K1118" t="str">
            <v>42-2570</v>
          </cell>
          <cell r="L1118" t="str">
            <v>42-04-02-00-1110</v>
          </cell>
          <cell r="M1118" t="str">
            <v>Silla mixta</v>
          </cell>
          <cell r="O1118" t="str">
            <v>SILLAS</v>
          </cell>
          <cell r="P1118">
            <v>6902</v>
          </cell>
          <cell r="T1118" t="str">
            <v>Bueno</v>
          </cell>
          <cell r="U1118" t="str">
            <v>N/T</v>
          </cell>
        </row>
        <row r="1119">
          <cell r="J1119" t="str">
            <v>42-04-04-00-1111</v>
          </cell>
          <cell r="K1119" t="str">
            <v>42-2332</v>
          </cell>
          <cell r="L1119" t="str">
            <v>42-04-04-00-1111</v>
          </cell>
          <cell r="M1119" t="str">
            <v>Mueble melamina blanco c/ lavamanos Fanaloza c/ llave combinación, 3 puertas</v>
          </cell>
          <cell r="O1119" t="str">
            <v>MUEBLES DE COCINA</v>
          </cell>
          <cell r="P1119">
            <v>89000</v>
          </cell>
          <cell r="T1119" t="str">
            <v>Bueno</v>
          </cell>
          <cell r="U1119" t="str">
            <v>N/T</v>
          </cell>
        </row>
        <row r="1120">
          <cell r="J1120" t="str">
            <v>42-04-06-00-1112</v>
          </cell>
          <cell r="K1120" t="str">
            <v>42-2335</v>
          </cell>
          <cell r="L1120" t="str">
            <v>42-04-06-00-1112</v>
          </cell>
          <cell r="M1120" t="str">
            <v>Repisa masisa con soportes metálicos, 1 compartimento 140 x 35 cms.</v>
          </cell>
          <cell r="O1120" t="str">
            <v>REPISA</v>
          </cell>
          <cell r="P1120">
            <v>40000</v>
          </cell>
          <cell r="T1120" t="str">
            <v>Bueno</v>
          </cell>
          <cell r="U1120" t="str">
            <v>N/T</v>
          </cell>
        </row>
        <row r="1121">
          <cell r="J1121" t="str">
            <v>42-04-06-00-1113</v>
          </cell>
          <cell r="K1121" t="str">
            <v>42-2336</v>
          </cell>
          <cell r="L1121" t="str">
            <v>42-04-06-00-1113</v>
          </cell>
          <cell r="M1121" t="str">
            <v>Repisa metálica c/ melamina blanca c/ 4 compartimentos 252x112x200 cm.</v>
          </cell>
          <cell r="O1121" t="str">
            <v>REPISA</v>
          </cell>
          <cell r="P1121">
            <v>79000</v>
          </cell>
          <cell r="T1121" t="str">
            <v>Bueno</v>
          </cell>
          <cell r="U1121" t="str">
            <v>N/T</v>
          </cell>
        </row>
        <row r="1122">
          <cell r="J1122" t="str">
            <v>42-04-06-00-1114</v>
          </cell>
          <cell r="K1122" t="str">
            <v>42-2889</v>
          </cell>
          <cell r="L1122" t="str">
            <v>42-04-06-00-1114</v>
          </cell>
          <cell r="M1122" t="str">
            <v>Repisa melamina blanca con soportes metálicos 250x40 cms.</v>
          </cell>
          <cell r="O1122" t="str">
            <v>REPISA</v>
          </cell>
          <cell r="P1122">
            <v>43445</v>
          </cell>
          <cell r="T1122" t="str">
            <v>Bueno</v>
          </cell>
          <cell r="U1122" t="str">
            <v>N/T</v>
          </cell>
        </row>
        <row r="1123">
          <cell r="J1123" t="str">
            <v>42-04-06-00-1115</v>
          </cell>
          <cell r="K1123" t="str">
            <v>42-2571</v>
          </cell>
          <cell r="L1123" t="str">
            <v>42-04-06-00-1115</v>
          </cell>
          <cell r="M1123" t="str">
            <v>Repisa melamina blanca con soportes metálicos 250x40 cms.</v>
          </cell>
          <cell r="O1123" t="str">
            <v>REPISA</v>
          </cell>
          <cell r="P1123">
            <v>43445</v>
          </cell>
          <cell r="T1123" t="str">
            <v>Bueno</v>
          </cell>
          <cell r="U1123" t="str">
            <v>N/T</v>
          </cell>
        </row>
        <row r="1124">
          <cell r="J1124" t="str">
            <v>42-04-06-00-1116</v>
          </cell>
          <cell r="K1124" t="str">
            <v>42-2572</v>
          </cell>
          <cell r="L1124" t="str">
            <v>42-04-06-00-1116</v>
          </cell>
          <cell r="M1124" t="str">
            <v>Repisa melamina blanca con soportes metálicos 250x40 cms.</v>
          </cell>
          <cell r="O1124" t="str">
            <v>REPISA</v>
          </cell>
          <cell r="P1124">
            <v>43445</v>
          </cell>
          <cell r="T1124" t="str">
            <v>Bueno</v>
          </cell>
          <cell r="U1124" t="str">
            <v>N/T</v>
          </cell>
        </row>
        <row r="1125">
          <cell r="J1125" t="str">
            <v>42-04-06-00-1117</v>
          </cell>
          <cell r="K1125" t="str">
            <v>42-2574</v>
          </cell>
          <cell r="L1125" t="str">
            <v>42-04-06-00-1117</v>
          </cell>
          <cell r="M1125" t="str">
            <v>Repisa melamina blanca con soportes metálicos 250x30 cms.</v>
          </cell>
          <cell r="O1125" t="str">
            <v>REPISA</v>
          </cell>
          <cell r="P1125">
            <v>43445</v>
          </cell>
          <cell r="T1125" t="str">
            <v>Bueno</v>
          </cell>
          <cell r="U1125" t="str">
            <v>N/T</v>
          </cell>
        </row>
        <row r="1126">
          <cell r="J1126" t="str">
            <v>42-04-06-00-1118</v>
          </cell>
          <cell r="K1126" t="str">
            <v>42-2576</v>
          </cell>
          <cell r="L1126" t="str">
            <v>42-04-06-00-1118</v>
          </cell>
          <cell r="M1126" t="str">
            <v>Repisa melamina blanca con soportes metálicos 250x30 cms.</v>
          </cell>
          <cell r="O1126" t="str">
            <v>REPISA</v>
          </cell>
          <cell r="P1126">
            <v>43445</v>
          </cell>
          <cell r="T1126" t="str">
            <v>Bueno</v>
          </cell>
          <cell r="U1126" t="str">
            <v>N/T</v>
          </cell>
        </row>
        <row r="1127">
          <cell r="J1127" t="str">
            <v>42-04-06-00-1119</v>
          </cell>
          <cell r="K1127" t="str">
            <v>42-2577</v>
          </cell>
          <cell r="L1127" t="str">
            <v>42-04-06-00-1119</v>
          </cell>
          <cell r="M1127" t="str">
            <v>Repisa melamina blanca con soportes metálicos 250x30 cms.</v>
          </cell>
          <cell r="O1127" t="str">
            <v>REPISA</v>
          </cell>
          <cell r="P1127">
            <v>43445</v>
          </cell>
          <cell r="T1127" t="str">
            <v>Bueno</v>
          </cell>
          <cell r="U1127" t="str">
            <v>N/T</v>
          </cell>
        </row>
        <row r="1128">
          <cell r="J1128" t="str">
            <v>42-04-06-00-1120</v>
          </cell>
          <cell r="K1128" t="str">
            <v>42-2578</v>
          </cell>
          <cell r="L1128" t="str">
            <v>42-04-06-00-1120</v>
          </cell>
          <cell r="M1128" t="str">
            <v>Repisa melamina blanca con soportes metálicos 250x30 cms.</v>
          </cell>
          <cell r="O1128" t="str">
            <v>REPISA</v>
          </cell>
          <cell r="P1128">
            <v>43445</v>
          </cell>
          <cell r="T1128" t="str">
            <v>Bueno</v>
          </cell>
          <cell r="U1128" t="str">
            <v>N/T</v>
          </cell>
        </row>
        <row r="1129">
          <cell r="J1129" t="str">
            <v>42-04-06-00-1121</v>
          </cell>
          <cell r="K1129" t="str">
            <v>42-2579</v>
          </cell>
          <cell r="L1129" t="str">
            <v>42-04-06-00-1121</v>
          </cell>
          <cell r="M1129" t="str">
            <v>Repisa melamina blanca con soportes metálicos 250x30 cms.</v>
          </cell>
          <cell r="O1129" t="str">
            <v>REPISA</v>
          </cell>
          <cell r="P1129">
            <v>43445</v>
          </cell>
          <cell r="T1129" t="str">
            <v>Bueno</v>
          </cell>
          <cell r="U1129" t="str">
            <v>N/T</v>
          </cell>
        </row>
        <row r="1130">
          <cell r="J1130" t="str">
            <v>42-04-06-00-1122</v>
          </cell>
          <cell r="K1130" t="str">
            <v>42-2580</v>
          </cell>
          <cell r="L1130" t="str">
            <v>42-04-06-00-1122</v>
          </cell>
          <cell r="M1130" t="str">
            <v>Repisa melamina blanca con soportes metálicos 250x30 cms.</v>
          </cell>
          <cell r="O1130" t="str">
            <v>REPISA</v>
          </cell>
          <cell r="P1130">
            <v>43445</v>
          </cell>
          <cell r="T1130" t="str">
            <v>Bueno</v>
          </cell>
          <cell r="U1130" t="str">
            <v>N/T</v>
          </cell>
        </row>
        <row r="1131">
          <cell r="J1131" t="str">
            <v>42-04-06-00-1123</v>
          </cell>
          <cell r="K1131" t="str">
            <v>42-2581</v>
          </cell>
          <cell r="L1131" t="str">
            <v>42-04-06-00-1123</v>
          </cell>
          <cell r="M1131" t="str">
            <v>Repisa melamina blanca con soportes metálicos 250x30 cms.</v>
          </cell>
          <cell r="O1131" t="str">
            <v>REPISA</v>
          </cell>
          <cell r="P1131">
            <v>43445</v>
          </cell>
          <cell r="T1131" t="str">
            <v>Bueno</v>
          </cell>
          <cell r="U1131" t="str">
            <v>N/T</v>
          </cell>
        </row>
        <row r="1132">
          <cell r="J1132" t="str">
            <v>42-04-06-00-1124</v>
          </cell>
          <cell r="K1132" t="str">
            <v>42-2582</v>
          </cell>
          <cell r="L1132" t="str">
            <v>42-04-06-00-1124</v>
          </cell>
          <cell r="M1132" t="str">
            <v>Repisa melamina blanca con soportes metálicos 250x30 cms.</v>
          </cell>
          <cell r="O1132" t="str">
            <v>REPISA</v>
          </cell>
          <cell r="P1132">
            <v>43445</v>
          </cell>
          <cell r="T1132" t="str">
            <v>Bueno</v>
          </cell>
          <cell r="U1132" t="str">
            <v>N/T</v>
          </cell>
        </row>
        <row r="1133">
          <cell r="J1133" t="str">
            <v>42-04-06-00-1125</v>
          </cell>
          <cell r="K1133" t="str">
            <v>42-2583</v>
          </cell>
          <cell r="L1133" t="str">
            <v>42-04-06-00-1125</v>
          </cell>
          <cell r="M1133" t="str">
            <v>Repisa melamina blanca con soportes metálicos 250x30 cms.</v>
          </cell>
          <cell r="O1133" t="str">
            <v>REPISA</v>
          </cell>
          <cell r="P1133">
            <v>43445</v>
          </cell>
          <cell r="T1133" t="str">
            <v>Bueno</v>
          </cell>
          <cell r="U1133" t="str">
            <v>N/T</v>
          </cell>
        </row>
        <row r="1134">
          <cell r="J1134" t="str">
            <v>42-04-06-00-1126</v>
          </cell>
          <cell r="K1134" t="str">
            <v>42-2584</v>
          </cell>
          <cell r="L1134" t="str">
            <v>42-04-06-00-1126</v>
          </cell>
          <cell r="M1134" t="str">
            <v>Repisa melamina blanca con soportes metálicos 250x30 cms.</v>
          </cell>
          <cell r="O1134" t="str">
            <v>REPISA</v>
          </cell>
          <cell r="P1134">
            <v>43445</v>
          </cell>
          <cell r="T1134" t="str">
            <v>Bueno</v>
          </cell>
          <cell r="U1134" t="str">
            <v>N/T</v>
          </cell>
        </row>
        <row r="1135">
          <cell r="J1135" t="str">
            <v>42-04-06-00-1127</v>
          </cell>
          <cell r="K1135" t="str">
            <v>42-2337</v>
          </cell>
          <cell r="L1135" t="str">
            <v>42-04-06-00-1127</v>
          </cell>
          <cell r="M1135" t="str">
            <v>Repisa madera c/ soportes metálicos, 4 compartimentos 232x71 cms.</v>
          </cell>
          <cell r="O1135" t="str">
            <v>REPISA</v>
          </cell>
          <cell r="P1135">
            <v>47200</v>
          </cell>
          <cell r="T1135" t="str">
            <v>Bueno</v>
          </cell>
          <cell r="U1135" t="str">
            <v>N/T</v>
          </cell>
        </row>
        <row r="1136">
          <cell r="J1136" t="str">
            <v>42-04-06-00-1128</v>
          </cell>
          <cell r="K1136" t="str">
            <v>42-1812</v>
          </cell>
          <cell r="L1136" t="str">
            <v>42-04-06-00-1128</v>
          </cell>
          <cell r="M1136" t="str">
            <v>Mueble melamina blanco con 10 cajones, 5 puertas.</v>
          </cell>
          <cell r="O1136" t="str">
            <v>REPISA</v>
          </cell>
          <cell r="P1136">
            <v>35000</v>
          </cell>
          <cell r="T1136" t="str">
            <v>Bueno</v>
          </cell>
          <cell r="U1136" t="str">
            <v>N/T</v>
          </cell>
        </row>
        <row r="1137">
          <cell r="J1137" t="str">
            <v>42-04-03-00-1129</v>
          </cell>
          <cell r="K1137" t="str">
            <v>42-212</v>
          </cell>
          <cell r="L1137" t="str">
            <v>42-04-03-00-1129</v>
          </cell>
          <cell r="M1137" t="str">
            <v>Comoda escritorio 5 cajones barniz natural 76x45x115 cms.</v>
          </cell>
          <cell r="O1137" t="str">
            <v>ESCRITORIOS</v>
          </cell>
          <cell r="P1137">
            <v>68975</v>
          </cell>
          <cell r="T1137" t="str">
            <v>Bueno</v>
          </cell>
          <cell r="U1137" t="str">
            <v>N/T</v>
          </cell>
        </row>
        <row r="1138">
          <cell r="J1138" t="str">
            <v>42-05-01-01-1130</v>
          </cell>
          <cell r="K1138" t="str">
            <v>42-1950</v>
          </cell>
          <cell r="L1138" t="str">
            <v>42-05-01-01-1130</v>
          </cell>
          <cell r="M1138" t="str">
            <v>Citófono/ teléfono marca Nortel Network, Modelo 7000</v>
          </cell>
          <cell r="O1138" t="str">
            <v>EQUIPO DE OFICINA</v>
          </cell>
          <cell r="P1138">
            <v>36000</v>
          </cell>
          <cell r="T1138" t="str">
            <v>Bueno</v>
          </cell>
          <cell r="U1138" t="str">
            <v>N/T</v>
          </cell>
        </row>
        <row r="1139">
          <cell r="J1139" t="str">
            <v>42-05-01-01-1131</v>
          </cell>
          <cell r="K1139" t="str">
            <v>42-2344</v>
          </cell>
          <cell r="L1139" t="str">
            <v>42-05-01-01-1131</v>
          </cell>
          <cell r="M1139" t="str">
            <v>Radio CD marca Recco modelo RRC158CB</v>
          </cell>
          <cell r="O1139" t="str">
            <v>EQUIPO DE OFICINA</v>
          </cell>
          <cell r="P1139">
            <v>57310</v>
          </cell>
          <cell r="T1139" t="str">
            <v>Bueno</v>
          </cell>
          <cell r="U1139" t="str">
            <v>Recco</v>
          </cell>
        </row>
        <row r="1140">
          <cell r="J1140" t="str">
            <v>42-04-06-00-1132</v>
          </cell>
          <cell r="K1140" t="str">
            <v>42-3350</v>
          </cell>
          <cell r="L1140" t="str">
            <v>42-04-06-00-1132</v>
          </cell>
          <cell r="M1140" t="str">
            <v>Mueble de madera 5 cajones 1 tapa 75x44x114</v>
          </cell>
          <cell r="O1140" t="str">
            <v>REPISA</v>
          </cell>
          <cell r="P1140">
            <v>45000</v>
          </cell>
          <cell r="T1140" t="str">
            <v>Bueno</v>
          </cell>
          <cell r="U1140" t="str">
            <v>N/T</v>
          </cell>
        </row>
        <row r="1141">
          <cell r="J1141" t="str">
            <v>42-04-03-00-1133</v>
          </cell>
          <cell r="K1141" t="str">
            <v>42-3359</v>
          </cell>
          <cell r="L1141" t="str">
            <v>42-04-03-00-1133</v>
          </cell>
          <cell r="M1141" t="str">
            <v>Mueble computador, masisa enchapada eucaliptus, 1 bandeja, 1 cajón, 1 compartimento 120x65x75 cms.</v>
          </cell>
          <cell r="O1141" t="str">
            <v>ESCRITORIOS</v>
          </cell>
          <cell r="P1141">
            <v>89000</v>
          </cell>
          <cell r="T1141" t="str">
            <v>Bueno</v>
          </cell>
          <cell r="U1141" t="str">
            <v>N/T</v>
          </cell>
        </row>
        <row r="1142">
          <cell r="J1142" t="str">
            <v>42-05-02-01-1134</v>
          </cell>
          <cell r="K1142" t="str">
            <v>42-3407</v>
          </cell>
          <cell r="L1142" t="str">
            <v>42-05-02-01-1134</v>
          </cell>
          <cell r="M1142" t="str">
            <v>Test roschach manual interpretacion y laminas</v>
          </cell>
          <cell r="O1142" t="str">
            <v>EQUIPOS CLINICOS</v>
          </cell>
          <cell r="P1142">
            <v>260000</v>
          </cell>
          <cell r="T1142" t="str">
            <v>Bueno</v>
          </cell>
          <cell r="U1142" t="str">
            <v>N/T</v>
          </cell>
        </row>
        <row r="1143">
          <cell r="J1143" t="str">
            <v>42-04-02-00-1135</v>
          </cell>
          <cell r="K1143" t="str">
            <v>42-2003</v>
          </cell>
          <cell r="L1143" t="str">
            <v>42-04-02-00-1135</v>
          </cell>
          <cell r="M1143" t="str">
            <v>Silla Ergonometrica color azul, 5 ruedas ( MEL )</v>
          </cell>
          <cell r="O1143" t="str">
            <v>SILLAS</v>
          </cell>
          <cell r="P1143">
            <v>42400</v>
          </cell>
          <cell r="T1143" t="str">
            <v>Bueno</v>
          </cell>
          <cell r="U1143" t="str">
            <v>N/T</v>
          </cell>
        </row>
        <row r="1144">
          <cell r="J1144" t="str">
            <v>42-04-02-00-1136</v>
          </cell>
          <cell r="K1144" t="str">
            <v>42-1338</v>
          </cell>
          <cell r="L1144" t="str">
            <v>42-04-02-00-1136</v>
          </cell>
          <cell r="M1144" t="str">
            <v>Silla mixta asiento y respaldo en formalita café claro</v>
          </cell>
          <cell r="O1144" t="str">
            <v>SILLAS</v>
          </cell>
          <cell r="P1144">
            <v>6095</v>
          </cell>
          <cell r="T1144" t="str">
            <v>Bueno</v>
          </cell>
          <cell r="U1144" t="str">
            <v>N/T</v>
          </cell>
        </row>
        <row r="1145">
          <cell r="J1145" t="str">
            <v>42-04-02-00-1137</v>
          </cell>
          <cell r="K1145" t="str">
            <v>42-910</v>
          </cell>
          <cell r="L1145" t="str">
            <v>42-04-02-00-1137</v>
          </cell>
          <cell r="M1145" t="str">
            <v>Silla mixta asiento y respaldo en formalita café claro</v>
          </cell>
          <cell r="O1145" t="str">
            <v>SILLAS</v>
          </cell>
          <cell r="P1145">
            <v>6095</v>
          </cell>
          <cell r="T1145" t="str">
            <v>Bueno</v>
          </cell>
          <cell r="U1145" t="str">
            <v>N/T</v>
          </cell>
        </row>
        <row r="1146">
          <cell r="J1146" t="str">
            <v>42-04-02-00-1138</v>
          </cell>
          <cell r="K1146" t="str">
            <v>42-2341</v>
          </cell>
          <cell r="L1146" t="str">
            <v>42-04-02-00-1138</v>
          </cell>
          <cell r="M1146" t="str">
            <v>Silla para casino, metálica asiento y respaldo de formalita</v>
          </cell>
          <cell r="O1146" t="str">
            <v>SILLAS</v>
          </cell>
          <cell r="P1146">
            <v>6095</v>
          </cell>
          <cell r="T1146" t="str">
            <v>Bueno</v>
          </cell>
          <cell r="U1146" t="str">
            <v>N/T</v>
          </cell>
        </row>
        <row r="1147">
          <cell r="J1147" t="str">
            <v>42-04-02-00-1139</v>
          </cell>
          <cell r="K1147" t="str">
            <v>42-929</v>
          </cell>
          <cell r="L1147" t="str">
            <v>42-04-02-00-1139</v>
          </cell>
          <cell r="M1147" t="str">
            <v>Silla mixta asiento y respaldo en formalita crema</v>
          </cell>
          <cell r="O1147" t="str">
            <v>SILLAS</v>
          </cell>
          <cell r="P1147">
            <v>42500</v>
          </cell>
          <cell r="T1147" t="str">
            <v>Bueno</v>
          </cell>
          <cell r="U1147" t="str">
            <v>N/T</v>
          </cell>
        </row>
        <row r="1148">
          <cell r="J1148" t="str">
            <v>42-04-06-00-1140</v>
          </cell>
          <cell r="K1148" t="str">
            <v>42-3342</v>
          </cell>
          <cell r="L1148" t="str">
            <v>42-04-06-00-1140</v>
          </cell>
          <cell r="M1148" t="str">
            <v>Repisa masisa enchapada 3 divisiones</v>
          </cell>
          <cell r="O1148" t="str">
            <v>REPISA</v>
          </cell>
          <cell r="P1148">
            <v>35000</v>
          </cell>
          <cell r="T1148" t="str">
            <v>Bueno</v>
          </cell>
          <cell r="U1148" t="str">
            <v>N/T</v>
          </cell>
        </row>
        <row r="1149">
          <cell r="J1149" t="str">
            <v>42-05-01-01-1141</v>
          </cell>
          <cell r="K1149" t="str">
            <v>42-1970</v>
          </cell>
          <cell r="L1149" t="str">
            <v>42-05-01-01-1141</v>
          </cell>
          <cell r="M1149" t="str">
            <v>Citófono/ teléfono marca Nortel Network, Modelo 7000</v>
          </cell>
          <cell r="O1149" t="str">
            <v>EQUIPO DE OFICINA</v>
          </cell>
          <cell r="P1149">
            <v>36000</v>
          </cell>
          <cell r="T1149" t="str">
            <v>Bueno</v>
          </cell>
          <cell r="U1149" t="str">
            <v>Nortel Network</v>
          </cell>
        </row>
        <row r="1150">
          <cell r="J1150" t="str">
            <v>42-05-02-01-1142</v>
          </cell>
          <cell r="K1150" t="str">
            <v>42-686</v>
          </cell>
          <cell r="L1150" t="str">
            <v>42-05-02-01-1142</v>
          </cell>
          <cell r="M1150" t="str">
            <v>Camilla metálica mesa atención de parto con colchoneta color café</v>
          </cell>
          <cell r="O1150" t="str">
            <v>EQUIPOS CLINICOS</v>
          </cell>
          <cell r="P1150">
            <v>115000</v>
          </cell>
          <cell r="T1150" t="str">
            <v>Bueno</v>
          </cell>
          <cell r="U1150" t="str">
            <v>N/T</v>
          </cell>
        </row>
        <row r="1151">
          <cell r="J1151" t="str">
            <v>42-04-06-00-1143</v>
          </cell>
          <cell r="K1151" t="str">
            <v>42-688</v>
          </cell>
          <cell r="L1151" t="str">
            <v>42-04-06-00-1143</v>
          </cell>
          <cell r="M1151" t="str">
            <v>Vitrina metálica con 2 puertas de vidrio</v>
          </cell>
          <cell r="O1151" t="str">
            <v>REPISA</v>
          </cell>
          <cell r="P1151">
            <v>80000</v>
          </cell>
          <cell r="T1151" t="str">
            <v>Bueno</v>
          </cell>
          <cell r="U1151" t="str">
            <v>N/T</v>
          </cell>
        </row>
        <row r="1152">
          <cell r="J1152" t="str">
            <v>42-05-02-01-1144</v>
          </cell>
          <cell r="K1152" t="str">
            <v>42-689</v>
          </cell>
          <cell r="L1152" t="str">
            <v>42-05-02-01-1144</v>
          </cell>
          <cell r="M1152" t="str">
            <v>Mesa ac/inox., 4 ruedas, colchoneta café</v>
          </cell>
          <cell r="O1152" t="str">
            <v>EQUIPOS CLINICOS</v>
          </cell>
          <cell r="P1152">
            <v>120000</v>
          </cell>
          <cell r="T1152" t="str">
            <v>Bueno</v>
          </cell>
          <cell r="U1152" t="str">
            <v>N/T</v>
          </cell>
        </row>
        <row r="1153">
          <cell r="J1153" t="str">
            <v>42-04-07-00-1145</v>
          </cell>
          <cell r="K1153" t="str">
            <v>42-690</v>
          </cell>
          <cell r="L1153" t="str">
            <v>42-04-07-00-1145</v>
          </cell>
          <cell r="M1153" t="str">
            <v>Carro metálico acero inoxidable, 2 repisas, 4 ruedas</v>
          </cell>
          <cell r="O1153" t="str">
            <v>OTROS</v>
          </cell>
          <cell r="P1153">
            <v>24900</v>
          </cell>
          <cell r="T1153" t="str">
            <v>Bueno</v>
          </cell>
          <cell r="U1153" t="str">
            <v>N/T</v>
          </cell>
        </row>
        <row r="1154">
          <cell r="J1154" t="str">
            <v>42-04-07-00-1146</v>
          </cell>
          <cell r="K1154" t="str">
            <v>42-2670</v>
          </cell>
          <cell r="L1154" t="str">
            <v>42-04-07-00-1146</v>
          </cell>
          <cell r="M1154" t="str">
            <v>Sillón madera pino oregón parto natural</v>
          </cell>
          <cell r="O1154" t="str">
            <v>OTROS</v>
          </cell>
          <cell r="P1154">
            <v>150000</v>
          </cell>
          <cell r="T1154" t="str">
            <v>Bueno</v>
          </cell>
          <cell r="U1154" t="str">
            <v>N/T</v>
          </cell>
        </row>
        <row r="1155">
          <cell r="J1155" t="str">
            <v>42-04-07-00-1147</v>
          </cell>
          <cell r="K1155" t="str">
            <v>42-691</v>
          </cell>
          <cell r="L1155" t="str">
            <v>42-04-07-00-1147</v>
          </cell>
          <cell r="M1155" t="str">
            <v>Piso giratorio metálico con asiento de tevinil café</v>
          </cell>
          <cell r="O1155" t="str">
            <v>OTROS</v>
          </cell>
          <cell r="P1155">
            <v>7900</v>
          </cell>
          <cell r="T1155" t="str">
            <v>Bueno</v>
          </cell>
          <cell r="U1155" t="str">
            <v>N/T</v>
          </cell>
        </row>
        <row r="1156">
          <cell r="J1156" t="str">
            <v>42-05-02-01-1148</v>
          </cell>
          <cell r="K1156" t="str">
            <v>42-692</v>
          </cell>
          <cell r="L1156" t="str">
            <v>42-05-02-01-1148</v>
          </cell>
          <cell r="M1156" t="str">
            <v>Escabel mixto con peldaños blancos</v>
          </cell>
          <cell r="O1156" t="str">
            <v>EQUIPOS CLINICOS</v>
          </cell>
          <cell r="P1156">
            <v>14280</v>
          </cell>
          <cell r="T1156" t="str">
            <v>Bueno</v>
          </cell>
          <cell r="U1156" t="str">
            <v>N/T</v>
          </cell>
        </row>
        <row r="1157">
          <cell r="J1157" t="str">
            <v>42-04-07-00-1149</v>
          </cell>
          <cell r="K1157" t="str">
            <v>42-693</v>
          </cell>
          <cell r="L1157" t="str">
            <v>42-04-07-00-1149</v>
          </cell>
          <cell r="M1157" t="str">
            <v>Basurero con pedal acero inoxidable</v>
          </cell>
          <cell r="O1157" t="str">
            <v>OTROS</v>
          </cell>
          <cell r="P1157">
            <v>3500</v>
          </cell>
          <cell r="T1157" t="str">
            <v>Bueno</v>
          </cell>
          <cell r="U1157" t="str">
            <v>N/T</v>
          </cell>
        </row>
        <row r="1158">
          <cell r="J1158" t="str">
            <v>42-05-02-01-1150</v>
          </cell>
          <cell r="K1158" t="str">
            <v>42-694</v>
          </cell>
          <cell r="L1158" t="str">
            <v>42-05-02-01-1150</v>
          </cell>
          <cell r="M1158" t="str">
            <v>Podómetro de madera</v>
          </cell>
          <cell r="O1158" t="str">
            <v>EQUIPOS CLINICOS</v>
          </cell>
          <cell r="P1158">
            <v>19000</v>
          </cell>
          <cell r="T1158" t="str">
            <v>Bueno</v>
          </cell>
          <cell r="U1158" t="str">
            <v>N/T</v>
          </cell>
        </row>
        <row r="1159">
          <cell r="J1159" t="str">
            <v>42-05-02-01-1151</v>
          </cell>
          <cell r="K1159" t="str">
            <v>42-695</v>
          </cell>
          <cell r="L1159" t="str">
            <v>42-05-02-01-1151</v>
          </cell>
          <cell r="M1159" t="str">
            <v>Balanza de 30 libras marca Detecto</v>
          </cell>
          <cell r="O1159" t="str">
            <v>EQUIPOS CLINICOS</v>
          </cell>
          <cell r="P1159">
            <v>40000</v>
          </cell>
          <cell r="T1159" t="str">
            <v>Bueno</v>
          </cell>
          <cell r="U1159" t="str">
            <v>N/T</v>
          </cell>
        </row>
        <row r="1160">
          <cell r="J1160" t="str">
            <v>42-05-02-01-1152</v>
          </cell>
          <cell r="K1160" t="str">
            <v>42-3446</v>
          </cell>
          <cell r="L1160" t="str">
            <v>42-05-02-01-1152</v>
          </cell>
          <cell r="M1160" t="str">
            <v>Eco doppler fetal portatil marca jumper mod. Jpd-100 A  S/N 7633100A0 mas cargador de bateria</v>
          </cell>
          <cell r="O1160" t="str">
            <v>EQUIPOS CLINICOS</v>
          </cell>
          <cell r="P1160">
            <v>60000</v>
          </cell>
          <cell r="T1160" t="str">
            <v>Bueno</v>
          </cell>
          <cell r="U1160" t="str">
            <v>Jumper</v>
          </cell>
        </row>
        <row r="1161">
          <cell r="J1161" t="str">
            <v>42-04-01-00-1153</v>
          </cell>
          <cell r="K1161" t="str">
            <v>42-696</v>
          </cell>
          <cell r="L1161" t="str">
            <v>42-04-01-00-1153</v>
          </cell>
          <cell r="M1161" t="str">
            <v>Mesa Mayo de 32x47 cms. de acero, pedestal de 4 ruedas</v>
          </cell>
          <cell r="O1161" t="str">
            <v>MESAS</v>
          </cell>
          <cell r="P1161">
            <v>54900</v>
          </cell>
          <cell r="T1161" t="str">
            <v>Bueno</v>
          </cell>
          <cell r="U1161" t="str">
            <v>N/T</v>
          </cell>
        </row>
        <row r="1162">
          <cell r="J1162" t="str">
            <v>42-05-02-01-1154</v>
          </cell>
          <cell r="K1162" t="str">
            <v>42-2671</v>
          </cell>
          <cell r="L1162" t="str">
            <v>42-05-02-01-1154</v>
          </cell>
          <cell r="M1162" t="str">
            <v>Carro metálico porta oxigeno grande color plomo</v>
          </cell>
          <cell r="O1162" t="str">
            <v>EQUIPOS CLINICOS</v>
          </cell>
          <cell r="P1162">
            <v>120000</v>
          </cell>
          <cell r="T1162" t="str">
            <v>Bueno</v>
          </cell>
          <cell r="U1162" t="str">
            <v>N/T</v>
          </cell>
        </row>
        <row r="1163">
          <cell r="J1163" t="str">
            <v>42-04-07-00-1155</v>
          </cell>
          <cell r="K1163" t="str">
            <v>42-2668</v>
          </cell>
          <cell r="L1163" t="str">
            <v>42-04-07-00-1155</v>
          </cell>
          <cell r="M1163" t="str">
            <v>Dispensador de jabón</v>
          </cell>
          <cell r="O1163" t="str">
            <v>OTROS</v>
          </cell>
          <cell r="P1163">
            <v>17000</v>
          </cell>
          <cell r="T1163" t="str">
            <v>Bueno</v>
          </cell>
          <cell r="U1163" t="str">
            <v>N/T</v>
          </cell>
        </row>
        <row r="1164">
          <cell r="J1164" t="str">
            <v>42-05-01-01-1156</v>
          </cell>
          <cell r="K1164" t="str">
            <v>42-698</v>
          </cell>
          <cell r="L1164" t="str">
            <v>42-05-01-01-1156</v>
          </cell>
          <cell r="M1164" t="str">
            <v>Reloj mural</v>
          </cell>
          <cell r="N1164">
            <v>1</v>
          </cell>
          <cell r="O1164" t="str">
            <v>EQUIPO DE OFICINA</v>
          </cell>
          <cell r="P1164">
            <v>7500</v>
          </cell>
          <cell r="T1164" t="str">
            <v>Bueno</v>
          </cell>
          <cell r="U1164" t="str">
            <v>N/T</v>
          </cell>
        </row>
        <row r="1165">
          <cell r="J1165" t="str">
            <v>42-05-02-01-1157</v>
          </cell>
          <cell r="K1165" t="str">
            <v>42-699</v>
          </cell>
          <cell r="L1165" t="str">
            <v>42-05-02-01-1157</v>
          </cell>
          <cell r="M1165" t="str">
            <v xml:space="preserve">Cuna de procedimiento para atención de recién nacido (calor radiante)  marca IRC con 4 bandejas, máquina de aspiración y administración de oxígeno </v>
          </cell>
          <cell r="O1165" t="str">
            <v>EQUIPOS CLINICOS</v>
          </cell>
          <cell r="P1165">
            <v>403648</v>
          </cell>
          <cell r="T1165" t="str">
            <v>Bueno</v>
          </cell>
          <cell r="U1165" t="str">
            <v>N/T</v>
          </cell>
        </row>
        <row r="1166">
          <cell r="J1166" t="str">
            <v>42-05-02-01-1158</v>
          </cell>
          <cell r="K1166" t="str">
            <v>42-1221</v>
          </cell>
          <cell r="L1166" t="str">
            <v>42-05-02-01-1158</v>
          </cell>
          <cell r="M1166" t="str">
            <v>Máquina de aspiración marca Medi - Pump Mod. 1132C 230V S/N° 0000371</v>
          </cell>
          <cell r="O1166" t="str">
            <v>EQUIPOS CLINICOS</v>
          </cell>
          <cell r="P1166">
            <v>130000</v>
          </cell>
          <cell r="T1166" t="str">
            <v>Bueno</v>
          </cell>
          <cell r="U1166" t="str">
            <v>Medi</v>
          </cell>
        </row>
        <row r="1167">
          <cell r="J1167" t="str">
            <v>42-05-02-01-1159</v>
          </cell>
          <cell r="K1167" t="str">
            <v>42-659</v>
          </cell>
          <cell r="L1167" t="str">
            <v>42-05-02-01-1159</v>
          </cell>
          <cell r="M1167" t="str">
            <v>Maleta azul de 50x23x25 cms. marca Rubbermaid portadora de equipo para atención al recién nacido</v>
          </cell>
          <cell r="O1167" t="str">
            <v>EQUIPOS CLINICOS</v>
          </cell>
          <cell r="P1167">
            <v>6500</v>
          </cell>
          <cell r="T1167" t="str">
            <v>Bueno</v>
          </cell>
          <cell r="U1167" t="str">
            <v>N/T</v>
          </cell>
        </row>
        <row r="1168">
          <cell r="J1168" t="str">
            <v>42-05-02-01-1160</v>
          </cell>
          <cell r="K1168" t="str">
            <v>42-2180</v>
          </cell>
          <cell r="L1168" t="str">
            <v>42-05-02-01-1160</v>
          </cell>
          <cell r="M1168" t="str">
            <v>Manómetro de oxígeno Sharp c/humidificador</v>
          </cell>
          <cell r="O1168" t="str">
            <v>EQUIPOS CLINICOS</v>
          </cell>
          <cell r="P1168">
            <v>55000</v>
          </cell>
          <cell r="T1168" t="str">
            <v>Bueno</v>
          </cell>
          <cell r="U1168" t="str">
            <v>Sharp</v>
          </cell>
        </row>
        <row r="1169">
          <cell r="J1169" t="str">
            <v>42-05-02-01-1161</v>
          </cell>
          <cell r="K1169" t="str">
            <v>42-1454</v>
          </cell>
          <cell r="L1169" t="str">
            <v>42-05-02-01-1161</v>
          </cell>
          <cell r="M1169" t="str">
            <v>Ambú neonatal marca Infant / Rescu-Bag</v>
          </cell>
          <cell r="O1169" t="str">
            <v>EQUIPOS CLINICOS</v>
          </cell>
          <cell r="P1169">
            <v>58950</v>
          </cell>
          <cell r="T1169" t="str">
            <v>Bueno</v>
          </cell>
          <cell r="U1169" t="str">
            <v>Infant</v>
          </cell>
        </row>
        <row r="1170">
          <cell r="J1170" t="str">
            <v>42-05-02-01-1162</v>
          </cell>
          <cell r="K1170" t="str">
            <v>42-2669</v>
          </cell>
          <cell r="L1170" t="str">
            <v>42-05-02-01-1162</v>
          </cell>
          <cell r="M1170" t="str">
            <v>Ambú neonatal</v>
          </cell>
          <cell r="O1170" t="str">
            <v>EQUIPOS CLINICOS</v>
          </cell>
          <cell r="P1170">
            <v>58950</v>
          </cell>
          <cell r="T1170" t="str">
            <v>Bueno</v>
          </cell>
          <cell r="U1170" t="str">
            <v>N/T</v>
          </cell>
        </row>
        <row r="1171">
          <cell r="J1171" t="str">
            <v>42-04-07-00-1163</v>
          </cell>
          <cell r="K1171" t="str">
            <v>42-697</v>
          </cell>
          <cell r="L1171" t="str">
            <v>42-04-07-00-1163</v>
          </cell>
          <cell r="M1171" t="str">
            <v>Lámpara pedestal marca Praxila</v>
          </cell>
          <cell r="N1171">
            <v>1</v>
          </cell>
          <cell r="O1171" t="str">
            <v>OTROS</v>
          </cell>
          <cell r="P1171">
            <v>3790</v>
          </cell>
          <cell r="T1171" t="str">
            <v>Bueno</v>
          </cell>
          <cell r="U1171" t="str">
            <v>Praxila</v>
          </cell>
        </row>
        <row r="1172">
          <cell r="J1172" t="str">
            <v>42-04-07-00-1164</v>
          </cell>
          <cell r="K1172" t="str">
            <v>42-2181</v>
          </cell>
          <cell r="L1172" t="str">
            <v>42-04-07-00-1164</v>
          </cell>
          <cell r="M1172" t="str">
            <v>Lámpara infrarrojo</v>
          </cell>
          <cell r="N1172">
            <v>1</v>
          </cell>
          <cell r="O1172" t="str">
            <v>OTROS</v>
          </cell>
          <cell r="P1172">
            <v>4230</v>
          </cell>
          <cell r="T1172" t="str">
            <v>Bueno</v>
          </cell>
          <cell r="U1172" t="str">
            <v>N/T</v>
          </cell>
        </row>
        <row r="1173">
          <cell r="J1173" t="str">
            <v>42-05-02-01-1165</v>
          </cell>
          <cell r="K1173" t="str">
            <v>42-2182</v>
          </cell>
          <cell r="L1173" t="str">
            <v>42-05-02-01-1165</v>
          </cell>
          <cell r="M1173" t="str">
            <v>Laringoscopio neonatal marca Welch Allyn 68500</v>
          </cell>
          <cell r="O1173" t="str">
            <v>EQUIPOS CLINICOS</v>
          </cell>
          <cell r="P1173">
            <v>95000</v>
          </cell>
          <cell r="T1173" t="str">
            <v>Bueno</v>
          </cell>
          <cell r="U1173" t="str">
            <v>Welch</v>
          </cell>
        </row>
        <row r="1174">
          <cell r="J1174" t="str">
            <v>42-05-02-01-1166</v>
          </cell>
          <cell r="K1174" t="str">
            <v>42-2183</v>
          </cell>
          <cell r="L1174" t="str">
            <v>42-05-02-01-1166</v>
          </cell>
          <cell r="M1174" t="str">
            <v>Laringoscopio neonatal marca Gowllands</v>
          </cell>
          <cell r="O1174" t="str">
            <v>EQUIPOS CLINICOS</v>
          </cell>
          <cell r="P1174">
            <v>95000</v>
          </cell>
          <cell r="T1174" t="str">
            <v>Bueno</v>
          </cell>
          <cell r="U1174" t="str">
            <v>Gowllands</v>
          </cell>
        </row>
        <row r="1175">
          <cell r="J1175" t="str">
            <v>42-04-04-00-1167</v>
          </cell>
          <cell r="K1175" t="str">
            <v>42-2184</v>
          </cell>
          <cell r="L1175" t="str">
            <v>42-04-04-00-1167</v>
          </cell>
          <cell r="M1175" t="str">
            <v>Mueble de masisa y formalita blanco con 6 puertas, 1 lavamanos con llave de combinación</v>
          </cell>
          <cell r="O1175" t="str">
            <v>MUEBLES DE COCINA</v>
          </cell>
          <cell r="P1175">
            <v>75000</v>
          </cell>
          <cell r="T1175" t="str">
            <v>Bueno</v>
          </cell>
          <cell r="U1175" t="str">
            <v>N/T</v>
          </cell>
        </row>
        <row r="1176">
          <cell r="J1176" t="str">
            <v>42-04-07-00-1168</v>
          </cell>
          <cell r="K1176" t="str">
            <v>42-2667</v>
          </cell>
          <cell r="L1176" t="str">
            <v>42-04-07-00-1168</v>
          </cell>
          <cell r="M1176" t="str">
            <v>Espejo de 80x40 cms.</v>
          </cell>
          <cell r="O1176" t="str">
            <v>OTROS</v>
          </cell>
          <cell r="P1176">
            <v>10000</v>
          </cell>
          <cell r="T1176" t="str">
            <v>Bueno</v>
          </cell>
          <cell r="U1176" t="str">
            <v>N/T</v>
          </cell>
        </row>
        <row r="1177">
          <cell r="J1177" t="str">
            <v>42-04-07-00-1169</v>
          </cell>
          <cell r="K1177" t="str">
            <v>42-563</v>
          </cell>
          <cell r="L1177" t="str">
            <v>42-04-07-00-1169</v>
          </cell>
          <cell r="M1177" t="str">
            <v>Percha de madera de 4 ganchos</v>
          </cell>
          <cell r="O1177" t="str">
            <v>OTROS</v>
          </cell>
          <cell r="P1177">
            <v>12000</v>
          </cell>
          <cell r="T1177" t="str">
            <v>Bueno</v>
          </cell>
          <cell r="U1177" t="str">
            <v>N/T</v>
          </cell>
        </row>
        <row r="1178">
          <cell r="J1178" t="str">
            <v>42-05-02-01-1170</v>
          </cell>
          <cell r="K1178" t="str">
            <v>42-2996</v>
          </cell>
          <cell r="L1178" t="str">
            <v>42-05-02-01-1170</v>
          </cell>
          <cell r="M1178" t="str">
            <v>Catre clínico marca Hope Full</v>
          </cell>
          <cell r="O1178" t="str">
            <v>EQUIPOS CLINICOS</v>
          </cell>
          <cell r="P1178">
            <v>816340</v>
          </cell>
          <cell r="T1178" t="str">
            <v>Bueno</v>
          </cell>
          <cell r="U1178" t="str">
            <v>Hope Full</v>
          </cell>
        </row>
        <row r="1179">
          <cell r="J1179" t="str">
            <v>42-05-02-01-1171</v>
          </cell>
          <cell r="K1179" t="str">
            <v>42-2997</v>
          </cell>
          <cell r="L1179" t="str">
            <v>42-05-02-01-1171</v>
          </cell>
          <cell r="M1179" t="str">
            <v>Catre clínico marca Hope Full</v>
          </cell>
          <cell r="O1179" t="str">
            <v>EQUIPOS CLINICOS</v>
          </cell>
          <cell r="P1179">
            <v>816340</v>
          </cell>
          <cell r="T1179" t="str">
            <v>Bueno</v>
          </cell>
          <cell r="U1179" t="str">
            <v>Hope Full</v>
          </cell>
        </row>
        <row r="1180">
          <cell r="J1180" t="str">
            <v>42-05-02-01-1172</v>
          </cell>
          <cell r="K1180" t="str">
            <v>42-2998</v>
          </cell>
          <cell r="L1180" t="str">
            <v>42-05-02-01-1172</v>
          </cell>
          <cell r="M1180" t="str">
            <v>Catre clínico marca Hope Full</v>
          </cell>
          <cell r="O1180" t="str">
            <v>EQUIPOS CLINICOS</v>
          </cell>
          <cell r="P1180">
            <v>816340</v>
          </cell>
          <cell r="T1180" t="str">
            <v>Bueno</v>
          </cell>
          <cell r="U1180" t="str">
            <v>Hope Full</v>
          </cell>
        </row>
        <row r="1181">
          <cell r="J1181" t="str">
            <v>42-05-02-01-1173</v>
          </cell>
          <cell r="K1181" t="str">
            <v>42-2999</v>
          </cell>
          <cell r="L1181" t="str">
            <v>42-05-02-01-1173</v>
          </cell>
          <cell r="M1181" t="str">
            <v>Catre clínico marca Hope Full</v>
          </cell>
          <cell r="O1181" t="str">
            <v>EQUIPOS CLINICOS</v>
          </cell>
          <cell r="P1181">
            <v>816340</v>
          </cell>
          <cell r="T1181" t="str">
            <v>Bueno</v>
          </cell>
          <cell r="U1181" t="str">
            <v>Hope Full</v>
          </cell>
        </row>
        <row r="1182">
          <cell r="J1182" t="str">
            <v>42-05-02-01-1174</v>
          </cell>
          <cell r="K1182" t="str">
            <v>42-3000</v>
          </cell>
          <cell r="L1182" t="str">
            <v>42-05-02-01-1174</v>
          </cell>
          <cell r="M1182" t="str">
            <v>Catre clínico marca Hope Full</v>
          </cell>
          <cell r="O1182" t="str">
            <v>EQUIPOS CLINICOS</v>
          </cell>
          <cell r="P1182">
            <v>816340</v>
          </cell>
          <cell r="T1182" t="str">
            <v>Bueno</v>
          </cell>
          <cell r="U1182" t="str">
            <v>Hope Full</v>
          </cell>
        </row>
        <row r="1183">
          <cell r="J1183" t="str">
            <v>42-05-02-01-1175</v>
          </cell>
          <cell r="K1183" t="str">
            <v>42-3001</v>
          </cell>
          <cell r="L1183" t="str">
            <v>42-05-02-01-1175</v>
          </cell>
          <cell r="M1183" t="str">
            <v>Catre clínico marca Hope Full</v>
          </cell>
          <cell r="O1183" t="str">
            <v>EQUIPOS CLINICOS</v>
          </cell>
          <cell r="P1183">
            <v>816340</v>
          </cell>
          <cell r="T1183" t="str">
            <v>Bueno</v>
          </cell>
          <cell r="U1183" t="str">
            <v>Hope Full</v>
          </cell>
        </row>
        <row r="1184">
          <cell r="J1184" t="str">
            <v>42-04-07-00-1176</v>
          </cell>
          <cell r="K1184" t="str">
            <v>42-3002</v>
          </cell>
          <cell r="L1184" t="str">
            <v>42-04-07-00-1176</v>
          </cell>
          <cell r="M1184" t="str">
            <v>Velador metálico 1 cajón, 1 puerta masisa color café</v>
          </cell>
          <cell r="O1184" t="str">
            <v>OTROS</v>
          </cell>
          <cell r="P1184">
            <v>15000</v>
          </cell>
          <cell r="T1184" t="str">
            <v>Bueno</v>
          </cell>
          <cell r="U1184" t="str">
            <v>N/T</v>
          </cell>
        </row>
        <row r="1185">
          <cell r="J1185" t="str">
            <v>42-04-07-00-1177</v>
          </cell>
          <cell r="K1185" t="str">
            <v>42-3003</v>
          </cell>
          <cell r="L1185" t="str">
            <v>42-04-07-00-1177</v>
          </cell>
          <cell r="M1185" t="str">
            <v>Velador metálico 1 cajón, 1 puerta masisa color café</v>
          </cell>
          <cell r="O1185" t="str">
            <v>OTROS</v>
          </cell>
          <cell r="P1185">
            <v>15000</v>
          </cell>
          <cell r="T1185" t="str">
            <v>Bueno</v>
          </cell>
          <cell r="U1185" t="str">
            <v>N/T</v>
          </cell>
        </row>
        <row r="1186">
          <cell r="J1186" t="str">
            <v>42-04-07-00-1178</v>
          </cell>
          <cell r="K1186" t="str">
            <v>42-3004</v>
          </cell>
          <cell r="L1186" t="str">
            <v>42-04-07-00-1178</v>
          </cell>
          <cell r="M1186" t="str">
            <v>Velador metálico 1 cajón, 1 puerta masisa color café</v>
          </cell>
          <cell r="O1186" t="str">
            <v>OTROS</v>
          </cell>
          <cell r="P1186">
            <v>15000</v>
          </cell>
          <cell r="T1186" t="str">
            <v>Bueno</v>
          </cell>
          <cell r="U1186" t="str">
            <v>N/T</v>
          </cell>
        </row>
        <row r="1187">
          <cell r="J1187" t="str">
            <v>42-04-07-00-1179</v>
          </cell>
          <cell r="K1187" t="str">
            <v>42-3005</v>
          </cell>
          <cell r="L1187" t="str">
            <v>42-04-07-00-1179</v>
          </cell>
          <cell r="M1187" t="str">
            <v>Velador metálico 1 cajón, 1 puerta masisa color café</v>
          </cell>
          <cell r="O1187" t="str">
            <v>OTROS</v>
          </cell>
          <cell r="P1187">
            <v>15000</v>
          </cell>
          <cell r="T1187" t="str">
            <v>Bueno</v>
          </cell>
          <cell r="U1187" t="str">
            <v>N/T</v>
          </cell>
        </row>
        <row r="1188">
          <cell r="J1188" t="str">
            <v>42-04-07-00-1180</v>
          </cell>
          <cell r="K1188" t="str">
            <v>42-3006</v>
          </cell>
          <cell r="L1188" t="str">
            <v>42-04-07-00-1180</v>
          </cell>
          <cell r="M1188" t="str">
            <v>Velador metálico 1 cajón, 1 puerta masisa color café</v>
          </cell>
          <cell r="O1188" t="str">
            <v>OTROS</v>
          </cell>
          <cell r="P1188">
            <v>15000</v>
          </cell>
          <cell r="T1188" t="str">
            <v>Bueno</v>
          </cell>
          <cell r="U1188" t="str">
            <v>N/T</v>
          </cell>
        </row>
        <row r="1189">
          <cell r="J1189" t="str">
            <v>42-04-07-00-1181</v>
          </cell>
          <cell r="K1189" t="str">
            <v>42-3007</v>
          </cell>
          <cell r="L1189" t="str">
            <v>42-04-07-00-1181</v>
          </cell>
          <cell r="M1189" t="str">
            <v>Velador metálico 1 cajón, 1 puerta masisa color café</v>
          </cell>
          <cell r="O1189" t="str">
            <v>OTROS</v>
          </cell>
          <cell r="P1189">
            <v>15000</v>
          </cell>
          <cell r="T1189" t="str">
            <v>Bueno</v>
          </cell>
          <cell r="U1189" t="str">
            <v>N/T</v>
          </cell>
        </row>
        <row r="1190">
          <cell r="J1190" t="str">
            <v>42-04-01-00-1182</v>
          </cell>
          <cell r="K1190" t="str">
            <v>42-3034</v>
          </cell>
          <cell r="L1190" t="str">
            <v>42-04-01-00-1182</v>
          </cell>
          <cell r="M1190" t="str">
            <v>Mesa lateral metálica con cubierta melamina, 4 ruedas color plomo</v>
          </cell>
          <cell r="O1190" t="str">
            <v>MESAS</v>
          </cell>
          <cell r="P1190">
            <v>83003</v>
          </cell>
          <cell r="T1190" t="str">
            <v>Bueno</v>
          </cell>
          <cell r="U1190" t="str">
            <v>N/T</v>
          </cell>
        </row>
        <row r="1191">
          <cell r="J1191" t="str">
            <v>42-04-01-00-1183</v>
          </cell>
          <cell r="K1191" t="str">
            <v>42-3031</v>
          </cell>
          <cell r="L1191" t="str">
            <v>42-04-01-00-1183</v>
          </cell>
          <cell r="M1191" t="str">
            <v>Mesa lateral metálica con cubierta melamina, 4 ruedas color plomo</v>
          </cell>
          <cell r="O1191" t="str">
            <v>MESAS</v>
          </cell>
          <cell r="P1191">
            <v>83003</v>
          </cell>
          <cell r="T1191" t="str">
            <v>Bueno</v>
          </cell>
          <cell r="U1191" t="str">
            <v>N/T</v>
          </cell>
        </row>
        <row r="1192">
          <cell r="J1192" t="str">
            <v>42-04-01-00-1184</v>
          </cell>
          <cell r="K1192" t="str">
            <v>42-3010</v>
          </cell>
          <cell r="L1192" t="str">
            <v>42-04-01-00-1184</v>
          </cell>
          <cell r="M1192" t="str">
            <v>Mesa lateral metálica con cubierta melamina, 4 ruedas color plomo</v>
          </cell>
          <cell r="O1192" t="str">
            <v>MESAS</v>
          </cell>
          <cell r="P1192">
            <v>83003</v>
          </cell>
          <cell r="T1192" t="str">
            <v>Bueno</v>
          </cell>
          <cell r="U1192" t="str">
            <v>N/T</v>
          </cell>
        </row>
        <row r="1193">
          <cell r="J1193" t="str">
            <v>42-04-01-00-1185</v>
          </cell>
          <cell r="K1193" t="str">
            <v>42-3011</v>
          </cell>
          <cell r="L1193" t="str">
            <v>42-04-01-00-1185</v>
          </cell>
          <cell r="M1193" t="str">
            <v>Mesa lateral metálica con cubierta melamina, 4 ruedas color plomo</v>
          </cell>
          <cell r="O1193" t="str">
            <v>MESAS</v>
          </cell>
          <cell r="P1193">
            <v>83003</v>
          </cell>
          <cell r="T1193" t="str">
            <v>Bueno</v>
          </cell>
          <cell r="U1193" t="str">
            <v>N/T</v>
          </cell>
        </row>
        <row r="1194">
          <cell r="J1194" t="str">
            <v>42-04-01-00-1186</v>
          </cell>
          <cell r="K1194" t="str">
            <v>42-3012</v>
          </cell>
          <cell r="L1194" t="str">
            <v>42-04-01-00-1186</v>
          </cell>
          <cell r="M1194" t="str">
            <v>Mesa lateral metálica con cubierta melamina, 4 ruedas color plomo</v>
          </cell>
          <cell r="O1194" t="str">
            <v>MESAS</v>
          </cell>
          <cell r="P1194">
            <v>83003</v>
          </cell>
          <cell r="T1194" t="str">
            <v>Bueno</v>
          </cell>
          <cell r="U1194" t="str">
            <v>N/T</v>
          </cell>
        </row>
        <row r="1195">
          <cell r="J1195" t="str">
            <v>42-04-01-00-1187</v>
          </cell>
          <cell r="K1195" t="str">
            <v>42-3037</v>
          </cell>
          <cell r="L1195" t="str">
            <v>42-04-01-00-1187</v>
          </cell>
          <cell r="M1195" t="str">
            <v>Mesa lateral metálica con cubierta melamina, 4 ruedas color plomo</v>
          </cell>
          <cell r="O1195" t="str">
            <v>MESAS</v>
          </cell>
          <cell r="P1195">
            <v>83003</v>
          </cell>
          <cell r="T1195" t="str">
            <v>Bueno</v>
          </cell>
          <cell r="U1195" t="str">
            <v>N/T</v>
          </cell>
        </row>
        <row r="1196">
          <cell r="J1196" t="str">
            <v>42-05-02-01-1188</v>
          </cell>
          <cell r="K1196" t="str">
            <v>42-664</v>
          </cell>
          <cell r="L1196" t="str">
            <v>42-05-02-01-1188</v>
          </cell>
          <cell r="M1196" t="str">
            <v>Carro metálico acero inox. de curaciones con papelero, 4 ruedas, 2 compartimentos</v>
          </cell>
          <cell r="O1196" t="str">
            <v>EQUIPOS CLINICOS</v>
          </cell>
          <cell r="P1196">
            <v>24900</v>
          </cell>
          <cell r="T1196" t="str">
            <v>Bueno</v>
          </cell>
          <cell r="U1196" t="str">
            <v>N/T</v>
          </cell>
        </row>
        <row r="1197">
          <cell r="J1197" t="str">
            <v>42-05-02-01-1189</v>
          </cell>
          <cell r="K1197" t="str">
            <v>42-639</v>
          </cell>
          <cell r="L1197" t="str">
            <v>42-05-02-01-1189</v>
          </cell>
          <cell r="M1197" t="str">
            <v>Cuna metálica de recién nacido</v>
          </cell>
          <cell r="O1197" t="str">
            <v>EQUIPOS CLINICOS</v>
          </cell>
          <cell r="P1197">
            <v>403648</v>
          </cell>
          <cell r="T1197" t="str">
            <v>Bueno</v>
          </cell>
          <cell r="U1197" t="str">
            <v>N/T</v>
          </cell>
        </row>
        <row r="1198">
          <cell r="J1198" t="str">
            <v>42-05-02-01-1190</v>
          </cell>
          <cell r="K1198" t="str">
            <v>42-665</v>
          </cell>
          <cell r="L1198" t="str">
            <v>42-05-02-01-1190</v>
          </cell>
          <cell r="M1198" t="str">
            <v>Cuna metálica de recién nacido</v>
          </cell>
          <cell r="O1198" t="str">
            <v>EQUIPOS CLINICOS</v>
          </cell>
          <cell r="P1198">
            <v>403648</v>
          </cell>
          <cell r="T1198" t="str">
            <v>Bueno</v>
          </cell>
          <cell r="U1198" t="str">
            <v>N/T</v>
          </cell>
        </row>
        <row r="1199">
          <cell r="J1199" t="str">
            <v>42-05-02-01-1191</v>
          </cell>
          <cell r="K1199" t="str">
            <v>42-666</v>
          </cell>
          <cell r="L1199" t="str">
            <v>42-05-02-01-1191</v>
          </cell>
          <cell r="M1199" t="str">
            <v>Cuna metálica de recién nacido</v>
          </cell>
          <cell r="O1199" t="str">
            <v>EQUIPOS CLINICOS</v>
          </cell>
          <cell r="P1199">
            <v>403648</v>
          </cell>
          <cell r="T1199" t="str">
            <v>Bueno</v>
          </cell>
          <cell r="U1199" t="str">
            <v>N/T</v>
          </cell>
        </row>
        <row r="1200">
          <cell r="J1200" t="str">
            <v>42-05-02-01-1192</v>
          </cell>
          <cell r="K1200" t="str">
            <v>42-667</v>
          </cell>
          <cell r="L1200" t="str">
            <v>42-05-02-01-1192</v>
          </cell>
          <cell r="M1200" t="str">
            <v>Cuna metálica de recién nacido</v>
          </cell>
          <cell r="O1200" t="str">
            <v>EQUIPOS CLINICOS</v>
          </cell>
          <cell r="P1200">
            <v>403648</v>
          </cell>
          <cell r="T1200" t="str">
            <v>Bueno</v>
          </cell>
          <cell r="U1200" t="str">
            <v>N/T</v>
          </cell>
        </row>
        <row r="1201">
          <cell r="J1201" t="str">
            <v>42-05-02-01-1193</v>
          </cell>
          <cell r="K1201" t="str">
            <v>42-668</v>
          </cell>
          <cell r="L1201" t="str">
            <v>42-05-02-01-1193</v>
          </cell>
          <cell r="M1201" t="str">
            <v>Cuna metálica de recién nacido</v>
          </cell>
          <cell r="O1201" t="str">
            <v>EQUIPOS CLINICOS</v>
          </cell>
          <cell r="P1201">
            <v>403648</v>
          </cell>
          <cell r="T1201" t="str">
            <v>Bueno</v>
          </cell>
          <cell r="U1201" t="str">
            <v>N/T</v>
          </cell>
        </row>
        <row r="1202">
          <cell r="J1202" t="str">
            <v>42-05-02-01-1194</v>
          </cell>
          <cell r="K1202" t="str">
            <v>42-708</v>
          </cell>
          <cell r="L1202" t="str">
            <v>42-05-02-01-1194</v>
          </cell>
          <cell r="M1202" t="str">
            <v>Cuna metálica de recién nacido</v>
          </cell>
          <cell r="O1202" t="str">
            <v>EQUIPOS CLINICOS</v>
          </cell>
          <cell r="P1202">
            <v>403648</v>
          </cell>
          <cell r="T1202" t="str">
            <v>Bueno</v>
          </cell>
          <cell r="U1202" t="str">
            <v>N/T</v>
          </cell>
        </row>
        <row r="1203">
          <cell r="J1203" t="str">
            <v>42-04-07-00-1195</v>
          </cell>
          <cell r="K1203" t="str">
            <v>42-2676</v>
          </cell>
          <cell r="L1203" t="str">
            <v>42-04-07-00-1195</v>
          </cell>
          <cell r="M1203" t="str">
            <v>Dispensador de jabón</v>
          </cell>
          <cell r="O1203" t="str">
            <v>OTROS</v>
          </cell>
          <cell r="P1203">
            <v>17000</v>
          </cell>
          <cell r="T1203" t="str">
            <v>Bueno</v>
          </cell>
          <cell r="U1203" t="str">
            <v>N/T</v>
          </cell>
        </row>
        <row r="1204">
          <cell r="J1204" t="str">
            <v>42-05-02-01-1196</v>
          </cell>
          <cell r="K1204" t="str">
            <v>42-2186</v>
          </cell>
          <cell r="L1204" t="str">
            <v>42-05-02-01-1196</v>
          </cell>
          <cell r="M1204" t="str">
            <v>Fonendoscopio neonatal</v>
          </cell>
          <cell r="O1204" t="str">
            <v>EQUIPOS CLINICOS</v>
          </cell>
          <cell r="P1204">
            <v>4284</v>
          </cell>
          <cell r="T1204" t="str">
            <v>Bueno</v>
          </cell>
          <cell r="U1204" t="str">
            <v>N/T</v>
          </cell>
        </row>
        <row r="1205">
          <cell r="J1205" t="str">
            <v>42-06-01-00-1197</v>
          </cell>
          <cell r="K1205" t="str">
            <v>42-2993</v>
          </cell>
          <cell r="L1205" t="str">
            <v>42-06-01-00-1197</v>
          </cell>
          <cell r="M1205" t="str">
            <v>Computador Massada P4</v>
          </cell>
          <cell r="O1205" t="str">
            <v>EQUIPOS COMPUTACIONALES Y PERIFÉRICOS</v>
          </cell>
          <cell r="P1205">
            <v>140000</v>
          </cell>
          <cell r="T1205" t="str">
            <v>Bueno</v>
          </cell>
          <cell r="U1205" t="str">
            <v>Massada</v>
          </cell>
        </row>
        <row r="1206">
          <cell r="J1206" t="str">
            <v>42-06-01-00-1198</v>
          </cell>
          <cell r="K1206" t="str">
            <v>42-2994</v>
          </cell>
          <cell r="L1206" t="str">
            <v>42-06-01-00-1198</v>
          </cell>
          <cell r="M1206" t="str">
            <v>Monitor Philips Mod. 105s59 S/Nº 40A2050-813-3A</v>
          </cell>
          <cell r="O1206" t="str">
            <v>EQUIPOS COMPUTACIONALES Y PERIFÉRICOS</v>
          </cell>
          <cell r="P1206">
            <v>14000</v>
          </cell>
          <cell r="T1206" t="str">
            <v>Bueno</v>
          </cell>
          <cell r="U1206" t="str">
            <v>Philips</v>
          </cell>
        </row>
        <row r="1207">
          <cell r="J1207" t="str">
            <v>42-06-01-00-1199</v>
          </cell>
          <cell r="K1207" t="str">
            <v>42-1877</v>
          </cell>
          <cell r="L1207" t="str">
            <v>42-06-01-00-1199</v>
          </cell>
          <cell r="M1207" t="str">
            <v>Teclado Aopen S/Nº 41202554</v>
          </cell>
          <cell r="O1207" t="str">
            <v>EQUIPOS COMPUTACIONALES Y PERIFÉRICOS</v>
          </cell>
          <cell r="P1207">
            <v>4000</v>
          </cell>
          <cell r="T1207" t="str">
            <v>Bueno</v>
          </cell>
          <cell r="U1207" t="str">
            <v>Aopen</v>
          </cell>
        </row>
        <row r="1208">
          <cell r="J1208" t="str">
            <v>42-06-01-00-1200</v>
          </cell>
          <cell r="K1208" t="str">
            <v>42-2995</v>
          </cell>
          <cell r="L1208" t="str">
            <v>42-06-01-00-1200</v>
          </cell>
          <cell r="M1208" t="str">
            <v>Mouse Aopen Mod W-70 S/Nº 60801437MUPB</v>
          </cell>
          <cell r="O1208" t="str">
            <v>EQUIPOS COMPUTACIONALES Y PERIFÉRICOS</v>
          </cell>
          <cell r="P1208">
            <v>3000</v>
          </cell>
          <cell r="T1208" t="str">
            <v>Bueno</v>
          </cell>
          <cell r="U1208" t="str">
            <v>Aopen</v>
          </cell>
        </row>
        <row r="1209">
          <cell r="J1209" t="str">
            <v>42-05-01-01-1201</v>
          </cell>
          <cell r="K1209" t="str">
            <v>42-2190</v>
          </cell>
          <cell r="L1209" t="str">
            <v>42-05-01-01-1201</v>
          </cell>
          <cell r="M1209" t="str">
            <v>Radio CD marca RCA Mod. RCD 002 Cod 0532</v>
          </cell>
          <cell r="O1209" t="str">
            <v>EQUIPO DE OFICINA</v>
          </cell>
          <cell r="P1209">
            <v>56071</v>
          </cell>
          <cell r="T1209" t="str">
            <v>Bueno</v>
          </cell>
          <cell r="U1209" t="str">
            <v>RCA</v>
          </cell>
        </row>
        <row r="1210">
          <cell r="J1210" t="str">
            <v>42-05-01-01-1202</v>
          </cell>
          <cell r="K1210" t="str">
            <v>42-2191</v>
          </cell>
          <cell r="L1210" t="str">
            <v>42-05-01-01-1202</v>
          </cell>
          <cell r="M1210" t="str">
            <v>Reloj mural de madera café</v>
          </cell>
          <cell r="N1210">
            <v>1</v>
          </cell>
          <cell r="O1210" t="str">
            <v>EQUIPO DE OFICINA</v>
          </cell>
          <cell r="P1210">
            <v>7500</v>
          </cell>
          <cell r="T1210" t="str">
            <v>Bueno</v>
          </cell>
          <cell r="U1210" t="str">
            <v>N/T</v>
          </cell>
        </row>
        <row r="1211">
          <cell r="J1211" t="str">
            <v>42-04-07-00-1203</v>
          </cell>
          <cell r="K1211" t="str">
            <v>42-679</v>
          </cell>
          <cell r="L1211" t="str">
            <v>42-04-07-00-1203</v>
          </cell>
          <cell r="M1211" t="str">
            <v>Diván cama, 5 cajones madera natural</v>
          </cell>
          <cell r="O1211" t="str">
            <v>OTROS</v>
          </cell>
          <cell r="P1211">
            <v>70000</v>
          </cell>
          <cell r="T1211" t="str">
            <v>Bueno</v>
          </cell>
          <cell r="U1211" t="str">
            <v>N/T</v>
          </cell>
        </row>
        <row r="1212">
          <cell r="J1212" t="str">
            <v>42-04-02-00-1204</v>
          </cell>
          <cell r="K1212" t="str">
            <v>42-383</v>
          </cell>
          <cell r="L1212" t="str">
            <v>42-04-02-00-1204</v>
          </cell>
          <cell r="M1212" t="str">
            <v>Silla computación con 5 ruedas tevinil color crema con apoyo lumbar</v>
          </cell>
          <cell r="O1212" t="str">
            <v>SILLAS</v>
          </cell>
          <cell r="P1212">
            <v>42500</v>
          </cell>
          <cell r="T1212" t="str">
            <v>Bueno</v>
          </cell>
          <cell r="U1212" t="str">
            <v>N/T</v>
          </cell>
        </row>
        <row r="1213">
          <cell r="J1213" t="str">
            <v>42-04-01-00-1205</v>
          </cell>
          <cell r="K1213" t="str">
            <v>42-678</v>
          </cell>
          <cell r="L1213" t="str">
            <v>42-04-01-00-1205</v>
          </cell>
          <cell r="M1213" t="str">
            <v>Mesa metálica con cubierta melamina blanca 1 cajón 104x73x80 cms.</v>
          </cell>
          <cell r="O1213" t="str">
            <v>MESAS</v>
          </cell>
          <cell r="P1213">
            <v>83003</v>
          </cell>
          <cell r="T1213" t="str">
            <v>Bueno</v>
          </cell>
          <cell r="U1213" t="str">
            <v>N/T</v>
          </cell>
        </row>
        <row r="1214">
          <cell r="J1214" t="str">
            <v>42-05-01-01-1206</v>
          </cell>
          <cell r="K1214" t="str">
            <v>42-684</v>
          </cell>
          <cell r="L1214" t="str">
            <v>42-05-01-01-1206</v>
          </cell>
          <cell r="M1214" t="str">
            <v>Perforador color verde</v>
          </cell>
          <cell r="O1214" t="str">
            <v>EQUIPO DE OFICINA</v>
          </cell>
          <cell r="P1214">
            <v>5000</v>
          </cell>
          <cell r="T1214" t="str">
            <v>Bueno</v>
          </cell>
          <cell r="U1214" t="str">
            <v>N/T</v>
          </cell>
        </row>
        <row r="1215">
          <cell r="J1215" t="str">
            <v>42-05-01-01-1207</v>
          </cell>
          <cell r="K1215" t="str">
            <v>42-685</v>
          </cell>
          <cell r="L1215" t="str">
            <v>42-05-01-01-1207</v>
          </cell>
          <cell r="M1215" t="str">
            <v>Corchetera color negra</v>
          </cell>
          <cell r="O1215" t="str">
            <v>EQUIPO DE OFICINA</v>
          </cell>
          <cell r="P1215">
            <v>3500</v>
          </cell>
          <cell r="T1215" t="str">
            <v>Bueno</v>
          </cell>
          <cell r="U1215" t="str">
            <v>N/T</v>
          </cell>
        </row>
        <row r="1216">
          <cell r="J1216" t="str">
            <v>42-04-04-00-1208</v>
          </cell>
          <cell r="K1216" t="str">
            <v>42-2187</v>
          </cell>
          <cell r="L1216" t="str">
            <v>42-04-04-00-1208</v>
          </cell>
          <cell r="M1216" t="str">
            <v>Mueble formalita blanco con 13 puertas, 3 cajones, 1 lavamanos,  1 lavaplatos de acero inox. con llaves de combinación</v>
          </cell>
          <cell r="O1216" t="str">
            <v>MUEBLES DE COCINA</v>
          </cell>
          <cell r="P1216">
            <v>40000</v>
          </cell>
          <cell r="T1216" t="str">
            <v>Bueno</v>
          </cell>
          <cell r="U1216" t="str">
            <v>N/T</v>
          </cell>
        </row>
        <row r="1217">
          <cell r="J1217" t="str">
            <v>42-04-07-00-1209</v>
          </cell>
          <cell r="K1217" t="str">
            <v>42-2686</v>
          </cell>
          <cell r="L1217" t="str">
            <v>42-04-07-00-1209</v>
          </cell>
          <cell r="M1217" t="str">
            <v>Mural con marco de madera 100x50 cms.</v>
          </cell>
          <cell r="O1217" t="str">
            <v>OTROS</v>
          </cell>
          <cell r="P1217">
            <v>7200</v>
          </cell>
          <cell r="T1217" t="str">
            <v>Bueno</v>
          </cell>
          <cell r="U1217" t="str">
            <v>N/T</v>
          </cell>
        </row>
        <row r="1218">
          <cell r="J1218" t="str">
            <v>42-04-06-00-1210</v>
          </cell>
          <cell r="K1218" t="str">
            <v>42-2687</v>
          </cell>
          <cell r="L1218" t="str">
            <v>42-04-06-00-1210</v>
          </cell>
          <cell r="M1218" t="str">
            <v>Mueble melamina blanco con 15 separaciones</v>
          </cell>
          <cell r="O1218" t="str">
            <v>REPISA</v>
          </cell>
          <cell r="P1218">
            <v>39000</v>
          </cell>
          <cell r="T1218" t="str">
            <v>Bueno</v>
          </cell>
          <cell r="U1218" t="str">
            <v>N/T</v>
          </cell>
        </row>
        <row r="1219">
          <cell r="J1219" t="str">
            <v>42-04-06-00-1211</v>
          </cell>
          <cell r="K1219" t="str">
            <v>42-2688</v>
          </cell>
          <cell r="L1219" t="str">
            <v>42-04-06-00-1211</v>
          </cell>
          <cell r="M1219" t="str">
            <v>Repisa doble con soporte metal</v>
          </cell>
          <cell r="O1219" t="str">
            <v>REPISA</v>
          </cell>
          <cell r="P1219">
            <v>25300</v>
          </cell>
          <cell r="T1219" t="str">
            <v>Bueno</v>
          </cell>
          <cell r="U1219" t="str">
            <v>N/T</v>
          </cell>
        </row>
        <row r="1220">
          <cell r="J1220" t="str">
            <v>42-04-02-00-1212</v>
          </cell>
          <cell r="K1220" t="str">
            <v>42-2188</v>
          </cell>
          <cell r="L1220" t="str">
            <v>42-04-02-00-1212</v>
          </cell>
          <cell r="M1220" t="str">
            <v>Silla Ergonometrica color azul, 5 ruedas ( MEL )</v>
          </cell>
          <cell r="O1220" t="str">
            <v>SILLAS</v>
          </cell>
          <cell r="P1220">
            <v>42500</v>
          </cell>
          <cell r="T1220" t="str">
            <v>Bueno</v>
          </cell>
          <cell r="U1220" t="str">
            <v>N/T</v>
          </cell>
        </row>
        <row r="1221">
          <cell r="J1221" t="str">
            <v>42-04-02-00-1213</v>
          </cell>
          <cell r="K1221" t="str">
            <v>42-3466</v>
          </cell>
          <cell r="L1221" t="str">
            <v>42-04-02-00-1213</v>
          </cell>
          <cell r="M1221" t="str">
            <v>Silla computacion de color azul con apoyo de brazo, 5 ruedas.</v>
          </cell>
          <cell r="O1221" t="str">
            <v>SILLAS</v>
          </cell>
          <cell r="P1221">
            <v>42500</v>
          </cell>
          <cell r="T1221" t="str">
            <v>Bueno</v>
          </cell>
          <cell r="U1221" t="str">
            <v>N/T</v>
          </cell>
        </row>
        <row r="1222">
          <cell r="J1222" t="str">
            <v>42-04-06-00-1214</v>
          </cell>
          <cell r="K1222" t="str">
            <v>42-715</v>
          </cell>
          <cell r="L1222" t="str">
            <v>42-04-06-00-1214</v>
          </cell>
          <cell r="M1222" t="str">
            <v>Vitrina metálica 2 puertas de vidrio y 3 compartimentos</v>
          </cell>
          <cell r="O1222" t="str">
            <v>REPISA</v>
          </cell>
          <cell r="P1222">
            <v>61261</v>
          </cell>
          <cell r="T1222" t="str">
            <v>Bueno</v>
          </cell>
          <cell r="U1222" t="str">
            <v>SSAS</v>
          </cell>
        </row>
        <row r="1223">
          <cell r="J1223" t="str">
            <v>42-04-07-00-1215</v>
          </cell>
          <cell r="K1223" t="str">
            <v>42-2189</v>
          </cell>
          <cell r="L1223" t="str">
            <v>42-04-07-00-1215</v>
          </cell>
          <cell r="M1223" t="str">
            <v>Dispensador jabón Johnson</v>
          </cell>
          <cell r="O1223" t="str">
            <v>OTROS</v>
          </cell>
          <cell r="P1223">
            <v>17000</v>
          </cell>
          <cell r="T1223" t="str">
            <v>Bueno</v>
          </cell>
          <cell r="U1223" t="str">
            <v>SSAS</v>
          </cell>
        </row>
        <row r="1224">
          <cell r="J1224" t="str">
            <v>42-04-07-00-1216</v>
          </cell>
          <cell r="K1224" t="str">
            <v>42-2189 B</v>
          </cell>
          <cell r="L1224" t="str">
            <v>42-04-07-00-1216</v>
          </cell>
          <cell r="M1224" t="str">
            <v>Dispensador jabón Johnson</v>
          </cell>
          <cell r="O1224" t="str">
            <v>OTROS</v>
          </cell>
          <cell r="P1224">
            <v>17000</v>
          </cell>
          <cell r="T1224" t="str">
            <v>Bueno</v>
          </cell>
          <cell r="U1224" t="str">
            <v>SSAS</v>
          </cell>
        </row>
        <row r="1225">
          <cell r="J1225" t="str">
            <v>42-04-07-00-1217</v>
          </cell>
          <cell r="K1225" t="str">
            <v>42-3310</v>
          </cell>
          <cell r="L1225" t="str">
            <v>42-04-07-00-1217</v>
          </cell>
          <cell r="M1225" t="str">
            <v>Dispensador toalla Nova Pisa</v>
          </cell>
          <cell r="O1225" t="str">
            <v>OTROS</v>
          </cell>
          <cell r="P1225">
            <v>17000</v>
          </cell>
          <cell r="T1225" t="str">
            <v>Bueno</v>
          </cell>
          <cell r="U1225" t="str">
            <v>SSAS</v>
          </cell>
        </row>
        <row r="1226">
          <cell r="J1226" t="str">
            <v>42-05-01-01-1218</v>
          </cell>
          <cell r="K1226" t="str">
            <v>42-1965</v>
          </cell>
          <cell r="L1226" t="str">
            <v>42-05-01-01-1218</v>
          </cell>
          <cell r="M1226" t="str">
            <v>Citófono/ teléfono marca Nortel Network, Modelo 7000</v>
          </cell>
          <cell r="O1226" t="str">
            <v>EQUIPO DE OFICINA</v>
          </cell>
          <cell r="P1226">
            <v>36000</v>
          </cell>
          <cell r="T1226" t="str">
            <v>Bueno</v>
          </cell>
          <cell r="U1226" t="str">
            <v>Nortel Network</v>
          </cell>
        </row>
        <row r="1227">
          <cell r="J1227" t="str">
            <v>42-05-02-01-1219</v>
          </cell>
          <cell r="K1227" t="str">
            <v>42-2731</v>
          </cell>
          <cell r="L1227" t="str">
            <v>42-05-02-01-1219</v>
          </cell>
          <cell r="M1227" t="str">
            <v>Estetoscopio de Pinard plástico color negro</v>
          </cell>
          <cell r="O1227" t="str">
            <v>EQUIPOS CLINICOS</v>
          </cell>
          <cell r="P1227">
            <v>3500</v>
          </cell>
          <cell r="T1227" t="str">
            <v>Bueno</v>
          </cell>
          <cell r="U1227" t="str">
            <v>N/T</v>
          </cell>
        </row>
        <row r="1228">
          <cell r="J1228" t="str">
            <v>42-04-04-00-1220</v>
          </cell>
          <cell r="K1228" t="str">
            <v>42-2728</v>
          </cell>
          <cell r="L1228" t="str">
            <v>42-04-04-00-1220</v>
          </cell>
          <cell r="M1228" t="str">
            <v>Mueble melamina blanca adosado pared, 4 puertas correderas 240x57x82</v>
          </cell>
          <cell r="O1228" t="str">
            <v>MUEBLES DE COCINA</v>
          </cell>
          <cell r="P1228">
            <v>89900</v>
          </cell>
          <cell r="T1228" t="str">
            <v>Bueno</v>
          </cell>
          <cell r="U1228" t="str">
            <v>N/T</v>
          </cell>
        </row>
        <row r="1229">
          <cell r="J1229" t="str">
            <v>42-04-01-00-1221</v>
          </cell>
          <cell r="K1229" t="str">
            <v>42-2729</v>
          </cell>
          <cell r="L1229" t="str">
            <v>42-04-01-00-1221</v>
          </cell>
          <cell r="M1229" t="str">
            <v>Mesa mixta 1 cajón, 1 compartimento madera barniz natural 91x61x80 cms.</v>
          </cell>
          <cell r="O1229" t="str">
            <v>MESAS</v>
          </cell>
          <cell r="P1229">
            <v>50000</v>
          </cell>
          <cell r="T1229" t="str">
            <v>Bueno</v>
          </cell>
          <cell r="U1229" t="str">
            <v>N/T</v>
          </cell>
        </row>
        <row r="1230">
          <cell r="J1230" t="str">
            <v>42-04-02-00-1222</v>
          </cell>
          <cell r="K1230" t="str">
            <v>42-1401</v>
          </cell>
          <cell r="L1230" t="str">
            <v>42-04-02-00-1222</v>
          </cell>
          <cell r="M1230" t="str">
            <v>Silla giratoria 5 ruedas color azul</v>
          </cell>
          <cell r="O1230" t="str">
            <v>SILLAS</v>
          </cell>
          <cell r="P1230">
            <v>46800</v>
          </cell>
          <cell r="T1230" t="str">
            <v>Bueno</v>
          </cell>
          <cell r="U1230" t="str">
            <v>N/T</v>
          </cell>
        </row>
        <row r="1231">
          <cell r="J1231" t="str">
            <v>42-04-02-00-1223</v>
          </cell>
          <cell r="K1231" t="str">
            <v>42-1923</v>
          </cell>
          <cell r="L1231" t="str">
            <v>42-04-02-00-1223</v>
          </cell>
          <cell r="M1231" t="str">
            <v>Silla de madera banca</v>
          </cell>
          <cell r="O1231" t="str">
            <v>SILLAS</v>
          </cell>
          <cell r="P1231">
            <v>17000</v>
          </cell>
          <cell r="T1231" t="str">
            <v>Bueno</v>
          </cell>
          <cell r="U1231" t="str">
            <v>N/T</v>
          </cell>
        </row>
        <row r="1232">
          <cell r="J1232" t="str">
            <v>42-04-02-00-1224</v>
          </cell>
          <cell r="K1232" t="str">
            <v>42-3471</v>
          </cell>
          <cell r="L1232" t="str">
            <v>42-04-02-00-1224</v>
          </cell>
          <cell r="M1232" t="str">
            <v>Silla Computacion de color azul con apoyo de brazos, 5 ruedas</v>
          </cell>
          <cell r="O1232" t="str">
            <v>SILLAS</v>
          </cell>
          <cell r="P1232">
            <v>45900</v>
          </cell>
          <cell r="T1232" t="str">
            <v>Bueno</v>
          </cell>
          <cell r="U1232" t="str">
            <v>N/T</v>
          </cell>
        </row>
        <row r="1233">
          <cell r="J1233" t="str">
            <v>42-04-02-00-1225</v>
          </cell>
          <cell r="K1233" t="str">
            <v>42-3472</v>
          </cell>
          <cell r="L1233" t="str">
            <v>42-04-02-00-1225</v>
          </cell>
          <cell r="M1233" t="str">
            <v>Silla Computacion de color azul con apoyo de brazos, 5 ruedas</v>
          </cell>
          <cell r="O1233" t="str">
            <v>SILLAS</v>
          </cell>
          <cell r="P1233">
            <v>45200</v>
          </cell>
          <cell r="T1233" t="str">
            <v>Bueno</v>
          </cell>
          <cell r="U1233" t="str">
            <v>N/T</v>
          </cell>
        </row>
        <row r="1234">
          <cell r="J1234" t="str">
            <v>42-04-07-00-1226</v>
          </cell>
          <cell r="K1234" t="str">
            <v>42-691</v>
          </cell>
          <cell r="L1234" t="str">
            <v>42-04-07-00-1226</v>
          </cell>
          <cell r="M1234" t="str">
            <v>Piso metálico redondo con pergamoide color café</v>
          </cell>
          <cell r="O1234" t="str">
            <v>OTROS</v>
          </cell>
          <cell r="P1234">
            <v>17000</v>
          </cell>
          <cell r="T1234" t="str">
            <v>Bueno</v>
          </cell>
          <cell r="U1234" t="str">
            <v>N/T</v>
          </cell>
        </row>
        <row r="1235">
          <cell r="J1235" t="str">
            <v>42-04-07-00-1227</v>
          </cell>
          <cell r="K1235" t="str">
            <v>42-716</v>
          </cell>
          <cell r="L1235" t="str">
            <v>42-04-07-00-1227</v>
          </cell>
          <cell r="M1235" t="str">
            <v>Lámpara pedestal marca Skypet</v>
          </cell>
          <cell r="O1235" t="str">
            <v>OTROS</v>
          </cell>
          <cell r="P1235">
            <v>20000</v>
          </cell>
          <cell r="T1235" t="str">
            <v>Bueno</v>
          </cell>
          <cell r="U1235" t="str">
            <v>Skypet</v>
          </cell>
        </row>
        <row r="1236">
          <cell r="J1236" t="str">
            <v>42-05-02-01-1228</v>
          </cell>
          <cell r="K1236" t="str">
            <v>42-710</v>
          </cell>
          <cell r="L1236" t="str">
            <v>42-05-02-01-1228</v>
          </cell>
          <cell r="M1236" t="str">
            <v>Mesa Ginecológica color café</v>
          </cell>
          <cell r="O1236" t="str">
            <v>EQUIPOS CLINICOS</v>
          </cell>
          <cell r="P1236">
            <v>80000</v>
          </cell>
          <cell r="T1236" t="str">
            <v>Bueno</v>
          </cell>
          <cell r="U1236" t="str">
            <v>N/T</v>
          </cell>
        </row>
        <row r="1237">
          <cell r="J1237" t="str">
            <v>42-04-06-00-1229</v>
          </cell>
          <cell r="K1237" t="str">
            <v>42-2727</v>
          </cell>
          <cell r="L1237" t="str">
            <v>42-04-06-00-1229</v>
          </cell>
          <cell r="M1237" t="str">
            <v>Vitrina metálica con puerta vidrio</v>
          </cell>
          <cell r="O1237" t="str">
            <v>REPISA</v>
          </cell>
          <cell r="P1237">
            <v>61261</v>
          </cell>
          <cell r="T1237" t="str">
            <v>Bueno</v>
          </cell>
          <cell r="U1237" t="str">
            <v>SSAS</v>
          </cell>
        </row>
        <row r="1238">
          <cell r="J1238" t="str">
            <v>42-04-07-00-1230</v>
          </cell>
          <cell r="K1238" t="str">
            <v>42-2196</v>
          </cell>
          <cell r="L1238" t="str">
            <v>42-04-07-00-1230</v>
          </cell>
          <cell r="M1238" t="str">
            <v>Dispensador jabón Johnson</v>
          </cell>
          <cell r="O1238" t="str">
            <v>OTROS</v>
          </cell>
          <cell r="P1238">
            <v>17000</v>
          </cell>
          <cell r="T1238" t="str">
            <v>Bueno</v>
          </cell>
          <cell r="U1238" t="str">
            <v>Johnson</v>
          </cell>
        </row>
        <row r="1239">
          <cell r="J1239" t="str">
            <v>42-04-04-00-1231</v>
          </cell>
          <cell r="K1239" t="str">
            <v>42-2682</v>
          </cell>
          <cell r="L1239" t="str">
            <v>42-04-04-00-1231</v>
          </cell>
          <cell r="M1239" t="str">
            <v>Mueble mel. blanco, 8 puertas, 4 cajones 1 lavamanos y llave combinación</v>
          </cell>
          <cell r="O1239" t="str">
            <v>MUEBLES DE COCINA</v>
          </cell>
          <cell r="P1239">
            <v>46800</v>
          </cell>
          <cell r="T1239" t="str">
            <v>Bueno</v>
          </cell>
          <cell r="U1239" t="str">
            <v>N/T</v>
          </cell>
        </row>
        <row r="1240">
          <cell r="J1240" t="str">
            <v>42-04-01-00-1232</v>
          </cell>
          <cell r="K1240" t="str">
            <v>42-620</v>
          </cell>
          <cell r="L1240" t="str">
            <v>42-04-01-00-1232</v>
          </cell>
          <cell r="M1240" t="str">
            <v>Mesa mixta blanca para comer en cama con cubierta de formalita verde</v>
          </cell>
          <cell r="O1240" t="str">
            <v>MESAS</v>
          </cell>
          <cell r="P1240">
            <v>40000</v>
          </cell>
          <cell r="T1240" t="str">
            <v>Bueno</v>
          </cell>
          <cell r="U1240" t="str">
            <v>N/T</v>
          </cell>
        </row>
        <row r="1241">
          <cell r="J1241" t="str">
            <v>42-04-06-00-1233</v>
          </cell>
          <cell r="K1241" t="str">
            <v>42-621</v>
          </cell>
          <cell r="L1241" t="str">
            <v>42-04-06-00-1233</v>
          </cell>
          <cell r="M1241" t="str">
            <v>Vitrina metálica con 2 puertas de vidrio color blanco</v>
          </cell>
          <cell r="O1241" t="str">
            <v>REPISA</v>
          </cell>
          <cell r="P1241">
            <v>61261</v>
          </cell>
          <cell r="T1241" t="str">
            <v>Bueno</v>
          </cell>
          <cell r="U1241" t="str">
            <v>SSAS</v>
          </cell>
        </row>
        <row r="1242">
          <cell r="J1242" t="str">
            <v>42-05-02-01-1234</v>
          </cell>
          <cell r="K1242" t="str">
            <v>42-713</v>
          </cell>
          <cell r="L1242" t="str">
            <v>42-05-02-01-1234</v>
          </cell>
          <cell r="M1242" t="str">
            <v>Carro curaciones 4 ruedas, 2 compartimentos 89,5x41,5 cms.</v>
          </cell>
          <cell r="O1242" t="str">
            <v>EQUIPOS CLINICOS</v>
          </cell>
          <cell r="P1242">
            <v>25900</v>
          </cell>
          <cell r="T1242" t="str">
            <v>Bueno</v>
          </cell>
          <cell r="U1242" t="str">
            <v>N/T</v>
          </cell>
        </row>
        <row r="1243">
          <cell r="J1243" t="str">
            <v>42-05-02-01-1235</v>
          </cell>
          <cell r="K1243" t="str">
            <v>42-413</v>
          </cell>
          <cell r="L1243" t="str">
            <v>42-05-02-01-1235</v>
          </cell>
          <cell r="M1243" t="str">
            <v>Catre quirúrgico con respaldo blanco con somier</v>
          </cell>
          <cell r="O1243" t="str">
            <v>EQUIPOS CLINICOS</v>
          </cell>
          <cell r="P1243">
            <v>1140423</v>
          </cell>
          <cell r="T1243" t="str">
            <v>Bueno</v>
          </cell>
          <cell r="U1243" t="str">
            <v>SSAS</v>
          </cell>
        </row>
        <row r="1244">
          <cell r="J1244" t="str">
            <v>42-05-02-01-1236</v>
          </cell>
          <cell r="K1244" t="str">
            <v>42-3014</v>
          </cell>
          <cell r="L1244" t="str">
            <v>42-05-02-01-1236</v>
          </cell>
          <cell r="M1244" t="str">
            <v>Catre clínico metálico con respaldo color café</v>
          </cell>
          <cell r="O1244" t="str">
            <v>EQUIPOS CLINICOS</v>
          </cell>
          <cell r="P1244">
            <v>1904000</v>
          </cell>
          <cell r="T1244" t="str">
            <v>Bueno</v>
          </cell>
          <cell r="U1244" t="str">
            <v>SSAS</v>
          </cell>
        </row>
        <row r="1245">
          <cell r="J1245" t="str">
            <v>42-04-07-00-1237</v>
          </cell>
          <cell r="K1245" t="str">
            <v>42-2196</v>
          </cell>
          <cell r="L1245" t="str">
            <v>42-04-07-00-1237</v>
          </cell>
          <cell r="M1245" t="str">
            <v>Velador metálico 1 cajón, 1 puerta color blanco</v>
          </cell>
          <cell r="O1245" t="str">
            <v>OTROS</v>
          </cell>
          <cell r="P1245">
            <v>15000</v>
          </cell>
          <cell r="T1245" t="str">
            <v>Bueno</v>
          </cell>
          <cell r="U1245" t="str">
            <v>SSAS</v>
          </cell>
        </row>
        <row r="1246">
          <cell r="J1246" t="str">
            <v>42-05-02-01-1238</v>
          </cell>
          <cell r="K1246" t="str">
            <v>42-627</v>
          </cell>
          <cell r="L1246" t="str">
            <v>42-05-02-01-1238</v>
          </cell>
          <cell r="M1246" t="str">
            <v>Carro de curaciones de acero inox. 2 compartimentos</v>
          </cell>
          <cell r="O1246" t="str">
            <v>EQUIPOS CLINICOS</v>
          </cell>
          <cell r="P1246">
            <v>40000</v>
          </cell>
          <cell r="T1246" t="str">
            <v>Bueno</v>
          </cell>
          <cell r="U1246" t="str">
            <v>N/T</v>
          </cell>
        </row>
        <row r="1247">
          <cell r="J1247" t="str">
            <v>42-05-02-01-1239</v>
          </cell>
          <cell r="K1247" t="str">
            <v>42-651</v>
          </cell>
          <cell r="L1247" t="str">
            <v>42-05-02-01-1239</v>
          </cell>
          <cell r="M1247" t="str">
            <v>Pesa para adulto marca Detecto capacidad 140 Kgs.</v>
          </cell>
          <cell r="O1247" t="str">
            <v>EQUIPOS CLINICOS</v>
          </cell>
          <cell r="P1247">
            <v>45000</v>
          </cell>
          <cell r="T1247" t="str">
            <v>Bueno</v>
          </cell>
          <cell r="U1247" t="str">
            <v>Detecto</v>
          </cell>
        </row>
        <row r="1248">
          <cell r="J1248" t="str">
            <v>42-05-02-01-1240</v>
          </cell>
          <cell r="K1248" t="str">
            <v>42-2602</v>
          </cell>
          <cell r="L1248" t="str">
            <v>42-05-02-01-1240</v>
          </cell>
          <cell r="M1248" t="str">
            <v>Porta suero metálico con 3 ruedas</v>
          </cell>
          <cell r="O1248" t="str">
            <v>EQUIPOS CLINICOS</v>
          </cell>
          <cell r="P1248">
            <v>19000</v>
          </cell>
          <cell r="T1248" t="str">
            <v>Bueno</v>
          </cell>
          <cell r="U1248" t="str">
            <v>N/T</v>
          </cell>
        </row>
        <row r="1249">
          <cell r="J1249" t="str">
            <v>42-05-02-01-1241</v>
          </cell>
          <cell r="K1249" t="str">
            <v>42-2198</v>
          </cell>
          <cell r="L1249" t="str">
            <v>42-05-02-01-1241</v>
          </cell>
          <cell r="M1249" t="str">
            <v>Estetoscopio de Pinard plástico negro</v>
          </cell>
          <cell r="O1249" t="str">
            <v>EQUIPOS CLINICOS</v>
          </cell>
          <cell r="P1249">
            <v>3500</v>
          </cell>
          <cell r="T1249" t="str">
            <v>Bueno</v>
          </cell>
          <cell r="U1249" t="str">
            <v>N/T</v>
          </cell>
        </row>
        <row r="1250">
          <cell r="J1250" t="str">
            <v>42-06-01-00-1242</v>
          </cell>
          <cell r="K1250" t="str">
            <v>42-2199</v>
          </cell>
          <cell r="L1250" t="str">
            <v>42-06-01-00-1242</v>
          </cell>
          <cell r="M1250" t="str">
            <v>Monitor GE corometrics 170 series Mod. 0171 S/N° RUW04393455PA</v>
          </cell>
          <cell r="O1250" t="str">
            <v>EQUIPOS COMPUTACIONALES Y PERIFÉRICOS</v>
          </cell>
          <cell r="P1250">
            <v>578000</v>
          </cell>
          <cell r="T1250" t="str">
            <v>Bueno</v>
          </cell>
          <cell r="U1250" t="str">
            <v>N/T</v>
          </cell>
        </row>
        <row r="1251">
          <cell r="J1251" t="str">
            <v>42-05-02-01-1243</v>
          </cell>
          <cell r="K1251" t="str">
            <v>42-719</v>
          </cell>
          <cell r="L1251" t="str">
            <v>42-05-02-01-1243</v>
          </cell>
          <cell r="M1251" t="str">
            <v>Amnioscopio marca Heine HK-400</v>
          </cell>
          <cell r="O1251" t="str">
            <v>EQUIPOS CLINICOS</v>
          </cell>
          <cell r="P1251">
            <v>60000</v>
          </cell>
          <cell r="T1251" t="str">
            <v>Bueno</v>
          </cell>
          <cell r="U1251" t="str">
            <v>Heine</v>
          </cell>
        </row>
        <row r="1252">
          <cell r="J1252" t="str">
            <v>42-05-02-01-1244</v>
          </cell>
          <cell r="K1252" t="str">
            <v>42-3309</v>
          </cell>
          <cell r="L1252" t="str">
            <v>42-05-02-01-1244</v>
          </cell>
          <cell r="M1252" t="str">
            <v>Manómetro oxígeno Indura Lifecare</v>
          </cell>
          <cell r="O1252" t="str">
            <v>EQUIPOS CLINICOS</v>
          </cell>
          <cell r="P1252">
            <v>55000</v>
          </cell>
          <cell r="T1252" t="str">
            <v>Bueno</v>
          </cell>
          <cell r="U1252" t="str">
            <v>Lifecare</v>
          </cell>
        </row>
        <row r="1253">
          <cell r="J1253" t="str">
            <v>42-04-02-00-1245</v>
          </cell>
          <cell r="K1253" t="str">
            <v>42-671</v>
          </cell>
          <cell r="L1253" t="str">
            <v>42-04-02-00-1245</v>
          </cell>
          <cell r="M1253" t="str">
            <v>Silla de ruedas</v>
          </cell>
          <cell r="O1253" t="str">
            <v>SILLAS</v>
          </cell>
          <cell r="P1253">
            <v>55000</v>
          </cell>
          <cell r="T1253" t="str">
            <v>Bueno</v>
          </cell>
          <cell r="U1253" t="str">
            <v>N/T</v>
          </cell>
        </row>
        <row r="1254">
          <cell r="J1254" t="str">
            <v>42-05-02-01-1246</v>
          </cell>
          <cell r="K1254" t="str">
            <v>42-672</v>
          </cell>
          <cell r="L1254" t="str">
            <v>42-05-02-01-1246</v>
          </cell>
          <cell r="M1254" t="str">
            <v>Camilla metálica con colchoneta tevinil café</v>
          </cell>
          <cell r="O1254" t="str">
            <v>EQUIPOS CLINICOS</v>
          </cell>
          <cell r="P1254">
            <v>80000</v>
          </cell>
          <cell r="T1254" t="str">
            <v>Bueno</v>
          </cell>
          <cell r="U1254" t="str">
            <v>N/T</v>
          </cell>
        </row>
        <row r="1255">
          <cell r="J1255" t="str">
            <v>42-05-01-01-1247</v>
          </cell>
          <cell r="K1255" t="str">
            <v>42-674</v>
          </cell>
          <cell r="L1255" t="str">
            <v>42-05-01-01-1247</v>
          </cell>
          <cell r="M1255" t="str">
            <v>Pizarra magnética 60x50 cms.</v>
          </cell>
          <cell r="O1255" t="str">
            <v>EQUIPO DE OFICINA</v>
          </cell>
          <cell r="P1255">
            <v>25000</v>
          </cell>
          <cell r="T1255" t="str">
            <v>Bueno</v>
          </cell>
          <cell r="U1255" t="str">
            <v>N/T</v>
          </cell>
        </row>
        <row r="1256">
          <cell r="J1256" t="str">
            <v>42-04-07-00-1248</v>
          </cell>
          <cell r="K1256" t="str">
            <v>42-2073</v>
          </cell>
          <cell r="L1256" t="str">
            <v>42-04-07-00-1248</v>
          </cell>
          <cell r="M1256" t="str">
            <v>Basurero grande marca Omnium color plomo con tapa burdeo y ruedas</v>
          </cell>
          <cell r="O1256" t="str">
            <v>OTROS</v>
          </cell>
          <cell r="P1256">
            <v>6500</v>
          </cell>
          <cell r="T1256" t="str">
            <v>Bueno</v>
          </cell>
          <cell r="U1256" t="str">
            <v>Omnium</v>
          </cell>
        </row>
        <row r="1257">
          <cell r="J1257" t="str">
            <v>42-05-02-05-1249</v>
          </cell>
          <cell r="K1257" t="str">
            <v>42-2809</v>
          </cell>
          <cell r="L1257" t="str">
            <v>42-05-02-05-1249</v>
          </cell>
          <cell r="M1257" t="str">
            <v>Extintor incendio tipo ABC 10 kgs.</v>
          </cell>
          <cell r="O1257" t="str">
            <v>EQUIPOS DE SEGURIDAD</v>
          </cell>
          <cell r="P1257">
            <v>25000</v>
          </cell>
          <cell r="T1257" t="str">
            <v>Bueno</v>
          </cell>
          <cell r="U1257" t="str">
            <v>N/T</v>
          </cell>
        </row>
        <row r="1258">
          <cell r="J1258" t="str">
            <v>42-04-07-00-1250</v>
          </cell>
          <cell r="K1258" t="str">
            <v>42-676B</v>
          </cell>
          <cell r="L1258" t="str">
            <v>42-04-07-00-1250</v>
          </cell>
          <cell r="M1258" t="str">
            <v>Velador CIC  barniz oscuro</v>
          </cell>
          <cell r="O1258" t="str">
            <v>OTROS</v>
          </cell>
          <cell r="P1258">
            <v>37120</v>
          </cell>
          <cell r="T1258" t="str">
            <v>Bueno</v>
          </cell>
          <cell r="U1258" t="str">
            <v>N/T</v>
          </cell>
        </row>
        <row r="1259">
          <cell r="J1259" t="str">
            <v>42-04-07-00-1251</v>
          </cell>
          <cell r="K1259" t="str">
            <v>42-676C</v>
          </cell>
          <cell r="L1259" t="str">
            <v>42-04-07-00-1251</v>
          </cell>
          <cell r="M1259" t="str">
            <v>Marquesa de madera, 1 plaza</v>
          </cell>
          <cell r="O1259" t="str">
            <v>OTROS</v>
          </cell>
          <cell r="P1259">
            <v>60000</v>
          </cell>
          <cell r="T1259" t="str">
            <v>Bueno</v>
          </cell>
          <cell r="U1259" t="str">
            <v>N/T</v>
          </cell>
        </row>
        <row r="1260">
          <cell r="J1260" t="str">
            <v>42-04-07-00-1252</v>
          </cell>
          <cell r="K1260" t="str">
            <v>42-2685</v>
          </cell>
          <cell r="L1260" t="str">
            <v>42-04-07-00-1252</v>
          </cell>
          <cell r="M1260" t="str">
            <v>Lámpara de velador de madera</v>
          </cell>
          <cell r="O1260" t="str">
            <v>OTROS</v>
          </cell>
          <cell r="P1260">
            <v>8000</v>
          </cell>
          <cell r="T1260" t="str">
            <v>Bueno</v>
          </cell>
          <cell r="U1260" t="str">
            <v>N/T</v>
          </cell>
        </row>
        <row r="1261">
          <cell r="J1261" t="str">
            <v>42-04-07-00-1253</v>
          </cell>
          <cell r="K1261" t="str">
            <v>42-2200</v>
          </cell>
          <cell r="L1261" t="str">
            <v>42-04-07-00-1253</v>
          </cell>
          <cell r="M1261" t="str">
            <v>Carro para ropa sucia color plomo</v>
          </cell>
          <cell r="O1261" t="str">
            <v>OTROS</v>
          </cell>
          <cell r="P1261">
            <v>149000</v>
          </cell>
          <cell r="T1261" t="str">
            <v>Bueno</v>
          </cell>
          <cell r="U1261" t="str">
            <v>N/T</v>
          </cell>
        </row>
        <row r="1262">
          <cell r="J1262" t="str">
            <v>42-04-06-00-1254</v>
          </cell>
          <cell r="K1262" t="str">
            <v>42-2201</v>
          </cell>
          <cell r="L1262" t="str">
            <v>42-04-06-00-1254</v>
          </cell>
          <cell r="M1262" t="str">
            <v>Vitrina metálica 2 puertas para guardar útiles de aseo</v>
          </cell>
          <cell r="O1262" t="str">
            <v>REPISA</v>
          </cell>
          <cell r="P1262">
            <v>100000</v>
          </cell>
          <cell r="T1262" t="str">
            <v>Bueno</v>
          </cell>
          <cell r="U1262" t="str">
            <v>SSAS</v>
          </cell>
        </row>
        <row r="1263">
          <cell r="J1263" t="str">
            <v>42-04-04-00-1255</v>
          </cell>
          <cell r="K1263" t="str">
            <v>42-3311</v>
          </cell>
          <cell r="L1263" t="str">
            <v>42-04-04-00-1255</v>
          </cell>
          <cell r="M1263" t="str">
            <v>Mueble lavamandos con monomando, 2 puertas correderas color blanco</v>
          </cell>
          <cell r="O1263" t="str">
            <v>MUEBLES DE COCINA</v>
          </cell>
          <cell r="P1263">
            <v>70000</v>
          </cell>
          <cell r="T1263" t="str">
            <v>Bueno</v>
          </cell>
          <cell r="U1263" t="str">
            <v>N/T</v>
          </cell>
        </row>
        <row r="1264">
          <cell r="J1264" t="str">
            <v>42-05-02-01-1256</v>
          </cell>
          <cell r="K1264" t="str">
            <v>42-1213</v>
          </cell>
          <cell r="L1264" t="str">
            <v>42-05-02-01-1256</v>
          </cell>
          <cell r="M1264" t="str">
            <v>Porta suero metálico pedestal con 3 ruedas</v>
          </cell>
          <cell r="O1264" t="str">
            <v>EQUIPOS CLINICOS</v>
          </cell>
          <cell r="P1264">
            <v>20000</v>
          </cell>
          <cell r="T1264" t="str">
            <v>Bueno</v>
          </cell>
          <cell r="U1264" t="str">
            <v>N/T</v>
          </cell>
        </row>
        <row r="1265">
          <cell r="J1265" t="str">
            <v>42-05-02-01-1257</v>
          </cell>
          <cell r="K1265" t="str">
            <v>42-1590</v>
          </cell>
          <cell r="L1265" t="str">
            <v>42-05-02-01-1257</v>
          </cell>
          <cell r="M1265" t="str">
            <v>Porta suero portatil redondo con 5 ruedas y 4 ganchos metálicos</v>
          </cell>
          <cell r="O1265" t="str">
            <v>EQUIPOS CLINICOS</v>
          </cell>
          <cell r="P1265">
            <v>19000</v>
          </cell>
          <cell r="T1265" t="str">
            <v>Bueno</v>
          </cell>
          <cell r="U1265" t="str">
            <v>N/T</v>
          </cell>
        </row>
        <row r="1266">
          <cell r="J1266" t="str">
            <v>42-05-02-01-1258</v>
          </cell>
          <cell r="K1266" t="str">
            <v>42-3015</v>
          </cell>
          <cell r="L1266" t="str">
            <v>42-05-02-01-1258</v>
          </cell>
          <cell r="M1266" t="str">
            <v>Catre clínico marca Hope Full</v>
          </cell>
          <cell r="O1266" t="str">
            <v>EQUIPOS CLINICOS</v>
          </cell>
          <cell r="P1266">
            <v>816340</v>
          </cell>
          <cell r="T1266" t="str">
            <v>Bueno</v>
          </cell>
          <cell r="U1266" t="str">
            <v>Hope Full</v>
          </cell>
        </row>
        <row r="1267">
          <cell r="J1267" t="str">
            <v>42-05-02-01-1259</v>
          </cell>
          <cell r="K1267" t="str">
            <v>42-3016</v>
          </cell>
          <cell r="L1267" t="str">
            <v>42-05-02-01-1259</v>
          </cell>
          <cell r="M1267" t="str">
            <v>Catre clínico marca Hope Full</v>
          </cell>
          <cell r="O1267" t="str">
            <v>EQUIPOS CLINICOS</v>
          </cell>
          <cell r="P1267">
            <v>816340</v>
          </cell>
          <cell r="T1267" t="str">
            <v>Bueno</v>
          </cell>
          <cell r="U1267" t="str">
            <v>Hope Full</v>
          </cell>
        </row>
        <row r="1268">
          <cell r="J1268" t="str">
            <v>42-05-02-01-1260</v>
          </cell>
          <cell r="K1268" t="str">
            <v>42-3017</v>
          </cell>
          <cell r="L1268" t="str">
            <v>42-05-02-01-1260</v>
          </cell>
          <cell r="M1268" t="str">
            <v>Catre clínico marca Hope Full</v>
          </cell>
          <cell r="O1268" t="str">
            <v>EQUIPOS CLINICOS</v>
          </cell>
          <cell r="P1268">
            <v>816340</v>
          </cell>
          <cell r="T1268" t="str">
            <v>Bueno</v>
          </cell>
          <cell r="U1268" t="str">
            <v>Hope Full</v>
          </cell>
        </row>
        <row r="1269">
          <cell r="J1269" t="str">
            <v>42-05-02-01-1261</v>
          </cell>
          <cell r="K1269" t="str">
            <v>42-3018</v>
          </cell>
          <cell r="L1269" t="str">
            <v>42-05-02-01-1261</v>
          </cell>
          <cell r="M1269" t="str">
            <v>Catre clínico marca Hope Full</v>
          </cell>
          <cell r="O1269" t="str">
            <v>EQUIPOS CLINICOS</v>
          </cell>
          <cell r="P1269">
            <v>816340</v>
          </cell>
          <cell r="T1269" t="str">
            <v>Bueno</v>
          </cell>
          <cell r="U1269" t="str">
            <v>Hope Full</v>
          </cell>
        </row>
        <row r="1270">
          <cell r="J1270" t="str">
            <v>42-05-02-01-1262</v>
          </cell>
          <cell r="K1270" t="str">
            <v>42-3019</v>
          </cell>
          <cell r="L1270" t="str">
            <v>42-05-02-01-1262</v>
          </cell>
          <cell r="M1270" t="str">
            <v>Catre clínico marca Hope Full</v>
          </cell>
          <cell r="O1270" t="str">
            <v>EQUIPOS CLINICOS</v>
          </cell>
          <cell r="P1270">
            <v>816340</v>
          </cell>
          <cell r="T1270" t="str">
            <v>Bueno</v>
          </cell>
          <cell r="U1270" t="str">
            <v>Hope Full</v>
          </cell>
        </row>
        <row r="1271">
          <cell r="J1271" t="str">
            <v>42-05-02-01-1263</v>
          </cell>
          <cell r="K1271" t="str">
            <v>42-3020</v>
          </cell>
          <cell r="L1271" t="str">
            <v>42-05-02-01-1263</v>
          </cell>
          <cell r="M1271" t="str">
            <v>Catre clínico marca Hope Full</v>
          </cell>
          <cell r="O1271" t="str">
            <v>EQUIPOS CLINICOS</v>
          </cell>
          <cell r="P1271">
            <v>816340</v>
          </cell>
          <cell r="T1271" t="str">
            <v>Bueno</v>
          </cell>
          <cell r="U1271" t="str">
            <v>Hope Full</v>
          </cell>
        </row>
        <row r="1272">
          <cell r="J1272" t="str">
            <v>42-05-02-01-1264</v>
          </cell>
          <cell r="K1272" t="str">
            <v>42-3021</v>
          </cell>
          <cell r="L1272" t="str">
            <v>42-05-02-01-1264</v>
          </cell>
          <cell r="M1272" t="str">
            <v>Catre clínico marca Hope Full</v>
          </cell>
          <cell r="O1272" t="str">
            <v>EQUIPOS CLINICOS</v>
          </cell>
          <cell r="P1272">
            <v>816340</v>
          </cell>
          <cell r="T1272" t="str">
            <v>Bueno</v>
          </cell>
          <cell r="U1272" t="str">
            <v>Hope Full</v>
          </cell>
        </row>
        <row r="1273">
          <cell r="J1273" t="str">
            <v>42-05-02-01-1265</v>
          </cell>
          <cell r="K1273" t="str">
            <v>42-3022</v>
          </cell>
          <cell r="L1273" t="str">
            <v>42-05-02-01-1265</v>
          </cell>
          <cell r="M1273" t="str">
            <v>Catre clínico marca Hope Full</v>
          </cell>
          <cell r="O1273" t="str">
            <v>EQUIPOS CLINICOS</v>
          </cell>
          <cell r="P1273">
            <v>816340</v>
          </cell>
          <cell r="T1273" t="str">
            <v>Bueno</v>
          </cell>
          <cell r="U1273" t="str">
            <v>Hope Full</v>
          </cell>
        </row>
        <row r="1274">
          <cell r="J1274" t="str">
            <v>42-04-07-00-1266</v>
          </cell>
          <cell r="K1274" t="str">
            <v>42-3023</v>
          </cell>
          <cell r="L1274" t="str">
            <v>42-04-07-00-1266</v>
          </cell>
          <cell r="M1274" t="str">
            <v>Velador metálico 1 cajón, 1 puerta masisa color café</v>
          </cell>
          <cell r="O1274" t="str">
            <v>OTROS</v>
          </cell>
          <cell r="P1274">
            <v>15000</v>
          </cell>
          <cell r="T1274" t="str">
            <v>Bueno</v>
          </cell>
          <cell r="U1274" t="str">
            <v>N/T</v>
          </cell>
        </row>
        <row r="1275">
          <cell r="J1275" t="str">
            <v>42-04-07-00-1267</v>
          </cell>
          <cell r="K1275" t="str">
            <v>42-3024</v>
          </cell>
          <cell r="L1275" t="str">
            <v>42-04-07-00-1267</v>
          </cell>
          <cell r="M1275" t="str">
            <v>Velador metálico 1 cajón, 1 puerta masisa color café</v>
          </cell>
          <cell r="O1275" t="str">
            <v>OTROS</v>
          </cell>
          <cell r="P1275">
            <v>15000</v>
          </cell>
          <cell r="T1275" t="str">
            <v>Bueno</v>
          </cell>
          <cell r="U1275" t="str">
            <v>N/T</v>
          </cell>
        </row>
        <row r="1276">
          <cell r="J1276" t="str">
            <v>42-04-07-00-1268</v>
          </cell>
          <cell r="K1276" t="str">
            <v>42-3025</v>
          </cell>
          <cell r="L1276" t="str">
            <v>42-04-07-00-1268</v>
          </cell>
          <cell r="M1276" t="str">
            <v>Velador metálico 1 cajón, 1 puerta masisa color café</v>
          </cell>
          <cell r="O1276" t="str">
            <v>OTROS</v>
          </cell>
          <cell r="P1276">
            <v>15000</v>
          </cell>
          <cell r="T1276" t="str">
            <v>Bueno</v>
          </cell>
          <cell r="U1276" t="str">
            <v>N/T</v>
          </cell>
        </row>
        <row r="1277">
          <cell r="J1277" t="str">
            <v>42-04-07-00-1269</v>
          </cell>
          <cell r="K1277" t="str">
            <v>42-3026</v>
          </cell>
          <cell r="L1277" t="str">
            <v>42-04-07-00-1269</v>
          </cell>
          <cell r="M1277" t="str">
            <v>Velador metálico 1 cajón, 1 puerta masisa color café</v>
          </cell>
          <cell r="O1277" t="str">
            <v>OTROS</v>
          </cell>
          <cell r="P1277">
            <v>15000</v>
          </cell>
          <cell r="T1277" t="str">
            <v>Bueno</v>
          </cell>
          <cell r="U1277" t="str">
            <v>N/T</v>
          </cell>
        </row>
        <row r="1278">
          <cell r="J1278" t="str">
            <v>42-04-07-00-1270</v>
          </cell>
          <cell r="K1278" t="str">
            <v>42-3027</v>
          </cell>
          <cell r="L1278" t="str">
            <v>42-04-07-00-1270</v>
          </cell>
          <cell r="M1278" t="str">
            <v>Velador metálico 1 cajón, 1 puerta masisa color café</v>
          </cell>
          <cell r="O1278" t="str">
            <v>OTROS</v>
          </cell>
          <cell r="P1278">
            <v>15000</v>
          </cell>
          <cell r="T1278" t="str">
            <v>Bueno</v>
          </cell>
          <cell r="U1278" t="str">
            <v>N/T</v>
          </cell>
        </row>
        <row r="1279">
          <cell r="J1279" t="str">
            <v>42-04-07-00-1271</v>
          </cell>
          <cell r="K1279" t="str">
            <v>42-3028</v>
          </cell>
          <cell r="L1279" t="str">
            <v>42-04-07-00-1271</v>
          </cell>
          <cell r="M1279" t="str">
            <v>Velador metálico 1 cajón, 1 puerta masisa color café</v>
          </cell>
          <cell r="O1279" t="str">
            <v>OTROS</v>
          </cell>
          <cell r="P1279">
            <v>15000</v>
          </cell>
          <cell r="T1279" t="str">
            <v>Bueno</v>
          </cell>
          <cell r="U1279" t="str">
            <v>N/T</v>
          </cell>
        </row>
        <row r="1280">
          <cell r="J1280" t="str">
            <v>42-04-07-00-1272</v>
          </cell>
          <cell r="K1280" t="str">
            <v>42-3029</v>
          </cell>
          <cell r="L1280" t="str">
            <v>42-04-07-00-1272</v>
          </cell>
          <cell r="M1280" t="str">
            <v>Velador metálico 1 cajón, 1 puerta masisa color café</v>
          </cell>
          <cell r="O1280" t="str">
            <v>OTROS</v>
          </cell>
          <cell r="P1280">
            <v>15000</v>
          </cell>
          <cell r="T1280" t="str">
            <v>Bueno</v>
          </cell>
          <cell r="U1280" t="str">
            <v>N/T</v>
          </cell>
        </row>
        <row r="1281">
          <cell r="J1281" t="str">
            <v>42-04-07-00-1273</v>
          </cell>
          <cell r="K1281" t="str">
            <v>42-3030</v>
          </cell>
          <cell r="L1281" t="str">
            <v>42-04-07-00-1273</v>
          </cell>
          <cell r="M1281" t="str">
            <v>Velador metálico 1 cajón, 1 puerta masisa color café</v>
          </cell>
          <cell r="O1281" t="str">
            <v>OTROS</v>
          </cell>
          <cell r="P1281">
            <v>15000</v>
          </cell>
          <cell r="T1281" t="str">
            <v>Bueno</v>
          </cell>
          <cell r="U1281" t="str">
            <v>N/T</v>
          </cell>
        </row>
        <row r="1282">
          <cell r="J1282" t="str">
            <v>42-04-07-00-1274</v>
          </cell>
          <cell r="K1282" t="str">
            <v>42-663</v>
          </cell>
          <cell r="L1282" t="str">
            <v>42-04-07-00-1274</v>
          </cell>
          <cell r="M1282" t="str">
            <v>Velador metálico, 1 cajon 1 puerta con cubierta café</v>
          </cell>
          <cell r="O1282" t="str">
            <v>OTROS</v>
          </cell>
          <cell r="P1282">
            <v>15000</v>
          </cell>
          <cell r="T1282" t="str">
            <v>Bueno</v>
          </cell>
          <cell r="U1282" t="str">
            <v>N/T</v>
          </cell>
        </row>
        <row r="1283">
          <cell r="J1283" t="str">
            <v>42-04-01-00-1275</v>
          </cell>
          <cell r="K1283" t="str">
            <v>42-3008</v>
          </cell>
          <cell r="L1283" t="str">
            <v>42-04-01-00-1275</v>
          </cell>
          <cell r="M1283" t="str">
            <v>Mesa lateral metálica con cubierta melamina, 4 ruedas color plomo</v>
          </cell>
          <cell r="O1283" t="str">
            <v>MESAS</v>
          </cell>
          <cell r="P1283">
            <v>83003</v>
          </cell>
          <cell r="T1283" t="str">
            <v>Bueno</v>
          </cell>
          <cell r="U1283" t="str">
            <v>N/T</v>
          </cell>
        </row>
        <row r="1284">
          <cell r="J1284" t="str">
            <v>42-04-01-00-1276</v>
          </cell>
          <cell r="K1284" t="str">
            <v>42-3032</v>
          </cell>
          <cell r="L1284" t="str">
            <v>42-04-01-00-1276</v>
          </cell>
          <cell r="M1284" t="str">
            <v>Mesa lateral metálica con cubierta melamina, 4 ruedas color plomo</v>
          </cell>
          <cell r="O1284" t="str">
            <v>MESAS</v>
          </cell>
          <cell r="P1284">
            <v>83003</v>
          </cell>
          <cell r="T1284" t="str">
            <v>Bueno</v>
          </cell>
          <cell r="U1284" t="str">
            <v>N/T</v>
          </cell>
        </row>
        <row r="1285">
          <cell r="J1285" t="str">
            <v>42-04-01-00-1277</v>
          </cell>
          <cell r="K1285" t="str">
            <v>42-3033</v>
          </cell>
          <cell r="L1285" t="str">
            <v>42-04-01-00-1277</v>
          </cell>
          <cell r="M1285" t="str">
            <v>Mesa lateral metálica con cubierta melamina, 4 ruedas color plomo</v>
          </cell>
          <cell r="O1285" t="str">
            <v>MESAS</v>
          </cell>
          <cell r="P1285">
            <v>83003</v>
          </cell>
          <cell r="T1285" t="str">
            <v>Bueno</v>
          </cell>
          <cell r="U1285" t="str">
            <v>N/T</v>
          </cell>
        </row>
        <row r="1286">
          <cell r="J1286" t="str">
            <v>42-04-01-00-1278</v>
          </cell>
          <cell r="K1286" t="str">
            <v>42-3013</v>
          </cell>
          <cell r="L1286" t="str">
            <v>42-04-01-00-1278</v>
          </cell>
          <cell r="M1286" t="str">
            <v>Mesa lateral metálica con cubierta melamina, 4 ruedas color plomo</v>
          </cell>
          <cell r="O1286" t="str">
            <v>MESAS</v>
          </cell>
          <cell r="P1286">
            <v>83003</v>
          </cell>
          <cell r="T1286" t="str">
            <v>Bueno</v>
          </cell>
          <cell r="U1286" t="str">
            <v>N/T</v>
          </cell>
        </row>
        <row r="1287">
          <cell r="J1287" t="str">
            <v>42-04-01-00-1279</v>
          </cell>
          <cell r="K1287" t="str">
            <v>42-3035</v>
          </cell>
          <cell r="L1287" t="str">
            <v>42-04-01-00-1279</v>
          </cell>
          <cell r="M1287" t="str">
            <v>Mesa lateral metálica con cubierta melamina, 4 ruedas color plomo</v>
          </cell>
          <cell r="O1287" t="str">
            <v>MESAS</v>
          </cell>
          <cell r="P1287">
            <v>83003</v>
          </cell>
          <cell r="T1287" t="str">
            <v>Bueno</v>
          </cell>
          <cell r="U1287" t="str">
            <v>N/T</v>
          </cell>
        </row>
        <row r="1288">
          <cell r="J1288" t="str">
            <v>42-04-01-00-1280</v>
          </cell>
          <cell r="K1288" t="str">
            <v>42-3036</v>
          </cell>
          <cell r="L1288" t="str">
            <v>42-04-01-00-1280</v>
          </cell>
          <cell r="M1288" t="str">
            <v>Mesa lateral metálica con cubierta melamina, 4 ruedas color plomo</v>
          </cell>
          <cell r="O1288" t="str">
            <v>MESAS</v>
          </cell>
          <cell r="P1288">
            <v>83003</v>
          </cell>
          <cell r="T1288" t="str">
            <v>Bueno</v>
          </cell>
          <cell r="U1288" t="str">
            <v>N/T</v>
          </cell>
        </row>
        <row r="1289">
          <cell r="J1289" t="str">
            <v>42-04-01-00-1281</v>
          </cell>
          <cell r="K1289" t="str">
            <v>42-3009</v>
          </cell>
          <cell r="L1289" t="str">
            <v>42-04-01-00-1281</v>
          </cell>
          <cell r="M1289" t="str">
            <v>Mesa lateral metálica con cubierta melamina, 4 ruedas color plomo</v>
          </cell>
          <cell r="O1289" t="str">
            <v>MESAS</v>
          </cell>
          <cell r="P1289">
            <v>83003</v>
          </cell>
          <cell r="T1289" t="str">
            <v>Bueno</v>
          </cell>
          <cell r="U1289" t="str">
            <v>N/T</v>
          </cell>
        </row>
        <row r="1290">
          <cell r="J1290" t="str">
            <v>42-04-07-00-1282</v>
          </cell>
          <cell r="K1290" t="str">
            <v>42-2680</v>
          </cell>
          <cell r="L1290" t="str">
            <v>42-04-07-00-1282</v>
          </cell>
          <cell r="M1290" t="str">
            <v>Sillón mixto con pergamoide negro con apoya pies</v>
          </cell>
          <cell r="O1290" t="str">
            <v>OTROS</v>
          </cell>
          <cell r="P1290">
            <v>50000</v>
          </cell>
          <cell r="T1290" t="str">
            <v>Bueno</v>
          </cell>
          <cell r="U1290" t="str">
            <v>N/T</v>
          </cell>
        </row>
        <row r="1291">
          <cell r="J1291" t="str">
            <v>42-04-07-00-1283</v>
          </cell>
          <cell r="K1291" t="str">
            <v>42-1237</v>
          </cell>
          <cell r="L1291" t="str">
            <v>42-04-07-00-1283</v>
          </cell>
          <cell r="M1291" t="str">
            <v>Sofá cama estampado rosado</v>
          </cell>
          <cell r="O1291" t="str">
            <v>OTROS</v>
          </cell>
          <cell r="P1291">
            <v>60000</v>
          </cell>
          <cell r="T1291" t="str">
            <v>Bueno</v>
          </cell>
          <cell r="U1291" t="str">
            <v>N/T</v>
          </cell>
        </row>
        <row r="1292">
          <cell r="J1292" t="str">
            <v>42-05-02-01-1284</v>
          </cell>
          <cell r="K1292" t="str">
            <v>42-670</v>
          </cell>
          <cell r="L1292" t="str">
            <v>42-05-02-01-1284</v>
          </cell>
          <cell r="M1292" t="str">
            <v>Escabel mixto 2 peldaños, negro</v>
          </cell>
          <cell r="O1292" t="str">
            <v>EQUIPOS CLINICOS</v>
          </cell>
          <cell r="P1292">
            <v>14280</v>
          </cell>
          <cell r="T1292" t="str">
            <v>Bueno</v>
          </cell>
          <cell r="U1292" t="str">
            <v>N/T</v>
          </cell>
        </row>
        <row r="1293">
          <cell r="J1293" t="str">
            <v>42-04-07-00-1285</v>
          </cell>
          <cell r="K1293" t="str">
            <v>42-2678</v>
          </cell>
          <cell r="L1293" t="str">
            <v>42-04-07-00-1285</v>
          </cell>
          <cell r="M1293" t="str">
            <v>Dispensador marca Johnson</v>
          </cell>
          <cell r="O1293" t="str">
            <v>OTROS</v>
          </cell>
          <cell r="P1293">
            <v>17000</v>
          </cell>
          <cell r="T1293" t="str">
            <v>Bueno</v>
          </cell>
          <cell r="U1293" t="str">
            <v>Johnson</v>
          </cell>
        </row>
        <row r="1294">
          <cell r="J1294" t="str">
            <v>42-05-02-01-1286</v>
          </cell>
          <cell r="K1294" t="str">
            <v>42-701</v>
          </cell>
          <cell r="L1294" t="str">
            <v>42-05-02-01-1286</v>
          </cell>
          <cell r="M1294" t="str">
            <v>Fototerapia marca ICR color celeste</v>
          </cell>
          <cell r="O1294" t="str">
            <v>EQUIPOS CLINICOS</v>
          </cell>
          <cell r="P1294">
            <v>89000</v>
          </cell>
          <cell r="T1294" t="str">
            <v>Bueno</v>
          </cell>
          <cell r="U1294" t="str">
            <v>ICR</v>
          </cell>
        </row>
        <row r="1295">
          <cell r="J1295" t="str">
            <v>42-05-02-01-1287</v>
          </cell>
          <cell r="K1295" t="str">
            <v>42-702</v>
          </cell>
          <cell r="L1295" t="str">
            <v>42-05-02-01-1287</v>
          </cell>
          <cell r="M1295" t="str">
            <v>Fototerapia marca Air Shields color blanco</v>
          </cell>
          <cell r="O1295" t="str">
            <v>EQUIPOS CLINICOS</v>
          </cell>
          <cell r="P1295">
            <v>60000</v>
          </cell>
          <cell r="T1295" t="str">
            <v>Bueno</v>
          </cell>
          <cell r="U1295" t="str">
            <v>Shields</v>
          </cell>
        </row>
        <row r="1296">
          <cell r="J1296" t="str">
            <v>42-05-02-01-1288</v>
          </cell>
          <cell r="K1296" t="str">
            <v>42-703</v>
          </cell>
          <cell r="L1296" t="str">
            <v>42-05-02-01-1288</v>
          </cell>
          <cell r="M1296" t="str">
            <v>Incubadora marca Ohio de 220 volt</v>
          </cell>
          <cell r="O1296" t="str">
            <v>EQUIPOS CLINICOS</v>
          </cell>
          <cell r="P1296">
            <v>450000</v>
          </cell>
          <cell r="T1296" t="str">
            <v>Bueno</v>
          </cell>
          <cell r="U1296" t="str">
            <v>Ohio</v>
          </cell>
        </row>
        <row r="1297">
          <cell r="J1297" t="str">
            <v>42-05-02-01-1289</v>
          </cell>
          <cell r="K1297" t="str">
            <v>42-677</v>
          </cell>
          <cell r="L1297" t="str">
            <v>42-05-02-01-1289</v>
          </cell>
          <cell r="M1297" t="str">
            <v>Incubadora en desuso adaptada para mudador BABY TERM</v>
          </cell>
          <cell r="O1297" t="str">
            <v>EQUIPOS CLINICOS</v>
          </cell>
          <cell r="P1297">
            <v>450000</v>
          </cell>
          <cell r="T1297" t="str">
            <v>Bueno</v>
          </cell>
          <cell r="U1297" t="str">
            <v>Baby term</v>
          </cell>
        </row>
        <row r="1298">
          <cell r="J1298" t="str">
            <v>42-05-01-01-1290</v>
          </cell>
          <cell r="K1298" t="str">
            <v>42-704</v>
          </cell>
          <cell r="L1298" t="str">
            <v>42-05-01-01-1290</v>
          </cell>
          <cell r="M1298" t="str">
            <v>Calefactor Radiant Mademsa</v>
          </cell>
          <cell r="O1298" t="str">
            <v>EQUIPO DE OFICINA</v>
          </cell>
          <cell r="P1298">
            <v>16900</v>
          </cell>
          <cell r="T1298" t="str">
            <v>Bueno</v>
          </cell>
          <cell r="U1298" t="str">
            <v>Mademsa</v>
          </cell>
        </row>
        <row r="1299">
          <cell r="J1299" t="str">
            <v>42-05-02-01-1291</v>
          </cell>
          <cell r="K1299" t="str">
            <v>42-705</v>
          </cell>
          <cell r="L1299" t="str">
            <v>42-05-02-01-1291</v>
          </cell>
          <cell r="M1299" t="str">
            <v>Cuna metálica recién nacido color blanco</v>
          </cell>
          <cell r="O1299" t="str">
            <v>EQUIPOS CLINICOS</v>
          </cell>
          <cell r="P1299">
            <v>403648</v>
          </cell>
          <cell r="T1299" t="str">
            <v>Bueno</v>
          </cell>
          <cell r="U1299" t="str">
            <v>N/T</v>
          </cell>
        </row>
        <row r="1300">
          <cell r="J1300" t="str">
            <v>42-05-02-01-1292</v>
          </cell>
          <cell r="K1300" t="str">
            <v>42-706</v>
          </cell>
          <cell r="L1300" t="str">
            <v>42-05-02-01-1292</v>
          </cell>
          <cell r="M1300" t="str">
            <v>Cuna metálica recién nacido color blanco</v>
          </cell>
          <cell r="O1300" t="str">
            <v>EQUIPOS CLINICOS</v>
          </cell>
          <cell r="P1300">
            <v>403648</v>
          </cell>
          <cell r="T1300" t="str">
            <v>Bueno</v>
          </cell>
          <cell r="U1300" t="str">
            <v>N/T</v>
          </cell>
        </row>
        <row r="1301">
          <cell r="J1301" t="str">
            <v>42-05-02-01-1293</v>
          </cell>
          <cell r="K1301" t="str">
            <v>42-707</v>
          </cell>
          <cell r="L1301" t="str">
            <v>42-05-02-01-1293</v>
          </cell>
          <cell r="M1301" t="str">
            <v>Cuna metálica recién nacido color blanco</v>
          </cell>
          <cell r="O1301" t="str">
            <v>EQUIPOS CLINICOS</v>
          </cell>
          <cell r="P1301">
            <v>403648</v>
          </cell>
          <cell r="T1301" t="str">
            <v>Bueno</v>
          </cell>
          <cell r="U1301" t="str">
            <v>N/T</v>
          </cell>
        </row>
        <row r="1302">
          <cell r="J1302" t="str">
            <v>42-04-01-00-1294</v>
          </cell>
          <cell r="K1302" t="str">
            <v>42-709</v>
          </cell>
          <cell r="L1302" t="str">
            <v>42-04-01-00-1294</v>
          </cell>
          <cell r="M1302" t="str">
            <v>Mesa chica circular con pedestal color blanco, 3 ruedas</v>
          </cell>
          <cell r="O1302" t="str">
            <v>MESAS</v>
          </cell>
          <cell r="P1302">
            <v>45000</v>
          </cell>
          <cell r="T1302" t="str">
            <v>Bueno</v>
          </cell>
          <cell r="U1302" t="str">
            <v>N/T</v>
          </cell>
        </row>
        <row r="1303">
          <cell r="J1303" t="str">
            <v>42-04-01-00-1295</v>
          </cell>
          <cell r="K1303" t="str">
            <v>42-711</v>
          </cell>
          <cell r="L1303" t="str">
            <v>42-04-01-00-1295</v>
          </cell>
          <cell r="M1303" t="str">
            <v>Mesa metálica 2 repisas</v>
          </cell>
          <cell r="O1303" t="str">
            <v>MESAS</v>
          </cell>
          <cell r="P1303">
            <v>50000</v>
          </cell>
          <cell r="T1303" t="str">
            <v>Bueno</v>
          </cell>
          <cell r="U1303" t="str">
            <v>N/T</v>
          </cell>
        </row>
        <row r="1304">
          <cell r="J1304" t="str">
            <v>42-04-07-00-1296</v>
          </cell>
          <cell r="K1304" t="str">
            <v>42-2674</v>
          </cell>
          <cell r="L1304" t="str">
            <v>42-04-07-00-1296</v>
          </cell>
          <cell r="M1304" t="str">
            <v>Dispensador de jabón</v>
          </cell>
          <cell r="O1304" t="str">
            <v>OTROS</v>
          </cell>
          <cell r="P1304">
            <v>17000</v>
          </cell>
          <cell r="T1304" t="str">
            <v>Bueno</v>
          </cell>
          <cell r="U1304" t="str">
            <v>N/T</v>
          </cell>
        </row>
        <row r="1305">
          <cell r="J1305" t="str">
            <v>42-04-07-00-1297</v>
          </cell>
          <cell r="K1305" t="str">
            <v>42-2672</v>
          </cell>
          <cell r="L1305" t="str">
            <v>42-04-07-00-1297</v>
          </cell>
          <cell r="M1305" t="str">
            <v>Sillón  mixto tevinil color café</v>
          </cell>
          <cell r="O1305" t="str">
            <v>OTROS</v>
          </cell>
          <cell r="P1305">
            <v>24395</v>
          </cell>
          <cell r="T1305" t="str">
            <v>Bueno</v>
          </cell>
          <cell r="U1305" t="str">
            <v>N/T</v>
          </cell>
        </row>
        <row r="1306">
          <cell r="J1306" t="str">
            <v>42-04-07-00-1298</v>
          </cell>
          <cell r="K1306" t="str">
            <v>42-2673</v>
          </cell>
          <cell r="L1306" t="str">
            <v>42-04-07-00-1298</v>
          </cell>
          <cell r="M1306" t="str">
            <v>Sillón  mixto tevinil color café</v>
          </cell>
          <cell r="O1306" t="str">
            <v>OTROS</v>
          </cell>
          <cell r="P1306">
            <v>24395</v>
          </cell>
          <cell r="T1306" t="str">
            <v>Bueno</v>
          </cell>
          <cell r="U1306" t="str">
            <v>N/T</v>
          </cell>
        </row>
        <row r="1307">
          <cell r="J1307" t="str">
            <v>42-04-07-00-1299</v>
          </cell>
          <cell r="K1307" t="str">
            <v>42-2683</v>
          </cell>
          <cell r="L1307" t="str">
            <v>42-04-07-00-1299</v>
          </cell>
          <cell r="M1307" t="str">
            <v>Sillón  mixto tevinil color café</v>
          </cell>
          <cell r="O1307" t="str">
            <v>OTROS</v>
          </cell>
          <cell r="P1307">
            <v>24395</v>
          </cell>
          <cell r="T1307" t="str">
            <v>Bueno</v>
          </cell>
          <cell r="U1307" t="str">
            <v>N/T</v>
          </cell>
        </row>
        <row r="1308">
          <cell r="J1308" t="str">
            <v>42-04-02-00-1300</v>
          </cell>
          <cell r="K1308" t="str">
            <v>42-2675</v>
          </cell>
          <cell r="L1308" t="str">
            <v>42-04-02-00-1300</v>
          </cell>
          <cell r="M1308" t="str">
            <v>Silla sin respaldo con 5 ruedas con lanilla color café</v>
          </cell>
          <cell r="O1308" t="str">
            <v>SILLAS</v>
          </cell>
          <cell r="P1308">
            <v>24990</v>
          </cell>
          <cell r="T1308" t="str">
            <v>Bueno</v>
          </cell>
          <cell r="U1308" t="str">
            <v>N/T</v>
          </cell>
        </row>
        <row r="1309">
          <cell r="J1309" t="str">
            <v>42-05-02-01-1301</v>
          </cell>
          <cell r="K1309" t="str">
            <v>42-2738</v>
          </cell>
          <cell r="L1309" t="str">
            <v>42-05-02-01-1301</v>
          </cell>
          <cell r="M1309" t="str">
            <v>Ecotomógrafo marca Medison Mod. SAX4 S/N° A72309300000942</v>
          </cell>
          <cell r="O1309" t="str">
            <v>EQUIPOS CLINICOS</v>
          </cell>
          <cell r="P1309">
            <v>16000000</v>
          </cell>
          <cell r="T1309" t="str">
            <v>Bueno</v>
          </cell>
          <cell r="U1309" t="str">
            <v>Medison</v>
          </cell>
        </row>
        <row r="1310">
          <cell r="J1310" t="str">
            <v>42-05-02-01-1302</v>
          </cell>
          <cell r="K1310" t="str">
            <v>42-2735</v>
          </cell>
          <cell r="L1310" t="str">
            <v>42-05-02-01-1302</v>
          </cell>
          <cell r="M1310" t="str">
            <v>Mesa ginecológica blanca con colchoneta color café 125x77x48 cms.</v>
          </cell>
          <cell r="O1310" t="str">
            <v>EQUIPOS CLINICOS</v>
          </cell>
          <cell r="P1310">
            <v>129900</v>
          </cell>
          <cell r="T1310" t="str">
            <v>Bueno</v>
          </cell>
          <cell r="U1310" t="str">
            <v>N/T</v>
          </cell>
        </row>
        <row r="1311">
          <cell r="J1311" t="str">
            <v>42-04-01-00-1303</v>
          </cell>
          <cell r="K1311" t="str">
            <v>42-2736</v>
          </cell>
          <cell r="L1311" t="str">
            <v>42-04-01-00-1303</v>
          </cell>
          <cell r="M1311" t="str">
            <v>Mesa madera 2 divisiones con ruedas 66x39x75 color barniz oscuro</v>
          </cell>
          <cell r="O1311" t="str">
            <v>MESAS</v>
          </cell>
          <cell r="P1311">
            <v>45000</v>
          </cell>
          <cell r="T1311" t="str">
            <v>Bueno</v>
          </cell>
          <cell r="U1311" t="str">
            <v>N/T</v>
          </cell>
        </row>
        <row r="1312">
          <cell r="J1312" t="str">
            <v>42-04-01-00-1304</v>
          </cell>
          <cell r="K1312" t="str">
            <v>42-3397</v>
          </cell>
          <cell r="L1312" t="str">
            <v>42-04-01-00-1304</v>
          </cell>
          <cell r="M1312" t="str">
            <v>Mesa enchapada eucaliptus</v>
          </cell>
          <cell r="O1312" t="str">
            <v>MESAS</v>
          </cell>
          <cell r="P1312">
            <v>35000</v>
          </cell>
          <cell r="T1312" t="str">
            <v>Bueno</v>
          </cell>
          <cell r="U1312" t="str">
            <v>N/T</v>
          </cell>
        </row>
        <row r="1313">
          <cell r="J1313" t="str">
            <v>42-04-02-00-1305</v>
          </cell>
          <cell r="K1313" t="str">
            <v>42-21</v>
          </cell>
          <cell r="L1313" t="str">
            <v>42-04-02-00-1305</v>
          </cell>
          <cell r="M1313" t="str">
            <v>Silla metalica con tevinil café</v>
          </cell>
          <cell r="O1313" t="str">
            <v>SILLAS</v>
          </cell>
          <cell r="P1313">
            <v>24395</v>
          </cell>
          <cell r="T1313" t="str">
            <v>Bueno</v>
          </cell>
          <cell r="U1313" t="str">
            <v>N/T</v>
          </cell>
        </row>
        <row r="1314">
          <cell r="J1314" t="str">
            <v>42-04-02-00-1306</v>
          </cell>
          <cell r="K1314" t="str">
            <v>42-3111</v>
          </cell>
          <cell r="L1314" t="str">
            <v>42-04-02-00-1306</v>
          </cell>
          <cell r="M1314" t="str">
            <v>Silla con ruedas color verde/azul</v>
          </cell>
          <cell r="O1314" t="str">
            <v>SILLAS</v>
          </cell>
          <cell r="P1314">
            <v>19990</v>
          </cell>
          <cell r="T1314" t="str">
            <v>Bueno</v>
          </cell>
          <cell r="U1314" t="str">
            <v>N/T</v>
          </cell>
        </row>
        <row r="1315">
          <cell r="J1315" t="str">
            <v>42-05-02-01-1307</v>
          </cell>
          <cell r="K1315" t="str">
            <v>42-3526</v>
          </cell>
          <cell r="L1315" t="str">
            <v>42-05-02-01-1307</v>
          </cell>
          <cell r="M1315" t="str">
            <v>Cuna Radiante</v>
          </cell>
          <cell r="O1315" t="str">
            <v>EQUIPOS CLINICOS</v>
          </cell>
          <cell r="P1315">
            <v>4347070</v>
          </cell>
          <cell r="T1315" t="str">
            <v>Bueno</v>
          </cell>
          <cell r="U1315" t="str">
            <v>Fisher And Paykel</v>
          </cell>
        </row>
        <row r="1316">
          <cell r="J1316" t="str">
            <v>42-04-04-00-1308</v>
          </cell>
          <cell r="K1316" t="str">
            <v>42-720</v>
          </cell>
          <cell r="L1316" t="str">
            <v>42-04-04-00-1308</v>
          </cell>
          <cell r="M1316" t="str">
            <v>Mueble Mural con 7 puerta correderas de macisa con cubierta de formalita blanca en forma de U para guardar alimentos</v>
          </cell>
          <cell r="O1316" t="str">
            <v>MUEBLES DE COCINA</v>
          </cell>
          <cell r="P1316">
            <v>35000</v>
          </cell>
          <cell r="T1316" t="str">
            <v>Bueno</v>
          </cell>
          <cell r="U1316" t="str">
            <v>N/T</v>
          </cell>
        </row>
        <row r="1317">
          <cell r="J1317" t="str">
            <v>42-04-04-00-1309</v>
          </cell>
          <cell r="K1317" t="str">
            <v>42-720-B</v>
          </cell>
          <cell r="L1317" t="str">
            <v>42-04-04-00-1309</v>
          </cell>
          <cell r="M1317" t="str">
            <v>Mueble Mural con 12 puertas de formalita blanca con cubierta de azulejos con 2 lavaplatos llaves de combinación acero inox.</v>
          </cell>
          <cell r="O1317" t="str">
            <v>MUEBLES DE COCINA</v>
          </cell>
          <cell r="P1317">
            <v>49000</v>
          </cell>
          <cell r="T1317" t="str">
            <v>Bueno</v>
          </cell>
          <cell r="U1317" t="str">
            <v>N/T</v>
          </cell>
        </row>
        <row r="1318">
          <cell r="J1318" t="str">
            <v>42-04-06-00-1310</v>
          </cell>
          <cell r="K1318" t="str">
            <v>42-720-C</v>
          </cell>
          <cell r="L1318" t="str">
            <v>42-04-06-00-1310</v>
          </cell>
          <cell r="M1318" t="str">
            <v>Mueble adosado a la pared de formalita blanco 12 puertas, cubierta de formalita.</v>
          </cell>
          <cell r="O1318" t="str">
            <v>REPISA</v>
          </cell>
          <cell r="P1318">
            <v>35000</v>
          </cell>
          <cell r="T1318" t="str">
            <v>Bueno</v>
          </cell>
          <cell r="U1318" t="str">
            <v>N/T</v>
          </cell>
        </row>
        <row r="1319">
          <cell r="J1319" t="str">
            <v>42-04-04-00-1311</v>
          </cell>
          <cell r="K1319" t="str">
            <v>42-720-D</v>
          </cell>
          <cell r="L1319" t="str">
            <v>42-04-04-00-1311</v>
          </cell>
          <cell r="M1319" t="str">
            <v>Mueble de formalita blanco con 6 puertas, 1 lavaplatos de 2 fuentones de  acero inox. con llaves de combinación</v>
          </cell>
          <cell r="O1319" t="str">
            <v>MUEBLES DE COCINA</v>
          </cell>
          <cell r="P1319">
            <v>65000</v>
          </cell>
          <cell r="T1319" t="str">
            <v>Bueno</v>
          </cell>
          <cell r="U1319" t="str">
            <v>N/T</v>
          </cell>
        </row>
        <row r="1320">
          <cell r="J1320" t="str">
            <v>42-04-06-00-1312</v>
          </cell>
          <cell r="K1320" t="str">
            <v>42-720E</v>
          </cell>
          <cell r="L1320" t="str">
            <v>42-04-06-00-1312</v>
          </cell>
          <cell r="M1320" t="str">
            <v>Mueble con repisa, 6 puertas adosado a la pared, 2 puertas con llaves</v>
          </cell>
          <cell r="O1320" t="str">
            <v>REPISA</v>
          </cell>
          <cell r="P1320">
            <v>65000</v>
          </cell>
          <cell r="T1320" t="str">
            <v>Bueno</v>
          </cell>
          <cell r="U1320" t="str">
            <v>N/T</v>
          </cell>
        </row>
        <row r="1321">
          <cell r="J1321" t="str">
            <v>42-04-01-00-1313</v>
          </cell>
          <cell r="K1321" t="str">
            <v>42-721</v>
          </cell>
          <cell r="L1321" t="str">
            <v>42-04-01-00-1313</v>
          </cell>
          <cell r="M1321" t="str">
            <v>Mesa mixta con cubierta de formalita roja 80x 80cms.</v>
          </cell>
          <cell r="O1321" t="str">
            <v>MESAS</v>
          </cell>
          <cell r="P1321">
            <v>65000</v>
          </cell>
          <cell r="T1321" t="str">
            <v>Bueno</v>
          </cell>
          <cell r="U1321" t="str">
            <v>N/T</v>
          </cell>
        </row>
        <row r="1322">
          <cell r="J1322" t="str">
            <v>42-04-01-00-1314</v>
          </cell>
          <cell r="K1322" t="str">
            <v>42-3299</v>
          </cell>
          <cell r="L1322" t="str">
            <v>42-04-01-00-1314</v>
          </cell>
          <cell r="M1322" t="str">
            <v>Mesa madera c/cubierta melamina blanca 180x70x82 cms.</v>
          </cell>
          <cell r="O1322" t="str">
            <v>MESAS</v>
          </cell>
          <cell r="P1322">
            <v>54025</v>
          </cell>
          <cell r="T1322" t="str">
            <v>Bueno</v>
          </cell>
          <cell r="U1322" t="str">
            <v>N/T</v>
          </cell>
        </row>
        <row r="1323">
          <cell r="J1323" t="str">
            <v>42-04-06-00-1315</v>
          </cell>
          <cell r="K1323" t="str">
            <v>42-721B</v>
          </cell>
          <cell r="L1323" t="str">
            <v>42-04-06-00-1315</v>
          </cell>
          <cell r="M1323" t="str">
            <v>Mueble mural de formalita blanca, 5 puertas correderas y 11 repisas</v>
          </cell>
          <cell r="O1323" t="str">
            <v>REPISA</v>
          </cell>
          <cell r="P1323">
            <v>85000</v>
          </cell>
          <cell r="T1323" t="str">
            <v>Bueno</v>
          </cell>
          <cell r="U1323" t="str">
            <v>N/T</v>
          </cell>
        </row>
        <row r="1324">
          <cell r="J1324" t="str">
            <v>42-04-01-00-1316</v>
          </cell>
          <cell r="K1324" t="str">
            <v>42-722</v>
          </cell>
          <cell r="L1324" t="str">
            <v>42-04-01-00-1316</v>
          </cell>
          <cell r="M1324" t="str">
            <v xml:space="preserve">Mesa de madera con cubierta de formalita color crema de 80x120x78 cms. </v>
          </cell>
          <cell r="O1324" t="str">
            <v>MESAS</v>
          </cell>
          <cell r="P1324">
            <v>79000</v>
          </cell>
          <cell r="T1324" t="str">
            <v>Bueno</v>
          </cell>
          <cell r="U1324" t="str">
            <v>N/T</v>
          </cell>
        </row>
        <row r="1325">
          <cell r="J1325" t="str">
            <v>42-04-07-00-1317</v>
          </cell>
          <cell r="K1325" t="str">
            <v>42-729</v>
          </cell>
          <cell r="L1325" t="str">
            <v>42-04-07-00-1317</v>
          </cell>
          <cell r="M1325" t="str">
            <v>Cajón de madera blanco de 100x50x40 cms.</v>
          </cell>
          <cell r="O1325" t="str">
            <v>OTROS</v>
          </cell>
          <cell r="P1325">
            <v>30000</v>
          </cell>
          <cell r="T1325" t="str">
            <v>Bueno</v>
          </cell>
          <cell r="U1325" t="str">
            <v>N/T</v>
          </cell>
        </row>
        <row r="1326">
          <cell r="J1326" t="str">
            <v>42-04-02-00-1318</v>
          </cell>
          <cell r="K1326" t="str">
            <v>42-1169</v>
          </cell>
          <cell r="L1326" t="str">
            <v>42-04-02-00-1318</v>
          </cell>
          <cell r="M1326" t="str">
            <v>Silla de madera barniz caoba, respaldo de 4 palos tornados</v>
          </cell>
          <cell r="O1326" t="str">
            <v>SILLAS</v>
          </cell>
          <cell r="P1326">
            <v>15000</v>
          </cell>
          <cell r="T1326" t="str">
            <v>Bueno</v>
          </cell>
          <cell r="U1326" t="str">
            <v>N/T</v>
          </cell>
        </row>
        <row r="1327">
          <cell r="J1327" t="str">
            <v>42-04-02-00-1319</v>
          </cell>
          <cell r="K1327" t="str">
            <v>42-1170</v>
          </cell>
          <cell r="L1327" t="str">
            <v>42-04-02-00-1319</v>
          </cell>
          <cell r="M1327" t="str">
            <v>Silla de madera barniz caoba, respaldo de 4 palos tornados</v>
          </cell>
          <cell r="O1327" t="str">
            <v>SILLAS</v>
          </cell>
          <cell r="P1327">
            <v>15000</v>
          </cell>
          <cell r="T1327" t="str">
            <v>Bueno</v>
          </cell>
          <cell r="U1327" t="str">
            <v>N/T</v>
          </cell>
        </row>
        <row r="1328">
          <cell r="J1328" t="str">
            <v>42-04-02-00-1320</v>
          </cell>
          <cell r="K1328" t="str">
            <v>42-1171</v>
          </cell>
          <cell r="L1328" t="str">
            <v>42-04-02-00-1320</v>
          </cell>
          <cell r="M1328" t="str">
            <v>Silla de madera barniz caoba, respaldo de 4 palos tornados</v>
          </cell>
          <cell r="O1328" t="str">
            <v>SILLAS</v>
          </cell>
          <cell r="P1328">
            <v>15000</v>
          </cell>
          <cell r="T1328" t="str">
            <v>Bueno</v>
          </cell>
          <cell r="U1328" t="str">
            <v>N/T</v>
          </cell>
        </row>
        <row r="1329">
          <cell r="J1329" t="str">
            <v>42-04-02-00-1321</v>
          </cell>
          <cell r="K1329" t="str">
            <v>42-1172</v>
          </cell>
          <cell r="L1329" t="str">
            <v>42-04-02-00-1321</v>
          </cell>
          <cell r="M1329" t="str">
            <v>Silla de madera barniz caoba, respaldo de 4 palos tornados</v>
          </cell>
          <cell r="O1329" t="str">
            <v>SILLAS</v>
          </cell>
          <cell r="P1329">
            <v>15000</v>
          </cell>
          <cell r="T1329" t="str">
            <v>Bueno</v>
          </cell>
          <cell r="U1329" t="str">
            <v>N/T</v>
          </cell>
        </row>
        <row r="1330">
          <cell r="J1330" t="str">
            <v>42-04-06-00-1322</v>
          </cell>
          <cell r="K1330" t="str">
            <v>42-3502</v>
          </cell>
          <cell r="L1330" t="str">
            <v>42-04-06-00-1322</v>
          </cell>
          <cell r="M1330" t="str">
            <v>Repisas apegado a la pared de formalita de 65x59x82</v>
          </cell>
          <cell r="O1330" t="str">
            <v>REPISA</v>
          </cell>
          <cell r="P1330">
            <v>120000</v>
          </cell>
          <cell r="T1330" t="str">
            <v>Bueno</v>
          </cell>
          <cell r="U1330" t="str">
            <v>N/T</v>
          </cell>
        </row>
        <row r="1331">
          <cell r="J1331" t="str">
            <v>42-04-04-00-1323</v>
          </cell>
          <cell r="K1331" t="str">
            <v>42-3503</v>
          </cell>
          <cell r="L1331" t="str">
            <v>42-04-04-00-1323</v>
          </cell>
          <cell r="M1331" t="str">
            <v>Mueble de acero inoxidable , 3 lavaplatos con 2 llave de combinacion de  60x54x85</v>
          </cell>
          <cell r="O1331" t="str">
            <v>MUEBLES DE COCINA</v>
          </cell>
          <cell r="P1331">
            <v>120000</v>
          </cell>
          <cell r="T1331" t="str">
            <v>Bueno</v>
          </cell>
          <cell r="U1331" t="str">
            <v>N/T</v>
          </cell>
        </row>
        <row r="1332">
          <cell r="J1332" t="str">
            <v>42-04-04-00-1324</v>
          </cell>
          <cell r="K1332" t="str">
            <v>42-3504</v>
          </cell>
          <cell r="L1332" t="str">
            <v>42-04-04-00-1324</v>
          </cell>
          <cell r="M1332" t="str">
            <v>Mueble de acero inoxidable , 3 lavaplatos con 2 llave de combinacion de  60x54x85</v>
          </cell>
          <cell r="O1332" t="str">
            <v>MUEBLES DE COCINA</v>
          </cell>
          <cell r="P1332">
            <v>120000</v>
          </cell>
          <cell r="T1332" t="str">
            <v>Bueno</v>
          </cell>
          <cell r="U1332" t="str">
            <v>N/T</v>
          </cell>
        </row>
        <row r="1333">
          <cell r="J1333" t="str">
            <v>42-04-04-00-1325</v>
          </cell>
          <cell r="K1333" t="str">
            <v>42-3505</v>
          </cell>
          <cell r="L1333" t="str">
            <v>42-04-04-00-1325</v>
          </cell>
          <cell r="M1333" t="str">
            <v>Mueble de acero inoxidable , 3 lavaplatos con 2 llave de combinacion de 60x54x85</v>
          </cell>
          <cell r="O1333" t="str">
            <v>MUEBLES DE COCINA</v>
          </cell>
          <cell r="P1333">
            <v>120000</v>
          </cell>
          <cell r="T1333" t="str">
            <v>Bueno</v>
          </cell>
          <cell r="U1333" t="str">
            <v>N/T</v>
          </cell>
        </row>
        <row r="1334">
          <cell r="J1334" t="str">
            <v>42-04-04-00-1326</v>
          </cell>
          <cell r="K1334" t="str">
            <v>42-3506</v>
          </cell>
          <cell r="L1334" t="str">
            <v>42-04-04-00-1326</v>
          </cell>
          <cell r="M1334" t="str">
            <v>Muebles de acero inoxidable de 60x54x85</v>
          </cell>
          <cell r="O1334" t="str">
            <v>MUEBLES DE COCINA</v>
          </cell>
          <cell r="P1334">
            <v>80000</v>
          </cell>
          <cell r="T1334" t="str">
            <v>Bueno</v>
          </cell>
          <cell r="U1334" t="str">
            <v>N/T</v>
          </cell>
        </row>
        <row r="1335">
          <cell r="J1335" t="str">
            <v>42-04-04-00-1327</v>
          </cell>
          <cell r="K1335" t="str">
            <v>42-3507</v>
          </cell>
          <cell r="L1335" t="str">
            <v>42-04-04-00-1327</v>
          </cell>
          <cell r="M1335" t="str">
            <v>Muebles de acero inoxidable de 130x60x85</v>
          </cell>
          <cell r="O1335" t="str">
            <v>MUEBLES DE COCINA</v>
          </cell>
          <cell r="P1335">
            <v>80000</v>
          </cell>
          <cell r="T1335" t="str">
            <v>Bueno</v>
          </cell>
          <cell r="U1335" t="str">
            <v>N/T</v>
          </cell>
        </row>
        <row r="1336">
          <cell r="J1336" t="str">
            <v>42-05-02-02-1328</v>
          </cell>
          <cell r="K1336" t="str">
            <v>42-3508</v>
          </cell>
          <cell r="L1336" t="str">
            <v>42-05-02-02-1328</v>
          </cell>
          <cell r="M1336" t="str">
            <v>Cocina de fierro industrial con 6 platos a gas marca broboinox ltda.</v>
          </cell>
          <cell r="N1336">
            <v>1</v>
          </cell>
          <cell r="O1336" t="str">
            <v>EQUIPOS DE COCINA</v>
          </cell>
          <cell r="P1336">
            <v>450000</v>
          </cell>
          <cell r="T1336" t="str">
            <v>Bueno</v>
          </cell>
          <cell r="U1336" t="str">
            <v>N/T</v>
          </cell>
        </row>
        <row r="1337">
          <cell r="J1337" t="str">
            <v>42-04-04-00-1329</v>
          </cell>
          <cell r="K1337" t="str">
            <v>42-3509</v>
          </cell>
          <cell r="L1337" t="str">
            <v>42-04-04-00-1329</v>
          </cell>
          <cell r="M1337" t="str">
            <v>lavaplatos de acero inoxidable de 160x58x83 con 2 llaves combinacion</v>
          </cell>
          <cell r="O1337" t="str">
            <v>MUEBLES DE COCINA</v>
          </cell>
          <cell r="P1337">
            <v>80000</v>
          </cell>
          <cell r="T1337" t="str">
            <v>Bueno</v>
          </cell>
          <cell r="U1337" t="str">
            <v>N/T</v>
          </cell>
        </row>
        <row r="1338">
          <cell r="J1338" t="str">
            <v>42-04-04-00-1330</v>
          </cell>
          <cell r="K1338" t="str">
            <v>42-3510</v>
          </cell>
          <cell r="L1338" t="str">
            <v>42-04-04-00-1330</v>
          </cell>
          <cell r="M1338" t="str">
            <v>muebles de acero inoxidable de 130x60x85</v>
          </cell>
          <cell r="O1338" t="str">
            <v>MUEBLES DE COCINA</v>
          </cell>
          <cell r="P1338">
            <v>80000</v>
          </cell>
          <cell r="T1338" t="str">
            <v>Bueno</v>
          </cell>
          <cell r="U1338" t="str">
            <v>N/T</v>
          </cell>
        </row>
        <row r="1339">
          <cell r="J1339" t="str">
            <v>42-05-02-02-1331</v>
          </cell>
          <cell r="K1339" t="str">
            <v>42-3511</v>
          </cell>
          <cell r="L1339" t="str">
            <v>42-05-02-02-1331</v>
          </cell>
          <cell r="M1339" t="str">
            <v>Campana de acero inoxidable marca Beigge</v>
          </cell>
          <cell r="O1339" t="str">
            <v>EQUIPOS DE COCINA</v>
          </cell>
          <cell r="P1339">
            <v>190000</v>
          </cell>
          <cell r="T1339" t="str">
            <v>Bueno</v>
          </cell>
          <cell r="U1339" t="str">
            <v>N/T</v>
          </cell>
        </row>
        <row r="1340">
          <cell r="J1340" t="str">
            <v>42-04-07-00-1332</v>
          </cell>
          <cell r="K1340" t="str">
            <v>42-3512</v>
          </cell>
          <cell r="L1340" t="str">
            <v>42-04-07-00-1332</v>
          </cell>
          <cell r="M1340" t="str">
            <v>Lavamanos de loza marca fonoloza</v>
          </cell>
          <cell r="O1340" t="str">
            <v>OTROS</v>
          </cell>
          <cell r="P1340">
            <v>11000</v>
          </cell>
          <cell r="T1340" t="str">
            <v>Bueno</v>
          </cell>
          <cell r="U1340" t="str">
            <v>N/T</v>
          </cell>
        </row>
        <row r="1341">
          <cell r="J1341" t="str">
            <v>42-04-02-00-1333</v>
          </cell>
          <cell r="K1341" t="str">
            <v>42-1611</v>
          </cell>
          <cell r="L1341" t="str">
            <v>42-04-02-00-1333</v>
          </cell>
          <cell r="M1341" t="str">
            <v>Silla giratoria con apoya brazo, color azúl</v>
          </cell>
          <cell r="O1341" t="str">
            <v>SILLAS</v>
          </cell>
          <cell r="P1341">
            <v>45000</v>
          </cell>
          <cell r="T1341" t="str">
            <v>Bueno</v>
          </cell>
          <cell r="U1341" t="str">
            <v>N/T</v>
          </cell>
        </row>
        <row r="1342">
          <cell r="J1342" t="str">
            <v>42-04-02-00-1334</v>
          </cell>
          <cell r="K1342" t="str">
            <v>42-2012</v>
          </cell>
          <cell r="L1342" t="str">
            <v>42-04-02-00-1334</v>
          </cell>
          <cell r="M1342" t="str">
            <v>Silla Ergonometrica color azul, 5 ruedas ( MEL )</v>
          </cell>
          <cell r="O1342" t="str">
            <v>SILLAS</v>
          </cell>
          <cell r="P1342">
            <v>25000</v>
          </cell>
          <cell r="T1342" t="str">
            <v>Bueno</v>
          </cell>
          <cell r="U1342" t="str">
            <v>N/T</v>
          </cell>
        </row>
        <row r="1343">
          <cell r="J1343" t="str">
            <v>42-04-03-00-1335</v>
          </cell>
          <cell r="K1343" t="str">
            <v>42-2167</v>
          </cell>
          <cell r="L1343" t="str">
            <v>42-04-03-00-1335</v>
          </cell>
          <cell r="M1343" t="str">
            <v>Mueble computación c/1 cajón enchapado eucaliptus</v>
          </cell>
          <cell r="O1343" t="str">
            <v>ESCRITORIOS</v>
          </cell>
          <cell r="P1343">
            <v>28000</v>
          </cell>
          <cell r="T1343" t="str">
            <v>Bueno</v>
          </cell>
          <cell r="U1343" t="str">
            <v>N/T</v>
          </cell>
        </row>
        <row r="1344">
          <cell r="J1344" t="str">
            <v>42-05-01-01-1336</v>
          </cell>
          <cell r="K1344" t="str">
            <v>42-2511</v>
          </cell>
          <cell r="L1344" t="str">
            <v>42-05-01-01-1336</v>
          </cell>
          <cell r="M1344" t="str">
            <v>Pizarra blanca 70x50 cms.</v>
          </cell>
          <cell r="O1344" t="str">
            <v>EQUIPO DE OFICINA</v>
          </cell>
          <cell r="P1344">
            <v>27000</v>
          </cell>
          <cell r="T1344" t="str">
            <v>Bueno</v>
          </cell>
          <cell r="U1344" t="str">
            <v>N/T</v>
          </cell>
        </row>
        <row r="1345">
          <cell r="J1345" t="str">
            <v>42-05-02-05-1337</v>
          </cell>
          <cell r="K1345" t="str">
            <v>42-2513 B</v>
          </cell>
          <cell r="L1345" t="str">
            <v>42-05-02-05-1337</v>
          </cell>
          <cell r="M1345" t="str">
            <v>Extintor incendio tipo ABC 4 Kg.</v>
          </cell>
          <cell r="O1345" t="str">
            <v>EQUIPOS DE SEGURIDAD</v>
          </cell>
          <cell r="P1345">
            <v>25000</v>
          </cell>
          <cell r="T1345" t="str">
            <v>Bueno</v>
          </cell>
          <cell r="U1345" t="str">
            <v>N/T</v>
          </cell>
        </row>
        <row r="1346">
          <cell r="J1346" t="str">
            <v>42-04-07-00-1338</v>
          </cell>
          <cell r="K1346" t="str">
            <v>42-2168</v>
          </cell>
          <cell r="L1346" t="str">
            <v>42-04-07-00-1338</v>
          </cell>
          <cell r="M1346" t="str">
            <v>Dispensador de jabón marca Johnson</v>
          </cell>
          <cell r="O1346" t="str">
            <v>OTROS</v>
          </cell>
          <cell r="P1346">
            <v>17000</v>
          </cell>
          <cell r="T1346" t="str">
            <v>Bueno</v>
          </cell>
          <cell r="U1346" t="str">
            <v>N/T</v>
          </cell>
        </row>
        <row r="1347">
          <cell r="J1347" t="str">
            <v>42-05-01-01-1339</v>
          </cell>
          <cell r="K1347" t="str">
            <v>42-2169</v>
          </cell>
          <cell r="L1347" t="str">
            <v>42-05-01-01-1339</v>
          </cell>
          <cell r="M1347" t="str">
            <v>Reloj pared marca Taiping</v>
          </cell>
          <cell r="O1347" t="str">
            <v>EQUIPO DE OFICINA</v>
          </cell>
          <cell r="P1347">
            <v>7500</v>
          </cell>
          <cell r="T1347" t="str">
            <v>Bueno</v>
          </cell>
          <cell r="U1347" t="str">
            <v>N/T</v>
          </cell>
        </row>
        <row r="1348">
          <cell r="J1348" t="str">
            <v>42-05-01-01-1340</v>
          </cell>
          <cell r="K1348" t="str">
            <v>42-743</v>
          </cell>
          <cell r="L1348" t="str">
            <v>42-05-01-01-1340</v>
          </cell>
          <cell r="M1348" t="str">
            <v>Reloj marca Beltz</v>
          </cell>
          <cell r="O1348" t="str">
            <v>EQUIPO DE OFICINA</v>
          </cell>
          <cell r="P1348">
            <v>10000</v>
          </cell>
          <cell r="T1348" t="str">
            <v>Bueno</v>
          </cell>
          <cell r="U1348" t="str">
            <v>N/T</v>
          </cell>
        </row>
        <row r="1349">
          <cell r="J1349" t="str">
            <v>42-05-01-01-1341</v>
          </cell>
          <cell r="K1349" t="str">
            <v>42-2515</v>
          </cell>
          <cell r="L1349" t="str">
            <v>42-05-01-01-1341</v>
          </cell>
          <cell r="M1349" t="str">
            <v>Radio CD marca Cadio</v>
          </cell>
          <cell r="O1349" t="str">
            <v>EQUIPO DE OFICINA</v>
          </cell>
          <cell r="P1349">
            <v>53072</v>
          </cell>
          <cell r="T1349" t="str">
            <v>Bueno</v>
          </cell>
          <cell r="U1349" t="str">
            <v>N/T</v>
          </cell>
        </row>
        <row r="1350">
          <cell r="J1350" t="str">
            <v>42-06-01-00-1342</v>
          </cell>
          <cell r="K1350" t="str">
            <v>42-2516</v>
          </cell>
          <cell r="L1350" t="str">
            <v>42-06-01-00-1342</v>
          </cell>
          <cell r="M1350" t="str">
            <v>Computador Celeron AST</v>
          </cell>
          <cell r="O1350" t="str">
            <v>EQUIPOS COMPUTACIONALES Y PERIFÉRICOS</v>
          </cell>
          <cell r="P1350">
            <v>140000</v>
          </cell>
          <cell r="T1350" t="str">
            <v>Bueno</v>
          </cell>
          <cell r="U1350" t="str">
            <v>Celeron</v>
          </cell>
        </row>
        <row r="1351">
          <cell r="J1351" t="str">
            <v>42-06-01-00-1343</v>
          </cell>
          <cell r="K1351" t="str">
            <v>42-2517</v>
          </cell>
          <cell r="L1351" t="str">
            <v>42-06-01-00-1343</v>
          </cell>
          <cell r="M1351" t="str">
            <v>Monitor Samsung Mod Syncmaster 450 NB S/Nº DP14HCEK826378W</v>
          </cell>
          <cell r="O1351" t="str">
            <v>EQUIPOS COMPUTACIONALES Y PERIFÉRICOS</v>
          </cell>
          <cell r="P1351">
            <v>14000</v>
          </cell>
          <cell r="T1351" t="str">
            <v>Bueno</v>
          </cell>
          <cell r="U1351" t="str">
            <v>Samsung</v>
          </cell>
        </row>
        <row r="1352">
          <cell r="J1352" t="str">
            <v>42-06-01-00-1344</v>
          </cell>
          <cell r="K1352" t="str">
            <v>42-2518</v>
          </cell>
          <cell r="L1352" t="str">
            <v>42-06-01-00-1344</v>
          </cell>
          <cell r="M1352" t="str">
            <v>Teclado marca PC Tronic Mod. K 8830 S/Nº 05040622924</v>
          </cell>
          <cell r="O1352" t="str">
            <v>EQUIPOS COMPUTACIONALES Y PERIFÉRICOS</v>
          </cell>
          <cell r="P1352">
            <v>4000</v>
          </cell>
          <cell r="T1352" t="str">
            <v>Bueno</v>
          </cell>
          <cell r="U1352" t="str">
            <v>Tronic</v>
          </cell>
        </row>
        <row r="1353">
          <cell r="J1353" t="str">
            <v>42-06-01-00-1345</v>
          </cell>
          <cell r="K1353" t="str">
            <v>42-2519</v>
          </cell>
          <cell r="L1353" t="str">
            <v>42-06-01-00-1345</v>
          </cell>
          <cell r="M1353" t="str">
            <v>Mouse X Tech S/Nº 052025543</v>
          </cell>
          <cell r="O1353" t="str">
            <v>EQUIPOS COMPUTACIONALES Y PERIFÉRICOS</v>
          </cell>
          <cell r="P1353">
            <v>3000</v>
          </cell>
          <cell r="T1353" t="str">
            <v>Bueno</v>
          </cell>
          <cell r="U1353" t="str">
            <v>N/T</v>
          </cell>
        </row>
        <row r="1354">
          <cell r="J1354" t="str">
            <v>42-05-01-01-1346</v>
          </cell>
          <cell r="K1354" t="str">
            <v>42-2514</v>
          </cell>
          <cell r="L1354" t="str">
            <v>42-05-01-01-1346</v>
          </cell>
          <cell r="M1354" t="str">
            <v>Radio CD marca RCA Mod. 002 / 0532</v>
          </cell>
          <cell r="O1354" t="str">
            <v>EQUIPO DE OFICINA</v>
          </cell>
          <cell r="P1354">
            <v>53071</v>
          </cell>
          <cell r="T1354" t="str">
            <v>Bueno</v>
          </cell>
          <cell r="U1354" t="str">
            <v>RCA</v>
          </cell>
        </row>
        <row r="1355">
          <cell r="J1355" t="str">
            <v>42-04-07-00-1347</v>
          </cell>
          <cell r="K1355" t="str">
            <v>42-741</v>
          </cell>
          <cell r="L1355" t="str">
            <v>42-04-07-00-1347</v>
          </cell>
          <cell r="M1355" t="str">
            <v>Carro porta comida con 4 divisiones de acero inox. 4 ruedas de  93x92x46 cms.</v>
          </cell>
          <cell r="O1355" t="str">
            <v>OTROS</v>
          </cell>
          <cell r="P1355">
            <v>24900</v>
          </cell>
          <cell r="T1355" t="str">
            <v>Bueno</v>
          </cell>
          <cell r="U1355" t="str">
            <v>N/T</v>
          </cell>
        </row>
        <row r="1356">
          <cell r="J1356" t="str">
            <v>42-04-07-00-1348</v>
          </cell>
          <cell r="K1356" t="str">
            <v>42-3501</v>
          </cell>
          <cell r="L1356" t="str">
            <v>42-04-07-00-1348</v>
          </cell>
          <cell r="M1356" t="str">
            <v>Carro porta comida con 4 divisiones de acero inox. 4 ruedas de 93x92x46 cms.</v>
          </cell>
          <cell r="O1356" t="str">
            <v>OTROS</v>
          </cell>
          <cell r="P1356">
            <v>24900</v>
          </cell>
          <cell r="T1356" t="str">
            <v>Bueno</v>
          </cell>
          <cell r="U1356" t="str">
            <v>N/T</v>
          </cell>
        </row>
        <row r="1357">
          <cell r="J1357" t="str">
            <v>42-05-02-02-1349</v>
          </cell>
          <cell r="K1357" t="str">
            <v>42-3300</v>
          </cell>
          <cell r="L1357" t="str">
            <v>42-05-02-02-1349</v>
          </cell>
          <cell r="M1357" t="str">
            <v>Juguera Sindelen Mod. Supermix Blue L2200 AZ S/Nº 80801460</v>
          </cell>
          <cell r="O1357" t="str">
            <v>EQUIPOS DE COCINA</v>
          </cell>
          <cell r="P1357">
            <v>17900</v>
          </cell>
          <cell r="T1357" t="str">
            <v>Bueno</v>
          </cell>
          <cell r="U1357" t="str">
            <v>Sindelen</v>
          </cell>
        </row>
        <row r="1358">
          <cell r="J1358" t="str">
            <v>42-05-02-02-1350</v>
          </cell>
          <cell r="K1358" t="str">
            <v>42-3500</v>
          </cell>
          <cell r="L1358" t="str">
            <v>42-05-02-02-1350</v>
          </cell>
          <cell r="M1358" t="str">
            <v>Juguera   marca  thoma  elektrogerate   mol. Th 400 V de color blanca S/N p11003924-94</v>
          </cell>
          <cell r="O1358" t="str">
            <v>EQUIPOS DE COCINA</v>
          </cell>
          <cell r="P1358">
            <v>17000</v>
          </cell>
          <cell r="T1358" t="str">
            <v>Bueno</v>
          </cell>
          <cell r="U1358" t="str">
            <v>Elektrogerate</v>
          </cell>
        </row>
        <row r="1359">
          <cell r="J1359" t="str">
            <v>42-05-01-01-1351</v>
          </cell>
          <cell r="K1359" t="str">
            <v>42-742</v>
          </cell>
          <cell r="L1359" t="str">
            <v>42-05-01-01-1351</v>
          </cell>
          <cell r="M1359" t="str">
            <v>Refrigerador marca Westinghause, 1 puerta.</v>
          </cell>
          <cell r="O1359" t="str">
            <v>EQUIPO DE OFICINA</v>
          </cell>
          <cell r="P1359">
            <v>134900</v>
          </cell>
          <cell r="T1359" t="str">
            <v>Bueno</v>
          </cell>
          <cell r="U1359" t="str">
            <v>Westinghause</v>
          </cell>
        </row>
        <row r="1360">
          <cell r="J1360" t="str">
            <v>42-05-01-01-1352</v>
          </cell>
          <cell r="K1360" t="str">
            <v>42-125</v>
          </cell>
          <cell r="L1360" t="str">
            <v>42-05-01-01-1352</v>
          </cell>
          <cell r="M1360" t="str">
            <v>Refrigerador Mademsa Copihue Mod. MRC 225 S/Nº 058781</v>
          </cell>
          <cell r="O1360" t="str">
            <v>EQUIPO DE OFICINA</v>
          </cell>
          <cell r="P1360">
            <v>119900</v>
          </cell>
          <cell r="T1360" t="str">
            <v>Bueno</v>
          </cell>
          <cell r="U1360" t="str">
            <v>Mademsa</v>
          </cell>
        </row>
        <row r="1361">
          <cell r="J1361" t="str">
            <v>42-05-02-02-1353</v>
          </cell>
          <cell r="K1361" t="str">
            <v>42-2990</v>
          </cell>
          <cell r="L1361" t="str">
            <v>42-05-02-02-1353</v>
          </cell>
          <cell r="M1361" t="str">
            <v>Picadora Moulinex Mod. DPA 187/350-1108R</v>
          </cell>
          <cell r="O1361" t="str">
            <v>EQUIPOS DE COCINA</v>
          </cell>
          <cell r="P1361">
            <v>24990</v>
          </cell>
          <cell r="T1361" t="str">
            <v>Bueno</v>
          </cell>
          <cell r="U1361" t="str">
            <v>Moulinex</v>
          </cell>
        </row>
        <row r="1362">
          <cell r="J1362" t="str">
            <v>42-05-02-02-1354</v>
          </cell>
          <cell r="K1362" t="str">
            <v>42-735</v>
          </cell>
          <cell r="L1362" t="str">
            <v>42-05-02-02-1354</v>
          </cell>
          <cell r="M1362" t="str">
            <v>Serrucho para cortar zapallo</v>
          </cell>
          <cell r="O1362" t="str">
            <v>EQUIPOS DE COCINA</v>
          </cell>
          <cell r="P1362">
            <v>9000</v>
          </cell>
          <cell r="T1362" t="str">
            <v>Bueno</v>
          </cell>
          <cell r="U1362" t="str">
            <v>N/T</v>
          </cell>
        </row>
        <row r="1363">
          <cell r="J1363" t="str">
            <v>42-05-02-01-1355</v>
          </cell>
          <cell r="K1363" t="str">
            <v>42-2105</v>
          </cell>
          <cell r="L1363" t="str">
            <v>42-05-02-01-1355</v>
          </cell>
          <cell r="M1363" t="str">
            <v>Tijera marca Metaltex</v>
          </cell>
          <cell r="O1363" t="str">
            <v>EQUIPOS CLINICOS</v>
          </cell>
          <cell r="P1363">
            <v>5000</v>
          </cell>
          <cell r="T1363" t="str">
            <v>Bueno</v>
          </cell>
          <cell r="U1363" t="str">
            <v>Metaltex</v>
          </cell>
        </row>
        <row r="1364">
          <cell r="J1364" t="str">
            <v>42-05-02-01-1356</v>
          </cell>
          <cell r="K1364" t="str">
            <v>42-2520</v>
          </cell>
          <cell r="L1364" t="str">
            <v>42-05-02-01-1356</v>
          </cell>
          <cell r="M1364" t="str">
            <v>Pesa digital Eco-30 color negro cap. 30 Kgs.</v>
          </cell>
          <cell r="N1364">
            <v>1</v>
          </cell>
          <cell r="O1364" t="str">
            <v>EQUIPOS CLINICOS</v>
          </cell>
          <cell r="P1364">
            <v>45000</v>
          </cell>
          <cell r="T1364" t="str">
            <v>Bueno</v>
          </cell>
          <cell r="U1364" t="str">
            <v>N/T</v>
          </cell>
        </row>
        <row r="1365">
          <cell r="J1365" t="str">
            <v>42-05-01-01-1357</v>
          </cell>
          <cell r="K1365" t="str">
            <v>42-2894</v>
          </cell>
          <cell r="L1365" t="str">
            <v>42-05-01-01-1357</v>
          </cell>
          <cell r="M1365" t="str">
            <v>Citófono/ teléfono marca Nortel Network, Modelo 7000</v>
          </cell>
          <cell r="O1365" t="str">
            <v>EQUIPO DE OFICINA</v>
          </cell>
          <cell r="P1365">
            <v>36000</v>
          </cell>
          <cell r="T1365" t="str">
            <v>Bueno</v>
          </cell>
          <cell r="U1365" t="str">
            <v>Nortel Network</v>
          </cell>
        </row>
        <row r="1366">
          <cell r="J1366" t="str">
            <v>42-04-01-00-1358</v>
          </cell>
          <cell r="K1366" t="str">
            <v>42-3531 -   3532 - 3533 - 3534 - 3535</v>
          </cell>
          <cell r="L1366" t="str">
            <v>42-04-01-00-1358</v>
          </cell>
          <cell r="M1366" t="str">
            <v xml:space="preserve">Mesa Rectangular Met./Madera, medidas 110 x 70 x 76 cms. Con 4 sillas </v>
          </cell>
          <cell r="N1366" t="str">
            <v>Existe Mas Abajo con registro unico por producto</v>
          </cell>
          <cell r="O1366" t="str">
            <v>MESAS</v>
          </cell>
          <cell r="P1366">
            <v>59990</v>
          </cell>
          <cell r="T1366" t="str">
            <v>Bueno</v>
          </cell>
          <cell r="U1366" t="str">
            <v>N/T</v>
          </cell>
        </row>
        <row r="1367">
          <cell r="J1367" t="str">
            <v>42-05-01-01-1359</v>
          </cell>
          <cell r="K1367" t="str">
            <v>42-1806</v>
          </cell>
          <cell r="L1367" t="str">
            <v>42-05-01-01-1359</v>
          </cell>
          <cell r="M1367" t="str">
            <v>Televisor marca Philips S/Nº HCO544164</v>
          </cell>
          <cell r="O1367" t="str">
            <v>EQUIPO DE OFICINA</v>
          </cell>
          <cell r="P1367">
            <v>76000</v>
          </cell>
          <cell r="T1367" t="str">
            <v>Bueno</v>
          </cell>
          <cell r="U1367" t="str">
            <v>Philips</v>
          </cell>
        </row>
        <row r="1368">
          <cell r="J1368" t="str">
            <v>42-05-02-01-1360</v>
          </cell>
          <cell r="K1368" t="str">
            <v>42-3387</v>
          </cell>
          <cell r="L1368" t="str">
            <v>42-05-02-01-1360</v>
          </cell>
          <cell r="M1368" t="str">
            <v>Manómetro oxígeno Soltec Medical</v>
          </cell>
          <cell r="O1368" t="str">
            <v>EQUIPOS CLINICOS</v>
          </cell>
          <cell r="P1368">
            <v>30000</v>
          </cell>
          <cell r="T1368" t="str">
            <v>Bueno</v>
          </cell>
          <cell r="U1368" t="str">
            <v>Soltec</v>
          </cell>
        </row>
        <row r="1369">
          <cell r="J1369" t="str">
            <v>42-04-06-00-1361</v>
          </cell>
          <cell r="K1369" t="str">
            <v>42-777</v>
          </cell>
          <cell r="L1369" t="str">
            <v>42-04-06-00-1361</v>
          </cell>
          <cell r="M1369" t="str">
            <v>Mueble metálico 4 puertas, 2 vidrios</v>
          </cell>
          <cell r="O1369" t="str">
            <v>REPISA</v>
          </cell>
          <cell r="P1369">
            <v>70000</v>
          </cell>
          <cell r="T1369" t="str">
            <v>Bueno</v>
          </cell>
          <cell r="U1369" t="str">
            <v>N/T</v>
          </cell>
        </row>
        <row r="1370">
          <cell r="J1370" t="str">
            <v>42-04-07-00-1362</v>
          </cell>
          <cell r="K1370" t="str">
            <v>42-2629</v>
          </cell>
          <cell r="L1370" t="str">
            <v>42-04-07-00-1362</v>
          </cell>
          <cell r="M1370" t="str">
            <v>Bergere color mostaza</v>
          </cell>
          <cell r="O1370" t="str">
            <v>OTROS</v>
          </cell>
          <cell r="P1370">
            <v>30000</v>
          </cell>
          <cell r="T1370" t="str">
            <v>Bueno</v>
          </cell>
          <cell r="U1370" t="str">
            <v>N/T</v>
          </cell>
        </row>
        <row r="1371">
          <cell r="J1371" t="str">
            <v>42-04-07-00-1363</v>
          </cell>
          <cell r="K1371" t="str">
            <v>42-2767</v>
          </cell>
          <cell r="L1371" t="str">
            <v>42-04-07-00-1363</v>
          </cell>
          <cell r="M1371" t="str">
            <v>Bergere color mostaza</v>
          </cell>
          <cell r="O1371" t="str">
            <v>OTROS</v>
          </cell>
          <cell r="P1371">
            <v>30000</v>
          </cell>
          <cell r="T1371" t="str">
            <v>Bueno</v>
          </cell>
          <cell r="U1371" t="str">
            <v>N/T</v>
          </cell>
        </row>
        <row r="1372">
          <cell r="J1372" t="str">
            <v>42-04-07-00-1364</v>
          </cell>
          <cell r="K1372" t="str">
            <v>42-3389</v>
          </cell>
          <cell r="L1372" t="str">
            <v>42-04-07-00-1364</v>
          </cell>
          <cell r="M1372" t="str">
            <v>Carro transporte oxígeno, 3 ruedas color plomo</v>
          </cell>
          <cell r="O1372" t="str">
            <v>OTROS</v>
          </cell>
          <cell r="P1372">
            <v>50000</v>
          </cell>
          <cell r="T1372" t="str">
            <v>Bueno</v>
          </cell>
          <cell r="U1372" t="str">
            <v>N/T</v>
          </cell>
        </row>
        <row r="1373">
          <cell r="J1373" t="str">
            <v>42-04-07-00-1365</v>
          </cell>
          <cell r="K1373" t="str">
            <v>42-3151</v>
          </cell>
          <cell r="L1373" t="str">
            <v>42-04-07-00-1365</v>
          </cell>
          <cell r="M1373" t="str">
            <v>Loker metálico, 2 puertas color plomo</v>
          </cell>
          <cell r="O1373" t="str">
            <v>OTROS</v>
          </cell>
          <cell r="P1373">
            <v>37500</v>
          </cell>
          <cell r="T1373" t="str">
            <v>Bueno</v>
          </cell>
          <cell r="U1373" t="str">
            <v>N/T</v>
          </cell>
        </row>
        <row r="1374">
          <cell r="J1374" t="str">
            <v>42-04-01-00-1366</v>
          </cell>
          <cell r="K1374" t="str">
            <v>42-1210</v>
          </cell>
          <cell r="L1374" t="str">
            <v>42-04-01-00-1366</v>
          </cell>
          <cell r="M1374" t="str">
            <v>Mesa de comer en cama con cubierta de formalita , sin ruedas</v>
          </cell>
          <cell r="O1374" t="str">
            <v>MESAS</v>
          </cell>
          <cell r="P1374">
            <v>80000</v>
          </cell>
          <cell r="T1374" t="str">
            <v>Bueno</v>
          </cell>
          <cell r="U1374" t="str">
            <v>N/T</v>
          </cell>
        </row>
        <row r="1375">
          <cell r="J1375" t="str">
            <v>42-04-07-00-1367</v>
          </cell>
          <cell r="K1375" t="str">
            <v>42-3153</v>
          </cell>
          <cell r="L1375" t="str">
            <v>42-04-07-00-1367</v>
          </cell>
          <cell r="M1375" t="str">
            <v>Paragüero/percha metálico color blanco</v>
          </cell>
          <cell r="O1375" t="str">
            <v>OTROS</v>
          </cell>
          <cell r="P1375">
            <v>40000</v>
          </cell>
          <cell r="T1375" t="str">
            <v>Bueno</v>
          </cell>
          <cell r="U1375" t="str">
            <v>N/T</v>
          </cell>
        </row>
        <row r="1376">
          <cell r="J1376" t="str">
            <v>42-05-02-01-1368</v>
          </cell>
          <cell r="K1376" t="str">
            <v>42-2602</v>
          </cell>
          <cell r="L1376" t="str">
            <v>42-05-02-01-1368</v>
          </cell>
          <cell r="M1376" t="str">
            <v>Porta suero metálico con 3 ruedas</v>
          </cell>
          <cell r="O1376" t="str">
            <v>EQUIPOS CLINICOS</v>
          </cell>
          <cell r="P1376">
            <v>45000</v>
          </cell>
          <cell r="T1376" t="str">
            <v>Bueno</v>
          </cell>
          <cell r="U1376" t="str">
            <v>N/T</v>
          </cell>
        </row>
        <row r="1377">
          <cell r="J1377" t="str">
            <v>42-04-07-00-1369</v>
          </cell>
          <cell r="K1377" t="str">
            <v>42-3152</v>
          </cell>
          <cell r="L1377" t="str">
            <v>42-04-07-00-1369</v>
          </cell>
          <cell r="M1377" t="str">
            <v>Vanitorio 2 puertas correderas en melamina color blanco, 1 monomando</v>
          </cell>
          <cell r="O1377" t="str">
            <v>OTROS</v>
          </cell>
          <cell r="P1377">
            <v>70000</v>
          </cell>
          <cell r="T1377" t="str">
            <v>Bueno</v>
          </cell>
          <cell r="U1377" t="str">
            <v>N/T</v>
          </cell>
        </row>
        <row r="1378">
          <cell r="J1378" t="str">
            <v>42-05-02-01-1370</v>
          </cell>
          <cell r="K1378" t="str">
            <v>42-761</v>
          </cell>
          <cell r="L1378" t="str">
            <v>42-05-02-01-1370</v>
          </cell>
          <cell r="M1378" t="str">
            <v>Balanza con antropometro marca Seca ( Unicef ) capacidad 130 Kgs.</v>
          </cell>
          <cell r="O1378" t="str">
            <v>EQUIPOS CLINICOS</v>
          </cell>
          <cell r="P1378">
            <v>165648</v>
          </cell>
          <cell r="T1378" t="str">
            <v>Bueno</v>
          </cell>
          <cell r="U1378" t="str">
            <v>N/T</v>
          </cell>
        </row>
        <row r="1379">
          <cell r="J1379" t="str">
            <v>42-04-07-00-1371</v>
          </cell>
          <cell r="K1379" t="str">
            <v>42-749</v>
          </cell>
          <cell r="L1379" t="str">
            <v>42-04-07-00-1371</v>
          </cell>
          <cell r="M1379" t="str">
            <v>Carro acero inox. 2 compartimentos con ruedas</v>
          </cell>
          <cell r="O1379" t="str">
            <v>OTROS</v>
          </cell>
          <cell r="P1379">
            <v>56000</v>
          </cell>
          <cell r="T1379" t="str">
            <v>Bueno</v>
          </cell>
          <cell r="U1379" t="str">
            <v>N/T</v>
          </cell>
        </row>
        <row r="1380">
          <cell r="J1380" t="str">
            <v>42-05-02-01-1372</v>
          </cell>
          <cell r="K1380" t="str">
            <v>42-2771</v>
          </cell>
          <cell r="L1380" t="str">
            <v>42-05-02-01-1372</v>
          </cell>
          <cell r="M1380" t="str">
            <v>Catre clínico</v>
          </cell>
          <cell r="O1380" t="str">
            <v>EQUIPOS CLINICOS</v>
          </cell>
          <cell r="P1380">
            <v>99990</v>
          </cell>
          <cell r="T1380" t="str">
            <v>Bueno</v>
          </cell>
          <cell r="U1380" t="str">
            <v>N/T</v>
          </cell>
        </row>
        <row r="1381">
          <cell r="J1381" t="str">
            <v>42-05-02-01-1373</v>
          </cell>
          <cell r="K1381" t="str">
            <v>42-2772</v>
          </cell>
          <cell r="L1381" t="str">
            <v>42-05-02-01-1373</v>
          </cell>
          <cell r="M1381" t="str">
            <v>Catre clínico</v>
          </cell>
          <cell r="O1381" t="str">
            <v>EQUIPOS CLINICOS</v>
          </cell>
          <cell r="P1381">
            <v>99990</v>
          </cell>
          <cell r="T1381" t="str">
            <v>Bueno</v>
          </cell>
          <cell r="U1381" t="str">
            <v>N/T</v>
          </cell>
        </row>
        <row r="1382">
          <cell r="J1382" t="str">
            <v>42-04-01-00-1374</v>
          </cell>
          <cell r="K1382" t="str">
            <v>42-3033</v>
          </cell>
          <cell r="L1382" t="str">
            <v>42-04-01-00-1374</v>
          </cell>
          <cell r="M1382" t="str">
            <v>Mesa lateral metálica con cubierta melamina, 4 ruedas color plomo</v>
          </cell>
          <cell r="O1382" t="str">
            <v>MESAS</v>
          </cell>
          <cell r="P1382">
            <v>50000</v>
          </cell>
          <cell r="T1382" t="str">
            <v>Bueno</v>
          </cell>
          <cell r="U1382" t="str">
            <v>N/T</v>
          </cell>
        </row>
        <row r="1383">
          <cell r="J1383" t="str">
            <v>42-04-01-00-1375</v>
          </cell>
          <cell r="K1383" t="str">
            <v>42-2769</v>
          </cell>
          <cell r="L1383" t="str">
            <v>42-04-01-00-1375</v>
          </cell>
          <cell r="M1383" t="str">
            <v>Mesa alimentación metálica con cubierta melamina, con ruedas</v>
          </cell>
          <cell r="O1383" t="str">
            <v>MESAS</v>
          </cell>
          <cell r="P1383">
            <v>80000</v>
          </cell>
          <cell r="T1383" t="str">
            <v>Bueno</v>
          </cell>
          <cell r="U1383" t="str">
            <v>N/T</v>
          </cell>
        </row>
        <row r="1384">
          <cell r="J1384" t="str">
            <v>42-04-07-00-1376</v>
          </cell>
          <cell r="K1384" t="str">
            <v>42-3149</v>
          </cell>
          <cell r="L1384" t="str">
            <v>42-04-07-00-1376</v>
          </cell>
          <cell r="M1384" t="str">
            <v>Velador metálico con 1 puerta, 1 cajón en melámina color plomo</v>
          </cell>
          <cell r="O1384" t="str">
            <v>OTROS</v>
          </cell>
          <cell r="P1384">
            <v>78000</v>
          </cell>
          <cell r="T1384" t="str">
            <v>Bueno</v>
          </cell>
          <cell r="U1384" t="str">
            <v>N/T</v>
          </cell>
        </row>
        <row r="1385">
          <cell r="J1385" t="str">
            <v>42-04-07-00-1377</v>
          </cell>
          <cell r="K1385" t="str">
            <v>42-3150</v>
          </cell>
          <cell r="L1385" t="str">
            <v>42-04-07-00-1377</v>
          </cell>
          <cell r="M1385" t="str">
            <v>Velador metálico con 1 puerta, 1 cajón en melámina color plomo</v>
          </cell>
          <cell r="O1385" t="str">
            <v>OTROS</v>
          </cell>
          <cell r="P1385">
            <v>78000</v>
          </cell>
          <cell r="T1385" t="str">
            <v>Bueno</v>
          </cell>
          <cell r="U1385" t="str">
            <v>N/T</v>
          </cell>
        </row>
        <row r="1386">
          <cell r="J1386" t="str">
            <v>42-04-07-00-1378</v>
          </cell>
          <cell r="K1386" t="str">
            <v>42-2730</v>
          </cell>
          <cell r="L1386" t="str">
            <v>42-04-07-00-1378</v>
          </cell>
          <cell r="M1386" t="str">
            <v>Paragüero/percha  metálico color blanco</v>
          </cell>
          <cell r="O1386" t="str">
            <v>OTROS</v>
          </cell>
          <cell r="P1386">
            <v>40000</v>
          </cell>
          <cell r="T1386" t="str">
            <v>Bueno</v>
          </cell>
          <cell r="U1386" t="str">
            <v>N/T</v>
          </cell>
        </row>
        <row r="1387">
          <cell r="J1387" t="str">
            <v>42-04-07-00-1379</v>
          </cell>
          <cell r="K1387" t="str">
            <v>42-3154</v>
          </cell>
          <cell r="L1387" t="str">
            <v>42-04-07-00-1379</v>
          </cell>
          <cell r="M1387" t="str">
            <v>Biombo metálico color blanco</v>
          </cell>
          <cell r="O1387" t="str">
            <v>OTROS</v>
          </cell>
          <cell r="P1387">
            <v>50000</v>
          </cell>
          <cell r="T1387" t="str">
            <v>Bueno</v>
          </cell>
          <cell r="U1387" t="str">
            <v>N/T</v>
          </cell>
        </row>
        <row r="1388">
          <cell r="J1388" t="str">
            <v>42-04-07-00-1380</v>
          </cell>
          <cell r="K1388" t="str">
            <v>42-3155</v>
          </cell>
          <cell r="L1388" t="str">
            <v>42-04-07-00-1380</v>
          </cell>
          <cell r="M1388" t="str">
            <v>Carro circular para ropa con ruedas</v>
          </cell>
          <cell r="O1388" t="str">
            <v>OTROS</v>
          </cell>
          <cell r="P1388">
            <v>45000</v>
          </cell>
          <cell r="T1388" t="str">
            <v>Bueno</v>
          </cell>
          <cell r="U1388" t="str">
            <v>N/T</v>
          </cell>
        </row>
        <row r="1389">
          <cell r="J1389" t="str">
            <v>42-05-02-01-1381</v>
          </cell>
          <cell r="K1389" t="str">
            <v>42-2218</v>
          </cell>
          <cell r="L1389" t="str">
            <v>42-05-02-01-1381</v>
          </cell>
          <cell r="M1389" t="str">
            <v>Oftalmoscopio Welch Allyn Mod. 19090</v>
          </cell>
          <cell r="O1389" t="str">
            <v>EQUIPOS CLINICOS</v>
          </cell>
          <cell r="P1389">
            <v>50000</v>
          </cell>
          <cell r="T1389" t="str">
            <v>Bueno</v>
          </cell>
          <cell r="U1389" t="str">
            <v>N/T</v>
          </cell>
        </row>
        <row r="1390">
          <cell r="J1390" t="str">
            <v>42-05-02-01-1382</v>
          </cell>
          <cell r="K1390" t="str">
            <v>42-3171</v>
          </cell>
          <cell r="L1390" t="str">
            <v>42-05-02-01-1382</v>
          </cell>
          <cell r="M1390" t="str">
            <v>Otoscopio Welch Allyn</v>
          </cell>
          <cell r="O1390" t="str">
            <v>EQUIPOS CLINICOS</v>
          </cell>
          <cell r="P1390">
            <v>89000</v>
          </cell>
          <cell r="T1390" t="str">
            <v>Bueno</v>
          </cell>
          <cell r="U1390" t="str">
            <v>N/T</v>
          </cell>
        </row>
        <row r="1391">
          <cell r="J1391" t="str">
            <v>42-05-02-01-1383</v>
          </cell>
          <cell r="K1391" t="str">
            <v>42-2879</v>
          </cell>
          <cell r="L1391" t="str">
            <v>42-05-02-01-1383</v>
          </cell>
          <cell r="M1391" t="str">
            <v>Oximetro de pulso Mod. CMS-50A color blanco</v>
          </cell>
          <cell r="O1391" t="str">
            <v>EQUIPOS CLINICOS</v>
          </cell>
          <cell r="P1391">
            <v>189567</v>
          </cell>
          <cell r="T1391" t="str">
            <v>Bueno</v>
          </cell>
          <cell r="U1391" t="str">
            <v>N/T</v>
          </cell>
        </row>
        <row r="1392">
          <cell r="J1392" t="str">
            <v>42-05-02-01-1384</v>
          </cell>
          <cell r="K1392" t="str">
            <v>42-3388</v>
          </cell>
          <cell r="L1392" t="str">
            <v>42-05-02-01-1384</v>
          </cell>
          <cell r="M1392" t="str">
            <v>Manómetro oxigeno Victor Medical</v>
          </cell>
          <cell r="O1392" t="str">
            <v>EQUIPOS CLINICOS</v>
          </cell>
          <cell r="P1392">
            <v>170000</v>
          </cell>
          <cell r="T1392" t="str">
            <v>Bueno</v>
          </cell>
          <cell r="U1392" t="str">
            <v>N/T</v>
          </cell>
        </row>
        <row r="1393">
          <cell r="J1393" t="str">
            <v>42-04-07-00-1385</v>
          </cell>
          <cell r="K1393" t="str">
            <v>42-759</v>
          </cell>
          <cell r="L1393" t="str">
            <v>42-04-07-00-1385</v>
          </cell>
          <cell r="M1393" t="str">
            <v>Mural con marco de madera 100x50 cms.</v>
          </cell>
          <cell r="O1393" t="str">
            <v>OTROS</v>
          </cell>
          <cell r="P1393">
            <v>37890</v>
          </cell>
          <cell r="T1393" t="str">
            <v>Bueno</v>
          </cell>
          <cell r="U1393" t="str">
            <v>N/T</v>
          </cell>
        </row>
        <row r="1394">
          <cell r="J1394" t="str">
            <v>42-04-07-00-1386</v>
          </cell>
          <cell r="K1394" t="str">
            <v>42-2773</v>
          </cell>
          <cell r="L1394" t="str">
            <v>42-04-07-00-1386</v>
          </cell>
          <cell r="M1394" t="str">
            <v>Bergere color mostaza</v>
          </cell>
          <cell r="O1394" t="str">
            <v>OTROS</v>
          </cell>
          <cell r="P1394">
            <v>30000</v>
          </cell>
          <cell r="T1394" t="str">
            <v>Bueno</v>
          </cell>
          <cell r="U1394" t="str">
            <v>N/T</v>
          </cell>
        </row>
        <row r="1395">
          <cell r="J1395" t="str">
            <v>42-04-07-00-1387</v>
          </cell>
          <cell r="K1395" t="str">
            <v>42-2774</v>
          </cell>
          <cell r="L1395" t="str">
            <v>42-04-07-00-1387</v>
          </cell>
          <cell r="M1395" t="str">
            <v>Bergere color mostaza</v>
          </cell>
          <cell r="O1395" t="str">
            <v>OTROS</v>
          </cell>
          <cell r="P1395">
            <v>30000</v>
          </cell>
          <cell r="T1395" t="str">
            <v>Bueno</v>
          </cell>
          <cell r="U1395" t="str">
            <v>N/T</v>
          </cell>
        </row>
        <row r="1396">
          <cell r="J1396" t="str">
            <v>42-04-07-00-1388</v>
          </cell>
          <cell r="K1396" t="str">
            <v>42-2766</v>
          </cell>
          <cell r="L1396" t="str">
            <v>42-04-07-00-1388</v>
          </cell>
          <cell r="M1396" t="str">
            <v>Bergere color mostaza</v>
          </cell>
          <cell r="O1396" t="str">
            <v>OTROS</v>
          </cell>
          <cell r="P1396">
            <v>30000</v>
          </cell>
          <cell r="T1396" t="str">
            <v>Bueno</v>
          </cell>
          <cell r="U1396" t="str">
            <v>N/T</v>
          </cell>
        </row>
        <row r="1397">
          <cell r="J1397" t="str">
            <v>42-05-02-01-1389</v>
          </cell>
          <cell r="K1397" t="str">
            <v>42-762</v>
          </cell>
          <cell r="L1397" t="str">
            <v>42-05-02-01-1389</v>
          </cell>
          <cell r="M1397" t="str">
            <v>Balanza para lactantes marca Seca capacidad 16 Kgs.</v>
          </cell>
          <cell r="O1397" t="str">
            <v>EQUIPOS CLINICOS</v>
          </cell>
          <cell r="P1397">
            <v>169546</v>
          </cell>
          <cell r="T1397" t="str">
            <v>Bueno</v>
          </cell>
          <cell r="U1397" t="str">
            <v>N/T</v>
          </cell>
        </row>
        <row r="1398">
          <cell r="J1398" t="str">
            <v>42-04-01-00-1390</v>
          </cell>
          <cell r="K1398" t="str">
            <v>42-775</v>
          </cell>
          <cell r="L1398" t="str">
            <v>42-04-01-00-1390</v>
          </cell>
          <cell r="M1398" t="str">
            <v>Mesa metálica con cubierta acero inox. con ruedas 90x37x85 cms.</v>
          </cell>
          <cell r="O1398" t="str">
            <v>MESAS</v>
          </cell>
          <cell r="P1398">
            <v>89000</v>
          </cell>
          <cell r="T1398" t="str">
            <v>Bueno</v>
          </cell>
          <cell r="U1398" t="str">
            <v>N/T</v>
          </cell>
        </row>
        <row r="1399">
          <cell r="J1399" t="str">
            <v>42-04-07-00-1391</v>
          </cell>
          <cell r="K1399" t="str">
            <v>42-797</v>
          </cell>
          <cell r="L1399" t="str">
            <v>42-04-07-00-1391</v>
          </cell>
          <cell r="M1399" t="str">
            <v>Carro transporte acero inox.  con ruedas 50x40x87 cms.</v>
          </cell>
          <cell r="O1399" t="str">
            <v>OTROS</v>
          </cell>
          <cell r="P1399">
            <v>86000</v>
          </cell>
          <cell r="T1399" t="str">
            <v>Bueno</v>
          </cell>
          <cell r="U1399" t="str">
            <v>N/T</v>
          </cell>
        </row>
        <row r="1400">
          <cell r="J1400" t="str">
            <v>42-04-07-00-1392</v>
          </cell>
          <cell r="K1400" t="str">
            <v>42-813</v>
          </cell>
          <cell r="L1400" t="str">
            <v>42-04-07-00-1392</v>
          </cell>
          <cell r="M1400" t="str">
            <v>Carro transporte 3 divisiones metálico 2 puertas con ruedas</v>
          </cell>
          <cell r="O1400" t="str">
            <v>OTROS</v>
          </cell>
          <cell r="P1400">
            <v>158151</v>
          </cell>
          <cell r="T1400" t="str">
            <v>Bueno</v>
          </cell>
          <cell r="U1400" t="str">
            <v>N/T</v>
          </cell>
        </row>
        <row r="1401">
          <cell r="J1401" t="str">
            <v>42-05-02-01-1393</v>
          </cell>
          <cell r="K1401" t="str">
            <v>42-3140</v>
          </cell>
          <cell r="L1401" t="str">
            <v>42-05-02-01-1393</v>
          </cell>
          <cell r="M1401" t="str">
            <v>Cuna metálica color plomo</v>
          </cell>
          <cell r="O1401" t="str">
            <v>EQUIPOS CLINICOS</v>
          </cell>
          <cell r="P1401">
            <v>85484</v>
          </cell>
          <cell r="T1401" t="str">
            <v>Bueno</v>
          </cell>
          <cell r="U1401" t="str">
            <v>N/T</v>
          </cell>
        </row>
        <row r="1402">
          <cell r="J1402" t="str">
            <v>42-05-02-01-1394</v>
          </cell>
          <cell r="K1402" t="str">
            <v>42-3141</v>
          </cell>
          <cell r="L1402" t="str">
            <v>42-05-02-01-1394</v>
          </cell>
          <cell r="M1402" t="str">
            <v>Cuna metálica color plomo</v>
          </cell>
          <cell r="O1402" t="str">
            <v>EQUIPOS CLINICOS</v>
          </cell>
          <cell r="P1402">
            <v>85484</v>
          </cell>
          <cell r="T1402" t="str">
            <v>Bueno</v>
          </cell>
          <cell r="U1402" t="str">
            <v>N/T</v>
          </cell>
        </row>
        <row r="1403">
          <cell r="J1403" t="str">
            <v>42-05-02-01-1395</v>
          </cell>
          <cell r="K1403" t="str">
            <v>42-3142</v>
          </cell>
          <cell r="L1403" t="str">
            <v>42-05-02-01-1395</v>
          </cell>
          <cell r="M1403" t="str">
            <v>Cuna metálica color plomo</v>
          </cell>
          <cell r="O1403" t="str">
            <v>EQUIPOS CLINICOS</v>
          </cell>
          <cell r="P1403">
            <v>85484</v>
          </cell>
          <cell r="T1403" t="str">
            <v>Bueno</v>
          </cell>
          <cell r="U1403" t="str">
            <v>N/T</v>
          </cell>
        </row>
        <row r="1404">
          <cell r="J1404" t="str">
            <v>42-04-07-00-1396</v>
          </cell>
          <cell r="K1404" t="str">
            <v>42-3146</v>
          </cell>
          <cell r="L1404" t="str">
            <v>42-04-07-00-1396</v>
          </cell>
          <cell r="M1404" t="str">
            <v>Loker metálico 3 puertas color plomo</v>
          </cell>
          <cell r="O1404" t="str">
            <v>OTROS</v>
          </cell>
          <cell r="P1404">
            <v>37500</v>
          </cell>
          <cell r="T1404" t="str">
            <v>Bueno</v>
          </cell>
          <cell r="U1404" t="str">
            <v>N/T</v>
          </cell>
        </row>
        <row r="1405">
          <cell r="J1405" t="str">
            <v>42-04-01-00-1397</v>
          </cell>
          <cell r="K1405" t="str">
            <v>42-2768 B</v>
          </cell>
          <cell r="L1405" t="str">
            <v>42-04-01-00-1397</v>
          </cell>
          <cell r="M1405" t="str">
            <v>Mesa alimentación metálica con cubierta melamina, con ruedas</v>
          </cell>
          <cell r="O1405" t="str">
            <v>MESAS</v>
          </cell>
          <cell r="P1405">
            <v>52466</v>
          </cell>
          <cell r="T1405" t="str">
            <v>Bueno</v>
          </cell>
          <cell r="U1405" t="str">
            <v>N/T</v>
          </cell>
        </row>
        <row r="1406">
          <cell r="J1406" t="str">
            <v>42-04-07-00-1398</v>
          </cell>
          <cell r="K1406" t="str">
            <v>42-3147</v>
          </cell>
          <cell r="L1406" t="str">
            <v>42-04-07-00-1398</v>
          </cell>
          <cell r="M1406" t="str">
            <v>Paragüero/perchero metálico color blanco</v>
          </cell>
          <cell r="O1406" t="str">
            <v>OTROS</v>
          </cell>
          <cell r="P1406">
            <v>35000</v>
          </cell>
          <cell r="T1406" t="str">
            <v>Bueno</v>
          </cell>
          <cell r="U1406" t="str">
            <v>N/T</v>
          </cell>
        </row>
        <row r="1407">
          <cell r="J1407" t="str">
            <v>42-05-02-01-1399</v>
          </cell>
          <cell r="K1407" t="str">
            <v>42-765</v>
          </cell>
          <cell r="L1407" t="str">
            <v>42-05-02-01-1399</v>
          </cell>
          <cell r="M1407" t="str">
            <v>Podómetro madera infantil</v>
          </cell>
          <cell r="O1407" t="str">
            <v>EQUIPOS CLINICOS</v>
          </cell>
          <cell r="P1407">
            <v>70000</v>
          </cell>
          <cell r="T1407" t="str">
            <v>Bueno</v>
          </cell>
          <cell r="U1407" t="str">
            <v>N/T</v>
          </cell>
        </row>
        <row r="1408">
          <cell r="J1408" t="str">
            <v>42-04-02-00-1400</v>
          </cell>
          <cell r="K1408" t="str">
            <v>42-3148</v>
          </cell>
          <cell r="L1408" t="str">
            <v>42-04-02-00-1400</v>
          </cell>
          <cell r="M1408" t="str">
            <v>Silla nido</v>
          </cell>
          <cell r="O1408" t="str">
            <v>SILLAS</v>
          </cell>
          <cell r="P1408">
            <v>20000</v>
          </cell>
          <cell r="T1408" t="str">
            <v>Bueno</v>
          </cell>
          <cell r="U1408" t="str">
            <v>N/T</v>
          </cell>
        </row>
        <row r="1409">
          <cell r="J1409" t="str">
            <v>42-04-07-00-1401</v>
          </cell>
          <cell r="K1409" t="str">
            <v>42-3143</v>
          </cell>
          <cell r="L1409" t="str">
            <v>42-04-07-00-1401</v>
          </cell>
          <cell r="M1409" t="str">
            <v>Velador metálico con 1 puerta, 1 cajón en melámina color plomo</v>
          </cell>
          <cell r="O1409" t="str">
            <v>OTROS</v>
          </cell>
          <cell r="P1409">
            <v>78000</v>
          </cell>
          <cell r="T1409" t="str">
            <v>Bueno</v>
          </cell>
          <cell r="U1409" t="str">
            <v>N/T</v>
          </cell>
        </row>
        <row r="1410">
          <cell r="J1410" t="str">
            <v>42-04-07-00-1402</v>
          </cell>
          <cell r="K1410" t="str">
            <v>42-3144</v>
          </cell>
          <cell r="L1410" t="str">
            <v>42-04-07-00-1402</v>
          </cell>
          <cell r="M1410" t="str">
            <v>Velador metálico con 1 puerta, 1 cajón en melámina color plomo</v>
          </cell>
          <cell r="O1410" t="str">
            <v>OTROS</v>
          </cell>
          <cell r="P1410">
            <v>78000</v>
          </cell>
          <cell r="T1410" t="str">
            <v>Bueno</v>
          </cell>
          <cell r="U1410" t="str">
            <v>N/T</v>
          </cell>
        </row>
        <row r="1411">
          <cell r="J1411" t="str">
            <v>42-04-07-00-1403</v>
          </cell>
          <cell r="K1411" t="str">
            <v>42-3145</v>
          </cell>
          <cell r="L1411" t="str">
            <v>42-04-07-00-1403</v>
          </cell>
          <cell r="M1411" t="str">
            <v>Velador metálico con 1 puerta, 1 cajón en melámina color plomo</v>
          </cell>
          <cell r="O1411" t="str">
            <v>OTROS</v>
          </cell>
          <cell r="P1411">
            <v>78000</v>
          </cell>
          <cell r="T1411" t="str">
            <v>Bueno</v>
          </cell>
          <cell r="U1411" t="str">
            <v>N/T</v>
          </cell>
        </row>
        <row r="1412">
          <cell r="J1412" t="str">
            <v>42-04-07-00-1404</v>
          </cell>
          <cell r="K1412" t="str">
            <v>42-658</v>
          </cell>
          <cell r="L1412" t="str">
            <v>42-04-07-00-1404</v>
          </cell>
          <cell r="M1412" t="str">
            <v>Velador metálico, 1 cajon 1 puerta con cubierta café</v>
          </cell>
          <cell r="O1412" t="str">
            <v>OTROS</v>
          </cell>
          <cell r="P1412">
            <v>78000</v>
          </cell>
          <cell r="T1412" t="str">
            <v>Bueno</v>
          </cell>
          <cell r="U1412" t="str">
            <v>N/T</v>
          </cell>
        </row>
        <row r="1413">
          <cell r="J1413" t="str">
            <v>42-05-01-01-1405</v>
          </cell>
          <cell r="K1413" t="str">
            <v>42-2723</v>
          </cell>
          <cell r="L1413" t="str">
            <v>42-05-01-01-1405</v>
          </cell>
          <cell r="M1413" t="str">
            <v>Radio CD marca RCA Mod. RCD 004 Cod. 0537</v>
          </cell>
          <cell r="O1413" t="str">
            <v>EQUIPO DE OFICINA</v>
          </cell>
          <cell r="P1413">
            <v>53000</v>
          </cell>
          <cell r="T1413" t="str">
            <v>Bueno</v>
          </cell>
          <cell r="U1413" t="str">
            <v>N/T</v>
          </cell>
        </row>
        <row r="1414">
          <cell r="J1414" t="str">
            <v>42-05-02-02-1406</v>
          </cell>
          <cell r="K1414" t="str">
            <v>42-1396</v>
          </cell>
          <cell r="L1414" t="str">
            <v>42-05-02-02-1406</v>
          </cell>
          <cell r="M1414" t="str">
            <v>Cocinilla a gas 2 platos marca Indugas</v>
          </cell>
          <cell r="O1414" t="str">
            <v>EQUIPOS DE COCINA</v>
          </cell>
          <cell r="P1414">
            <v>27000</v>
          </cell>
          <cell r="T1414" t="str">
            <v>Bueno</v>
          </cell>
          <cell r="U1414" t="str">
            <v>N/T</v>
          </cell>
        </row>
        <row r="1415">
          <cell r="J1415" t="str">
            <v>42-05-01-01-1407</v>
          </cell>
          <cell r="K1415" t="str">
            <v>42-836</v>
          </cell>
          <cell r="L1415" t="str">
            <v>42-05-01-01-1407</v>
          </cell>
          <cell r="M1415" t="str">
            <v>Extractor de aire color celeste</v>
          </cell>
          <cell r="O1415" t="str">
            <v>EQUIPO DE OFICINA</v>
          </cell>
          <cell r="P1415">
            <v>25000</v>
          </cell>
          <cell r="T1415" t="str">
            <v>Bueno</v>
          </cell>
          <cell r="U1415" t="str">
            <v>N/T</v>
          </cell>
        </row>
        <row r="1416">
          <cell r="J1416" t="str">
            <v>42-04-07-00-1408</v>
          </cell>
          <cell r="K1416" t="str">
            <v>42-837B</v>
          </cell>
          <cell r="L1416" t="str">
            <v>42-04-07-00-1408</v>
          </cell>
          <cell r="M1416" t="str">
            <v>Sellador eléctrico marca Impulse Sealer</v>
          </cell>
          <cell r="O1416" t="str">
            <v>OTROS</v>
          </cell>
          <cell r="P1416">
            <v>12000</v>
          </cell>
          <cell r="T1416" t="str">
            <v>Bueno</v>
          </cell>
          <cell r="U1416" t="str">
            <v>N/T</v>
          </cell>
        </row>
        <row r="1417">
          <cell r="J1417" t="str">
            <v>42-05-01-01-1409</v>
          </cell>
          <cell r="K1417" t="str">
            <v>42-834</v>
          </cell>
          <cell r="L1417" t="str">
            <v>42-05-01-01-1409</v>
          </cell>
          <cell r="M1417" t="str">
            <v>Compu-clave grande marca Oppici de 180x97x132 cms. con 1 puerta de 55 cms. con bandejas</v>
          </cell>
          <cell r="O1417" t="str">
            <v>EQUIPO DE OFICINA</v>
          </cell>
          <cell r="P1417">
            <v>1500000</v>
          </cell>
          <cell r="T1417" t="str">
            <v>Bueno</v>
          </cell>
          <cell r="U1417" t="str">
            <v>N/T</v>
          </cell>
        </row>
        <row r="1418">
          <cell r="J1418" t="str">
            <v>42-05-02-01-1410</v>
          </cell>
          <cell r="K1418" t="str">
            <v>42-831</v>
          </cell>
          <cell r="L1418" t="str">
            <v>42-05-02-01-1410</v>
          </cell>
          <cell r="M1418" t="str">
            <v>Pupinel marca Mermmet de 75x70 ½  cms. acero inox.</v>
          </cell>
          <cell r="O1418" t="str">
            <v>EQUIPOS CLINICOS</v>
          </cell>
          <cell r="P1418">
            <v>180000</v>
          </cell>
          <cell r="T1418" t="str">
            <v>Bueno</v>
          </cell>
          <cell r="U1418" t="str">
            <v>N/T</v>
          </cell>
        </row>
        <row r="1419">
          <cell r="J1419" t="str">
            <v>42-04-02-00-1411</v>
          </cell>
          <cell r="K1419" t="str">
            <v>42-1599</v>
          </cell>
          <cell r="L1419" t="str">
            <v>42-04-02-00-1411</v>
          </cell>
          <cell r="M1419" t="str">
            <v>Silla cajero alta regulable, lana color gris</v>
          </cell>
          <cell r="O1419" t="str">
            <v>SILLAS</v>
          </cell>
          <cell r="P1419">
            <v>47000</v>
          </cell>
          <cell r="T1419" t="str">
            <v>Bueno</v>
          </cell>
          <cell r="U1419" t="str">
            <v>N/T</v>
          </cell>
        </row>
        <row r="1420">
          <cell r="J1420" t="str">
            <v>42-05-01-01-1412</v>
          </cell>
          <cell r="K1420" t="str">
            <v>42-1600</v>
          </cell>
          <cell r="L1420" t="str">
            <v>42-05-01-01-1412</v>
          </cell>
          <cell r="M1420" t="str">
            <v>Reloj Mural color blanco</v>
          </cell>
          <cell r="O1420" t="str">
            <v>EQUIPO DE OFICINA</v>
          </cell>
          <cell r="P1420">
            <v>7500</v>
          </cell>
          <cell r="T1420" t="str">
            <v>Bueno</v>
          </cell>
          <cell r="U1420" t="str">
            <v>N/T</v>
          </cell>
        </row>
        <row r="1421">
          <cell r="J1421" t="str">
            <v>42-04-02-00-1413</v>
          </cell>
          <cell r="K1421" t="str">
            <v>42-821</v>
          </cell>
          <cell r="L1421" t="str">
            <v>42-04-02-00-1413</v>
          </cell>
          <cell r="M1421" t="str">
            <v>Silla metálica blanca</v>
          </cell>
          <cell r="O1421" t="str">
            <v>SILLAS</v>
          </cell>
          <cell r="P1421">
            <v>19900</v>
          </cell>
          <cell r="T1421" t="str">
            <v>Bueno</v>
          </cell>
          <cell r="U1421" t="str">
            <v>N/T</v>
          </cell>
        </row>
        <row r="1422">
          <cell r="J1422" t="str">
            <v>42-04-01-00-1414</v>
          </cell>
          <cell r="K1422" t="str">
            <v>42-822</v>
          </cell>
          <cell r="L1422" t="str">
            <v>42-04-01-00-1414</v>
          </cell>
          <cell r="M1422" t="str">
            <v>Vitrina metálica mixta de sobremesa 3 divisiones, 2 puertas de vidrio</v>
          </cell>
          <cell r="O1422" t="str">
            <v>MESAS</v>
          </cell>
          <cell r="P1422">
            <v>57261</v>
          </cell>
          <cell r="T1422" t="str">
            <v>Bueno</v>
          </cell>
          <cell r="U1422" t="str">
            <v>N/T</v>
          </cell>
        </row>
        <row r="1423">
          <cell r="J1423" t="str">
            <v>42-04-07-00-1415</v>
          </cell>
          <cell r="K1423" t="str">
            <v>42-823</v>
          </cell>
          <cell r="L1423" t="str">
            <v>42-04-07-00-1415</v>
          </cell>
          <cell r="M1423" t="str">
            <v>Carro metálico 2 divisiones, 4 ruedas acero inox. 89x41x90 cms.</v>
          </cell>
          <cell r="O1423" t="str">
            <v>OTROS</v>
          </cell>
          <cell r="P1423">
            <v>160000</v>
          </cell>
          <cell r="T1423" t="str">
            <v>Bueno</v>
          </cell>
          <cell r="U1423" t="str">
            <v>N/T</v>
          </cell>
        </row>
        <row r="1424">
          <cell r="J1424" t="str">
            <v>42-05-02-01-1416</v>
          </cell>
          <cell r="K1424" t="str">
            <v>42-824</v>
          </cell>
          <cell r="L1424" t="str">
            <v>42-05-02-01-1416</v>
          </cell>
          <cell r="M1424" t="str">
            <v>Escabel mixto color calipso, 2 peldaños</v>
          </cell>
          <cell r="O1424" t="str">
            <v>EQUIPOS CLINICOS</v>
          </cell>
          <cell r="P1424">
            <v>14280</v>
          </cell>
          <cell r="T1424" t="str">
            <v>Bueno</v>
          </cell>
          <cell r="U1424" t="str">
            <v>N/T</v>
          </cell>
        </row>
        <row r="1425">
          <cell r="J1425" t="str">
            <v>42-04-01-00-1417</v>
          </cell>
          <cell r="K1425" t="str">
            <v>42-2726</v>
          </cell>
          <cell r="L1425" t="str">
            <v>42-04-01-00-1417</v>
          </cell>
          <cell r="M1425" t="str">
            <v>Mesa mixta cubierta madera 1 cajón 1 repisa 91x61x79 cms.</v>
          </cell>
          <cell r="O1425" t="str">
            <v>MESAS</v>
          </cell>
          <cell r="P1425">
            <v>34990</v>
          </cell>
          <cell r="T1425" t="str">
            <v>Bueno</v>
          </cell>
          <cell r="U1425" t="str">
            <v>N/T</v>
          </cell>
        </row>
        <row r="1426">
          <cell r="J1426" t="str">
            <v>42-04-01-00-1418</v>
          </cell>
          <cell r="K1426" t="str">
            <v>42-825</v>
          </cell>
          <cell r="L1426" t="str">
            <v>42-04-01-00-1418</v>
          </cell>
          <cell r="M1426" t="str">
            <v>Mesón metálico cubierta acero inox. 190x45x90 cms.</v>
          </cell>
          <cell r="O1426" t="str">
            <v>MESAS</v>
          </cell>
          <cell r="P1426">
            <v>119900</v>
          </cell>
          <cell r="T1426" t="str">
            <v>Bueno</v>
          </cell>
          <cell r="U1426" t="str">
            <v>N/T</v>
          </cell>
        </row>
        <row r="1427">
          <cell r="J1427" t="str">
            <v>42-04-01-00-1419</v>
          </cell>
          <cell r="K1427" t="str">
            <v>42-826</v>
          </cell>
          <cell r="L1427" t="str">
            <v>42-04-01-00-1419</v>
          </cell>
          <cell r="M1427" t="str">
            <v>Mesón metálico cubierta acero inox. 190x45x90 cms.</v>
          </cell>
          <cell r="O1427" t="str">
            <v>MESAS</v>
          </cell>
          <cell r="P1427">
            <v>119900</v>
          </cell>
          <cell r="T1427" t="str">
            <v>Bueno</v>
          </cell>
          <cell r="U1427" t="str">
            <v>N/T</v>
          </cell>
        </row>
        <row r="1428">
          <cell r="J1428" t="str">
            <v>42-04-01-00-1420</v>
          </cell>
          <cell r="K1428" t="str">
            <v>42-827</v>
          </cell>
          <cell r="L1428" t="str">
            <v>42-04-01-00-1420</v>
          </cell>
          <cell r="M1428" t="str">
            <v>Mesón metálico cubierta acero inox. de 196x45x90 cms.</v>
          </cell>
          <cell r="O1428" t="str">
            <v>MESAS</v>
          </cell>
          <cell r="P1428">
            <v>122990</v>
          </cell>
          <cell r="T1428" t="str">
            <v>Bueno</v>
          </cell>
          <cell r="U1428" t="str">
            <v>N/T</v>
          </cell>
        </row>
        <row r="1429">
          <cell r="J1429" t="str">
            <v>42-04-07-00-1421</v>
          </cell>
          <cell r="K1429" t="str">
            <v>42-828</v>
          </cell>
          <cell r="L1429" t="str">
            <v>42-04-07-00-1421</v>
          </cell>
          <cell r="M1429" t="str">
            <v>Piso regulable giratorio metálico blanco</v>
          </cell>
          <cell r="O1429" t="str">
            <v>OTROS</v>
          </cell>
          <cell r="P1429">
            <v>3990</v>
          </cell>
          <cell r="T1429" t="str">
            <v>Bueno</v>
          </cell>
          <cell r="U1429" t="str">
            <v>N/T</v>
          </cell>
        </row>
        <row r="1430">
          <cell r="J1430" t="str">
            <v>42-04-06-00-1422</v>
          </cell>
          <cell r="K1430" t="str">
            <v>42-410</v>
          </cell>
          <cell r="L1430" t="str">
            <v>42-04-06-00-1422</v>
          </cell>
          <cell r="M1430" t="str">
            <v>Mueble de madera barniz natural, 2 cajones, 2 puertas correderas de 86x49x62 cms.</v>
          </cell>
          <cell r="O1430" t="str">
            <v>REPISA</v>
          </cell>
          <cell r="P1430">
            <v>24900</v>
          </cell>
          <cell r="T1430" t="str">
            <v>Bueno</v>
          </cell>
          <cell r="U1430" t="str">
            <v>N/T</v>
          </cell>
        </row>
        <row r="1431">
          <cell r="J1431" t="str">
            <v>42-04-06-00-1423</v>
          </cell>
          <cell r="K1431" t="str">
            <v>42-2720</v>
          </cell>
          <cell r="L1431" t="str">
            <v>42-04-06-00-1423</v>
          </cell>
          <cell r="M1431" t="str">
            <v>Mueble de madera barniz natural, 2 cajones, 2 puertas correderas de 86x49x62 cms.</v>
          </cell>
          <cell r="O1431" t="str">
            <v>REPISA</v>
          </cell>
          <cell r="P1431">
            <v>24900</v>
          </cell>
          <cell r="T1431" t="str">
            <v>Bueno</v>
          </cell>
          <cell r="U1431" t="str">
            <v>N/T</v>
          </cell>
        </row>
        <row r="1432">
          <cell r="J1432" t="str">
            <v>42-04-04-00-1424</v>
          </cell>
          <cell r="K1432" t="str">
            <v>42-411</v>
          </cell>
          <cell r="L1432" t="str">
            <v>42-04-04-00-1424</v>
          </cell>
          <cell r="M1432" t="str">
            <v>Mueble mural adosado a la pared de masisa enchapada en formalita blanca 10 puertas en L, 5 cajones con 2 lavaplatos, 2 secador con 2 llaves de combinación en acero inox.</v>
          </cell>
          <cell r="O1432" t="str">
            <v>MUEBLES DE COCINA</v>
          </cell>
          <cell r="P1432">
            <v>49900</v>
          </cell>
          <cell r="T1432" t="str">
            <v>Bueno</v>
          </cell>
          <cell r="U1432" t="str">
            <v>N/T</v>
          </cell>
        </row>
        <row r="1433">
          <cell r="J1433" t="str">
            <v>42-04-07-00-1425</v>
          </cell>
          <cell r="K1433" t="str">
            <v>42-479</v>
          </cell>
          <cell r="L1433" t="str">
            <v>42-04-07-00-1425</v>
          </cell>
          <cell r="M1433" t="str">
            <v>Percha de madera con 4 ganchos</v>
          </cell>
          <cell r="O1433" t="str">
            <v>OTROS</v>
          </cell>
          <cell r="P1433">
            <v>7500</v>
          </cell>
          <cell r="T1433" t="str">
            <v>Bueno</v>
          </cell>
          <cell r="U1433" t="str">
            <v>N/T</v>
          </cell>
        </row>
        <row r="1434">
          <cell r="J1434" t="str">
            <v>42-04-07-00-1426</v>
          </cell>
          <cell r="K1434" t="str">
            <v>42-2725</v>
          </cell>
          <cell r="L1434" t="str">
            <v>42-04-07-00-1426</v>
          </cell>
          <cell r="M1434" t="str">
            <v>Basurero metálico con tapa y pedal</v>
          </cell>
          <cell r="O1434" t="str">
            <v>OTROS</v>
          </cell>
          <cell r="P1434">
            <v>5000</v>
          </cell>
          <cell r="T1434" t="str">
            <v>Bueno</v>
          </cell>
          <cell r="U1434" t="str">
            <v>N/T</v>
          </cell>
        </row>
        <row r="1435">
          <cell r="J1435" t="str">
            <v>42-05-02-05-1427</v>
          </cell>
          <cell r="K1435" t="str">
            <v>42-2721</v>
          </cell>
          <cell r="L1435" t="str">
            <v>42-05-02-05-1427</v>
          </cell>
          <cell r="M1435" t="str">
            <v>Extintor incendio tipo Dioxido de carbono 2 kgs.</v>
          </cell>
          <cell r="O1435" t="str">
            <v>EQUIPOS DE SEGURIDAD</v>
          </cell>
          <cell r="P1435">
            <v>25000</v>
          </cell>
          <cell r="T1435" t="str">
            <v>Bueno</v>
          </cell>
          <cell r="U1435" t="str">
            <v>N/T</v>
          </cell>
        </row>
        <row r="1436">
          <cell r="J1436" t="str">
            <v>42-05-01-01-1428</v>
          </cell>
          <cell r="K1436" t="str">
            <v>42-2722</v>
          </cell>
          <cell r="L1436" t="str">
            <v>42-05-01-01-1428</v>
          </cell>
          <cell r="M1436" t="str">
            <v>Citófono/ teléfono marca Nortel Network, Modelo 7000</v>
          </cell>
          <cell r="O1436" t="str">
            <v>EQUIPO DE OFICINA</v>
          </cell>
          <cell r="P1436">
            <v>36000</v>
          </cell>
          <cell r="T1436" t="str">
            <v>Bueno</v>
          </cell>
          <cell r="U1436" t="str">
            <v>N/T</v>
          </cell>
        </row>
        <row r="1437">
          <cell r="J1437" t="str">
            <v>42-04-02-00-1429</v>
          </cell>
          <cell r="K1437" t="str">
            <v>42-931</v>
          </cell>
          <cell r="L1437" t="str">
            <v>42-04-02-00-1429</v>
          </cell>
          <cell r="M1437" t="str">
            <v>Silla mixta asiento y respaldo en formalita café claro</v>
          </cell>
          <cell r="O1437" t="str">
            <v>SILLAS</v>
          </cell>
          <cell r="P1437">
            <v>17850</v>
          </cell>
          <cell r="T1437" t="str">
            <v>Bueno</v>
          </cell>
          <cell r="U1437" t="str">
            <v>N/T</v>
          </cell>
        </row>
        <row r="1438">
          <cell r="J1438" t="str">
            <v>42-04-02-00-1430</v>
          </cell>
          <cell r="K1438" t="str">
            <v>42-928</v>
          </cell>
          <cell r="L1438" t="str">
            <v>42-04-02-00-1430</v>
          </cell>
          <cell r="M1438" t="str">
            <v>Silla mixta asiento y respaldo en formalita café claro</v>
          </cell>
          <cell r="O1438" t="str">
            <v>SILLAS</v>
          </cell>
          <cell r="P1438">
            <v>17850</v>
          </cell>
          <cell r="T1438" t="str">
            <v>Bueno</v>
          </cell>
          <cell r="U1438" t="str">
            <v>N/T</v>
          </cell>
        </row>
        <row r="1439">
          <cell r="J1439" t="str">
            <v>42-04-02-00-1431</v>
          </cell>
          <cell r="K1439" t="str">
            <v>42-927</v>
          </cell>
          <cell r="L1439" t="str">
            <v>42-04-02-00-1431</v>
          </cell>
          <cell r="M1439" t="str">
            <v>Silla mixta asiento y respaldo en formalita café claro</v>
          </cell>
          <cell r="O1439" t="str">
            <v>SILLAS</v>
          </cell>
          <cell r="P1439">
            <v>17850</v>
          </cell>
          <cell r="T1439" t="str">
            <v>Bueno</v>
          </cell>
          <cell r="U1439" t="str">
            <v>N/T</v>
          </cell>
        </row>
        <row r="1440">
          <cell r="J1440" t="str">
            <v>42-04-02-00-1432</v>
          </cell>
          <cell r="K1440" t="str">
            <v>42-926</v>
          </cell>
          <cell r="L1440" t="str">
            <v>42-04-02-00-1432</v>
          </cell>
          <cell r="M1440" t="str">
            <v>Silla mixta asiento y respaldo en formalita café claro</v>
          </cell>
          <cell r="O1440" t="str">
            <v>SILLAS</v>
          </cell>
          <cell r="P1440">
            <v>17850</v>
          </cell>
          <cell r="T1440" t="str">
            <v>Bueno</v>
          </cell>
          <cell r="U1440" t="str">
            <v>N/T</v>
          </cell>
        </row>
        <row r="1441">
          <cell r="J1441" t="str">
            <v>42-04-02-00-1433</v>
          </cell>
          <cell r="K1441" t="str">
            <v>42-924</v>
          </cell>
          <cell r="L1441" t="str">
            <v>42-04-02-00-1433</v>
          </cell>
          <cell r="M1441" t="str">
            <v>Silla mixta asiento y respaldo en formalita café claro</v>
          </cell>
          <cell r="O1441" t="str">
            <v>SILLAS</v>
          </cell>
          <cell r="P1441">
            <v>17850</v>
          </cell>
          <cell r="T1441" t="str">
            <v>Bueno</v>
          </cell>
          <cell r="U1441" t="str">
            <v>N/T</v>
          </cell>
        </row>
        <row r="1442">
          <cell r="J1442" t="str">
            <v>42-04-02-00-1434</v>
          </cell>
          <cell r="K1442" t="str">
            <v>42-923</v>
          </cell>
          <cell r="L1442" t="str">
            <v>42-04-02-00-1434</v>
          </cell>
          <cell r="M1442" t="str">
            <v>Silla mixta asiento y respaldo en formalita café claro</v>
          </cell>
          <cell r="O1442" t="str">
            <v>SILLAS</v>
          </cell>
          <cell r="P1442">
            <v>17850</v>
          </cell>
          <cell r="T1442" t="str">
            <v>Bueno</v>
          </cell>
          <cell r="U1442" t="str">
            <v>N/T</v>
          </cell>
        </row>
        <row r="1443">
          <cell r="J1443" t="str">
            <v>42-04-02-00-1435</v>
          </cell>
          <cell r="K1443" t="str">
            <v>42-922</v>
          </cell>
          <cell r="L1443" t="str">
            <v>42-04-02-00-1435</v>
          </cell>
          <cell r="M1443" t="str">
            <v>Silla mixta asiento y respaldo en formalita café claro</v>
          </cell>
          <cell r="O1443" t="str">
            <v>SILLAS</v>
          </cell>
          <cell r="P1443">
            <v>17850</v>
          </cell>
          <cell r="T1443" t="str">
            <v>Bueno</v>
          </cell>
          <cell r="U1443" t="str">
            <v>N/T</v>
          </cell>
        </row>
        <row r="1444">
          <cell r="J1444" t="str">
            <v>42-04-02-00-1436</v>
          </cell>
          <cell r="K1444" t="str">
            <v>42-921</v>
          </cell>
          <cell r="L1444" t="str">
            <v>42-04-02-00-1436</v>
          </cell>
          <cell r="M1444" t="str">
            <v>Silla mixta asiento y respaldo en formalita café claro</v>
          </cell>
          <cell r="O1444" t="str">
            <v>SILLAS</v>
          </cell>
          <cell r="P1444">
            <v>17850</v>
          </cell>
          <cell r="T1444" t="str">
            <v>Bueno</v>
          </cell>
          <cell r="U1444" t="str">
            <v>N/T</v>
          </cell>
        </row>
        <row r="1445">
          <cell r="J1445" t="str">
            <v>42-04-02-00-1437</v>
          </cell>
          <cell r="K1445" t="str">
            <v>42-920</v>
          </cell>
          <cell r="L1445" t="str">
            <v>42-04-02-00-1437</v>
          </cell>
          <cell r="M1445" t="str">
            <v>Silla mixta asiento y respaldo en formalita café claro</v>
          </cell>
          <cell r="O1445" t="str">
            <v>SILLAS</v>
          </cell>
          <cell r="P1445">
            <v>17850</v>
          </cell>
          <cell r="T1445" t="str">
            <v>Bueno</v>
          </cell>
          <cell r="U1445" t="str">
            <v>N/T</v>
          </cell>
        </row>
        <row r="1446">
          <cell r="J1446" t="str">
            <v>42-04-02-00-1438</v>
          </cell>
          <cell r="K1446" t="str">
            <v>42-917</v>
          </cell>
          <cell r="L1446" t="str">
            <v>42-04-02-00-1438</v>
          </cell>
          <cell r="M1446" t="str">
            <v>Silla mixta asiento y respaldo en formalita café claro</v>
          </cell>
          <cell r="O1446" t="str">
            <v>SILLAS</v>
          </cell>
          <cell r="P1446">
            <v>17850</v>
          </cell>
          <cell r="T1446" t="str">
            <v>Bueno</v>
          </cell>
          <cell r="U1446" t="str">
            <v>N/T</v>
          </cell>
        </row>
        <row r="1447">
          <cell r="J1447" t="str">
            <v>42-04-02-00-1439</v>
          </cell>
          <cell r="K1447" t="str">
            <v>42-915</v>
          </cell>
          <cell r="L1447" t="str">
            <v>42-04-02-00-1439</v>
          </cell>
          <cell r="M1447" t="str">
            <v>Silla mixta asiento y respaldo en formalita café claro</v>
          </cell>
          <cell r="O1447" t="str">
            <v>SILLAS</v>
          </cell>
          <cell r="P1447">
            <v>17850</v>
          </cell>
          <cell r="T1447" t="str">
            <v>Bueno</v>
          </cell>
          <cell r="U1447" t="str">
            <v>N/T</v>
          </cell>
        </row>
        <row r="1448">
          <cell r="J1448" t="str">
            <v>42-04-02-00-1440</v>
          </cell>
          <cell r="K1448" t="str">
            <v>42-906</v>
          </cell>
          <cell r="L1448" t="str">
            <v>42-04-02-00-1440</v>
          </cell>
          <cell r="M1448" t="str">
            <v>Silla mixta asiento y respaldo en formalita café claro</v>
          </cell>
          <cell r="O1448" t="str">
            <v>SILLAS</v>
          </cell>
          <cell r="P1448">
            <v>17850</v>
          </cell>
          <cell r="T1448" t="str">
            <v>Bueno</v>
          </cell>
          <cell r="U1448" t="str">
            <v>N/T</v>
          </cell>
        </row>
        <row r="1449">
          <cell r="J1449" t="str">
            <v>42-04-02-00-1441</v>
          </cell>
          <cell r="K1449" t="str">
            <v>42-905</v>
          </cell>
          <cell r="L1449" t="str">
            <v>42-04-02-00-1441</v>
          </cell>
          <cell r="M1449" t="str">
            <v>Silla mixta asiento y respaldo en formalita café claro</v>
          </cell>
          <cell r="O1449" t="str">
            <v>SILLAS</v>
          </cell>
          <cell r="P1449">
            <v>17850</v>
          </cell>
          <cell r="T1449" t="str">
            <v>Bueno</v>
          </cell>
          <cell r="U1449" t="str">
            <v>N/T</v>
          </cell>
        </row>
        <row r="1450">
          <cell r="J1450" t="str">
            <v>42-04-02-00-1442</v>
          </cell>
          <cell r="K1450" t="str">
            <v>42-904</v>
          </cell>
          <cell r="L1450" t="str">
            <v>42-04-02-00-1442</v>
          </cell>
          <cell r="M1450" t="str">
            <v>Silla mixta asiento y respaldo en formalita café claro</v>
          </cell>
          <cell r="O1450" t="str">
            <v>SILLAS</v>
          </cell>
          <cell r="P1450">
            <v>17850</v>
          </cell>
          <cell r="T1450" t="str">
            <v>Bueno</v>
          </cell>
          <cell r="U1450" t="str">
            <v>N/T</v>
          </cell>
        </row>
        <row r="1451">
          <cell r="J1451" t="str">
            <v>42-04-02-00-1443</v>
          </cell>
          <cell r="K1451" t="str">
            <v>42-3278</v>
          </cell>
          <cell r="L1451" t="str">
            <v>42-04-02-00-1443</v>
          </cell>
          <cell r="M1451" t="str">
            <v>Silla mixta asiento y respaldo en formalita café claro</v>
          </cell>
          <cell r="O1451" t="str">
            <v>SILLAS</v>
          </cell>
          <cell r="P1451">
            <v>17850</v>
          </cell>
          <cell r="T1451" t="str">
            <v>Bueno</v>
          </cell>
          <cell r="U1451" t="str">
            <v>N/T</v>
          </cell>
        </row>
        <row r="1452">
          <cell r="J1452" t="str">
            <v>42-04-02-00-1444</v>
          </cell>
          <cell r="K1452" t="str">
            <v>42-3231</v>
          </cell>
          <cell r="L1452" t="str">
            <v>42-04-02-00-1444</v>
          </cell>
          <cell r="M1452" t="str">
            <v>Silla mixta asiento y respaldo en formalita café claro</v>
          </cell>
          <cell r="O1452" t="str">
            <v>SILLAS</v>
          </cell>
          <cell r="P1452">
            <v>17850</v>
          </cell>
          <cell r="T1452" t="str">
            <v>Bueno</v>
          </cell>
          <cell r="U1452" t="str">
            <v>N/T</v>
          </cell>
        </row>
        <row r="1453">
          <cell r="J1453" t="str">
            <v>42-04-02-00-1445</v>
          </cell>
          <cell r="K1453" t="str">
            <v>42-3230</v>
          </cell>
          <cell r="L1453" t="str">
            <v>42-04-02-00-1445</v>
          </cell>
          <cell r="M1453" t="str">
            <v>Silla mixta asiento y respaldo en formalita café claro</v>
          </cell>
          <cell r="O1453" t="str">
            <v>SILLAS</v>
          </cell>
          <cell r="P1453">
            <v>17850</v>
          </cell>
          <cell r="T1453" t="str">
            <v>Bueno</v>
          </cell>
          <cell r="U1453" t="str">
            <v>N/T</v>
          </cell>
        </row>
        <row r="1454">
          <cell r="J1454" t="str">
            <v>42-04-02-00-1446</v>
          </cell>
          <cell r="K1454" t="str">
            <v>42-3228</v>
          </cell>
          <cell r="L1454" t="str">
            <v>42-04-02-00-1446</v>
          </cell>
          <cell r="M1454" t="str">
            <v>Silla mixta asiento y respaldo en formalita café claro</v>
          </cell>
          <cell r="O1454" t="str">
            <v>SILLAS</v>
          </cell>
          <cell r="P1454">
            <v>17850</v>
          </cell>
          <cell r="T1454" t="str">
            <v>Bueno</v>
          </cell>
          <cell r="U1454" t="str">
            <v>N/T</v>
          </cell>
        </row>
        <row r="1455">
          <cell r="J1455" t="str">
            <v>42-04-02-00-1447</v>
          </cell>
          <cell r="K1455" t="str">
            <v>42-3225</v>
          </cell>
          <cell r="L1455" t="str">
            <v>42-04-02-00-1447</v>
          </cell>
          <cell r="M1455" t="str">
            <v>Silla mixta asiento y respaldo en formalita café claro</v>
          </cell>
          <cell r="O1455" t="str">
            <v>SILLAS</v>
          </cell>
          <cell r="P1455">
            <v>17850</v>
          </cell>
          <cell r="T1455" t="str">
            <v>Bueno</v>
          </cell>
          <cell r="U1455" t="str">
            <v>N/T</v>
          </cell>
        </row>
        <row r="1456">
          <cell r="J1456" t="str">
            <v>42-04-02-00-1448</v>
          </cell>
          <cell r="K1456" t="str">
            <v>42-3202</v>
          </cell>
          <cell r="L1456" t="str">
            <v>42-04-02-00-1448</v>
          </cell>
          <cell r="M1456" t="str">
            <v>Silla mixta asiento y respaldo en formalita café claro</v>
          </cell>
          <cell r="O1456" t="str">
            <v>SILLAS</v>
          </cell>
          <cell r="P1456">
            <v>17850</v>
          </cell>
          <cell r="T1456" t="str">
            <v>Bueno</v>
          </cell>
          <cell r="U1456" t="str">
            <v>N/T</v>
          </cell>
        </row>
        <row r="1457">
          <cell r="J1457" t="str">
            <v>42-04-02-00-1449</v>
          </cell>
          <cell r="K1457" t="str">
            <v>42-2477</v>
          </cell>
          <cell r="L1457" t="str">
            <v>42-04-02-00-1449</v>
          </cell>
          <cell r="M1457" t="str">
            <v>Silla mixta asiento y respaldo en formalita café claro</v>
          </cell>
          <cell r="O1457" t="str">
            <v>SILLAS</v>
          </cell>
          <cell r="P1457">
            <v>17850</v>
          </cell>
          <cell r="T1457" t="str">
            <v>Bueno</v>
          </cell>
          <cell r="U1457" t="str">
            <v>N/T</v>
          </cell>
        </row>
        <row r="1458">
          <cell r="J1458" t="str">
            <v>42-04-02-00-1450</v>
          </cell>
          <cell r="K1458" t="str">
            <v>42-2462 B</v>
          </cell>
          <cell r="L1458" t="str">
            <v>42-04-02-00-1450</v>
          </cell>
          <cell r="M1458" t="str">
            <v>Silla mixta asiento y respaldo en formalita café claro</v>
          </cell>
          <cell r="O1458" t="str">
            <v>SILLAS</v>
          </cell>
          <cell r="P1458">
            <v>17850</v>
          </cell>
          <cell r="T1458" t="str">
            <v>Bueno</v>
          </cell>
          <cell r="U1458" t="str">
            <v>N/T</v>
          </cell>
        </row>
        <row r="1459">
          <cell r="J1459" t="str">
            <v>42-04-02-00-1451</v>
          </cell>
          <cell r="K1459" t="str">
            <v>42-2327</v>
          </cell>
          <cell r="L1459" t="str">
            <v>42-04-02-00-1451</v>
          </cell>
          <cell r="M1459" t="str">
            <v>Silla mixta asiento y respaldo en formalita café claro</v>
          </cell>
          <cell r="O1459" t="str">
            <v>SILLAS</v>
          </cell>
          <cell r="P1459">
            <v>17850</v>
          </cell>
          <cell r="T1459" t="str">
            <v>Bueno</v>
          </cell>
          <cell r="U1459" t="str">
            <v>N/T</v>
          </cell>
        </row>
        <row r="1460">
          <cell r="J1460" t="str">
            <v>42-04-02-00-1452</v>
          </cell>
          <cell r="K1460" t="str">
            <v>42-1542</v>
          </cell>
          <cell r="L1460" t="str">
            <v>42-04-02-00-1452</v>
          </cell>
          <cell r="M1460" t="str">
            <v>Silla mixta asiento y respaldo en formalita café claro</v>
          </cell>
          <cell r="O1460" t="str">
            <v>SILLAS</v>
          </cell>
          <cell r="P1460">
            <v>17850</v>
          </cell>
          <cell r="T1460" t="str">
            <v>Bueno</v>
          </cell>
          <cell r="U1460" t="str">
            <v>N/T</v>
          </cell>
        </row>
        <row r="1461">
          <cell r="J1461" t="str">
            <v>42-04-02-00-1453</v>
          </cell>
          <cell r="K1461" t="str">
            <v>42-1540</v>
          </cell>
          <cell r="L1461" t="str">
            <v>42-04-02-00-1453</v>
          </cell>
          <cell r="M1461" t="str">
            <v>Silla mixta asiento y respaldo en formalita café claro</v>
          </cell>
          <cell r="O1461" t="str">
            <v>SILLAS</v>
          </cell>
          <cell r="P1461">
            <v>17850</v>
          </cell>
          <cell r="T1461" t="str">
            <v>Bueno</v>
          </cell>
          <cell r="U1461" t="str">
            <v>N/T</v>
          </cell>
        </row>
        <row r="1462">
          <cell r="J1462" t="str">
            <v>42-04-02-00-1454</v>
          </cell>
          <cell r="K1462" t="str">
            <v>42-1333</v>
          </cell>
          <cell r="L1462" t="str">
            <v>42-04-02-00-1454</v>
          </cell>
          <cell r="M1462" t="str">
            <v>Silla mixta asiento y respaldo en formalita café claro</v>
          </cell>
          <cell r="O1462" t="str">
            <v>SILLAS</v>
          </cell>
          <cell r="P1462">
            <v>17850</v>
          </cell>
          <cell r="T1462" t="str">
            <v>Bueno</v>
          </cell>
          <cell r="U1462" t="str">
            <v>N/T</v>
          </cell>
        </row>
        <row r="1463">
          <cell r="J1463" t="str">
            <v>42-04-02-00-1455</v>
          </cell>
          <cell r="K1463" t="str">
            <v>24-2476</v>
          </cell>
          <cell r="L1463" t="str">
            <v>42-04-02-00-1455</v>
          </cell>
          <cell r="M1463" t="str">
            <v>Silla mixta asiento y respaldo en formalita café claro</v>
          </cell>
          <cell r="O1463" t="str">
            <v>SILLAS</v>
          </cell>
          <cell r="P1463">
            <v>17850</v>
          </cell>
          <cell r="T1463" t="str">
            <v>Bueno</v>
          </cell>
          <cell r="U1463" t="str">
            <v>N/T</v>
          </cell>
        </row>
        <row r="1464">
          <cell r="J1464" t="str">
            <v>42-04-02-00-1456</v>
          </cell>
          <cell r="K1464" t="str">
            <v>42-745</v>
          </cell>
          <cell r="L1464" t="str">
            <v>42-04-02-00-1456</v>
          </cell>
          <cell r="M1464" t="str">
            <v>Silla metálica pergamoide color café</v>
          </cell>
          <cell r="O1464" t="str">
            <v>SILLAS</v>
          </cell>
          <cell r="P1464">
            <v>17850</v>
          </cell>
          <cell r="T1464" t="str">
            <v>Bueno</v>
          </cell>
          <cell r="U1464" t="str">
            <v>N/T</v>
          </cell>
        </row>
        <row r="1465">
          <cell r="J1465" t="str">
            <v>42-04-02-00-1457</v>
          </cell>
          <cell r="K1465" t="str">
            <v>42-365</v>
          </cell>
          <cell r="L1465" t="str">
            <v>42-04-02-00-1457</v>
          </cell>
          <cell r="M1465" t="str">
            <v>Silla tapizada en pergamoide color crema</v>
          </cell>
          <cell r="O1465" t="str">
            <v>SILLAS</v>
          </cell>
          <cell r="P1465">
            <v>17850</v>
          </cell>
          <cell r="T1465" t="str">
            <v>Bueno</v>
          </cell>
          <cell r="U1465" t="str">
            <v>N/T</v>
          </cell>
        </row>
        <row r="1466">
          <cell r="J1466" t="str">
            <v>42-05-02-01-1458</v>
          </cell>
          <cell r="K1466" t="str">
            <v>42-3290</v>
          </cell>
          <cell r="L1466" t="str">
            <v>42-05-02-01-1458</v>
          </cell>
          <cell r="M1466" t="str">
            <v>Escabel mixto color negro</v>
          </cell>
          <cell r="O1466" t="str">
            <v>EQUIPOS CLINICOS</v>
          </cell>
          <cell r="P1466">
            <v>17850</v>
          </cell>
          <cell r="T1466" t="str">
            <v>Bueno</v>
          </cell>
          <cell r="U1466" t="str">
            <v>N/T</v>
          </cell>
        </row>
        <row r="1467">
          <cell r="J1467" t="str">
            <v>42-05-02-01-1459</v>
          </cell>
          <cell r="K1467" t="str">
            <v>42-2679</v>
          </cell>
          <cell r="L1467" t="str">
            <v>42-05-02-01-1459</v>
          </cell>
          <cell r="M1467" t="str">
            <v>Escabel mixto color negro</v>
          </cell>
          <cell r="O1467" t="str">
            <v>EQUIPOS CLINICOS</v>
          </cell>
          <cell r="P1467">
            <v>17850</v>
          </cell>
          <cell r="T1467" t="str">
            <v>Bueno</v>
          </cell>
          <cell r="U1467" t="str">
            <v>N/T</v>
          </cell>
        </row>
        <row r="1468">
          <cell r="J1468" t="str">
            <v>42-04-03-00-1460</v>
          </cell>
          <cell r="K1468" t="str">
            <v>42-240</v>
          </cell>
          <cell r="L1468" t="str">
            <v>42-04-03-00-1460</v>
          </cell>
          <cell r="M1468" t="str">
            <v>Escritorio estructura metálica, 4 cajones de 195x90x78 cms.</v>
          </cell>
          <cell r="O1468" t="str">
            <v>ESCRITORIOS</v>
          </cell>
          <cell r="P1468">
            <v>89000</v>
          </cell>
          <cell r="T1468" t="str">
            <v>Bueno</v>
          </cell>
          <cell r="U1468" t="str">
            <v>N/T</v>
          </cell>
        </row>
        <row r="1469">
          <cell r="J1469" t="str">
            <v>42-04-06-00-1461</v>
          </cell>
          <cell r="K1469" t="str">
            <v>42-2306</v>
          </cell>
          <cell r="L1469" t="str">
            <v>42-04-06-00-1461</v>
          </cell>
          <cell r="M1469" t="str">
            <v>Mueble melamina blanca c/ 2 cajones y 2 puertas</v>
          </cell>
          <cell r="O1469" t="str">
            <v>REPISA</v>
          </cell>
          <cell r="P1469">
            <v>78519</v>
          </cell>
          <cell r="T1469" t="str">
            <v>Bueno</v>
          </cell>
          <cell r="U1469" t="str">
            <v>N/T</v>
          </cell>
        </row>
        <row r="1470">
          <cell r="J1470" t="str">
            <v>42-04-06-00-1462</v>
          </cell>
          <cell r="K1470" t="str">
            <v>42-2304</v>
          </cell>
          <cell r="L1470" t="str">
            <v>42-04-06-00-1462</v>
          </cell>
          <cell r="M1470" t="str">
            <v>Armario de madera con 2 puertas con 1 candado</v>
          </cell>
          <cell r="O1470" t="str">
            <v>REPISA</v>
          </cell>
          <cell r="P1470">
            <v>70000</v>
          </cell>
          <cell r="T1470" t="str">
            <v>Bueno</v>
          </cell>
          <cell r="U1470" t="str">
            <v>N/T</v>
          </cell>
        </row>
        <row r="1471">
          <cell r="J1471" t="str">
            <v>42-04-01-00-1463</v>
          </cell>
          <cell r="K1471" t="str">
            <v>42-1319</v>
          </cell>
          <cell r="L1471" t="str">
            <v>42-04-01-00-1463</v>
          </cell>
          <cell r="M1471" t="str">
            <v>Mesa casino 75x120 cms. cubierta formalita crema</v>
          </cell>
          <cell r="O1471" t="str">
            <v>MESAS</v>
          </cell>
          <cell r="P1471">
            <v>35000</v>
          </cell>
          <cell r="T1471" t="str">
            <v>Bueno</v>
          </cell>
          <cell r="U1471" t="str">
            <v>N/T</v>
          </cell>
        </row>
        <row r="1472">
          <cell r="J1472" t="str">
            <v>42-04-01-00-1464</v>
          </cell>
          <cell r="K1472" t="str">
            <v>42-1320</v>
          </cell>
          <cell r="L1472" t="str">
            <v>42-04-01-00-1464</v>
          </cell>
          <cell r="M1472" t="str">
            <v>Mesa casino 75x120 cms. cubierta formalita crema</v>
          </cell>
          <cell r="O1472" t="str">
            <v>MESAS</v>
          </cell>
          <cell r="P1472">
            <v>35000</v>
          </cell>
          <cell r="T1472" t="str">
            <v>Bueno</v>
          </cell>
          <cell r="U1472" t="str">
            <v>N/T</v>
          </cell>
        </row>
        <row r="1473">
          <cell r="J1473" t="str">
            <v>42-04-01-00-1465</v>
          </cell>
          <cell r="K1473" t="str">
            <v>42-1322</v>
          </cell>
          <cell r="L1473" t="str">
            <v>42-04-01-00-1465</v>
          </cell>
          <cell r="M1473" t="str">
            <v>Mesa casino 75x120 cms. cubierta formalita crema</v>
          </cell>
          <cell r="O1473" t="str">
            <v>MESAS</v>
          </cell>
          <cell r="P1473">
            <v>35000</v>
          </cell>
          <cell r="T1473" t="str">
            <v>Bueno</v>
          </cell>
          <cell r="U1473" t="str">
            <v>N/T</v>
          </cell>
        </row>
        <row r="1474">
          <cell r="J1474" t="str">
            <v>42-04-01-00-1466</v>
          </cell>
          <cell r="K1474" t="str">
            <v>42-1323</v>
          </cell>
          <cell r="L1474" t="str">
            <v>42-04-01-00-1466</v>
          </cell>
          <cell r="M1474" t="str">
            <v>Mesa casino 75x120 cms. cubierta formalita crema</v>
          </cell>
          <cell r="O1474" t="str">
            <v>MESAS</v>
          </cell>
          <cell r="P1474">
            <v>35000</v>
          </cell>
          <cell r="T1474" t="str">
            <v>Bueno</v>
          </cell>
          <cell r="U1474" t="str">
            <v>N/T</v>
          </cell>
        </row>
        <row r="1475">
          <cell r="J1475" t="str">
            <v>42-04-01-00-1467</v>
          </cell>
          <cell r="K1475" t="str">
            <v>42-1324</v>
          </cell>
          <cell r="L1475" t="str">
            <v>42-04-01-00-1467</v>
          </cell>
          <cell r="M1475" t="str">
            <v>Mesa casino 75x120 cms. cubierta formalita crema</v>
          </cell>
          <cell r="O1475" t="str">
            <v>MESAS</v>
          </cell>
          <cell r="P1475">
            <v>35000</v>
          </cell>
          <cell r="T1475" t="str">
            <v>Bueno</v>
          </cell>
          <cell r="U1475" t="str">
            <v>N/T</v>
          </cell>
        </row>
        <row r="1476">
          <cell r="J1476" t="str">
            <v>42-04-01-00-1468</v>
          </cell>
          <cell r="K1476" t="str">
            <v>42-1325</v>
          </cell>
          <cell r="L1476" t="str">
            <v>42-04-01-00-1468</v>
          </cell>
          <cell r="M1476" t="str">
            <v>Mesa casino 75x120 cms. cubierta formalita crema</v>
          </cell>
          <cell r="O1476" t="str">
            <v>MESAS</v>
          </cell>
          <cell r="P1476">
            <v>35000</v>
          </cell>
          <cell r="T1476" t="str">
            <v>Bueno</v>
          </cell>
          <cell r="U1476" t="str">
            <v>N/T</v>
          </cell>
        </row>
        <row r="1477">
          <cell r="J1477" t="str">
            <v>42-04-01-00-1469</v>
          </cell>
          <cell r="K1477" t="str">
            <v>42-1326</v>
          </cell>
          <cell r="L1477" t="str">
            <v>42-04-01-00-1469</v>
          </cell>
          <cell r="M1477" t="str">
            <v>Mesa casino 75x120 cms. cubierta formalita crema</v>
          </cell>
          <cell r="O1477" t="str">
            <v>MESAS</v>
          </cell>
          <cell r="P1477">
            <v>35000</v>
          </cell>
          <cell r="T1477" t="str">
            <v>Bueno</v>
          </cell>
          <cell r="U1477" t="str">
            <v>N/T</v>
          </cell>
        </row>
        <row r="1478">
          <cell r="J1478" t="str">
            <v>42-04-01-00-1470</v>
          </cell>
          <cell r="K1478" t="str">
            <v>42-1328</v>
          </cell>
          <cell r="L1478" t="str">
            <v>42-04-01-00-1470</v>
          </cell>
          <cell r="M1478" t="str">
            <v>Mesa casino 75x120 cms. cubierta formalita crema</v>
          </cell>
          <cell r="O1478" t="str">
            <v>MESAS</v>
          </cell>
          <cell r="P1478">
            <v>35000</v>
          </cell>
          <cell r="T1478" t="str">
            <v>Bueno</v>
          </cell>
          <cell r="U1478" t="str">
            <v>N/T</v>
          </cell>
        </row>
        <row r="1479">
          <cell r="J1479" t="str">
            <v>42-04-01-00-1471</v>
          </cell>
          <cell r="K1479" t="str">
            <v>42-1329</v>
          </cell>
          <cell r="L1479" t="str">
            <v>42-04-01-00-1471</v>
          </cell>
          <cell r="M1479" t="str">
            <v>Mesa casino 75x120 cms. cubierta formalita crema</v>
          </cell>
          <cell r="O1479" t="str">
            <v>MESAS</v>
          </cell>
          <cell r="P1479">
            <v>35000</v>
          </cell>
          <cell r="T1479" t="str">
            <v>Bueno</v>
          </cell>
          <cell r="U1479" t="str">
            <v>N/T</v>
          </cell>
        </row>
        <row r="1480">
          <cell r="J1480" t="str">
            <v>42-04-01-00-1472</v>
          </cell>
          <cell r="K1480" t="str">
            <v>42-1330</v>
          </cell>
          <cell r="L1480" t="str">
            <v>42-04-01-00-1472</v>
          </cell>
          <cell r="M1480" t="str">
            <v>Mesa casino 75x120 cms. cubierta formalita crema</v>
          </cell>
          <cell r="O1480" t="str">
            <v>MESAS</v>
          </cell>
          <cell r="P1480">
            <v>35000</v>
          </cell>
          <cell r="T1480" t="str">
            <v>Bueno</v>
          </cell>
          <cell r="U1480" t="str">
            <v>N/T</v>
          </cell>
        </row>
        <row r="1481">
          <cell r="J1481" t="str">
            <v>42-04-01-00-1473</v>
          </cell>
          <cell r="K1481" t="str">
            <v>42-2307</v>
          </cell>
          <cell r="L1481" t="str">
            <v>42-04-01-00-1473</v>
          </cell>
          <cell r="M1481" t="str">
            <v>Mesa casino 75x120 cms. cubierta formalita crema</v>
          </cell>
          <cell r="O1481" t="str">
            <v>MESAS</v>
          </cell>
          <cell r="P1481">
            <v>35000</v>
          </cell>
          <cell r="T1481" t="str">
            <v>Bueno</v>
          </cell>
          <cell r="U1481" t="str">
            <v>N/T</v>
          </cell>
        </row>
        <row r="1482">
          <cell r="J1482" t="str">
            <v>42-04-01-00-1474</v>
          </cell>
          <cell r="K1482" t="str">
            <v>42-3221</v>
          </cell>
          <cell r="L1482" t="str">
            <v>42-04-01-00-1474</v>
          </cell>
          <cell r="M1482" t="str">
            <v>Mesa casino 75x120 cms. cubierta formalita crema</v>
          </cell>
          <cell r="O1482" t="str">
            <v>MESAS</v>
          </cell>
          <cell r="P1482">
            <v>35000</v>
          </cell>
          <cell r="T1482" t="str">
            <v>Bueno</v>
          </cell>
          <cell r="U1482" t="str">
            <v>N/T</v>
          </cell>
        </row>
        <row r="1483">
          <cell r="J1483" t="str">
            <v>42-04-01-00-1475</v>
          </cell>
          <cell r="K1483" t="str">
            <v>42-2340</v>
          </cell>
          <cell r="L1483" t="str">
            <v>42-04-01-00-1475</v>
          </cell>
          <cell r="M1483" t="str">
            <v>Mesa casino 75x120 cms. cubierta formalita crema</v>
          </cell>
          <cell r="O1483" t="str">
            <v>MESAS</v>
          </cell>
          <cell r="P1483">
            <v>35000</v>
          </cell>
          <cell r="T1483" t="str">
            <v>Bueno</v>
          </cell>
          <cell r="U1483" t="str">
            <v>N/T</v>
          </cell>
        </row>
        <row r="1484">
          <cell r="J1484" t="str">
            <v>42-04-07-00-1476</v>
          </cell>
          <cell r="K1484" t="str">
            <v>42-1398</v>
          </cell>
          <cell r="L1484" t="str">
            <v>42-04-07-00-1476</v>
          </cell>
          <cell r="M1484" t="str">
            <v>Separador de ambiente en alerce pegable de 2,27 de alto 3,60   cms. de ancho de 2 paños</v>
          </cell>
          <cell r="O1484" t="str">
            <v>OTROS</v>
          </cell>
          <cell r="P1484">
            <v>4000</v>
          </cell>
          <cell r="T1484" t="str">
            <v>Bueno</v>
          </cell>
          <cell r="U1484" t="str">
            <v>N/T</v>
          </cell>
        </row>
        <row r="1485">
          <cell r="J1485" t="str">
            <v>42-04-06-00-1477</v>
          </cell>
          <cell r="K1485" t="str">
            <v>42-1495</v>
          </cell>
          <cell r="L1485" t="str">
            <v>42-04-06-00-1477</v>
          </cell>
          <cell r="M1485" t="str">
            <v>Mueble para televisor de madera enchapada con ruedas y división para  vídeo de 69x50x63 cms.</v>
          </cell>
          <cell r="O1485" t="str">
            <v>REPISA</v>
          </cell>
          <cell r="P1485">
            <v>30000</v>
          </cell>
          <cell r="T1485" t="str">
            <v>Bueno</v>
          </cell>
          <cell r="U1485" t="str">
            <v>N/T</v>
          </cell>
        </row>
        <row r="1486">
          <cell r="J1486" t="str">
            <v>42-05-02-05-1478</v>
          </cell>
          <cell r="K1486" t="str">
            <v>42-2792</v>
          </cell>
          <cell r="L1486" t="str">
            <v>42-05-02-05-1478</v>
          </cell>
          <cell r="M1486" t="str">
            <v>Extintor incendio tipo ABC 6 Kgs.</v>
          </cell>
          <cell r="O1486" t="str">
            <v>EQUIPOS DE SEGURIDAD</v>
          </cell>
          <cell r="P1486">
            <v>25000</v>
          </cell>
          <cell r="T1486" t="str">
            <v>Bueno</v>
          </cell>
          <cell r="U1486" t="str">
            <v>N/T</v>
          </cell>
        </row>
        <row r="1487">
          <cell r="J1487" t="str">
            <v>42-05-02-02-1479</v>
          </cell>
          <cell r="K1487" t="str">
            <v>42-1355</v>
          </cell>
          <cell r="L1487" t="str">
            <v>42-05-02-02-1479</v>
          </cell>
          <cell r="M1487" t="str">
            <v>Cocina Fensa 2100 a gas</v>
          </cell>
          <cell r="N1487">
            <v>1</v>
          </cell>
          <cell r="O1487" t="str">
            <v>EQUIPOS DE COCINA</v>
          </cell>
          <cell r="P1487">
            <v>65000</v>
          </cell>
          <cell r="T1487" t="str">
            <v>Bueno</v>
          </cell>
          <cell r="U1487" t="str">
            <v>N/T</v>
          </cell>
        </row>
        <row r="1488">
          <cell r="J1488" t="str">
            <v>42-04-04-00-1480</v>
          </cell>
          <cell r="K1488" t="str">
            <v>42-1356</v>
          </cell>
          <cell r="L1488" t="str">
            <v>42-04-04-00-1480</v>
          </cell>
          <cell r="M1488" t="str">
            <v>Campana extractora marca Fensa Mod. FX-80-1</v>
          </cell>
          <cell r="O1488" t="str">
            <v>MUEBLES DE COCINA</v>
          </cell>
          <cell r="P1488">
            <v>300000</v>
          </cell>
          <cell r="T1488" t="str">
            <v>Bueno</v>
          </cell>
          <cell r="U1488" t="str">
            <v>N/T</v>
          </cell>
        </row>
        <row r="1489">
          <cell r="J1489" t="str">
            <v>42-04-07-00-1481</v>
          </cell>
          <cell r="K1489" t="str">
            <v>42-2310</v>
          </cell>
          <cell r="L1489" t="str">
            <v>42-04-07-00-1481</v>
          </cell>
          <cell r="M1489" t="str">
            <v>Calefont marca Mademsa</v>
          </cell>
          <cell r="N1489">
            <v>1</v>
          </cell>
          <cell r="O1489" t="str">
            <v>OTROS</v>
          </cell>
          <cell r="P1489">
            <v>50000</v>
          </cell>
          <cell r="T1489" t="str">
            <v>Bueno</v>
          </cell>
          <cell r="U1489" t="str">
            <v>N/T</v>
          </cell>
        </row>
        <row r="1490">
          <cell r="J1490" t="str">
            <v>42-04-04-00-1482</v>
          </cell>
          <cell r="K1490" t="str">
            <v>42-887</v>
          </cell>
          <cell r="L1490" t="str">
            <v>42-04-04-00-1482</v>
          </cell>
          <cell r="M1490" t="str">
            <v>Lavaplatos acero inoxidable con mueble de cholguan, 5 cajones, 2 puertas  143x52x89 cms.</v>
          </cell>
          <cell r="O1490" t="str">
            <v>MUEBLES DE COCINA</v>
          </cell>
          <cell r="P1490">
            <v>200000</v>
          </cell>
          <cell r="T1490" t="str">
            <v>Bueno</v>
          </cell>
          <cell r="U1490" t="str">
            <v>N/T</v>
          </cell>
        </row>
        <row r="1491">
          <cell r="J1491" t="str">
            <v>42-04-04-00-1483</v>
          </cell>
          <cell r="K1491" t="str">
            <v>42-1220</v>
          </cell>
          <cell r="L1491" t="str">
            <v>42-04-04-00-1483</v>
          </cell>
          <cell r="M1491" t="str">
            <v>Mueble para microondas en maciza blanco de 45  ½ x 50x87 cms. 1 puerta</v>
          </cell>
          <cell r="O1491" t="str">
            <v>MUEBLES DE COCINA</v>
          </cell>
          <cell r="P1491">
            <v>25000</v>
          </cell>
          <cell r="T1491" t="str">
            <v>Bueno</v>
          </cell>
          <cell r="U1491" t="str">
            <v>N/T</v>
          </cell>
        </row>
        <row r="1492">
          <cell r="J1492" t="str">
            <v>42-05-02-07-1484</v>
          </cell>
          <cell r="K1492" t="str">
            <v>42-1270</v>
          </cell>
          <cell r="L1492" t="str">
            <v>42-05-02-07-1484</v>
          </cell>
          <cell r="M1492" t="str">
            <v>Mesa Sound Tech Mod. 4150 Powered Mixer S/Nº K94081415</v>
          </cell>
          <cell r="N1492">
            <v>1</v>
          </cell>
          <cell r="O1492" t="str">
            <v>EQUIPOS DE AUDIO</v>
          </cell>
          <cell r="P1492">
            <v>10000</v>
          </cell>
          <cell r="T1492" t="str">
            <v>Bueno</v>
          </cell>
          <cell r="U1492" t="str">
            <v>N/T</v>
          </cell>
        </row>
        <row r="1493">
          <cell r="J1493" t="str">
            <v>42-05-02-07-1485</v>
          </cell>
          <cell r="K1493" t="str">
            <v>42-1271</v>
          </cell>
          <cell r="L1493" t="str">
            <v>42-05-02-07-1485</v>
          </cell>
          <cell r="M1493" t="str">
            <v>Caja Sound Tech Mod. B-2 96610</v>
          </cell>
          <cell r="N1493">
            <v>1</v>
          </cell>
          <cell r="O1493" t="str">
            <v>EQUIPOS DE AUDIO</v>
          </cell>
          <cell r="P1493">
            <v>30000</v>
          </cell>
          <cell r="T1493" t="str">
            <v>Bueno</v>
          </cell>
          <cell r="U1493" t="str">
            <v>N/T</v>
          </cell>
        </row>
        <row r="1494">
          <cell r="J1494" t="str">
            <v>42-05-02-07-1486</v>
          </cell>
          <cell r="K1494" t="str">
            <v>42-1272</v>
          </cell>
          <cell r="L1494" t="str">
            <v>42-05-02-07-1486</v>
          </cell>
          <cell r="M1494" t="str">
            <v>Caja Sound Tech Mod. B-2 96610</v>
          </cell>
          <cell r="N1494">
            <v>1</v>
          </cell>
          <cell r="O1494" t="str">
            <v>EQUIPOS DE AUDIO</v>
          </cell>
          <cell r="P1494">
            <v>30000</v>
          </cell>
          <cell r="T1494" t="str">
            <v>Bueno</v>
          </cell>
          <cell r="U1494" t="str">
            <v>N/T</v>
          </cell>
        </row>
        <row r="1495">
          <cell r="J1495" t="str">
            <v>42-05-02-07-1487</v>
          </cell>
          <cell r="K1495" t="str">
            <v>42-1273</v>
          </cell>
          <cell r="L1495" t="str">
            <v>42-05-02-07-1487</v>
          </cell>
          <cell r="M1495" t="str">
            <v>Micrófono Peavey Mod. PVI con cable 30 metros de cable y 6 conectores</v>
          </cell>
          <cell r="N1495">
            <v>1</v>
          </cell>
          <cell r="O1495" t="str">
            <v>EQUIPOS DE AUDIO</v>
          </cell>
          <cell r="P1495">
            <v>15000</v>
          </cell>
          <cell r="T1495" t="str">
            <v>Bueno</v>
          </cell>
          <cell r="U1495" t="str">
            <v>N/T</v>
          </cell>
        </row>
        <row r="1496">
          <cell r="J1496" t="str">
            <v>42-05-01-01-1488</v>
          </cell>
          <cell r="K1496" t="str">
            <v>42-3279</v>
          </cell>
          <cell r="L1496" t="str">
            <v>42-05-01-01-1488</v>
          </cell>
          <cell r="M1496" t="str">
            <v>Telón Tecnodata</v>
          </cell>
          <cell r="O1496" t="str">
            <v>EQUIPO DE OFICINA</v>
          </cell>
          <cell r="P1496">
            <v>30000</v>
          </cell>
          <cell r="T1496" t="str">
            <v>Bueno</v>
          </cell>
          <cell r="U1496" t="str">
            <v>N/T</v>
          </cell>
        </row>
        <row r="1497">
          <cell r="J1497" t="str">
            <v>42-05-01-01-1489</v>
          </cell>
          <cell r="K1497" t="str">
            <v>42-1403</v>
          </cell>
          <cell r="L1497" t="str">
            <v>42-05-01-01-1489</v>
          </cell>
          <cell r="M1497" t="str">
            <v>Televisor a color marca Sony de 21” con control remoto, Mod. 21 SE 40</v>
          </cell>
          <cell r="O1497" t="str">
            <v>EQUIPO DE OFICINA</v>
          </cell>
          <cell r="P1497">
            <v>50000</v>
          </cell>
          <cell r="T1497" t="str">
            <v>Bueno</v>
          </cell>
          <cell r="U1497" t="str">
            <v>N/T</v>
          </cell>
        </row>
        <row r="1498">
          <cell r="J1498" t="str">
            <v>42-05-01-01-1490</v>
          </cell>
          <cell r="K1498" t="str">
            <v>42-1296</v>
          </cell>
          <cell r="L1498" t="str">
            <v>42-05-01-01-1490</v>
          </cell>
          <cell r="M1498" t="str">
            <v>Retroproyectora de diapositivas Braun Novamat 515 AF S/Nº 05669307</v>
          </cell>
          <cell r="O1498" t="str">
            <v>EQUIPO DE OFICINA</v>
          </cell>
          <cell r="P1498">
            <v>300000</v>
          </cell>
          <cell r="T1498" t="str">
            <v>Bueno</v>
          </cell>
          <cell r="U1498" t="str">
            <v>N/T</v>
          </cell>
        </row>
        <row r="1499">
          <cell r="J1499" t="str">
            <v>42-04-02-00-1491</v>
          </cell>
          <cell r="K1499" t="str">
            <v>42-1686</v>
          </cell>
          <cell r="L1499" t="str">
            <v>42-04-02-00-1491</v>
          </cell>
          <cell r="M1499" t="str">
            <v>Silla universitaria con aleta, tapiz café</v>
          </cell>
          <cell r="O1499" t="str">
            <v>SILLAS</v>
          </cell>
          <cell r="P1499">
            <v>20000</v>
          </cell>
          <cell r="T1499" t="str">
            <v>Bueno</v>
          </cell>
          <cell r="U1499" t="str">
            <v>N/T</v>
          </cell>
        </row>
        <row r="1500">
          <cell r="J1500" t="str">
            <v>42-04-02-00-1492</v>
          </cell>
          <cell r="K1500" t="str">
            <v>42-1687</v>
          </cell>
          <cell r="L1500" t="str">
            <v>42-04-02-00-1492</v>
          </cell>
          <cell r="M1500" t="str">
            <v>Silla universitaria con aleta, tapiz café</v>
          </cell>
          <cell r="O1500" t="str">
            <v>SILLAS</v>
          </cell>
          <cell r="P1500">
            <v>20000</v>
          </cell>
          <cell r="T1500" t="str">
            <v>Bueno</v>
          </cell>
          <cell r="U1500" t="str">
            <v>N/T</v>
          </cell>
        </row>
        <row r="1501">
          <cell r="J1501" t="str">
            <v>42-04-02-00-1493</v>
          </cell>
          <cell r="K1501" t="str">
            <v>42-1688</v>
          </cell>
          <cell r="L1501" t="str">
            <v>42-04-02-00-1493</v>
          </cell>
          <cell r="M1501" t="str">
            <v>Silla universitaria con aleta, tapiz café</v>
          </cell>
          <cell r="O1501" t="str">
            <v>SILLAS</v>
          </cell>
          <cell r="P1501">
            <v>20000</v>
          </cell>
          <cell r="T1501" t="str">
            <v>Bueno</v>
          </cell>
          <cell r="U1501" t="str">
            <v>N/T</v>
          </cell>
        </row>
        <row r="1502">
          <cell r="J1502" t="str">
            <v>42-04-02-00-1494</v>
          </cell>
          <cell r="K1502" t="str">
            <v>42-1689</v>
          </cell>
          <cell r="L1502" t="str">
            <v>42-04-02-00-1494</v>
          </cell>
          <cell r="M1502" t="str">
            <v>Silla universitaria con aleta, tapiz café</v>
          </cell>
          <cell r="O1502" t="str">
            <v>SILLAS</v>
          </cell>
          <cell r="P1502">
            <v>20000</v>
          </cell>
          <cell r="T1502" t="str">
            <v>Bueno</v>
          </cell>
          <cell r="U1502" t="str">
            <v>N/T</v>
          </cell>
        </row>
        <row r="1503">
          <cell r="J1503" t="str">
            <v>42-04-02-00-1495</v>
          </cell>
          <cell r="K1503" t="str">
            <v>42-1690</v>
          </cell>
          <cell r="L1503" t="str">
            <v>42-04-02-00-1495</v>
          </cell>
          <cell r="M1503" t="str">
            <v>Silla universitaria con aleta, tapiz café</v>
          </cell>
          <cell r="O1503" t="str">
            <v>SILLAS</v>
          </cell>
          <cell r="P1503">
            <v>20000</v>
          </cell>
          <cell r="T1503" t="str">
            <v>Bueno</v>
          </cell>
          <cell r="U1503" t="str">
            <v>N/T</v>
          </cell>
        </row>
        <row r="1504">
          <cell r="J1504" t="str">
            <v>42-04-02-00-1496</v>
          </cell>
          <cell r="K1504" t="str">
            <v>42-1691</v>
          </cell>
          <cell r="L1504" t="str">
            <v>42-04-02-00-1496</v>
          </cell>
          <cell r="M1504" t="str">
            <v>Silla universitaria con aleta, tapiz café</v>
          </cell>
          <cell r="O1504" t="str">
            <v>SILLAS</v>
          </cell>
          <cell r="P1504">
            <v>20000</v>
          </cell>
          <cell r="T1504" t="str">
            <v>Bueno</v>
          </cell>
          <cell r="U1504" t="str">
            <v>N/T</v>
          </cell>
        </row>
        <row r="1505">
          <cell r="J1505" t="str">
            <v>42-04-02-00-1497</v>
          </cell>
          <cell r="K1505" t="str">
            <v>42-1692</v>
          </cell>
          <cell r="L1505" t="str">
            <v>42-04-02-00-1497</v>
          </cell>
          <cell r="M1505" t="str">
            <v>Silla universitaria con aleta, tapiz café</v>
          </cell>
          <cell r="O1505" t="str">
            <v>SILLAS</v>
          </cell>
          <cell r="P1505">
            <v>20000</v>
          </cell>
          <cell r="T1505" t="str">
            <v>Bueno</v>
          </cell>
          <cell r="U1505" t="str">
            <v>N/T</v>
          </cell>
        </row>
        <row r="1506">
          <cell r="J1506" t="str">
            <v>42-04-02-00-1498</v>
          </cell>
          <cell r="K1506" t="str">
            <v>42-1693</v>
          </cell>
          <cell r="L1506" t="str">
            <v>42-04-02-00-1498</v>
          </cell>
          <cell r="M1506" t="str">
            <v>Silla universitaria con aleta, tapiz café</v>
          </cell>
          <cell r="O1506" t="str">
            <v>SILLAS</v>
          </cell>
          <cell r="P1506">
            <v>20000</v>
          </cell>
          <cell r="T1506" t="str">
            <v>Bueno</v>
          </cell>
          <cell r="U1506" t="str">
            <v>N/T</v>
          </cell>
        </row>
        <row r="1507">
          <cell r="J1507" t="str">
            <v>42-04-02-00-1499</v>
          </cell>
          <cell r="K1507" t="str">
            <v>42-1694</v>
          </cell>
          <cell r="L1507" t="str">
            <v>42-04-02-00-1499</v>
          </cell>
          <cell r="M1507" t="str">
            <v>Silla universitaria con aleta, tapiz café</v>
          </cell>
          <cell r="O1507" t="str">
            <v>SILLAS</v>
          </cell>
          <cell r="P1507">
            <v>20000</v>
          </cell>
          <cell r="T1507" t="str">
            <v>Bueno</v>
          </cell>
          <cell r="U1507" t="str">
            <v>N/T</v>
          </cell>
        </row>
        <row r="1508">
          <cell r="J1508" t="str">
            <v>42-04-02-00-1500</v>
          </cell>
          <cell r="K1508" t="str">
            <v>42-1695</v>
          </cell>
          <cell r="L1508" t="str">
            <v>42-04-02-00-1500</v>
          </cell>
          <cell r="M1508" t="str">
            <v>Silla universitaria con aleta, tapiz café</v>
          </cell>
          <cell r="O1508" t="str">
            <v>SILLAS</v>
          </cell>
          <cell r="P1508">
            <v>20000</v>
          </cell>
          <cell r="T1508" t="str">
            <v>Bueno</v>
          </cell>
          <cell r="U1508" t="str">
            <v>N/T</v>
          </cell>
        </row>
        <row r="1509">
          <cell r="J1509" t="str">
            <v>42-04-02-00-1501</v>
          </cell>
          <cell r="K1509" t="str">
            <v>42-1696</v>
          </cell>
          <cell r="L1509" t="str">
            <v>42-04-02-00-1501</v>
          </cell>
          <cell r="M1509" t="str">
            <v>Silla universitaria con aleta, tapiz café</v>
          </cell>
          <cell r="O1509" t="str">
            <v>SILLAS</v>
          </cell>
          <cell r="P1509">
            <v>20000</v>
          </cell>
          <cell r="T1509" t="str">
            <v>Bueno</v>
          </cell>
          <cell r="U1509" t="str">
            <v>N/T</v>
          </cell>
        </row>
        <row r="1510">
          <cell r="J1510" t="str">
            <v>42-04-02-00-1502</v>
          </cell>
          <cell r="K1510" t="str">
            <v>42-1697</v>
          </cell>
          <cell r="L1510" t="str">
            <v>42-04-02-00-1502</v>
          </cell>
          <cell r="M1510" t="str">
            <v>Silla universitaria con aleta, tapiz café</v>
          </cell>
          <cell r="O1510" t="str">
            <v>SILLAS</v>
          </cell>
          <cell r="P1510">
            <v>20000</v>
          </cell>
          <cell r="T1510" t="str">
            <v>Bueno</v>
          </cell>
          <cell r="U1510" t="str">
            <v>N/T</v>
          </cell>
        </row>
        <row r="1511">
          <cell r="J1511" t="str">
            <v>42-04-02-00-1503</v>
          </cell>
          <cell r="K1511" t="str">
            <v>42-1698</v>
          </cell>
          <cell r="L1511" t="str">
            <v>42-04-02-00-1503</v>
          </cell>
          <cell r="M1511" t="str">
            <v>Silla universitaria con aleta, tapiz café</v>
          </cell>
          <cell r="O1511" t="str">
            <v>SILLAS</v>
          </cell>
          <cell r="P1511">
            <v>20000</v>
          </cell>
          <cell r="T1511" t="str">
            <v>Bueno</v>
          </cell>
          <cell r="U1511" t="str">
            <v>N/T</v>
          </cell>
        </row>
        <row r="1512">
          <cell r="J1512" t="str">
            <v>42-04-02-00-1504</v>
          </cell>
          <cell r="K1512" t="str">
            <v>42-1699</v>
          </cell>
          <cell r="L1512" t="str">
            <v>42-04-02-00-1504</v>
          </cell>
          <cell r="M1512" t="str">
            <v>Silla universitaria con aleta, tapiz café</v>
          </cell>
          <cell r="O1512" t="str">
            <v>SILLAS</v>
          </cell>
          <cell r="P1512">
            <v>20000</v>
          </cell>
          <cell r="T1512" t="str">
            <v>Bueno</v>
          </cell>
          <cell r="U1512" t="str">
            <v>N/T</v>
          </cell>
        </row>
        <row r="1513">
          <cell r="J1513" t="str">
            <v>42-04-02-00-1505</v>
          </cell>
          <cell r="K1513" t="str">
            <v>42-1700</v>
          </cell>
          <cell r="L1513" t="str">
            <v>42-04-02-00-1505</v>
          </cell>
          <cell r="M1513" t="str">
            <v>Silla universitaria con aleta, tapiz café</v>
          </cell>
          <cell r="O1513" t="str">
            <v>SILLAS</v>
          </cell>
          <cell r="P1513">
            <v>20000</v>
          </cell>
          <cell r="T1513" t="str">
            <v>Bueno</v>
          </cell>
          <cell r="U1513" t="str">
            <v>N/T</v>
          </cell>
        </row>
        <row r="1514">
          <cell r="J1514" t="str">
            <v>42-04-02-00-1506</v>
          </cell>
          <cell r="K1514" t="str">
            <v>42-1701</v>
          </cell>
          <cell r="L1514" t="str">
            <v>42-04-02-00-1506</v>
          </cell>
          <cell r="M1514" t="str">
            <v>Silla universitaria con aleta, tapiz café</v>
          </cell>
          <cell r="O1514" t="str">
            <v>SILLAS</v>
          </cell>
          <cell r="P1514">
            <v>20000</v>
          </cell>
          <cell r="T1514" t="str">
            <v>Bueno</v>
          </cell>
          <cell r="U1514" t="str">
            <v>N/T</v>
          </cell>
        </row>
        <row r="1515">
          <cell r="J1515" t="str">
            <v>42-04-02-00-1507</v>
          </cell>
          <cell r="K1515" t="str">
            <v>42-1702</v>
          </cell>
          <cell r="L1515" t="str">
            <v>42-04-02-00-1507</v>
          </cell>
          <cell r="M1515" t="str">
            <v>Silla universitaria con aleta, tapiz café</v>
          </cell>
          <cell r="O1515" t="str">
            <v>SILLAS</v>
          </cell>
          <cell r="P1515">
            <v>20000</v>
          </cell>
          <cell r="T1515" t="str">
            <v>Bueno</v>
          </cell>
          <cell r="U1515" t="str">
            <v>N/T</v>
          </cell>
        </row>
        <row r="1516">
          <cell r="J1516" t="str">
            <v>42-04-02-00-1508</v>
          </cell>
          <cell r="K1516" t="str">
            <v>42-1703</v>
          </cell>
          <cell r="L1516" t="str">
            <v>42-04-02-00-1508</v>
          </cell>
          <cell r="M1516" t="str">
            <v>Silla universitaria con aleta, tapiz café</v>
          </cell>
          <cell r="O1516" t="str">
            <v>SILLAS</v>
          </cell>
          <cell r="P1516">
            <v>20000</v>
          </cell>
          <cell r="T1516" t="str">
            <v>Malo</v>
          </cell>
          <cell r="U1516" t="str">
            <v>N/T</v>
          </cell>
        </row>
        <row r="1517">
          <cell r="J1517" t="str">
            <v>42-04-02-00-1509</v>
          </cell>
          <cell r="K1517" t="str">
            <v>42-1704</v>
          </cell>
          <cell r="L1517" t="str">
            <v>42-04-02-00-1509</v>
          </cell>
          <cell r="M1517" t="str">
            <v>Silla universitaria con aleta, tapiz café</v>
          </cell>
          <cell r="O1517" t="str">
            <v>SILLAS</v>
          </cell>
          <cell r="P1517">
            <v>20000</v>
          </cell>
          <cell r="T1517" t="str">
            <v>Bueno</v>
          </cell>
          <cell r="U1517" t="str">
            <v>N/T</v>
          </cell>
        </row>
        <row r="1518">
          <cell r="J1518" t="str">
            <v>42-04-02-00-1510</v>
          </cell>
          <cell r="K1518" t="str">
            <v>42-1705</v>
          </cell>
          <cell r="L1518" t="str">
            <v>42-04-02-00-1510</v>
          </cell>
          <cell r="M1518" t="str">
            <v>Silla universitaria con aleta, tapiz café</v>
          </cell>
          <cell r="O1518" t="str">
            <v>SILLAS</v>
          </cell>
          <cell r="P1518">
            <v>20000</v>
          </cell>
          <cell r="T1518" t="str">
            <v>Bueno</v>
          </cell>
          <cell r="U1518" t="str">
            <v>N/T</v>
          </cell>
        </row>
        <row r="1519">
          <cell r="J1519" t="str">
            <v>42-04-07-00-1511</v>
          </cell>
          <cell r="K1519" t="str">
            <v>42-946</v>
          </cell>
          <cell r="L1519" t="str">
            <v>42-04-07-00-1511</v>
          </cell>
          <cell r="M1519" t="str">
            <v>Caldera a vapor de mediana presión Mod. Kewannee</v>
          </cell>
          <cell r="N1519">
            <v>1</v>
          </cell>
          <cell r="O1519" t="str">
            <v>OTROS</v>
          </cell>
          <cell r="P1519">
            <v>5000000</v>
          </cell>
          <cell r="T1519" t="str">
            <v>Bueno</v>
          </cell>
          <cell r="U1519" t="str">
            <v>N/T</v>
          </cell>
        </row>
        <row r="1520">
          <cell r="J1520" t="str">
            <v>42-05-02-02-1512</v>
          </cell>
          <cell r="K1520" t="str">
            <v>42-948</v>
          </cell>
          <cell r="L1520" t="str">
            <v>42-05-02-02-1512</v>
          </cell>
          <cell r="M1520" t="str">
            <v>Estanque grande de agua caliente</v>
          </cell>
          <cell r="N1520">
            <v>1</v>
          </cell>
          <cell r="O1520" t="str">
            <v>EQUIPOS DE COCINA</v>
          </cell>
          <cell r="P1520">
            <v>700000</v>
          </cell>
          <cell r="T1520" t="str">
            <v>Bueno</v>
          </cell>
          <cell r="U1520" t="str">
            <v>N/T</v>
          </cell>
        </row>
        <row r="1521">
          <cell r="J1521" t="str">
            <v>42-05-02-02-1513</v>
          </cell>
          <cell r="K1521" t="str">
            <v>42-948B</v>
          </cell>
          <cell r="L1521" t="str">
            <v>42-05-02-02-1513</v>
          </cell>
          <cell r="M1521" t="str">
            <v>Estanque calefacción</v>
          </cell>
          <cell r="N1521">
            <v>1</v>
          </cell>
          <cell r="O1521" t="str">
            <v>EQUIPOS DE COCINA</v>
          </cell>
          <cell r="P1521">
            <v>700000</v>
          </cell>
          <cell r="T1521" t="str">
            <v>Bueno</v>
          </cell>
          <cell r="U1521" t="str">
            <v>N/T</v>
          </cell>
        </row>
        <row r="1522">
          <cell r="J1522" t="str">
            <v>42-05-02-02-1514</v>
          </cell>
          <cell r="K1522" t="str">
            <v>42-2718</v>
          </cell>
          <cell r="L1522" t="str">
            <v>42-05-02-02-1514</v>
          </cell>
          <cell r="M1522" t="str">
            <v>Estanque expansión alimentación agua</v>
          </cell>
          <cell r="N1522">
            <v>1</v>
          </cell>
          <cell r="O1522" t="str">
            <v>EQUIPOS DE COCINA</v>
          </cell>
          <cell r="P1522">
            <v>680000</v>
          </cell>
          <cell r="T1522" t="str">
            <v>Bueno</v>
          </cell>
          <cell r="U1522" t="str">
            <v>N/T</v>
          </cell>
        </row>
        <row r="1523">
          <cell r="J1523" t="str">
            <v>42-05-02-02-1515</v>
          </cell>
          <cell r="K1523" t="str">
            <v>42-2719</v>
          </cell>
          <cell r="L1523" t="str">
            <v>42-05-02-02-1515</v>
          </cell>
          <cell r="M1523" t="str">
            <v>Estanque alimentación red agua</v>
          </cell>
          <cell r="N1523">
            <v>1</v>
          </cell>
          <cell r="O1523" t="str">
            <v>EQUIPOS DE COCINA</v>
          </cell>
          <cell r="P1523">
            <v>550000</v>
          </cell>
          <cell r="T1523" t="str">
            <v>Bueno</v>
          </cell>
          <cell r="U1523" t="str">
            <v>N/T</v>
          </cell>
        </row>
        <row r="1524">
          <cell r="J1524" t="str">
            <v>42-05-02-05-1516</v>
          </cell>
          <cell r="K1524" t="str">
            <v>42-3182</v>
          </cell>
          <cell r="L1524" t="str">
            <v>42-05-02-05-1516</v>
          </cell>
          <cell r="M1524" t="str">
            <v>Estanque almacenamiento de petróleo 12.000 Lts.</v>
          </cell>
          <cell r="N1524">
            <v>1</v>
          </cell>
          <cell r="O1524" t="str">
            <v>EQUIPOS DE SEGURIDAD</v>
          </cell>
          <cell r="P1524">
            <v>550000</v>
          </cell>
          <cell r="T1524" t="str">
            <v>Bueno</v>
          </cell>
          <cell r="U1524" t="str">
            <v>N/T</v>
          </cell>
        </row>
        <row r="1525">
          <cell r="J1525" t="str">
            <v>42-04-07-00-1517</v>
          </cell>
          <cell r="K1525" t="str">
            <v>42-2227</v>
          </cell>
          <cell r="L1525" t="str">
            <v>42-04-07-00-1517</v>
          </cell>
          <cell r="M1525" t="str">
            <v>Caldera petroleo marca I Var Riello mediana presión</v>
          </cell>
          <cell r="N1525">
            <v>1</v>
          </cell>
          <cell r="O1525" t="str">
            <v>OTROS</v>
          </cell>
          <cell r="P1525">
            <v>400000</v>
          </cell>
          <cell r="T1525" t="str">
            <v>Bueno</v>
          </cell>
          <cell r="U1525" t="str">
            <v>N/T</v>
          </cell>
        </row>
        <row r="1526">
          <cell r="J1526" t="str">
            <v>42-04-07-00-1518</v>
          </cell>
          <cell r="K1526" t="str">
            <v>42-3181</v>
          </cell>
          <cell r="L1526" t="str">
            <v>42-04-07-00-1518</v>
          </cell>
          <cell r="M1526" t="str">
            <v>Tanque de purgas</v>
          </cell>
          <cell r="N1526">
            <v>1</v>
          </cell>
          <cell r="O1526" t="str">
            <v>OTROS</v>
          </cell>
          <cell r="P1526">
            <v>202300</v>
          </cell>
          <cell r="T1526" t="str">
            <v>Bueno</v>
          </cell>
          <cell r="U1526" t="str">
            <v>N/T</v>
          </cell>
        </row>
        <row r="1527">
          <cell r="J1527" t="str">
            <v>42-04-07-00-1519</v>
          </cell>
          <cell r="K1527" t="str">
            <v>42-2228</v>
          </cell>
          <cell r="L1527" t="str">
            <v>42-04-07-00-1519</v>
          </cell>
          <cell r="M1527" t="str">
            <v>Tanque pre calentador a petroleo con 2 bombas</v>
          </cell>
          <cell r="N1527">
            <v>1</v>
          </cell>
          <cell r="O1527" t="str">
            <v>OTROS</v>
          </cell>
          <cell r="P1527">
            <v>150000</v>
          </cell>
          <cell r="T1527" t="str">
            <v>Bueno</v>
          </cell>
          <cell r="U1527" t="str">
            <v>N/T</v>
          </cell>
        </row>
        <row r="1528">
          <cell r="J1528" t="str">
            <v>42-04-01-00-1520</v>
          </cell>
          <cell r="K1528" t="str">
            <v>42-1168</v>
          </cell>
          <cell r="L1528" t="str">
            <v>42-04-01-00-1520</v>
          </cell>
          <cell r="M1528" t="str">
            <v>Mesa de madera cubierta de formalita blanca 80x84x79 cms.</v>
          </cell>
          <cell r="O1528" t="str">
            <v>MESAS</v>
          </cell>
          <cell r="P1528">
            <v>35550</v>
          </cell>
          <cell r="T1528" t="str">
            <v>Bueno</v>
          </cell>
          <cell r="U1528" t="str">
            <v>N/T</v>
          </cell>
        </row>
        <row r="1529">
          <cell r="J1529" t="str">
            <v>42-04-07-00-1521</v>
          </cell>
          <cell r="K1529" t="str">
            <v>42-954B</v>
          </cell>
          <cell r="L1529" t="str">
            <v>42-04-07-00-1521</v>
          </cell>
          <cell r="M1529" t="str">
            <v>Escalera chica de madera natural</v>
          </cell>
          <cell r="O1529" t="str">
            <v>OTROS</v>
          </cell>
          <cell r="P1529">
            <v>35212</v>
          </cell>
          <cell r="T1529" t="str">
            <v>Bueno</v>
          </cell>
          <cell r="U1529" t="str">
            <v>N/T</v>
          </cell>
        </row>
        <row r="1530">
          <cell r="J1530" t="str">
            <v>42-04-07-00-1522</v>
          </cell>
          <cell r="K1530" t="str">
            <v>42-961</v>
          </cell>
          <cell r="L1530" t="str">
            <v>42-04-07-00-1522</v>
          </cell>
          <cell r="M1530" t="str">
            <v>Loker metálico verde-plomo marca  Mindugar</v>
          </cell>
          <cell r="O1530" t="str">
            <v>OTROS</v>
          </cell>
          <cell r="P1530">
            <v>37700</v>
          </cell>
          <cell r="T1530" t="str">
            <v>Bueno</v>
          </cell>
          <cell r="U1530" t="str">
            <v>N/T</v>
          </cell>
        </row>
        <row r="1531">
          <cell r="J1531" t="str">
            <v>42-04-07-00-1523</v>
          </cell>
          <cell r="K1531" t="str">
            <v>42-962</v>
          </cell>
          <cell r="L1531" t="str">
            <v>42-04-07-00-1523</v>
          </cell>
          <cell r="M1531" t="str">
            <v>Loker metálico verde-plomo marca  Mindugar</v>
          </cell>
          <cell r="O1531" t="str">
            <v>OTROS</v>
          </cell>
          <cell r="P1531">
            <v>37700</v>
          </cell>
          <cell r="T1531" t="str">
            <v>Bueno</v>
          </cell>
          <cell r="U1531" t="str">
            <v>N/T</v>
          </cell>
        </row>
        <row r="1532">
          <cell r="J1532" t="str">
            <v>42-04-07-00-1524</v>
          </cell>
          <cell r="K1532" t="str">
            <v>42-963</v>
          </cell>
          <cell r="L1532" t="str">
            <v>42-04-07-00-1524</v>
          </cell>
          <cell r="M1532" t="str">
            <v>Loker metálico verde-plomo marca  Mindugar</v>
          </cell>
          <cell r="O1532" t="str">
            <v>OTROS</v>
          </cell>
          <cell r="P1532">
            <v>37700</v>
          </cell>
          <cell r="T1532" t="str">
            <v>Bueno</v>
          </cell>
          <cell r="U1532" t="str">
            <v>N/T</v>
          </cell>
        </row>
        <row r="1533">
          <cell r="J1533" t="str">
            <v>42-05-02-05-1525</v>
          </cell>
          <cell r="K1533" t="str">
            <v>42-2229</v>
          </cell>
          <cell r="L1533" t="str">
            <v>42-05-02-05-1525</v>
          </cell>
          <cell r="M1533" t="str">
            <v>Extintor incendio tipo ABC 10 Kg.</v>
          </cell>
          <cell r="O1533" t="str">
            <v>EQUIPOS DE SEGURIDAD</v>
          </cell>
          <cell r="P1533">
            <v>28900</v>
          </cell>
          <cell r="T1533" t="str">
            <v>Bueno</v>
          </cell>
          <cell r="U1533" t="str">
            <v>N/T</v>
          </cell>
        </row>
        <row r="1534">
          <cell r="J1534" t="str">
            <v>42-04-07-00-1526</v>
          </cell>
          <cell r="K1534" t="str">
            <v>42-1674</v>
          </cell>
          <cell r="L1534" t="str">
            <v>42-04-07-00-1526</v>
          </cell>
          <cell r="M1534" t="str">
            <v xml:space="preserve">Diván cama 1 1/2 plaza, oregón, 5 cajones con llave, un cubrecama,      2 frazadas, 2 cabeceras.                           </v>
          </cell>
          <cell r="O1534" t="str">
            <v>OTROS</v>
          </cell>
          <cell r="P1534">
            <v>202300</v>
          </cell>
          <cell r="T1534" t="str">
            <v>Bueno</v>
          </cell>
          <cell r="U1534" t="str">
            <v>N/T</v>
          </cell>
        </row>
        <row r="1535">
          <cell r="J1535" t="str">
            <v>42-04-06-00-1527</v>
          </cell>
          <cell r="K1535" t="str">
            <v>42-1677</v>
          </cell>
          <cell r="L1535" t="str">
            <v>42-04-06-00-1527</v>
          </cell>
          <cell r="M1535" t="str">
            <v>Mueble de televisor 80x75x50 cms.</v>
          </cell>
          <cell r="O1535" t="str">
            <v>REPISA</v>
          </cell>
          <cell r="P1535">
            <v>130000</v>
          </cell>
          <cell r="T1535" t="str">
            <v>Bueno</v>
          </cell>
          <cell r="U1535" t="str">
            <v>N/T</v>
          </cell>
        </row>
        <row r="1536">
          <cell r="J1536" t="str">
            <v>42-04-02-00-1528</v>
          </cell>
          <cell r="K1536" t="str">
            <v>42-2341</v>
          </cell>
          <cell r="L1536" t="str">
            <v>42-04-02-00-1528</v>
          </cell>
          <cell r="M1536" t="str">
            <v>Silla para casino, metálica asiento y respaldo de formalita</v>
          </cell>
          <cell r="O1536" t="str">
            <v>SILLAS</v>
          </cell>
          <cell r="P1536">
            <v>17850</v>
          </cell>
          <cell r="T1536" t="str">
            <v>Bueno</v>
          </cell>
          <cell r="U1536" t="str">
            <v>N/T</v>
          </cell>
        </row>
        <row r="1537">
          <cell r="J1537" t="str">
            <v>42-04-02-00-1529</v>
          </cell>
          <cell r="K1537" t="str">
            <v>42-1546</v>
          </cell>
          <cell r="L1537" t="str">
            <v>42-04-02-00-1529</v>
          </cell>
          <cell r="M1537" t="str">
            <v xml:space="preserve">Silla para casino, metálica, asiento y respaldo de formalita         </v>
          </cell>
          <cell r="O1537" t="str">
            <v>SILLAS</v>
          </cell>
          <cell r="P1537">
            <v>17850</v>
          </cell>
          <cell r="T1537" t="str">
            <v>Bueno</v>
          </cell>
          <cell r="U1537" t="str">
            <v>N/T</v>
          </cell>
        </row>
        <row r="1538">
          <cell r="J1538" t="str">
            <v>42-04-06-00-1530</v>
          </cell>
          <cell r="K1538" t="str">
            <v>42-2230</v>
          </cell>
          <cell r="L1538" t="str">
            <v>42-04-06-00-1530</v>
          </cell>
          <cell r="M1538" t="str">
            <v>Mueble de pared madera enchapada, 2 puertas con llave</v>
          </cell>
          <cell r="O1538" t="str">
            <v>REPISA</v>
          </cell>
          <cell r="P1538">
            <v>114000</v>
          </cell>
          <cell r="T1538" t="str">
            <v>Bueno</v>
          </cell>
          <cell r="U1538" t="str">
            <v>N/T</v>
          </cell>
        </row>
        <row r="1539">
          <cell r="J1539" t="str">
            <v>42-04-07-00-1531</v>
          </cell>
          <cell r="K1539" t="str">
            <v>42-2231</v>
          </cell>
          <cell r="L1539" t="str">
            <v>42-04-07-00-1531</v>
          </cell>
          <cell r="M1539" t="str">
            <v>Lampara gas c/ galón 15 Kg.</v>
          </cell>
          <cell r="O1539" t="str">
            <v>OTROS</v>
          </cell>
          <cell r="P1539">
            <v>30000</v>
          </cell>
          <cell r="T1539" t="str">
            <v>Bueno</v>
          </cell>
          <cell r="U1539" t="str">
            <v>N/T</v>
          </cell>
        </row>
        <row r="1540">
          <cell r="J1540" t="str">
            <v>42-04-06-00-1532</v>
          </cell>
          <cell r="K1540" t="str">
            <v>42-2232</v>
          </cell>
          <cell r="L1540" t="str">
            <v>42-04-06-00-1532</v>
          </cell>
          <cell r="M1540" t="str">
            <v>Repisa blanca con soporte metálico 70 x 25 cms.</v>
          </cell>
          <cell r="O1540" t="str">
            <v>REPISA</v>
          </cell>
          <cell r="P1540">
            <v>85161</v>
          </cell>
          <cell r="T1540" t="str">
            <v>Bueno</v>
          </cell>
          <cell r="U1540" t="str">
            <v>N/T</v>
          </cell>
        </row>
        <row r="1541">
          <cell r="J1541" t="str">
            <v>42-04-06-00-1533</v>
          </cell>
          <cell r="K1541" t="str">
            <v>42-2233</v>
          </cell>
          <cell r="L1541" t="str">
            <v>42-04-06-00-1533</v>
          </cell>
          <cell r="M1541" t="str">
            <v>Repisa blanca con soporte metálico 80 x 24 cms.</v>
          </cell>
          <cell r="O1541" t="str">
            <v>REPISA</v>
          </cell>
          <cell r="P1541">
            <v>85161</v>
          </cell>
          <cell r="T1541" t="str">
            <v>Bueno</v>
          </cell>
          <cell r="U1541" t="str">
            <v>N/T</v>
          </cell>
        </row>
        <row r="1542">
          <cell r="J1542" t="str">
            <v>42-04-07-00-1534</v>
          </cell>
          <cell r="K1542" t="str">
            <v>42-3246</v>
          </cell>
          <cell r="L1542" t="str">
            <v>42-04-07-00-1534</v>
          </cell>
          <cell r="M1542" t="str">
            <v>Sillón cuerina 5 ruedas color burdeo</v>
          </cell>
          <cell r="O1542" t="str">
            <v>OTROS</v>
          </cell>
          <cell r="P1542">
            <v>124000</v>
          </cell>
          <cell r="T1542" t="str">
            <v>Bueno</v>
          </cell>
          <cell r="U1542" t="str">
            <v>N/T</v>
          </cell>
        </row>
        <row r="1543">
          <cell r="J1543" t="str">
            <v>42-04-06-00-1535</v>
          </cell>
          <cell r="K1543" t="str">
            <v>42-2234</v>
          </cell>
          <cell r="L1543" t="str">
            <v>42-04-06-00-1535</v>
          </cell>
          <cell r="M1543" t="str">
            <v>Mueble madera enchapada 2 ptas. con llave</v>
          </cell>
          <cell r="O1543" t="str">
            <v>REPISA</v>
          </cell>
          <cell r="P1543">
            <v>114000</v>
          </cell>
          <cell r="T1543" t="str">
            <v>Bueno</v>
          </cell>
          <cell r="U1543" t="str">
            <v>N/T</v>
          </cell>
        </row>
        <row r="1544">
          <cell r="J1544" t="str">
            <v>42-05-01-01-1536</v>
          </cell>
          <cell r="K1544" t="str">
            <v>42-2881</v>
          </cell>
          <cell r="L1544" t="str">
            <v>42-05-01-01-1536</v>
          </cell>
          <cell r="M1544" t="str">
            <v>Citófono/ teléfono marca Nortel Network, Modelo 7000</v>
          </cell>
          <cell r="O1544" t="str">
            <v>EQUIPO DE OFICINA</v>
          </cell>
          <cell r="P1544">
            <v>36000</v>
          </cell>
          <cell r="T1544" t="str">
            <v>Bueno</v>
          </cell>
          <cell r="U1544" t="str">
            <v>N/T</v>
          </cell>
        </row>
        <row r="1545">
          <cell r="J1545" t="str">
            <v>42-05-01-01-1537</v>
          </cell>
          <cell r="K1545" t="str">
            <v>42-1942</v>
          </cell>
          <cell r="L1545" t="str">
            <v>42-05-01-01-1537</v>
          </cell>
          <cell r="M1545" t="str">
            <v>Radio CD marca Recco RRCSW M5 S/Nº 0049/0411/00549</v>
          </cell>
          <cell r="O1545" t="str">
            <v>EQUIPO DE OFICINA</v>
          </cell>
          <cell r="P1545">
            <v>53700</v>
          </cell>
          <cell r="T1545" t="str">
            <v>Bueno</v>
          </cell>
          <cell r="U1545" t="str">
            <v>N/T</v>
          </cell>
        </row>
        <row r="1546">
          <cell r="J1546" t="str">
            <v>42-05-01-01-1538</v>
          </cell>
          <cell r="K1546" t="str">
            <v>42-1943</v>
          </cell>
          <cell r="L1546" t="str">
            <v>42-05-01-01-1538</v>
          </cell>
          <cell r="M1546" t="str">
            <v>Hervidor electrico marca Recco capacidad 1 Lt.</v>
          </cell>
          <cell r="O1546" t="str">
            <v>EQUIPO DE OFICINA</v>
          </cell>
          <cell r="P1546">
            <v>11520</v>
          </cell>
          <cell r="T1546" t="str">
            <v>Bueno</v>
          </cell>
          <cell r="U1546" t="str">
            <v>N/T</v>
          </cell>
        </row>
        <row r="1547">
          <cell r="J1547" t="str">
            <v>42-05-01-01-1539</v>
          </cell>
          <cell r="K1547" t="str">
            <v>42-1944</v>
          </cell>
          <cell r="L1547" t="str">
            <v>42-05-01-01-1539</v>
          </cell>
          <cell r="M1547" t="str">
            <v>Televisor marca DAEWOO 14 "</v>
          </cell>
          <cell r="O1547" t="str">
            <v>EQUIPO DE OFICINA</v>
          </cell>
          <cell r="P1547">
            <v>72425</v>
          </cell>
          <cell r="T1547" t="str">
            <v>Bueno</v>
          </cell>
          <cell r="U1547" t="str">
            <v>N/T</v>
          </cell>
        </row>
        <row r="1548">
          <cell r="J1548" t="str">
            <v>42-05-02-06-1540</v>
          </cell>
          <cell r="K1548" t="str">
            <v>42-3183</v>
          </cell>
          <cell r="L1548" t="str">
            <v>42-05-02-06-1540</v>
          </cell>
          <cell r="M1548" t="str">
            <v>Llave Crecent de 12" Diamond</v>
          </cell>
          <cell r="O1548" t="str">
            <v>HERRAMIENTAS</v>
          </cell>
          <cell r="P1548">
            <v>5600</v>
          </cell>
          <cell r="T1548" t="str">
            <v>Bueno</v>
          </cell>
          <cell r="U1548" t="str">
            <v>N/T</v>
          </cell>
        </row>
        <row r="1549">
          <cell r="J1549" t="str">
            <v>42-05-02-06-1541</v>
          </cell>
          <cell r="K1549" t="str">
            <v>42-2244</v>
          </cell>
          <cell r="L1549" t="str">
            <v>42-05-02-06-1541</v>
          </cell>
          <cell r="M1549" t="str">
            <v>Llave Crecent de 15" Diamond</v>
          </cell>
          <cell r="O1549" t="str">
            <v>HERRAMIENTAS</v>
          </cell>
          <cell r="P1549">
            <v>5600</v>
          </cell>
          <cell r="T1549" t="str">
            <v>Bueno</v>
          </cell>
          <cell r="U1549" t="str">
            <v>N/T</v>
          </cell>
        </row>
        <row r="1550">
          <cell r="J1550" t="str">
            <v>42-05-02-06-1542</v>
          </cell>
          <cell r="K1550" t="str">
            <v>42-2245</v>
          </cell>
          <cell r="L1550" t="str">
            <v>42-05-02-06-1542</v>
          </cell>
          <cell r="M1550" t="str">
            <v>Llave Stilson de 59 cms.</v>
          </cell>
          <cell r="O1550" t="str">
            <v>HERRAMIENTAS</v>
          </cell>
          <cell r="P1550">
            <v>5600</v>
          </cell>
          <cell r="T1550" t="str">
            <v>Bueno</v>
          </cell>
          <cell r="U1550" t="str">
            <v>N/T</v>
          </cell>
        </row>
        <row r="1551">
          <cell r="J1551" t="str">
            <v>42-05-02-06-1543</v>
          </cell>
          <cell r="K1551" t="str">
            <v>42-2246</v>
          </cell>
          <cell r="L1551" t="str">
            <v>42-05-02-06-1543</v>
          </cell>
          <cell r="M1551" t="str">
            <v>Llaves Stilson de 28  cms. Andes Sam</v>
          </cell>
          <cell r="O1551" t="str">
            <v>HERRAMIENTAS</v>
          </cell>
          <cell r="P1551">
            <v>5600</v>
          </cell>
          <cell r="T1551" t="str">
            <v>Bueno</v>
          </cell>
          <cell r="U1551" t="str">
            <v>N/T</v>
          </cell>
        </row>
        <row r="1552">
          <cell r="J1552" t="str">
            <v>42-05-02-06-1544</v>
          </cell>
          <cell r="K1552" t="str">
            <v>42-2247</v>
          </cell>
          <cell r="L1552" t="str">
            <v>42-05-02-06-1544</v>
          </cell>
          <cell r="M1552" t="str">
            <v>Juego de llaves punta corona milimétricas ( 12 )</v>
          </cell>
          <cell r="O1552" t="str">
            <v>HERRAMIENTAS</v>
          </cell>
          <cell r="P1552">
            <v>5600</v>
          </cell>
          <cell r="T1552" t="str">
            <v>Bueno</v>
          </cell>
          <cell r="U1552" t="str">
            <v>N/T</v>
          </cell>
        </row>
        <row r="1553">
          <cell r="J1553" t="str">
            <v>42-05-02-06-1545</v>
          </cell>
          <cell r="K1553" t="str">
            <v>42-3251</v>
          </cell>
          <cell r="L1553" t="str">
            <v>42-05-02-06-1545</v>
          </cell>
          <cell r="M1553" t="str">
            <v>Linterna Eveready 4 pilas color rojo</v>
          </cell>
          <cell r="O1553" t="str">
            <v>HERRAMIENTAS</v>
          </cell>
          <cell r="P1553">
            <v>4500</v>
          </cell>
          <cell r="T1553" t="str">
            <v>Bueno</v>
          </cell>
          <cell r="U1553" t="str">
            <v>N/T</v>
          </cell>
        </row>
        <row r="1554">
          <cell r="J1554" t="str">
            <v>42-04-07-00-1546</v>
          </cell>
          <cell r="K1554" t="str">
            <v>42-3180</v>
          </cell>
          <cell r="L1554" t="str">
            <v>42-04-07-00-1546</v>
          </cell>
          <cell r="M1554" t="str">
            <v>Equipo electrógeno marca Sande Nº 00817 Mod. Skand, Generador Magna Plus Mod. MP-120-4 Part Nº 3632-08202</v>
          </cell>
          <cell r="O1554" t="str">
            <v>OTROS</v>
          </cell>
          <cell r="P1554">
            <v>8900</v>
          </cell>
          <cell r="T1554" t="str">
            <v>Bueno</v>
          </cell>
          <cell r="U1554" t="str">
            <v>N/T</v>
          </cell>
        </row>
        <row r="1555">
          <cell r="J1555" t="str">
            <v>42-04-06-00-1547</v>
          </cell>
          <cell r="K1555" t="str">
            <v>42-1016B</v>
          </cell>
          <cell r="L1555" t="str">
            <v>42-04-06-00-1547</v>
          </cell>
          <cell r="M1555" t="str">
            <v>Estante de madera blanco con 2 puertas con candado</v>
          </cell>
          <cell r="O1555" t="str">
            <v>REPISA</v>
          </cell>
          <cell r="P1555">
            <v>65212</v>
          </cell>
          <cell r="T1555" t="str">
            <v>Bueno</v>
          </cell>
          <cell r="U1555" t="str">
            <v>N/T</v>
          </cell>
        </row>
        <row r="1556">
          <cell r="J1556" t="str">
            <v>42-04-07-00-1548</v>
          </cell>
          <cell r="K1556" t="str">
            <v>42-2604</v>
          </cell>
          <cell r="L1556" t="str">
            <v>42-04-07-00-1548</v>
          </cell>
          <cell r="M1556" t="str">
            <v>Carro metálico 2 compartimentos 90x42x76 cms.</v>
          </cell>
          <cell r="O1556" t="str">
            <v>OTROS</v>
          </cell>
          <cell r="P1556">
            <v>58952</v>
          </cell>
          <cell r="T1556" t="str">
            <v>Bueno</v>
          </cell>
          <cell r="U1556" t="str">
            <v>N/T</v>
          </cell>
        </row>
        <row r="1557">
          <cell r="J1557" t="str">
            <v>42-04-06-00-1549</v>
          </cell>
          <cell r="K1557" t="str">
            <v>42-1018</v>
          </cell>
          <cell r="L1557" t="str">
            <v>42-04-06-00-1549</v>
          </cell>
          <cell r="M1557" t="str">
            <v>Vitrina de madera blanca con 2 puertas con 4 vidrios</v>
          </cell>
          <cell r="O1557" t="str">
            <v>REPISA</v>
          </cell>
          <cell r="P1557">
            <v>145214</v>
          </cell>
          <cell r="T1557" t="str">
            <v>Bueno</v>
          </cell>
          <cell r="U1557" t="str">
            <v>N/T</v>
          </cell>
        </row>
        <row r="1558">
          <cell r="J1558" t="str">
            <v>42-04-03-00-1550</v>
          </cell>
          <cell r="K1558" t="str">
            <v>42-48</v>
          </cell>
          <cell r="L1558" t="str">
            <v>42-04-03-00-1550</v>
          </cell>
          <cell r="M1558" t="str">
            <v>Escritorio de computador barniz natural, 3 cajones de 91x50x69 cms.</v>
          </cell>
          <cell r="O1558" t="str">
            <v>ESCRITORIOS</v>
          </cell>
          <cell r="P1558">
            <v>77350</v>
          </cell>
          <cell r="T1558" t="str">
            <v>Bueno</v>
          </cell>
          <cell r="U1558" t="str">
            <v>N/T</v>
          </cell>
        </row>
        <row r="1559">
          <cell r="J1559" t="str">
            <v>42-04-06-00-1551</v>
          </cell>
          <cell r="K1559" t="str">
            <v>42-1019</v>
          </cell>
          <cell r="L1559" t="str">
            <v>42-04-06-00-1551</v>
          </cell>
          <cell r="M1559" t="str">
            <v>Estante de madera blanco mediano con 2 puertas con llave</v>
          </cell>
          <cell r="O1559" t="str">
            <v>REPISA</v>
          </cell>
          <cell r="P1559">
            <v>65212</v>
          </cell>
          <cell r="T1559" t="str">
            <v>Bueno</v>
          </cell>
          <cell r="U1559" t="str">
            <v>N/T</v>
          </cell>
        </row>
        <row r="1560">
          <cell r="J1560" t="str">
            <v>42-04-06-00-1552</v>
          </cell>
          <cell r="K1560" t="str">
            <v>42-1020</v>
          </cell>
          <cell r="L1560" t="str">
            <v>42-04-06-00-1552</v>
          </cell>
          <cell r="M1560" t="str">
            <v>Estante de madera blanco mediano con 2 puertas con llave</v>
          </cell>
          <cell r="O1560" t="str">
            <v>REPISA</v>
          </cell>
          <cell r="P1560">
            <v>85594</v>
          </cell>
          <cell r="T1560" t="str">
            <v>Bueno</v>
          </cell>
          <cell r="U1560" t="str">
            <v>N/T</v>
          </cell>
        </row>
        <row r="1561">
          <cell r="J1561" t="str">
            <v>42-04-07-00-1553</v>
          </cell>
          <cell r="K1561" t="str">
            <v>42-178</v>
          </cell>
          <cell r="L1561" t="str">
            <v>42-04-07-00-1553</v>
          </cell>
          <cell r="M1561" t="str">
            <v>Lámpara pedestal tallo flexible</v>
          </cell>
          <cell r="O1561" t="str">
            <v>OTROS</v>
          </cell>
          <cell r="P1561">
            <v>36900</v>
          </cell>
          <cell r="T1561" t="str">
            <v>Bueno</v>
          </cell>
          <cell r="U1561" t="str">
            <v>N/T</v>
          </cell>
        </row>
        <row r="1562">
          <cell r="J1562" t="str">
            <v>42-04-02-00-1554</v>
          </cell>
          <cell r="K1562" t="str">
            <v>42-1024</v>
          </cell>
          <cell r="L1562" t="str">
            <v>42-04-02-00-1554</v>
          </cell>
          <cell r="M1562" t="str">
            <v>Silla de madera color blanco</v>
          </cell>
          <cell r="O1562" t="str">
            <v>SILLAS</v>
          </cell>
          <cell r="P1562">
            <v>17850</v>
          </cell>
          <cell r="T1562" t="str">
            <v>Bueno</v>
          </cell>
          <cell r="U1562" t="str">
            <v>N/T</v>
          </cell>
        </row>
        <row r="1563">
          <cell r="J1563" t="str">
            <v>42-04-02-00-1555</v>
          </cell>
          <cell r="K1563" t="str">
            <v>42-1610</v>
          </cell>
          <cell r="L1563" t="str">
            <v>42-04-02-00-1555</v>
          </cell>
          <cell r="M1563" t="str">
            <v>Silla giratoria 5 ruedas, color azul</v>
          </cell>
          <cell r="O1563" t="str">
            <v>SILLAS</v>
          </cell>
          <cell r="P1563">
            <v>17850</v>
          </cell>
          <cell r="T1563" t="str">
            <v>Bueno</v>
          </cell>
          <cell r="U1563" t="str">
            <v>N/T</v>
          </cell>
        </row>
        <row r="1564">
          <cell r="J1564" t="str">
            <v>42-04-02-00-1556</v>
          </cell>
          <cell r="K1564" t="str">
            <v>42-1400</v>
          </cell>
          <cell r="L1564" t="str">
            <v>42-04-02-00-1556</v>
          </cell>
          <cell r="M1564" t="str">
            <v>Silla giratoria con pistón de aire 5 ruedas color plomo</v>
          </cell>
          <cell r="O1564" t="str">
            <v>SILLAS</v>
          </cell>
          <cell r="P1564">
            <v>42500</v>
          </cell>
          <cell r="T1564" t="str">
            <v>Bueno</v>
          </cell>
          <cell r="U1564" t="str">
            <v>N/T</v>
          </cell>
        </row>
        <row r="1565">
          <cell r="J1565" t="str">
            <v>42-04-02-00-1557</v>
          </cell>
          <cell r="K1565" t="str">
            <v>42-1194</v>
          </cell>
          <cell r="L1565" t="str">
            <v>42-04-02-00-1557</v>
          </cell>
          <cell r="M1565" t="str">
            <v>Silla giratoria mixta, 5 ruedas metálicas, asiento y respaldo en lanilla café</v>
          </cell>
          <cell r="O1565" t="str">
            <v>SILLAS</v>
          </cell>
          <cell r="P1565">
            <v>42500</v>
          </cell>
          <cell r="T1565" t="str">
            <v>Bueno</v>
          </cell>
          <cell r="U1565" t="str">
            <v>N/T</v>
          </cell>
        </row>
        <row r="1566">
          <cell r="J1566" t="str">
            <v>42-04-02-00-1558</v>
          </cell>
          <cell r="K1566" t="str">
            <v>42-1224</v>
          </cell>
          <cell r="L1566" t="str">
            <v>42-04-02-00-1558</v>
          </cell>
          <cell r="M1566" t="str">
            <v>Silla neumática, 5 ruedas de lanilla color café</v>
          </cell>
          <cell r="O1566" t="str">
            <v>SILLAS</v>
          </cell>
          <cell r="P1566">
            <v>42500</v>
          </cell>
          <cell r="T1566" t="str">
            <v>Bueno</v>
          </cell>
          <cell r="U1566" t="str">
            <v>N/T</v>
          </cell>
        </row>
        <row r="1567">
          <cell r="J1567" t="str">
            <v>42-04-07-00-1559</v>
          </cell>
          <cell r="K1567" t="str">
            <v>42-2458</v>
          </cell>
          <cell r="L1567" t="str">
            <v>42-04-07-00-1559</v>
          </cell>
          <cell r="M1567" t="str">
            <v>Sillón cama color azul</v>
          </cell>
          <cell r="O1567" t="str">
            <v>OTROS</v>
          </cell>
          <cell r="P1567">
            <v>17000</v>
          </cell>
          <cell r="T1567" t="str">
            <v>Bueno</v>
          </cell>
          <cell r="U1567" t="str">
            <v>N/T</v>
          </cell>
        </row>
        <row r="1568">
          <cell r="J1568" t="str">
            <v>42-04-07-00-1560</v>
          </cell>
          <cell r="K1568" t="str">
            <v>42-1208 B</v>
          </cell>
          <cell r="L1568" t="str">
            <v>42-04-07-00-1560</v>
          </cell>
          <cell r="M1568" t="str">
            <v>Sillón confortable tapizado en felpa celeste</v>
          </cell>
          <cell r="O1568" t="str">
            <v>OTROS</v>
          </cell>
          <cell r="P1568">
            <v>17000</v>
          </cell>
          <cell r="T1568" t="str">
            <v>Bueno</v>
          </cell>
          <cell r="U1568" t="str">
            <v>N/T</v>
          </cell>
        </row>
        <row r="1569">
          <cell r="J1569" t="str">
            <v>42-04-07-00-1561</v>
          </cell>
          <cell r="K1569" t="str">
            <v>42-1028</v>
          </cell>
          <cell r="L1569" t="str">
            <v>42-04-07-00-1561</v>
          </cell>
          <cell r="M1569" t="str">
            <v>Basurero metálico con pedal</v>
          </cell>
          <cell r="O1569" t="str">
            <v>OTROS</v>
          </cell>
          <cell r="P1569">
            <v>3000</v>
          </cell>
          <cell r="T1569" t="str">
            <v>Bueno</v>
          </cell>
          <cell r="U1569" t="str">
            <v>N/T</v>
          </cell>
        </row>
        <row r="1570">
          <cell r="J1570" t="str">
            <v>42-04-07-00-1562</v>
          </cell>
          <cell r="K1570" t="str">
            <v>42-2592</v>
          </cell>
          <cell r="L1570" t="str">
            <v>42-04-07-00-1562</v>
          </cell>
          <cell r="M1570" t="str">
            <v>Velador de madera con 1 puerta, 4 ruedas</v>
          </cell>
          <cell r="O1570" t="str">
            <v>OTROS</v>
          </cell>
          <cell r="P1570">
            <v>25000</v>
          </cell>
          <cell r="T1570" t="str">
            <v>Bueno</v>
          </cell>
          <cell r="U1570" t="str">
            <v>N/T</v>
          </cell>
        </row>
        <row r="1571">
          <cell r="J1571" t="str">
            <v>42-04-06-00-1563</v>
          </cell>
          <cell r="K1571" t="str">
            <v>42-1297</v>
          </cell>
          <cell r="L1571" t="str">
            <v>42-04-06-00-1563</v>
          </cell>
          <cell r="M1571" t="str">
            <v>Vitrina matálica con 1 puerta vidrio</v>
          </cell>
          <cell r="O1571" t="str">
            <v>REPISA</v>
          </cell>
          <cell r="P1571">
            <v>65000</v>
          </cell>
          <cell r="T1571" t="str">
            <v>Bueno</v>
          </cell>
          <cell r="U1571" t="str">
            <v>N/T</v>
          </cell>
        </row>
        <row r="1572">
          <cell r="J1572" t="str">
            <v>42-04-06-00-1564</v>
          </cell>
          <cell r="K1572" t="str">
            <v>42-2460</v>
          </cell>
          <cell r="L1572" t="str">
            <v>42-04-06-00-1564</v>
          </cell>
          <cell r="M1572" t="str">
            <v>Mueble masisa enchapado eucaliptus con 2 ptas.  correderas 232x50x90</v>
          </cell>
          <cell r="O1572" t="str">
            <v>REPISA</v>
          </cell>
          <cell r="P1572">
            <v>89000</v>
          </cell>
          <cell r="T1572" t="str">
            <v>Bueno</v>
          </cell>
          <cell r="U1572" t="str">
            <v>N/T</v>
          </cell>
        </row>
        <row r="1573">
          <cell r="J1573" t="str">
            <v>42-04-06-00-1565</v>
          </cell>
          <cell r="K1573" t="str">
            <v>42-872</v>
          </cell>
          <cell r="L1573" t="str">
            <v>42-04-06-00-1565</v>
          </cell>
          <cell r="M1573" t="str">
            <v>Mueble de madera amarillo, naranjo, rojo 2 puertas 100x70x90 cms.</v>
          </cell>
          <cell r="O1573" t="str">
            <v>REPISA</v>
          </cell>
          <cell r="P1573">
            <v>98000</v>
          </cell>
          <cell r="T1573" t="str">
            <v>Bueno</v>
          </cell>
          <cell r="U1573" t="str">
            <v>N/T</v>
          </cell>
        </row>
        <row r="1574">
          <cell r="J1574" t="str">
            <v>42-04-01-00-1566</v>
          </cell>
          <cell r="K1574" t="str">
            <v>42-1029</v>
          </cell>
          <cell r="L1574" t="str">
            <v>42-04-01-00-1566</v>
          </cell>
          <cell r="M1574" t="str">
            <v>Mesa de madera blanca con un cajón de 100x73x80 cms.</v>
          </cell>
          <cell r="O1574" t="str">
            <v>MESAS</v>
          </cell>
          <cell r="P1574">
            <v>78000</v>
          </cell>
          <cell r="T1574" t="str">
            <v>Bueno</v>
          </cell>
          <cell r="U1574" t="str">
            <v>N/T</v>
          </cell>
        </row>
        <row r="1575">
          <cell r="J1575" t="str">
            <v>42-04-01-00-1567</v>
          </cell>
          <cell r="K1575" t="str">
            <v>42-1167</v>
          </cell>
          <cell r="L1575" t="str">
            <v>42-04-01-00-1567</v>
          </cell>
          <cell r="M1575" t="str">
            <v>Mesa de madera 84x79x80 cms.</v>
          </cell>
          <cell r="O1575" t="str">
            <v>MESAS</v>
          </cell>
          <cell r="P1575">
            <v>87000</v>
          </cell>
          <cell r="T1575" t="str">
            <v>Bueno</v>
          </cell>
          <cell r="U1575" t="str">
            <v>N/T</v>
          </cell>
        </row>
        <row r="1576">
          <cell r="J1576" t="str">
            <v>42-04-01-00-1568</v>
          </cell>
          <cell r="K1576" t="str">
            <v>42-2740</v>
          </cell>
          <cell r="L1576" t="str">
            <v>42-04-01-00-1568</v>
          </cell>
          <cell r="M1576" t="str">
            <v>Mesa metálica con cubierta acero inoxidable con ruedas 96x40x84 cms.</v>
          </cell>
          <cell r="O1576" t="str">
            <v>MESAS</v>
          </cell>
          <cell r="P1576">
            <v>78000</v>
          </cell>
          <cell r="T1576" t="str">
            <v>Bueno</v>
          </cell>
          <cell r="U1576" t="str">
            <v>N/T</v>
          </cell>
        </row>
        <row r="1577">
          <cell r="J1577" t="str">
            <v>42-04-06-00-1569</v>
          </cell>
          <cell r="K1577" t="str">
            <v>42-2461</v>
          </cell>
          <cell r="L1577" t="str">
            <v>42-04-06-00-1569</v>
          </cell>
          <cell r="M1577" t="str">
            <v>Repisa madera con 2 soportes metálicos 127x23 cms.</v>
          </cell>
          <cell r="O1577" t="str">
            <v>REPISA</v>
          </cell>
          <cell r="P1577">
            <v>90000</v>
          </cell>
          <cell r="T1577" t="str">
            <v>Bueno</v>
          </cell>
          <cell r="U1577" t="str">
            <v>N/T</v>
          </cell>
        </row>
        <row r="1578">
          <cell r="J1578" t="str">
            <v>42-04-07-00-1570</v>
          </cell>
          <cell r="K1578" t="str">
            <v>42-1030B</v>
          </cell>
          <cell r="L1578" t="str">
            <v>42-04-07-00-1570</v>
          </cell>
          <cell r="M1578" t="str">
            <v>Fuentón enlozado con pedestal de fierro</v>
          </cell>
          <cell r="O1578" t="str">
            <v>OTROS</v>
          </cell>
          <cell r="P1578">
            <v>136420</v>
          </cell>
          <cell r="T1578" t="str">
            <v>Bueno</v>
          </cell>
          <cell r="U1578" t="str">
            <v>N/T</v>
          </cell>
        </row>
        <row r="1579">
          <cell r="J1579" t="str">
            <v>42-04-07-00-1571</v>
          </cell>
          <cell r="K1579" t="str">
            <v>42-1035</v>
          </cell>
          <cell r="L1579" t="str">
            <v>42-04-07-00-1571</v>
          </cell>
          <cell r="M1579" t="str">
            <v>Carro porta ropa metálico con malla de alambre blanco</v>
          </cell>
          <cell r="O1579" t="str">
            <v>OTROS</v>
          </cell>
          <cell r="P1579">
            <v>158151</v>
          </cell>
          <cell r="T1579" t="str">
            <v>Bueno</v>
          </cell>
          <cell r="U1579" t="str">
            <v>N/T</v>
          </cell>
        </row>
        <row r="1580">
          <cell r="J1580" t="str">
            <v>42-04-07-00-1572</v>
          </cell>
          <cell r="K1580" t="str">
            <v>42-1035B</v>
          </cell>
          <cell r="L1580" t="str">
            <v>42-04-07-00-1572</v>
          </cell>
          <cell r="M1580" t="str">
            <v>Carro porta ropa metálico con malla de alambre blanco</v>
          </cell>
          <cell r="O1580" t="str">
            <v>OTROS</v>
          </cell>
          <cell r="P1580">
            <v>158151</v>
          </cell>
          <cell r="T1580" t="str">
            <v>Bueno</v>
          </cell>
          <cell r="U1580" t="str">
            <v>N/T</v>
          </cell>
        </row>
        <row r="1581">
          <cell r="J1581" t="str">
            <v>42-05-02-01-1573</v>
          </cell>
          <cell r="K1581" t="str">
            <v>42-1032</v>
          </cell>
          <cell r="L1581" t="str">
            <v>42-05-02-01-1573</v>
          </cell>
          <cell r="M1581" t="str">
            <v>Tijera marca Mundial 20 cms.</v>
          </cell>
          <cell r="N1581">
            <v>1</v>
          </cell>
          <cell r="O1581" t="str">
            <v>EQUIPOS CLINICOS</v>
          </cell>
          <cell r="P1581">
            <v>3000</v>
          </cell>
          <cell r="T1581" t="str">
            <v>Bueno</v>
          </cell>
          <cell r="U1581" t="str">
            <v>N/T</v>
          </cell>
        </row>
        <row r="1582">
          <cell r="J1582" t="str">
            <v>42-05-02-06-1574</v>
          </cell>
          <cell r="K1582" t="str">
            <v>42-1010</v>
          </cell>
          <cell r="L1582" t="str">
            <v>42-05-02-06-1574</v>
          </cell>
          <cell r="M1582" t="str">
            <v>Lavadora centrífuga automática Industrial marca Ipso cap. 28 Kgs.</v>
          </cell>
          <cell r="N1582">
            <v>1</v>
          </cell>
          <cell r="O1582" t="str">
            <v>HERRAMIENTAS</v>
          </cell>
          <cell r="P1582">
            <v>316936</v>
          </cell>
          <cell r="T1582" t="str">
            <v>Bueno</v>
          </cell>
          <cell r="U1582" t="str">
            <v>Ipso</v>
          </cell>
        </row>
        <row r="1583">
          <cell r="J1583" t="str">
            <v>42-05-02-06-1575</v>
          </cell>
          <cell r="K1583" t="str">
            <v>42-1012</v>
          </cell>
          <cell r="L1583" t="str">
            <v>42-05-02-06-1575</v>
          </cell>
          <cell r="M1583" t="str">
            <v>Secadora Industrial automática marca Cissel cap. 15 Kgs.</v>
          </cell>
          <cell r="N1583">
            <v>1</v>
          </cell>
          <cell r="O1583" t="str">
            <v>HERRAMIENTAS</v>
          </cell>
          <cell r="P1583">
            <v>300000</v>
          </cell>
          <cell r="T1583" t="str">
            <v>Bueno</v>
          </cell>
          <cell r="U1583" t="str">
            <v>Cissel</v>
          </cell>
        </row>
        <row r="1584">
          <cell r="J1584" t="str">
            <v>42-05-02-06-1576</v>
          </cell>
          <cell r="K1584" t="str">
            <v>42-3513</v>
          </cell>
          <cell r="L1584" t="str">
            <v>42-05-02-06-1576</v>
          </cell>
          <cell r="M1584" t="str">
            <v>Secadora Insudtrial Electrica marca Castronha cap.</v>
          </cell>
          <cell r="N1584">
            <v>1</v>
          </cell>
          <cell r="O1584" t="str">
            <v>HERRAMIENTAS</v>
          </cell>
          <cell r="P1584">
            <v>300000</v>
          </cell>
          <cell r="T1584" t="str">
            <v>Bueno</v>
          </cell>
          <cell r="U1584" t="str">
            <v>Castronha</v>
          </cell>
        </row>
        <row r="1585">
          <cell r="J1585" t="str">
            <v>42-04-04-00-1577</v>
          </cell>
          <cell r="K1585" t="str">
            <v>42-1015B</v>
          </cell>
          <cell r="L1585" t="str">
            <v>42-04-04-00-1577</v>
          </cell>
          <cell r="M1585" t="str">
            <v>Campana extractora de aire</v>
          </cell>
          <cell r="O1585" t="str">
            <v>MUEBLES DE COCINA</v>
          </cell>
          <cell r="P1585">
            <v>392700</v>
          </cell>
          <cell r="T1585" t="str">
            <v>Bueno</v>
          </cell>
          <cell r="U1585" t="str">
            <v>N/T</v>
          </cell>
        </row>
        <row r="1586">
          <cell r="J1586" t="str">
            <v>42-04-04-00-1578</v>
          </cell>
          <cell r="K1586" t="str">
            <v>42-1015C</v>
          </cell>
          <cell r="L1586" t="str">
            <v>42-04-04-00-1578</v>
          </cell>
          <cell r="M1586" t="str">
            <v>Campana extractora de aire</v>
          </cell>
          <cell r="O1586" t="str">
            <v>MUEBLES DE COCINA</v>
          </cell>
          <cell r="P1586">
            <v>392700</v>
          </cell>
          <cell r="T1586" t="str">
            <v>Bueno</v>
          </cell>
          <cell r="U1586" t="str">
            <v>N/T</v>
          </cell>
        </row>
        <row r="1587">
          <cell r="J1587" t="str">
            <v>42-04-04-00-1579</v>
          </cell>
          <cell r="K1587" t="str">
            <v>42-1015D</v>
          </cell>
          <cell r="L1587" t="str">
            <v>42-04-04-00-1579</v>
          </cell>
          <cell r="M1587" t="str">
            <v>Campana extractora de aire</v>
          </cell>
          <cell r="O1587" t="str">
            <v>MUEBLES DE COCINA</v>
          </cell>
          <cell r="P1587">
            <v>392700</v>
          </cell>
          <cell r="T1587" t="str">
            <v>Bueno</v>
          </cell>
          <cell r="U1587" t="str">
            <v>N/T</v>
          </cell>
        </row>
        <row r="1588">
          <cell r="J1588" t="str">
            <v>42-05-01-01-1580</v>
          </cell>
          <cell r="K1588" t="str">
            <v>42-2262</v>
          </cell>
          <cell r="L1588" t="str">
            <v>42-05-01-01-1580</v>
          </cell>
          <cell r="M1588" t="str">
            <v>Plancha eléctrica marca Black &amp; Decker 609JP Mod. AS400</v>
          </cell>
          <cell r="N1588">
            <v>1</v>
          </cell>
          <cell r="O1588" t="str">
            <v>EQUIPO DE OFICINA</v>
          </cell>
          <cell r="P1588">
            <v>30000</v>
          </cell>
          <cell r="T1588" t="str">
            <v>Bueno</v>
          </cell>
          <cell r="U1588" t="str">
            <v>Black</v>
          </cell>
        </row>
        <row r="1589">
          <cell r="J1589" t="str">
            <v>42-05-01-01-1581</v>
          </cell>
          <cell r="K1589" t="str">
            <v>42-3425</v>
          </cell>
          <cell r="L1589" t="str">
            <v>42-05-01-01-1581</v>
          </cell>
          <cell r="M1589" t="str">
            <v>Plancha Somela mod. PL 280 S/N  11082639</v>
          </cell>
          <cell r="N1589">
            <v>1</v>
          </cell>
          <cell r="O1589" t="str">
            <v>EQUIPO DE OFICINA</v>
          </cell>
          <cell r="P1589">
            <v>35000</v>
          </cell>
          <cell r="T1589" t="str">
            <v>Bueno</v>
          </cell>
          <cell r="U1589" t="str">
            <v>Somela</v>
          </cell>
        </row>
        <row r="1590">
          <cell r="J1590" t="str">
            <v>42-05-02-06-1582</v>
          </cell>
          <cell r="K1590" t="str">
            <v>42-2575</v>
          </cell>
          <cell r="L1590" t="str">
            <v>42-05-02-06-1582</v>
          </cell>
          <cell r="M1590" t="str">
            <v>Máquina de coser marca Brother LS 2125 S/Nº K5G24918</v>
          </cell>
          <cell r="N1590">
            <v>1</v>
          </cell>
          <cell r="O1590" t="str">
            <v>HERRAMIENTAS</v>
          </cell>
          <cell r="P1590">
            <v>35000</v>
          </cell>
          <cell r="T1590" t="str">
            <v>Bueno</v>
          </cell>
          <cell r="U1590" t="str">
            <v>Brother</v>
          </cell>
        </row>
        <row r="1591">
          <cell r="J1591" t="str">
            <v>42-05-01-01-1583</v>
          </cell>
          <cell r="K1591" t="str">
            <v>42-2104</v>
          </cell>
          <cell r="L1591" t="str">
            <v>42-05-01-01-1583</v>
          </cell>
          <cell r="M1591" t="str">
            <v>Radio CD marca RCA Mod. RCD 002</v>
          </cell>
          <cell r="O1591" t="str">
            <v>EQUIPO DE OFICINA</v>
          </cell>
          <cell r="P1591">
            <v>53700</v>
          </cell>
          <cell r="T1591" t="str">
            <v>Bueno</v>
          </cell>
          <cell r="U1591" t="str">
            <v>RCA</v>
          </cell>
        </row>
        <row r="1592">
          <cell r="J1592" t="str">
            <v>42-05-01-01-1584</v>
          </cell>
          <cell r="K1592" t="str">
            <v>42-1248</v>
          </cell>
          <cell r="L1592" t="str">
            <v>42-05-01-01-1584</v>
          </cell>
          <cell r="M1592" t="str">
            <v>Radio CD doble cassette marca Sharp Mod. WQ CD220L S/Nº 50362572</v>
          </cell>
          <cell r="O1592" t="str">
            <v>EQUIPO DE OFICINA</v>
          </cell>
          <cell r="P1592">
            <v>53700</v>
          </cell>
          <cell r="T1592" t="str">
            <v>Bueno</v>
          </cell>
          <cell r="U1592" t="str">
            <v>Sharp</v>
          </cell>
        </row>
        <row r="1593">
          <cell r="J1593" t="str">
            <v>42-05-02-06-1585</v>
          </cell>
          <cell r="K1593" t="str">
            <v>42-1039</v>
          </cell>
          <cell r="L1593" t="str">
            <v>42-05-02-06-1585</v>
          </cell>
          <cell r="M1593" t="str">
            <v>Chancho Industrial marca Electric-Polisher</v>
          </cell>
          <cell r="N1593">
            <v>1</v>
          </cell>
          <cell r="O1593" t="str">
            <v>HERRAMIENTAS</v>
          </cell>
          <cell r="P1593">
            <v>50000</v>
          </cell>
          <cell r="T1593" t="str">
            <v>Bueno</v>
          </cell>
          <cell r="U1593" t="str">
            <v>Electric</v>
          </cell>
        </row>
        <row r="1594">
          <cell r="J1594" t="str">
            <v>42-05-02-06-1586</v>
          </cell>
          <cell r="K1594" t="str">
            <v>42-2829</v>
          </cell>
          <cell r="L1594" t="str">
            <v>42-05-02-06-1586</v>
          </cell>
          <cell r="M1594" t="str">
            <v>Chancho industrial marca Wirbel Mod. Limpia 13 N° 00 - 02039</v>
          </cell>
          <cell r="N1594">
            <v>1</v>
          </cell>
          <cell r="O1594" t="str">
            <v>HERRAMIENTAS</v>
          </cell>
          <cell r="P1594">
            <v>50000</v>
          </cell>
          <cell r="T1594" t="str">
            <v>Bueno</v>
          </cell>
          <cell r="U1594" t="str">
            <v>Wirbel</v>
          </cell>
        </row>
        <row r="1595">
          <cell r="J1595" t="str">
            <v>42-05-02-05-1587</v>
          </cell>
          <cell r="K1595" t="str">
            <v>42-1042B</v>
          </cell>
          <cell r="L1595" t="str">
            <v>42-05-02-05-1587</v>
          </cell>
          <cell r="M1595" t="str">
            <v>Equipo Red Húmeda color rojo</v>
          </cell>
          <cell r="O1595" t="str">
            <v>EQUIPOS DE SEGURIDAD</v>
          </cell>
          <cell r="P1595">
            <v>150000</v>
          </cell>
          <cell r="T1595" t="str">
            <v>Bueno</v>
          </cell>
          <cell r="U1595" t="str">
            <v>N/T</v>
          </cell>
        </row>
        <row r="1596">
          <cell r="J1596" t="str">
            <v>42-05-01-01-1588</v>
          </cell>
          <cell r="K1596" t="str">
            <v>42-2027</v>
          </cell>
          <cell r="L1596" t="str">
            <v>42-05-01-01-1588</v>
          </cell>
          <cell r="M1596" t="str">
            <v>Reloj Control marca Hand Punch 3000</v>
          </cell>
          <cell r="N1596">
            <v>1</v>
          </cell>
          <cell r="O1596" t="str">
            <v>EQUIPO DE OFICINA</v>
          </cell>
          <cell r="P1596">
            <v>4000</v>
          </cell>
          <cell r="T1596" t="str">
            <v>Bueno</v>
          </cell>
          <cell r="U1596" t="str">
            <v>Hand</v>
          </cell>
        </row>
        <row r="1597">
          <cell r="J1597" t="str">
            <v>42-04-07-00-1589</v>
          </cell>
          <cell r="K1597" t="str">
            <v>42-38</v>
          </cell>
          <cell r="L1597" t="str">
            <v>42-04-07-00-1589</v>
          </cell>
          <cell r="M1597" t="str">
            <v>Banca de madera color gris con respaldo</v>
          </cell>
          <cell r="O1597" t="str">
            <v>OTROS</v>
          </cell>
          <cell r="P1597">
            <v>40541</v>
          </cell>
          <cell r="T1597" t="str">
            <v>Bueno</v>
          </cell>
          <cell r="U1597" t="str">
            <v>N/T</v>
          </cell>
        </row>
        <row r="1598">
          <cell r="J1598" t="str">
            <v>42-04-07-00-1590</v>
          </cell>
          <cell r="K1598" t="str">
            <v>42-673</v>
          </cell>
          <cell r="L1598" t="str">
            <v>42-04-07-00-1590</v>
          </cell>
          <cell r="M1598" t="str">
            <v>Banca mixta color amarillo</v>
          </cell>
          <cell r="O1598" t="str">
            <v>OTROS</v>
          </cell>
          <cell r="P1598">
            <v>79011</v>
          </cell>
          <cell r="T1598" t="str">
            <v>Bueno</v>
          </cell>
          <cell r="U1598" t="str">
            <v>N/T</v>
          </cell>
        </row>
        <row r="1599">
          <cell r="J1599" t="str">
            <v>42-04-07-00-1591</v>
          </cell>
          <cell r="K1599" t="str">
            <v>42-2134</v>
          </cell>
          <cell r="L1599" t="str">
            <v>42-04-07-00-1591</v>
          </cell>
          <cell r="M1599" t="str">
            <v>Mural marco madera 124x100 cms., con 2 puertas vidrio corredizo</v>
          </cell>
          <cell r="O1599" t="str">
            <v>OTROS</v>
          </cell>
          <cell r="P1599">
            <v>29750</v>
          </cell>
          <cell r="T1599" t="str">
            <v>Bueno</v>
          </cell>
          <cell r="U1599" t="str">
            <v>N/T</v>
          </cell>
        </row>
        <row r="1600">
          <cell r="J1600" t="str">
            <v>42-04-07-00-1592</v>
          </cell>
          <cell r="K1600" t="str">
            <v>42-35</v>
          </cell>
          <cell r="L1600" t="str">
            <v>42-04-07-00-1592</v>
          </cell>
          <cell r="M1600" t="str">
            <v>Mural marco madera 200x100 cms., con 2 puertas vidrio corredizo</v>
          </cell>
          <cell r="O1600" t="str">
            <v>OTROS</v>
          </cell>
          <cell r="P1600">
            <v>29750</v>
          </cell>
          <cell r="T1600" t="str">
            <v>Bueno</v>
          </cell>
          <cell r="U1600" t="str">
            <v>N/T</v>
          </cell>
        </row>
        <row r="1601">
          <cell r="J1601" t="str">
            <v>42-05-02-01-1593</v>
          </cell>
          <cell r="K1601" t="str">
            <v>42-472</v>
          </cell>
          <cell r="L1601" t="str">
            <v>42-05-02-01-1593</v>
          </cell>
          <cell r="M1601" t="str">
            <v>Camilla metálica fija</v>
          </cell>
          <cell r="O1601" t="str">
            <v>EQUIPOS CLINICOS</v>
          </cell>
          <cell r="P1601">
            <v>83300</v>
          </cell>
          <cell r="T1601" t="str">
            <v>Bueno</v>
          </cell>
          <cell r="U1601" t="str">
            <v>N/T</v>
          </cell>
        </row>
        <row r="1602">
          <cell r="J1602" t="str">
            <v>42-04-04-00-1594</v>
          </cell>
          <cell r="K1602" t="str">
            <v>42-2170</v>
          </cell>
          <cell r="L1602" t="str">
            <v>42-04-04-00-1594</v>
          </cell>
          <cell r="M1602" t="str">
            <v>Mueble de macisa blanco con lavaplatos de acero inoxidable con llaves de  combinación adosado a la pared, 5 puertas, 1 cajones</v>
          </cell>
          <cell r="O1602" t="str">
            <v>MUEBLES DE COCINA</v>
          </cell>
          <cell r="P1602">
            <v>200000</v>
          </cell>
          <cell r="T1602" t="str">
            <v>Bueno</v>
          </cell>
          <cell r="U1602" t="str">
            <v>N/T</v>
          </cell>
        </row>
        <row r="1603">
          <cell r="J1603" t="str">
            <v>42-04-07-00-1595</v>
          </cell>
          <cell r="K1603" t="str">
            <v>42-2171</v>
          </cell>
          <cell r="L1603" t="str">
            <v>42-04-07-00-1595</v>
          </cell>
          <cell r="M1603" t="str">
            <v>Banca color plomo Rotary Club</v>
          </cell>
          <cell r="O1603" t="str">
            <v>OTROS</v>
          </cell>
          <cell r="P1603">
            <v>79000</v>
          </cell>
          <cell r="T1603" t="str">
            <v>Bueno</v>
          </cell>
          <cell r="U1603" t="str">
            <v>Rotary</v>
          </cell>
        </row>
        <row r="1604">
          <cell r="J1604" t="str">
            <v>42-05-02-01-1596</v>
          </cell>
          <cell r="K1604" t="str">
            <v>42-1048 B</v>
          </cell>
          <cell r="L1604" t="str">
            <v>42-05-02-01-1596</v>
          </cell>
          <cell r="M1604" t="str">
            <v>Mesa para autopsia de acero inoxidable con salida de agua por manguera  azul con ruedas</v>
          </cell>
          <cell r="O1604" t="str">
            <v>EQUIPOS CLINICOS</v>
          </cell>
          <cell r="P1604">
            <v>35000</v>
          </cell>
          <cell r="T1604" t="str">
            <v>Bueno</v>
          </cell>
          <cell r="U1604" t="str">
            <v>N/T</v>
          </cell>
        </row>
        <row r="1605">
          <cell r="J1605" t="str">
            <v>42-04-01-00-1597</v>
          </cell>
          <cell r="K1605" t="str">
            <v>42-1045</v>
          </cell>
          <cell r="L1605" t="str">
            <v>42-04-01-00-1597</v>
          </cell>
          <cell r="M1605" t="str">
            <v>Mesa con cubierta de acero inoxidable y 6 patas de fierro</v>
          </cell>
          <cell r="O1605" t="str">
            <v>MESAS</v>
          </cell>
          <cell r="P1605">
            <v>40000</v>
          </cell>
          <cell r="T1605" t="str">
            <v>Bueno</v>
          </cell>
          <cell r="U1605" t="str">
            <v>N/T</v>
          </cell>
        </row>
        <row r="1606">
          <cell r="J1606" t="str">
            <v>42-04-01-00-1598</v>
          </cell>
          <cell r="K1606" t="str">
            <v>42-1046</v>
          </cell>
          <cell r="L1606" t="str">
            <v>42-04-01-00-1598</v>
          </cell>
          <cell r="M1606" t="str">
            <v>Mesa con cubierta de acero inoxidable y 6 patas de fierro</v>
          </cell>
          <cell r="O1606" t="str">
            <v>MESAS</v>
          </cell>
          <cell r="P1606">
            <v>40000</v>
          </cell>
          <cell r="T1606" t="str">
            <v>Bueno</v>
          </cell>
          <cell r="U1606" t="str">
            <v>N/T</v>
          </cell>
        </row>
        <row r="1607">
          <cell r="J1607" t="str">
            <v>42-04-07-00-1599</v>
          </cell>
          <cell r="K1607" t="str">
            <v>42-1058</v>
          </cell>
          <cell r="L1607" t="str">
            <v>42-04-07-00-1599</v>
          </cell>
          <cell r="M1607" t="str">
            <v>Loker metálico verde-plomo marca Mindugar</v>
          </cell>
          <cell r="O1607" t="str">
            <v>OTROS</v>
          </cell>
          <cell r="P1607">
            <v>37500</v>
          </cell>
          <cell r="T1607" t="str">
            <v>Bueno</v>
          </cell>
          <cell r="U1607" t="str">
            <v>Mindugar</v>
          </cell>
        </row>
        <row r="1608">
          <cell r="J1608" t="str">
            <v>42-04-07-00-1600</v>
          </cell>
          <cell r="K1608" t="str">
            <v>42-1081</v>
          </cell>
          <cell r="L1608" t="str">
            <v>42-04-07-00-1600</v>
          </cell>
          <cell r="M1608" t="str">
            <v>Loker metálico verde-plomo marca Mindugar</v>
          </cell>
          <cell r="O1608" t="str">
            <v>OTROS</v>
          </cell>
          <cell r="P1608">
            <v>37500</v>
          </cell>
          <cell r="T1608" t="str">
            <v>Bueno</v>
          </cell>
          <cell r="U1608" t="str">
            <v>Mindugar</v>
          </cell>
        </row>
        <row r="1609">
          <cell r="J1609" t="str">
            <v>42-04-07-00-1601</v>
          </cell>
          <cell r="K1609" t="str">
            <v>42-1083</v>
          </cell>
          <cell r="L1609" t="str">
            <v>42-04-07-00-1601</v>
          </cell>
          <cell r="M1609" t="str">
            <v>Loker metálico verde-plomo marca Mindugar</v>
          </cell>
          <cell r="O1609" t="str">
            <v>OTROS</v>
          </cell>
          <cell r="P1609">
            <v>37500</v>
          </cell>
          <cell r="T1609" t="str">
            <v>Bueno</v>
          </cell>
          <cell r="U1609" t="str">
            <v>Mindugar</v>
          </cell>
        </row>
        <row r="1610">
          <cell r="J1610" t="str">
            <v>42-04-07-00-1602</v>
          </cell>
          <cell r="K1610" t="str">
            <v>42-1084</v>
          </cell>
          <cell r="L1610" t="str">
            <v>42-04-07-00-1602</v>
          </cell>
          <cell r="M1610" t="str">
            <v>Loker metálico verde-plomo marca Mindugar</v>
          </cell>
          <cell r="O1610" t="str">
            <v>OTROS</v>
          </cell>
          <cell r="P1610">
            <v>37500</v>
          </cell>
          <cell r="T1610" t="str">
            <v>Bueno</v>
          </cell>
          <cell r="U1610" t="str">
            <v>Mindugar</v>
          </cell>
        </row>
        <row r="1611">
          <cell r="J1611" t="str">
            <v>42-04-07-00-1603</v>
          </cell>
          <cell r="K1611" t="str">
            <v>42-1085</v>
          </cell>
          <cell r="L1611" t="str">
            <v>42-04-07-00-1603</v>
          </cell>
          <cell r="M1611" t="str">
            <v>Loker metálico verde-plomo marca Mindugar</v>
          </cell>
          <cell r="O1611" t="str">
            <v>OTROS</v>
          </cell>
          <cell r="P1611">
            <v>37500</v>
          </cell>
          <cell r="T1611" t="str">
            <v>Bueno</v>
          </cell>
          <cell r="U1611" t="str">
            <v>Mindugar</v>
          </cell>
        </row>
        <row r="1612">
          <cell r="J1612" t="str">
            <v>42-04-07-00-1604</v>
          </cell>
          <cell r="K1612" t="str">
            <v>42-1086</v>
          </cell>
          <cell r="L1612" t="str">
            <v>42-04-07-00-1604</v>
          </cell>
          <cell r="M1612" t="str">
            <v>Loker metálico verde-plomo marca Mindugar</v>
          </cell>
          <cell r="O1612" t="str">
            <v>OTROS</v>
          </cell>
          <cell r="P1612">
            <v>37500</v>
          </cell>
          <cell r="T1612" t="str">
            <v>Bueno</v>
          </cell>
          <cell r="U1612" t="str">
            <v>Mindugar</v>
          </cell>
        </row>
        <row r="1613">
          <cell r="J1613" t="str">
            <v>42-04-07-00-1605</v>
          </cell>
          <cell r="K1613" t="str">
            <v>42-1087</v>
          </cell>
          <cell r="L1613" t="str">
            <v>42-04-07-00-1605</v>
          </cell>
          <cell r="M1613" t="str">
            <v>Loker metálico verde-plomo marca Mindugar</v>
          </cell>
          <cell r="O1613" t="str">
            <v>OTROS</v>
          </cell>
          <cell r="P1613">
            <v>37500</v>
          </cell>
          <cell r="T1613" t="str">
            <v>Bueno</v>
          </cell>
          <cell r="U1613" t="str">
            <v>Mindugar</v>
          </cell>
        </row>
        <row r="1614">
          <cell r="J1614" t="str">
            <v>42-04-07-00-1606</v>
          </cell>
          <cell r="K1614" t="str">
            <v>42-1088</v>
          </cell>
          <cell r="L1614" t="str">
            <v>42-04-07-00-1606</v>
          </cell>
          <cell r="M1614" t="str">
            <v>Loker metálico verde-plomo marca Mindugar</v>
          </cell>
          <cell r="O1614" t="str">
            <v>OTROS</v>
          </cell>
          <cell r="P1614">
            <v>37500</v>
          </cell>
          <cell r="T1614" t="str">
            <v>Bueno</v>
          </cell>
          <cell r="U1614" t="str">
            <v>Mindugar</v>
          </cell>
        </row>
        <row r="1615">
          <cell r="J1615" t="str">
            <v>42-04-07-00-1607</v>
          </cell>
          <cell r="K1615" t="str">
            <v>42-1092</v>
          </cell>
          <cell r="L1615" t="str">
            <v>42-04-07-00-1607</v>
          </cell>
          <cell r="M1615" t="str">
            <v>Loker metálico verde-plomo marca Mindugar</v>
          </cell>
          <cell r="O1615" t="str">
            <v>OTROS</v>
          </cell>
          <cell r="P1615">
            <v>37500</v>
          </cell>
          <cell r="T1615" t="str">
            <v>Bueno</v>
          </cell>
          <cell r="U1615" t="str">
            <v>Mindugar</v>
          </cell>
        </row>
        <row r="1616">
          <cell r="J1616" t="str">
            <v>42-04-07-00-1608</v>
          </cell>
          <cell r="K1616" t="str">
            <v>42-2613</v>
          </cell>
          <cell r="L1616" t="str">
            <v>42-04-07-00-1608</v>
          </cell>
          <cell r="M1616" t="str">
            <v>Loker metálico verde-plomo marca Mindugar</v>
          </cell>
          <cell r="O1616" t="str">
            <v>OTROS</v>
          </cell>
          <cell r="P1616">
            <v>37500</v>
          </cell>
          <cell r="T1616" t="str">
            <v>Bueno</v>
          </cell>
          <cell r="U1616" t="str">
            <v>Mindugar</v>
          </cell>
        </row>
        <row r="1617">
          <cell r="J1617" t="str">
            <v>42-04-07-00-1609</v>
          </cell>
          <cell r="K1617" t="str">
            <v>42-3313</v>
          </cell>
          <cell r="L1617" t="str">
            <v>42-04-07-00-1609</v>
          </cell>
          <cell r="M1617" t="str">
            <v>Loker metálico verde-plomo marca Mindugar</v>
          </cell>
          <cell r="O1617" t="str">
            <v>OTROS</v>
          </cell>
          <cell r="P1617">
            <v>37500</v>
          </cell>
          <cell r="T1617" t="str">
            <v>Bueno</v>
          </cell>
          <cell r="U1617" t="str">
            <v>Mindugar</v>
          </cell>
        </row>
        <row r="1618">
          <cell r="J1618" t="str">
            <v>42-04-07-00-1610</v>
          </cell>
          <cell r="K1618" t="str">
            <v>42-2379</v>
          </cell>
          <cell r="L1618" t="str">
            <v>42-04-07-00-1610</v>
          </cell>
          <cell r="M1618" t="str">
            <v>Banca de madera con respaldo color verde</v>
          </cell>
          <cell r="O1618" t="str">
            <v>OTROS</v>
          </cell>
          <cell r="P1618">
            <v>40541</v>
          </cell>
          <cell r="T1618" t="str">
            <v>Bueno</v>
          </cell>
          <cell r="U1618" t="str">
            <v>N/T</v>
          </cell>
        </row>
        <row r="1619">
          <cell r="J1619" t="str">
            <v>42-04-07-00-1611</v>
          </cell>
          <cell r="K1619" t="str">
            <v>42-1048</v>
          </cell>
          <cell r="L1619" t="str">
            <v>42-04-07-00-1611</v>
          </cell>
          <cell r="M1619" t="str">
            <v>Loker metálico verde-plomo marca Mindugar</v>
          </cell>
          <cell r="O1619" t="str">
            <v>OTROS</v>
          </cell>
          <cell r="P1619">
            <v>37500</v>
          </cell>
          <cell r="T1619" t="str">
            <v>Bueno</v>
          </cell>
          <cell r="U1619" t="str">
            <v>Mindugar</v>
          </cell>
        </row>
        <row r="1620">
          <cell r="J1620" t="str">
            <v>42-04-07-00-1612</v>
          </cell>
          <cell r="K1620" t="str">
            <v>42-1053</v>
          </cell>
          <cell r="L1620" t="str">
            <v>42-04-07-00-1612</v>
          </cell>
          <cell r="M1620" t="str">
            <v>Loker metálico verde-plomo marca Mindugar</v>
          </cell>
          <cell r="O1620" t="str">
            <v>OTROS</v>
          </cell>
          <cell r="P1620">
            <v>37500</v>
          </cell>
          <cell r="T1620" t="str">
            <v>Bueno</v>
          </cell>
          <cell r="U1620" t="str">
            <v>Mindugar</v>
          </cell>
        </row>
        <row r="1621">
          <cell r="J1621" t="str">
            <v>42-04-07-00-1613</v>
          </cell>
          <cell r="K1621" t="str">
            <v>42-1059</v>
          </cell>
          <cell r="L1621" t="str">
            <v>42-04-07-00-1613</v>
          </cell>
          <cell r="M1621" t="str">
            <v>Loker metálico verde-plomo marca Mindugar</v>
          </cell>
          <cell r="O1621" t="str">
            <v>OTROS</v>
          </cell>
          <cell r="P1621">
            <v>37500</v>
          </cell>
          <cell r="T1621" t="str">
            <v>Bueno</v>
          </cell>
          <cell r="U1621" t="str">
            <v>Mindugar</v>
          </cell>
        </row>
        <row r="1622">
          <cell r="J1622" t="str">
            <v>42-04-07-00-1614</v>
          </cell>
          <cell r="K1622" t="str">
            <v>42-1061</v>
          </cell>
          <cell r="L1622" t="str">
            <v>42-04-07-00-1614</v>
          </cell>
          <cell r="M1622" t="str">
            <v>Loker metálico verde-plomo marca Mindugar</v>
          </cell>
          <cell r="O1622" t="str">
            <v>OTROS</v>
          </cell>
          <cell r="P1622">
            <v>37500</v>
          </cell>
          <cell r="T1622" t="str">
            <v>Bueno</v>
          </cell>
          <cell r="U1622" t="str">
            <v>Mindugar</v>
          </cell>
        </row>
        <row r="1623">
          <cell r="J1623" t="str">
            <v>42-04-07-00-1615</v>
          </cell>
          <cell r="K1623" t="str">
            <v>42-1061B</v>
          </cell>
          <cell r="L1623" t="str">
            <v>42-04-07-00-1615</v>
          </cell>
          <cell r="M1623" t="str">
            <v>Loker metálico verde-plomo marca Mindugar</v>
          </cell>
          <cell r="O1623" t="str">
            <v>OTROS</v>
          </cell>
          <cell r="P1623">
            <v>37500</v>
          </cell>
          <cell r="T1623" t="str">
            <v>Bueno</v>
          </cell>
          <cell r="U1623" t="str">
            <v>Mindugar</v>
          </cell>
        </row>
        <row r="1624">
          <cell r="J1624" t="str">
            <v>42-04-07-00-1616</v>
          </cell>
          <cell r="K1624" t="str">
            <v>42-1062</v>
          </cell>
          <cell r="L1624" t="str">
            <v>42-04-07-00-1616</v>
          </cell>
          <cell r="M1624" t="str">
            <v>Loker metálico verde-plomo marca Mindugar</v>
          </cell>
          <cell r="O1624" t="str">
            <v>OTROS</v>
          </cell>
          <cell r="P1624">
            <v>37500</v>
          </cell>
          <cell r="T1624" t="str">
            <v>Bueno</v>
          </cell>
          <cell r="U1624" t="str">
            <v>Mindugar</v>
          </cell>
        </row>
        <row r="1625">
          <cell r="J1625" t="str">
            <v>42-04-07-00-1617</v>
          </cell>
          <cell r="K1625" t="str">
            <v>42-1063</v>
          </cell>
          <cell r="L1625" t="str">
            <v>42-04-07-00-1617</v>
          </cell>
          <cell r="M1625" t="str">
            <v>Loker metálico verde-plomo marca Mindugar</v>
          </cell>
          <cell r="O1625" t="str">
            <v>OTROS</v>
          </cell>
          <cell r="P1625">
            <v>37500</v>
          </cell>
          <cell r="T1625" t="str">
            <v>Bueno</v>
          </cell>
          <cell r="U1625" t="str">
            <v>Mindugar</v>
          </cell>
        </row>
        <row r="1626">
          <cell r="J1626" t="str">
            <v>42-04-07-00-1618</v>
          </cell>
          <cell r="K1626" t="str">
            <v>42-1064</v>
          </cell>
          <cell r="L1626" t="str">
            <v>42-04-07-00-1618</v>
          </cell>
          <cell r="M1626" t="str">
            <v>Loker metálico verde-plomo marca Mindugar</v>
          </cell>
          <cell r="O1626" t="str">
            <v>OTROS</v>
          </cell>
          <cell r="P1626">
            <v>37500</v>
          </cell>
          <cell r="T1626" t="str">
            <v>Bueno</v>
          </cell>
          <cell r="U1626" t="str">
            <v>Mindugar</v>
          </cell>
        </row>
        <row r="1627">
          <cell r="J1627" t="str">
            <v>42-04-07-00-1619</v>
          </cell>
          <cell r="K1627" t="str">
            <v>42-1065</v>
          </cell>
          <cell r="L1627" t="str">
            <v>42-04-07-00-1619</v>
          </cell>
          <cell r="M1627" t="str">
            <v>Loker metálico verde-plomo marca Mindugar</v>
          </cell>
          <cell r="O1627" t="str">
            <v>OTROS</v>
          </cell>
          <cell r="P1627">
            <v>37500</v>
          </cell>
          <cell r="T1627" t="str">
            <v>Bueno</v>
          </cell>
          <cell r="U1627" t="str">
            <v>Mindugar</v>
          </cell>
        </row>
        <row r="1628">
          <cell r="J1628" t="str">
            <v>42-04-07-00-1620</v>
          </cell>
          <cell r="K1628" t="str">
            <v>42-1066</v>
          </cell>
          <cell r="L1628" t="str">
            <v>42-04-07-00-1620</v>
          </cell>
          <cell r="M1628" t="str">
            <v>Loker metálico verde-plomo marca Mindugar</v>
          </cell>
          <cell r="O1628" t="str">
            <v>OTROS</v>
          </cell>
          <cell r="P1628">
            <v>37500</v>
          </cell>
          <cell r="T1628" t="str">
            <v>Bueno</v>
          </cell>
          <cell r="U1628" t="str">
            <v>Mindugar</v>
          </cell>
        </row>
        <row r="1629">
          <cell r="J1629" t="str">
            <v>42-04-07-00-1621</v>
          </cell>
          <cell r="K1629" t="str">
            <v>42-1067</v>
          </cell>
          <cell r="L1629" t="str">
            <v>42-04-07-00-1621</v>
          </cell>
          <cell r="M1629" t="str">
            <v>Loker metálico verde-plomo marca Mindugar</v>
          </cell>
          <cell r="O1629" t="str">
            <v>OTROS</v>
          </cell>
          <cell r="P1629">
            <v>37500</v>
          </cell>
          <cell r="T1629" t="str">
            <v>Bueno</v>
          </cell>
          <cell r="U1629" t="str">
            <v>Mindugar</v>
          </cell>
        </row>
        <row r="1630">
          <cell r="J1630" t="str">
            <v>42-04-07-00-1622</v>
          </cell>
          <cell r="K1630" t="str">
            <v>42-1069</v>
          </cell>
          <cell r="L1630" t="str">
            <v>42-04-07-00-1622</v>
          </cell>
          <cell r="M1630" t="str">
            <v>Loker metálico verde-plomo marca Mindugar</v>
          </cell>
          <cell r="O1630" t="str">
            <v>OTROS</v>
          </cell>
          <cell r="P1630">
            <v>37500</v>
          </cell>
          <cell r="T1630" t="str">
            <v>Bueno</v>
          </cell>
          <cell r="U1630" t="str">
            <v>Mindugar</v>
          </cell>
        </row>
        <row r="1631">
          <cell r="J1631" t="str">
            <v>42-04-07-00-1623</v>
          </cell>
          <cell r="K1631" t="str">
            <v>42-1070</v>
          </cell>
          <cell r="L1631" t="str">
            <v>42-04-07-00-1623</v>
          </cell>
          <cell r="M1631" t="str">
            <v>Loker metálico verde-plomo marca Mindugar</v>
          </cell>
          <cell r="O1631" t="str">
            <v>OTROS</v>
          </cell>
          <cell r="P1631">
            <v>37500</v>
          </cell>
          <cell r="T1631" t="str">
            <v>Bueno</v>
          </cell>
          <cell r="U1631" t="str">
            <v>Mindugar</v>
          </cell>
        </row>
        <row r="1632">
          <cell r="J1632" t="str">
            <v>42-04-07-00-1624</v>
          </cell>
          <cell r="K1632" t="str">
            <v>42-1071</v>
          </cell>
          <cell r="L1632" t="str">
            <v>42-04-07-00-1624</v>
          </cell>
          <cell r="M1632" t="str">
            <v>Loker metálico verde-plomo marca Mindugar</v>
          </cell>
          <cell r="O1632" t="str">
            <v>OTROS</v>
          </cell>
          <cell r="P1632">
            <v>37500</v>
          </cell>
          <cell r="T1632" t="str">
            <v>Bueno</v>
          </cell>
          <cell r="U1632" t="str">
            <v>Mindugar</v>
          </cell>
        </row>
        <row r="1633">
          <cell r="J1633" t="str">
            <v>42-04-07-00-1625</v>
          </cell>
          <cell r="K1633" t="str">
            <v>42-1075</v>
          </cell>
          <cell r="L1633" t="str">
            <v>42-04-07-00-1625</v>
          </cell>
          <cell r="M1633" t="str">
            <v>Loker metálico verde-plomo marca Mindugar</v>
          </cell>
          <cell r="O1633" t="str">
            <v>OTROS</v>
          </cell>
          <cell r="P1633">
            <v>37500</v>
          </cell>
          <cell r="T1633" t="str">
            <v>Bueno</v>
          </cell>
          <cell r="U1633" t="str">
            <v>N/T</v>
          </cell>
        </row>
        <row r="1634">
          <cell r="J1634" t="str">
            <v>42-04-07-00-1626</v>
          </cell>
          <cell r="K1634" t="str">
            <v>42-1077</v>
          </cell>
          <cell r="L1634" t="str">
            <v>42-04-07-00-1626</v>
          </cell>
          <cell r="M1634" t="str">
            <v>Loker metálico verde-plomo marca Mindugar</v>
          </cell>
          <cell r="O1634" t="str">
            <v>OTROS</v>
          </cell>
          <cell r="P1634">
            <v>37500</v>
          </cell>
          <cell r="T1634" t="str">
            <v>Bueno</v>
          </cell>
          <cell r="U1634" t="str">
            <v>Mindugar</v>
          </cell>
        </row>
        <row r="1635">
          <cell r="J1635" t="str">
            <v>42-04-07-00-1627</v>
          </cell>
          <cell r="K1635" t="str">
            <v>42-1078</v>
          </cell>
          <cell r="L1635" t="str">
            <v>42-04-07-00-1627</v>
          </cell>
          <cell r="M1635" t="str">
            <v>Loker metálico verde-plomo marca Mindugar</v>
          </cell>
          <cell r="O1635" t="str">
            <v>OTROS</v>
          </cell>
          <cell r="P1635">
            <v>37500</v>
          </cell>
          <cell r="T1635" t="str">
            <v>Bueno</v>
          </cell>
          <cell r="U1635" t="str">
            <v>Mindugar</v>
          </cell>
        </row>
        <row r="1636">
          <cell r="J1636" t="str">
            <v>42-04-07-00-1628</v>
          </cell>
          <cell r="K1636" t="str">
            <v>42-1079</v>
          </cell>
          <cell r="L1636" t="str">
            <v>42-04-07-00-1628</v>
          </cell>
          <cell r="M1636" t="str">
            <v>Loker metálico verde-plomo marca Mindugar</v>
          </cell>
          <cell r="O1636" t="str">
            <v>OTROS</v>
          </cell>
          <cell r="P1636">
            <v>37500</v>
          </cell>
          <cell r="T1636" t="str">
            <v>Bueno</v>
          </cell>
          <cell r="U1636" t="str">
            <v>Mindugar</v>
          </cell>
        </row>
        <row r="1637">
          <cell r="J1637" t="str">
            <v>42-04-02-00-1629</v>
          </cell>
          <cell r="K1637" t="str">
            <v>42-2901</v>
          </cell>
          <cell r="L1637" t="str">
            <v>42-04-02-00-1629</v>
          </cell>
          <cell r="M1637" t="str">
            <v>Silla mixta barniz natural</v>
          </cell>
          <cell r="O1637" t="str">
            <v>SILLAS</v>
          </cell>
          <cell r="P1637">
            <v>17850</v>
          </cell>
          <cell r="T1637" t="str">
            <v>Bueno</v>
          </cell>
          <cell r="U1637" t="str">
            <v>N/T</v>
          </cell>
        </row>
        <row r="1638">
          <cell r="J1638" t="str">
            <v>42-04-07-00-1630</v>
          </cell>
          <cell r="K1638" t="str">
            <v>42-2616</v>
          </cell>
          <cell r="L1638" t="str">
            <v>42-04-07-00-1630</v>
          </cell>
          <cell r="M1638" t="str">
            <v>Banca de madera color verde</v>
          </cell>
          <cell r="O1638" t="str">
            <v>OTROS</v>
          </cell>
          <cell r="P1638">
            <v>40541</v>
          </cell>
          <cell r="T1638" t="str">
            <v>Bueno</v>
          </cell>
          <cell r="U1638" t="str">
            <v>N/T</v>
          </cell>
        </row>
        <row r="1639">
          <cell r="J1639" t="str">
            <v>42-04-07-00-1631</v>
          </cell>
          <cell r="K1639" t="str">
            <v>42-2617</v>
          </cell>
          <cell r="L1639" t="str">
            <v>42-04-07-00-1631</v>
          </cell>
          <cell r="M1639" t="str">
            <v>Secador de manos marca Novar</v>
          </cell>
          <cell r="N1639">
            <v>1</v>
          </cell>
          <cell r="O1639" t="str">
            <v>OTROS</v>
          </cell>
          <cell r="P1639">
            <v>26987</v>
          </cell>
          <cell r="T1639" t="str">
            <v>Malo</v>
          </cell>
          <cell r="U1639" t="str">
            <v>N/T</v>
          </cell>
        </row>
        <row r="1640">
          <cell r="J1640" t="str">
            <v>42-04-07-00-1632</v>
          </cell>
          <cell r="K1640" t="str">
            <v>42-1049</v>
          </cell>
          <cell r="L1640" t="str">
            <v>42-04-07-00-1632</v>
          </cell>
          <cell r="M1640" t="str">
            <v>Loker metálico verde-plomo marca Mindugar</v>
          </cell>
          <cell r="O1640" t="str">
            <v>OTROS</v>
          </cell>
          <cell r="P1640">
            <v>37500</v>
          </cell>
          <cell r="T1640" t="str">
            <v>Bueno</v>
          </cell>
          <cell r="U1640" t="str">
            <v>Mindugar</v>
          </cell>
        </row>
        <row r="1641">
          <cell r="J1641" t="str">
            <v>42-04-07-00-1633</v>
          </cell>
          <cell r="K1641" t="str">
            <v>42-1051</v>
          </cell>
          <cell r="L1641" t="str">
            <v>42-04-07-00-1633</v>
          </cell>
          <cell r="M1641" t="str">
            <v>Loker metálico verde-plomo marca Mindugar</v>
          </cell>
          <cell r="O1641" t="str">
            <v>OTROS</v>
          </cell>
          <cell r="P1641">
            <v>37500</v>
          </cell>
          <cell r="T1641" t="str">
            <v>Bueno</v>
          </cell>
          <cell r="U1641" t="str">
            <v>Mindugar</v>
          </cell>
        </row>
        <row r="1642">
          <cell r="J1642" t="str">
            <v>42-04-07-00-1634</v>
          </cell>
          <cell r="K1642" t="str">
            <v>42-1052</v>
          </cell>
          <cell r="L1642" t="str">
            <v>42-04-07-00-1634</v>
          </cell>
          <cell r="M1642" t="str">
            <v>Loker metálico verde-plomo marca Mindugar</v>
          </cell>
          <cell r="O1642" t="str">
            <v>OTROS</v>
          </cell>
          <cell r="P1642">
            <v>37500</v>
          </cell>
          <cell r="T1642" t="str">
            <v>Bueno</v>
          </cell>
          <cell r="U1642" t="str">
            <v>Mindugar</v>
          </cell>
        </row>
        <row r="1643">
          <cell r="J1643" t="str">
            <v>42-04-07-00-1635</v>
          </cell>
          <cell r="K1643" t="str">
            <v>42-1055</v>
          </cell>
          <cell r="L1643" t="str">
            <v>42-04-07-00-1635</v>
          </cell>
          <cell r="M1643" t="str">
            <v>Loker metálico verde-plomo marca Mindugar</v>
          </cell>
          <cell r="O1643" t="str">
            <v>OTROS</v>
          </cell>
          <cell r="P1643">
            <v>37500</v>
          </cell>
          <cell r="T1643" t="str">
            <v>Bueno</v>
          </cell>
          <cell r="U1643" t="str">
            <v>Mindugar</v>
          </cell>
        </row>
        <row r="1644">
          <cell r="J1644" t="str">
            <v>42-04-07-00-1636</v>
          </cell>
          <cell r="K1644" t="str">
            <v>42-1068</v>
          </cell>
          <cell r="L1644" t="str">
            <v>42-04-07-00-1636</v>
          </cell>
          <cell r="M1644" t="str">
            <v>Loker metálico verde-plomo marca Mindugar</v>
          </cell>
          <cell r="O1644" t="str">
            <v>OTROS</v>
          </cell>
          <cell r="P1644">
            <v>37500</v>
          </cell>
          <cell r="T1644" t="str">
            <v>Bueno</v>
          </cell>
          <cell r="U1644" t="str">
            <v>Mindugar</v>
          </cell>
        </row>
        <row r="1645">
          <cell r="J1645" t="str">
            <v>42-04-07-00-1637</v>
          </cell>
          <cell r="K1645" t="str">
            <v>42-1072</v>
          </cell>
          <cell r="L1645" t="str">
            <v>42-04-07-00-1637</v>
          </cell>
          <cell r="M1645" t="str">
            <v>Loker metálico verde-plomo marca Mindugar</v>
          </cell>
          <cell r="O1645" t="str">
            <v>OTROS</v>
          </cell>
          <cell r="P1645">
            <v>37500</v>
          </cell>
          <cell r="T1645" t="str">
            <v>Bueno</v>
          </cell>
          <cell r="U1645" t="str">
            <v>Mindugar</v>
          </cell>
        </row>
        <row r="1646">
          <cell r="J1646" t="str">
            <v>42-04-07-00-1638</v>
          </cell>
          <cell r="K1646" t="str">
            <v>42-1073</v>
          </cell>
          <cell r="L1646" t="str">
            <v>42-04-07-00-1638</v>
          </cell>
          <cell r="M1646" t="str">
            <v>Loker metálico verde-plomo marca Mindugar</v>
          </cell>
          <cell r="O1646" t="str">
            <v>OTROS</v>
          </cell>
          <cell r="P1646">
            <v>37500</v>
          </cell>
          <cell r="T1646" t="str">
            <v>Bueno</v>
          </cell>
          <cell r="U1646" t="str">
            <v>Mindugar</v>
          </cell>
        </row>
        <row r="1647">
          <cell r="J1647" t="str">
            <v>42-04-07-00-1639</v>
          </cell>
          <cell r="K1647" t="str">
            <v>42-1074</v>
          </cell>
          <cell r="L1647" t="str">
            <v>42-04-07-00-1639</v>
          </cell>
          <cell r="M1647" t="str">
            <v>Loker metálico verde-plomo marca Mindugar</v>
          </cell>
          <cell r="O1647" t="str">
            <v>OTROS</v>
          </cell>
          <cell r="P1647">
            <v>37500</v>
          </cell>
          <cell r="T1647" t="str">
            <v>Bueno</v>
          </cell>
          <cell r="U1647" t="str">
            <v>Mindugar</v>
          </cell>
        </row>
        <row r="1648">
          <cell r="J1648" t="str">
            <v>42-04-07-00-1640</v>
          </cell>
          <cell r="K1648" t="str">
            <v>42-1076</v>
          </cell>
          <cell r="L1648" t="str">
            <v>42-04-07-00-1640</v>
          </cell>
          <cell r="M1648" t="str">
            <v>Loker metálico verde-plomo marca Mindugar</v>
          </cell>
          <cell r="O1648" t="str">
            <v>OTROS</v>
          </cell>
          <cell r="P1648">
            <v>37500</v>
          </cell>
          <cell r="T1648" t="str">
            <v>Bueno</v>
          </cell>
          <cell r="U1648" t="str">
            <v>Mindugar</v>
          </cell>
        </row>
        <row r="1649">
          <cell r="J1649" t="str">
            <v>42-04-07-00-1641</v>
          </cell>
          <cell r="K1649" t="str">
            <v>42-1090</v>
          </cell>
          <cell r="L1649" t="str">
            <v>42-04-07-00-1641</v>
          </cell>
          <cell r="M1649" t="str">
            <v>Loker metálico verde-plomo marca Mindugar</v>
          </cell>
          <cell r="O1649" t="str">
            <v>OTROS</v>
          </cell>
          <cell r="P1649">
            <v>37500</v>
          </cell>
          <cell r="T1649" t="str">
            <v>Bueno</v>
          </cell>
          <cell r="U1649" t="str">
            <v>Mindugar</v>
          </cell>
        </row>
        <row r="1650">
          <cell r="J1650" t="str">
            <v>42-04-07-00-1642</v>
          </cell>
          <cell r="K1650" t="str">
            <v>42-1091</v>
          </cell>
          <cell r="L1650" t="str">
            <v>42-04-07-00-1642</v>
          </cell>
          <cell r="M1650" t="str">
            <v>Loker metálico verde-plomo marca Mindugar</v>
          </cell>
          <cell r="O1650" t="str">
            <v>OTROS</v>
          </cell>
          <cell r="P1650">
            <v>37500</v>
          </cell>
          <cell r="T1650" t="str">
            <v>Bueno</v>
          </cell>
          <cell r="U1650" t="str">
            <v>Mindugar</v>
          </cell>
        </row>
        <row r="1651">
          <cell r="J1651" t="str">
            <v>42-04-07-00-1643</v>
          </cell>
          <cell r="K1651" t="str">
            <v>42-1060</v>
          </cell>
          <cell r="L1651" t="str">
            <v>42-04-07-00-1643</v>
          </cell>
          <cell r="M1651" t="str">
            <v>Loker metálico verde-plomo marca Mindugar</v>
          </cell>
          <cell r="O1651" t="str">
            <v>OTROS</v>
          </cell>
          <cell r="P1651">
            <v>37500</v>
          </cell>
          <cell r="T1651" t="str">
            <v>Bueno</v>
          </cell>
          <cell r="U1651" t="str">
            <v>Mindugar</v>
          </cell>
        </row>
        <row r="1652">
          <cell r="J1652" t="str">
            <v>42-04-07-00-1644</v>
          </cell>
          <cell r="K1652" t="str">
            <v>42-3201</v>
          </cell>
          <cell r="L1652" t="str">
            <v>42-04-07-00-1644</v>
          </cell>
          <cell r="M1652" t="str">
            <v>Loker metálico verde-plomo marca Mindugar</v>
          </cell>
          <cell r="O1652" t="str">
            <v>OTROS</v>
          </cell>
          <cell r="P1652">
            <v>37500</v>
          </cell>
          <cell r="T1652" t="str">
            <v>Bueno</v>
          </cell>
          <cell r="U1652" t="str">
            <v>Mindugar</v>
          </cell>
        </row>
        <row r="1653">
          <cell r="J1653" t="str">
            <v>42-04-07-00-1645</v>
          </cell>
          <cell r="K1653" t="str">
            <v>42-3200</v>
          </cell>
          <cell r="L1653" t="str">
            <v>42-04-07-00-1645</v>
          </cell>
          <cell r="M1653" t="str">
            <v>Loker metálico 4 puertas color plomo</v>
          </cell>
          <cell r="O1653" t="str">
            <v>OTROS</v>
          </cell>
          <cell r="P1653">
            <v>37500</v>
          </cell>
          <cell r="T1653" t="str">
            <v>Bueno</v>
          </cell>
          <cell r="U1653" t="str">
            <v>Mindugar</v>
          </cell>
        </row>
        <row r="1654">
          <cell r="J1654" t="str">
            <v>42-04-07-00-1646</v>
          </cell>
          <cell r="K1654" t="str">
            <v>42-1080</v>
          </cell>
          <cell r="L1654" t="str">
            <v>42-04-07-00-1646</v>
          </cell>
          <cell r="M1654" t="str">
            <v>Loker metálico verde y plomo Mindugar</v>
          </cell>
          <cell r="O1654" t="str">
            <v>OTROS</v>
          </cell>
          <cell r="P1654">
            <v>37500</v>
          </cell>
          <cell r="T1654" t="str">
            <v>Bueno</v>
          </cell>
          <cell r="U1654" t="str">
            <v>Mindugar</v>
          </cell>
        </row>
        <row r="1655">
          <cell r="J1655" t="str">
            <v>42-04-07-00-1647</v>
          </cell>
          <cell r="K1655" t="str">
            <v>42-1076 B</v>
          </cell>
          <cell r="L1655" t="str">
            <v>42-04-07-00-1647</v>
          </cell>
          <cell r="M1655" t="str">
            <v>Loker metálico verde y plomo Mindugar</v>
          </cell>
          <cell r="O1655" t="str">
            <v>OTROS</v>
          </cell>
          <cell r="P1655">
            <v>37500</v>
          </cell>
          <cell r="T1655" t="str">
            <v>Bueno</v>
          </cell>
          <cell r="U1655" t="str">
            <v>Mindugar</v>
          </cell>
        </row>
        <row r="1656">
          <cell r="J1656" t="str">
            <v>42-04-07-00-1648</v>
          </cell>
          <cell r="K1656" t="str">
            <v>42-2904</v>
          </cell>
          <cell r="L1656" t="str">
            <v>42-04-07-00-1648</v>
          </cell>
          <cell r="M1656" t="str">
            <v>Banca mixta con respaldo color plomo</v>
          </cell>
          <cell r="O1656" t="str">
            <v>OTROS</v>
          </cell>
          <cell r="P1656">
            <v>40541</v>
          </cell>
          <cell r="T1656" t="str">
            <v>Bueno</v>
          </cell>
          <cell r="U1656" t="str">
            <v>N/T</v>
          </cell>
        </row>
        <row r="1657">
          <cell r="J1657" t="str">
            <v>42-04-07-00-1649</v>
          </cell>
          <cell r="K1657" t="str">
            <v>42-3199</v>
          </cell>
          <cell r="L1657" t="str">
            <v>42-04-07-00-1649</v>
          </cell>
          <cell r="M1657" t="str">
            <v>Banca mixta con respaldo color verde</v>
          </cell>
          <cell r="O1657" t="str">
            <v>OTROS</v>
          </cell>
          <cell r="P1657">
            <v>40541</v>
          </cell>
          <cell r="T1657" t="str">
            <v>Bueno</v>
          </cell>
          <cell r="U1657" t="str">
            <v>N/T</v>
          </cell>
        </row>
        <row r="1658">
          <cell r="J1658" t="str">
            <v>42-04-06-00-1650</v>
          </cell>
          <cell r="K1658" t="str">
            <v>42-3203</v>
          </cell>
          <cell r="L1658" t="str">
            <v>42-04-06-00-1650</v>
          </cell>
          <cell r="M1658" t="str">
            <v>Closet madera masisa 2 puertas correderas de 62x172 cms.</v>
          </cell>
          <cell r="O1658" t="str">
            <v>REPISA</v>
          </cell>
          <cell r="P1658">
            <v>68975</v>
          </cell>
          <cell r="T1658" t="str">
            <v>Bueno</v>
          </cell>
          <cell r="U1658" t="str">
            <v>N/T</v>
          </cell>
        </row>
        <row r="1659">
          <cell r="J1659" t="str">
            <v>42-04-07-00-1651</v>
          </cell>
          <cell r="K1659" t="str">
            <v>42-2615</v>
          </cell>
          <cell r="L1659" t="str">
            <v>42-04-07-00-1651</v>
          </cell>
          <cell r="M1659" t="str">
            <v>Secador de manos marca Novar</v>
          </cell>
          <cell r="N1659">
            <v>1</v>
          </cell>
          <cell r="O1659" t="str">
            <v>OTROS</v>
          </cell>
          <cell r="P1659">
            <v>26987</v>
          </cell>
          <cell r="T1659" t="str">
            <v>Bueno</v>
          </cell>
          <cell r="U1659" t="str">
            <v>N/T</v>
          </cell>
        </row>
        <row r="1660">
          <cell r="J1660" t="str">
            <v>42-05-01-01-1652</v>
          </cell>
          <cell r="K1660" t="str">
            <v>42-1243</v>
          </cell>
          <cell r="L1660" t="str">
            <v>42-05-01-01-1652</v>
          </cell>
          <cell r="M1660" t="str">
            <v>Televisor a color 14 pulgadas con control remoto marca Sony</v>
          </cell>
          <cell r="O1660" t="str">
            <v>EQUIPO DE OFICINA</v>
          </cell>
          <cell r="P1660">
            <v>50000</v>
          </cell>
          <cell r="T1660" t="str">
            <v>Regular</v>
          </cell>
          <cell r="U1660" t="str">
            <v>Sony</v>
          </cell>
        </row>
        <row r="1661">
          <cell r="J1661" t="str">
            <v>42-04-02-00-1653</v>
          </cell>
          <cell r="K1661" t="str">
            <v>42-1316</v>
          </cell>
          <cell r="L1661" t="str">
            <v>42-04-02-00-1653</v>
          </cell>
          <cell r="M1661" t="str">
            <v>Silla computacional color gris G Lift, 5 ruedas</v>
          </cell>
          <cell r="O1661" t="str">
            <v>SILLAS</v>
          </cell>
          <cell r="P1661">
            <v>42500</v>
          </cell>
          <cell r="T1661" t="str">
            <v>Bueno</v>
          </cell>
          <cell r="U1661" t="str">
            <v>N/T</v>
          </cell>
        </row>
        <row r="1662">
          <cell r="J1662" t="str">
            <v>42-04-07-00-1654</v>
          </cell>
          <cell r="K1662" t="str">
            <v>42-1090 B</v>
          </cell>
          <cell r="L1662" t="str">
            <v>42-04-07-00-1654</v>
          </cell>
          <cell r="M1662" t="str">
            <v>Marquesa de madera barniz oscuro con somier sueco</v>
          </cell>
          <cell r="O1662" t="str">
            <v>OTROS</v>
          </cell>
          <cell r="P1662">
            <v>150000</v>
          </cell>
          <cell r="T1662" t="str">
            <v>Bueno</v>
          </cell>
          <cell r="U1662" t="str">
            <v>N/T</v>
          </cell>
        </row>
        <row r="1663">
          <cell r="J1663" t="str">
            <v>42-04-07-00-1655</v>
          </cell>
          <cell r="K1663" t="str">
            <v>42-939</v>
          </cell>
          <cell r="L1663" t="str">
            <v>42-04-07-00-1655</v>
          </cell>
          <cell r="M1663" t="str">
            <v>Velador mixto, 1 puerta, 1 cajón barniz oscuro</v>
          </cell>
          <cell r="O1663" t="str">
            <v>OTROS</v>
          </cell>
          <cell r="P1663">
            <v>16855</v>
          </cell>
          <cell r="T1663" t="str">
            <v>Bueno</v>
          </cell>
          <cell r="U1663" t="str">
            <v>N/T</v>
          </cell>
        </row>
        <row r="1664">
          <cell r="J1664" t="str">
            <v>42-04-07-00-1656</v>
          </cell>
          <cell r="K1664" t="str">
            <v>42-939 B</v>
          </cell>
          <cell r="L1664" t="str">
            <v>42-04-07-00-1656</v>
          </cell>
          <cell r="M1664" t="str">
            <v>Velador mixto, 1 puerta, 1 cajón barniz oscuro</v>
          </cell>
          <cell r="O1664" t="str">
            <v>OTROS</v>
          </cell>
          <cell r="P1664">
            <v>16855</v>
          </cell>
          <cell r="T1664" t="str">
            <v>Bueno</v>
          </cell>
          <cell r="U1664" t="str">
            <v>N/T</v>
          </cell>
        </row>
        <row r="1665">
          <cell r="J1665" t="str">
            <v>42-04-03-00-1657</v>
          </cell>
          <cell r="K1665" t="str">
            <v>42-210</v>
          </cell>
          <cell r="L1665" t="str">
            <v>42-04-03-00-1657</v>
          </cell>
          <cell r="M1665" t="str">
            <v>Escritorio mixto 2 cajones color negro 120x75 cms.</v>
          </cell>
          <cell r="O1665" t="str">
            <v>ESCRITORIOS</v>
          </cell>
          <cell r="P1665">
            <v>89000</v>
          </cell>
          <cell r="T1665" t="str">
            <v>Bueno</v>
          </cell>
          <cell r="U1665" t="str">
            <v>N/T</v>
          </cell>
        </row>
        <row r="1666">
          <cell r="J1666" t="str">
            <v>42-04-07-00-1658</v>
          </cell>
          <cell r="K1666" t="str">
            <v>42-2313</v>
          </cell>
          <cell r="L1666" t="str">
            <v>42-04-07-00-1658</v>
          </cell>
          <cell r="M1666" t="str">
            <v>Lámpara apliqué color blanco</v>
          </cell>
          <cell r="O1666" t="str">
            <v>OTROS</v>
          </cell>
          <cell r="P1666">
            <v>410000</v>
          </cell>
          <cell r="T1666" t="str">
            <v>Bueno</v>
          </cell>
          <cell r="U1666" t="str">
            <v>N/T</v>
          </cell>
        </row>
        <row r="1667">
          <cell r="J1667" t="str">
            <v>42-05-01-01-1659</v>
          </cell>
          <cell r="K1667" t="str">
            <v>42-2312</v>
          </cell>
          <cell r="L1667" t="str">
            <v>42-05-01-01-1659</v>
          </cell>
          <cell r="M1667" t="str">
            <v>Citófono/ teléfono marca Nortel Network, Modelo 7000</v>
          </cell>
          <cell r="O1667" t="str">
            <v>EQUIPO DE OFICINA</v>
          </cell>
          <cell r="P1667">
            <v>36000</v>
          </cell>
          <cell r="T1667" t="str">
            <v>Bueno</v>
          </cell>
          <cell r="U1667" t="str">
            <v>Nortel Network</v>
          </cell>
        </row>
        <row r="1668">
          <cell r="J1668" t="str">
            <v>42-05-01-01-1660</v>
          </cell>
          <cell r="K1668" t="str">
            <v>42-2456</v>
          </cell>
          <cell r="L1668" t="str">
            <v>42-05-01-01-1660</v>
          </cell>
          <cell r="M1668" t="str">
            <v>Calculadora marca Casio Mod. MS 20TV-W Nº 20-5556-1427-2317-0412</v>
          </cell>
          <cell r="O1668" t="str">
            <v>EQUIPO DE OFICINA</v>
          </cell>
          <cell r="P1668">
            <v>4000</v>
          </cell>
          <cell r="T1668" t="str">
            <v>Bueno</v>
          </cell>
          <cell r="U1668" t="str">
            <v>Casio</v>
          </cell>
        </row>
        <row r="1669">
          <cell r="J1669" t="str">
            <v>42-05-01-01-1661</v>
          </cell>
          <cell r="K1669" t="str">
            <v>42-2018</v>
          </cell>
          <cell r="L1669" t="str">
            <v>42-05-01-01-1661</v>
          </cell>
          <cell r="M1669" t="str">
            <v>Radio CD/MP3 marca Recco Mod. RRCSWMS</v>
          </cell>
          <cell r="O1669" t="str">
            <v>EQUIPO DE OFICINA</v>
          </cell>
          <cell r="P1669">
            <v>53710</v>
          </cell>
          <cell r="T1669" t="str">
            <v>Bueno</v>
          </cell>
          <cell r="U1669" t="str">
            <v>Recco</v>
          </cell>
        </row>
        <row r="1670">
          <cell r="J1670" t="str">
            <v>42-05-01-01-1662</v>
          </cell>
          <cell r="K1670" t="str">
            <v>42-1385</v>
          </cell>
          <cell r="L1670" t="str">
            <v>42-05-01-01-1662</v>
          </cell>
          <cell r="M1670" t="str">
            <v>Caja seguridad marca Joma color verde</v>
          </cell>
          <cell r="O1670" t="str">
            <v>EQUIPO DE OFICINA</v>
          </cell>
          <cell r="P1670">
            <v>45212</v>
          </cell>
          <cell r="T1670" t="str">
            <v>Regular</v>
          </cell>
          <cell r="U1670" t="str">
            <v>Joma</v>
          </cell>
        </row>
        <row r="1671">
          <cell r="J1671" t="str">
            <v>42-05-01-01-1663</v>
          </cell>
          <cell r="K1671" t="str">
            <v>42-2949</v>
          </cell>
          <cell r="L1671" t="str">
            <v>42-05-01-01-1663</v>
          </cell>
          <cell r="M1671" t="str">
            <v>Caja seguridad marca Cash Box color rojo</v>
          </cell>
          <cell r="O1671" t="str">
            <v>EQUIPO DE OFICINA</v>
          </cell>
          <cell r="P1671">
            <v>45212</v>
          </cell>
          <cell r="T1671" t="str">
            <v>Bueno</v>
          </cell>
          <cell r="U1671" t="str">
            <v>Cash</v>
          </cell>
        </row>
        <row r="1672">
          <cell r="J1672" t="str">
            <v>42-05-01-01-1664</v>
          </cell>
          <cell r="K1672" t="str">
            <v>42-1302</v>
          </cell>
          <cell r="L1672" t="str">
            <v>42-05-01-01-1664</v>
          </cell>
          <cell r="M1672" t="str">
            <v>Corchetera negra marca Fultons</v>
          </cell>
          <cell r="O1672" t="str">
            <v>EQUIPO DE OFICINA</v>
          </cell>
          <cell r="P1672">
            <v>4000</v>
          </cell>
          <cell r="T1672" t="str">
            <v>Regular</v>
          </cell>
          <cell r="U1672" t="str">
            <v>Fultons</v>
          </cell>
        </row>
        <row r="1673">
          <cell r="J1673" t="str">
            <v>42-04-03-00-1665</v>
          </cell>
          <cell r="K1673" t="str">
            <v>42-2946</v>
          </cell>
          <cell r="L1673" t="str">
            <v>42-04-03-00-1665</v>
          </cell>
          <cell r="M1673" t="str">
            <v>Escritorio melamina blanca 3 cajones 143x59x78 cms.</v>
          </cell>
          <cell r="O1673" t="str">
            <v>ESCRITORIOS</v>
          </cell>
          <cell r="P1673">
            <v>89000</v>
          </cell>
          <cell r="T1673" t="str">
            <v>Bueno</v>
          </cell>
          <cell r="U1673" t="str">
            <v>N/T</v>
          </cell>
        </row>
        <row r="1674">
          <cell r="J1674" t="str">
            <v>42-04-07-00-1666</v>
          </cell>
          <cell r="K1674" t="str">
            <v>42-2948</v>
          </cell>
          <cell r="L1674" t="str">
            <v>42-04-07-00-1666</v>
          </cell>
          <cell r="M1674" t="str">
            <v>Foliador modelo 51</v>
          </cell>
          <cell r="O1674" t="str">
            <v>OTROS</v>
          </cell>
          <cell r="P1674">
            <v>15000</v>
          </cell>
          <cell r="T1674" t="str">
            <v>Bueno</v>
          </cell>
          <cell r="U1674" t="str">
            <v>N/T</v>
          </cell>
        </row>
        <row r="1675">
          <cell r="J1675" t="str">
            <v>42-04-07-00-1667</v>
          </cell>
          <cell r="K1675" t="str">
            <v>42-1089</v>
          </cell>
          <cell r="L1675" t="str">
            <v>42-04-07-00-1667</v>
          </cell>
          <cell r="M1675" t="str">
            <v>Loker metálico verde y plomo marca Mindugar</v>
          </cell>
          <cell r="O1675" t="str">
            <v>OTROS</v>
          </cell>
          <cell r="P1675">
            <v>37500</v>
          </cell>
          <cell r="T1675" t="str">
            <v>Bueno</v>
          </cell>
          <cell r="U1675" t="str">
            <v>Mindugar</v>
          </cell>
        </row>
        <row r="1676">
          <cell r="J1676" t="str">
            <v>42-05-01-01-1668</v>
          </cell>
          <cell r="K1676" t="str">
            <v>42-1303</v>
          </cell>
          <cell r="L1676" t="str">
            <v>42-05-01-01-1668</v>
          </cell>
          <cell r="M1676" t="str">
            <v>Perforador metálico color plomo</v>
          </cell>
          <cell r="O1676" t="str">
            <v>EQUIPO DE OFICINA</v>
          </cell>
          <cell r="P1676">
            <v>3000</v>
          </cell>
          <cell r="T1676" t="str">
            <v>Bueno</v>
          </cell>
          <cell r="U1676" t="str">
            <v>N/T</v>
          </cell>
        </row>
        <row r="1677">
          <cell r="J1677" t="str">
            <v>42-04-06-00-1669</v>
          </cell>
          <cell r="K1677" t="str">
            <v>42-2267</v>
          </cell>
          <cell r="L1677" t="str">
            <v>42-04-06-00-1669</v>
          </cell>
          <cell r="M1677" t="str">
            <v>Repisa de madera, 2 soportes metálicos 1 compartimento color blanco</v>
          </cell>
          <cell r="O1677" t="str">
            <v>REPISA</v>
          </cell>
          <cell r="P1677">
            <v>68000</v>
          </cell>
          <cell r="T1677" t="str">
            <v>Bueno</v>
          </cell>
          <cell r="U1677" t="str">
            <v>N/T</v>
          </cell>
        </row>
        <row r="1678">
          <cell r="J1678" t="str">
            <v>42-04-06-00-1670</v>
          </cell>
          <cell r="K1678" t="str">
            <v>42-2268</v>
          </cell>
          <cell r="L1678" t="str">
            <v>42-04-06-00-1670</v>
          </cell>
          <cell r="M1678" t="str">
            <v>Repisa 2 soportes metálicos color plomo</v>
          </cell>
          <cell r="O1678" t="str">
            <v>REPISA</v>
          </cell>
          <cell r="P1678">
            <v>50000</v>
          </cell>
          <cell r="T1678" t="str">
            <v>Bueno</v>
          </cell>
          <cell r="U1678" t="str">
            <v>N/T</v>
          </cell>
        </row>
        <row r="1679">
          <cell r="J1679" t="str">
            <v>42-04-02-00-1671</v>
          </cell>
          <cell r="K1679" t="str">
            <v>42-2007</v>
          </cell>
          <cell r="L1679" t="str">
            <v>42-04-02-00-1671</v>
          </cell>
          <cell r="M1679" t="str">
            <v>Silla ergonometrica color azul, 5 ruedas</v>
          </cell>
          <cell r="O1679" t="str">
            <v>SILLAS</v>
          </cell>
          <cell r="P1679">
            <v>42500</v>
          </cell>
          <cell r="T1679" t="str">
            <v>Bueno</v>
          </cell>
          <cell r="U1679" t="str">
            <v>N/T</v>
          </cell>
        </row>
        <row r="1680">
          <cell r="J1680" t="str">
            <v>42-05-01-01-1672</v>
          </cell>
          <cell r="K1680" t="str">
            <v>42-1976</v>
          </cell>
          <cell r="L1680" t="str">
            <v>42-05-01-01-1672</v>
          </cell>
          <cell r="M1680" t="str">
            <v>Citófono/ teléfono marca Nortel Network, Modelo 7000</v>
          </cell>
          <cell r="O1680" t="str">
            <v>EQUIPO DE OFICINA</v>
          </cell>
          <cell r="P1680">
            <v>36000</v>
          </cell>
          <cell r="T1680" t="str">
            <v>Bueno</v>
          </cell>
          <cell r="U1680" t="str">
            <v>Nortell Network</v>
          </cell>
        </row>
        <row r="1681">
          <cell r="J1681" t="str">
            <v>42-05-01-01-1673</v>
          </cell>
          <cell r="K1681" t="str">
            <v>42-2932</v>
          </cell>
          <cell r="L1681" t="str">
            <v>42-05-01-01-1673</v>
          </cell>
          <cell r="M1681" t="str">
            <v>Calculadora marca Casio MX 12v</v>
          </cell>
          <cell r="O1681" t="str">
            <v>EQUIPO DE OFICINA</v>
          </cell>
          <cell r="P1681">
            <v>10000</v>
          </cell>
          <cell r="T1681" t="str">
            <v>Bueno</v>
          </cell>
          <cell r="U1681" t="str">
            <v>Casio</v>
          </cell>
        </row>
        <row r="1682">
          <cell r="J1682" t="str">
            <v>42-06-01-00-1674</v>
          </cell>
          <cell r="K1682" t="str">
            <v>42-2931</v>
          </cell>
          <cell r="L1682" t="str">
            <v>42-06-01-00-1674</v>
          </cell>
          <cell r="M1682" t="str">
            <v>Juego parlantes multimedia Aopen S/Nº 50101858MRUB</v>
          </cell>
          <cell r="O1682" t="str">
            <v>EQUIPOS COMPUTACIONALES Y PERIFÉRICOS</v>
          </cell>
          <cell r="P1682">
            <v>14000</v>
          </cell>
          <cell r="T1682" t="str">
            <v>Bueno</v>
          </cell>
          <cell r="U1682" t="str">
            <v>Aopen</v>
          </cell>
        </row>
        <row r="1683">
          <cell r="J1683" t="str">
            <v>42-05-01-01-1675</v>
          </cell>
          <cell r="K1683" t="str">
            <v>42-2989</v>
          </cell>
          <cell r="L1683" t="str">
            <v>42-05-01-01-1675</v>
          </cell>
          <cell r="M1683" t="str">
            <v>Radio CD MP3 marca Philips Mod. AZ1133/78 S/Nº LM00738365709</v>
          </cell>
          <cell r="O1683" t="str">
            <v>EQUIPO DE OFICINA</v>
          </cell>
          <cell r="P1683">
            <v>53710</v>
          </cell>
          <cell r="T1683" t="str">
            <v>Bueno</v>
          </cell>
          <cell r="U1683" t="str">
            <v>Philips</v>
          </cell>
        </row>
        <row r="1684">
          <cell r="J1684" t="str">
            <v>42-05-02-01-1676</v>
          </cell>
          <cell r="K1684" t="str">
            <v>42-2270</v>
          </cell>
          <cell r="L1684" t="str">
            <v>42-05-02-01-1676</v>
          </cell>
          <cell r="M1684" t="str">
            <v>Monitor presión sanguinea digital marca Assure Mod. A20</v>
          </cell>
          <cell r="O1684" t="str">
            <v>EQUIPOS CLINICOS</v>
          </cell>
          <cell r="P1684">
            <v>45000</v>
          </cell>
          <cell r="T1684" t="str">
            <v>Bueno</v>
          </cell>
          <cell r="U1684" t="str">
            <v>Assure</v>
          </cell>
        </row>
        <row r="1685">
          <cell r="J1685" t="str">
            <v>42-04-03-00-1677</v>
          </cell>
          <cell r="K1685" t="str">
            <v>42-1490</v>
          </cell>
          <cell r="L1685" t="str">
            <v>42-04-03-00-1677</v>
          </cell>
          <cell r="M1685" t="str">
            <v xml:space="preserve">Escritorio computación, 1 cajón madera enchapada color barniz obscuro 120x67x73 cms. </v>
          </cell>
          <cell r="O1685" t="str">
            <v>ESCRITORIOS</v>
          </cell>
          <cell r="P1685">
            <v>89000</v>
          </cell>
          <cell r="T1685" t="str">
            <v>Bueno</v>
          </cell>
          <cell r="U1685" t="str">
            <v>N/T</v>
          </cell>
        </row>
        <row r="1686">
          <cell r="J1686" t="str">
            <v>42-04-07-00-1678</v>
          </cell>
          <cell r="K1686" t="str">
            <v>42-1448</v>
          </cell>
          <cell r="L1686" t="str">
            <v>42-04-07-00-1678</v>
          </cell>
          <cell r="M1686" t="str">
            <v>Loker Metálico marca Equimet color crema, puerta café</v>
          </cell>
          <cell r="O1686" t="str">
            <v>OTROS</v>
          </cell>
          <cell r="P1686">
            <v>37500</v>
          </cell>
          <cell r="T1686" t="str">
            <v>Bueno</v>
          </cell>
          <cell r="U1686" t="str">
            <v>N/T</v>
          </cell>
        </row>
        <row r="1687">
          <cell r="J1687" t="str">
            <v>42-04-02-00-1679</v>
          </cell>
          <cell r="K1687" t="str">
            <v>42-2326</v>
          </cell>
          <cell r="L1687" t="str">
            <v>42-04-02-00-1679</v>
          </cell>
          <cell r="M1687" t="str">
            <v>Silla Ergonometrica color azul, 5 ruedas ( MEL )</v>
          </cell>
          <cell r="O1687" t="str">
            <v>SILLAS</v>
          </cell>
          <cell r="P1687">
            <v>42500</v>
          </cell>
          <cell r="T1687" t="str">
            <v>Bueno</v>
          </cell>
          <cell r="U1687" t="str">
            <v>N/T</v>
          </cell>
        </row>
        <row r="1688">
          <cell r="J1688" t="str">
            <v>42-04-03-00-1680</v>
          </cell>
          <cell r="K1688" t="str">
            <v>42-2647</v>
          </cell>
          <cell r="L1688" t="str">
            <v>42-04-03-00-1680</v>
          </cell>
          <cell r="M1688" t="str">
            <v>Mueble apoyo CPU melamina blanco 19x50x32 cms.</v>
          </cell>
          <cell r="O1688" t="str">
            <v>ESCRITORIOS</v>
          </cell>
          <cell r="P1688">
            <v>30000</v>
          </cell>
          <cell r="T1688" t="str">
            <v>Bueno</v>
          </cell>
          <cell r="U1688" t="str">
            <v>N/T</v>
          </cell>
        </row>
        <row r="1689">
          <cell r="J1689" t="str">
            <v>42-04-06-00-1681</v>
          </cell>
          <cell r="K1689" t="str">
            <v>42-2714</v>
          </cell>
          <cell r="L1689" t="str">
            <v>42-04-06-00-1681</v>
          </cell>
          <cell r="M1689" t="str">
            <v>Mueble melamina blanco, 1 cajón 1 puerta</v>
          </cell>
          <cell r="O1689" t="str">
            <v>REPISA</v>
          </cell>
          <cell r="P1689">
            <v>65511</v>
          </cell>
          <cell r="T1689" t="str">
            <v>Bueno</v>
          </cell>
          <cell r="U1689" t="str">
            <v>N/T</v>
          </cell>
        </row>
        <row r="1690">
          <cell r="J1690" t="str">
            <v>42-04-01-00-1682</v>
          </cell>
          <cell r="K1690" t="str">
            <v>42-564</v>
          </cell>
          <cell r="L1690" t="str">
            <v>42-04-01-00-1682</v>
          </cell>
          <cell r="M1690" t="str">
            <v>Mesa redonda patas fierro</v>
          </cell>
          <cell r="O1690" t="str">
            <v>MESAS</v>
          </cell>
          <cell r="P1690">
            <v>19350</v>
          </cell>
          <cell r="T1690" t="str">
            <v>Bueno</v>
          </cell>
          <cell r="U1690" t="str">
            <v>N/T</v>
          </cell>
        </row>
        <row r="1691">
          <cell r="J1691" t="str">
            <v>42-05-01-01-1683</v>
          </cell>
          <cell r="K1691" t="str">
            <v>42-3339</v>
          </cell>
          <cell r="L1691" t="str">
            <v>42-05-01-01-1683</v>
          </cell>
          <cell r="M1691" t="str">
            <v>Perforador Colon Office color plomo</v>
          </cell>
          <cell r="O1691" t="str">
            <v>EQUIPO DE OFICINA</v>
          </cell>
          <cell r="P1691">
            <v>3000</v>
          </cell>
          <cell r="T1691" t="str">
            <v>Bueno</v>
          </cell>
          <cell r="U1691" t="str">
            <v>Offiice</v>
          </cell>
        </row>
        <row r="1692">
          <cell r="J1692" t="str">
            <v>42-04-02-00-1684</v>
          </cell>
          <cell r="K1692" t="str">
            <v>42-3340</v>
          </cell>
          <cell r="L1692" t="str">
            <v>42-04-02-00-1684</v>
          </cell>
          <cell r="M1692" t="str">
            <v>Silla madera color plomo</v>
          </cell>
          <cell r="O1692" t="str">
            <v>SILLAS</v>
          </cell>
          <cell r="P1692">
            <v>13854</v>
          </cell>
          <cell r="T1692" t="str">
            <v>Bueno</v>
          </cell>
          <cell r="U1692" t="str">
            <v>N/T</v>
          </cell>
        </row>
        <row r="1693">
          <cell r="J1693" t="str">
            <v>42-04-02-00-1685</v>
          </cell>
          <cell r="K1693" t="str">
            <v>42-3341</v>
          </cell>
          <cell r="L1693" t="str">
            <v>42-04-02-00-1685</v>
          </cell>
          <cell r="M1693" t="str">
            <v>Silla mixta color plomo</v>
          </cell>
          <cell r="O1693" t="str">
            <v>SILLAS</v>
          </cell>
          <cell r="P1693">
            <v>13854</v>
          </cell>
          <cell r="T1693" t="str">
            <v>Bueno</v>
          </cell>
          <cell r="U1693" t="str">
            <v>N/T</v>
          </cell>
        </row>
        <row r="1694">
          <cell r="J1694" t="str">
            <v>42-04-02-00-1686</v>
          </cell>
          <cell r="K1694" t="str">
            <v>42-912</v>
          </cell>
          <cell r="L1694" t="str">
            <v>42-04-02-00-1686</v>
          </cell>
          <cell r="M1694" t="str">
            <v>Silla mixta color plomo</v>
          </cell>
          <cell r="O1694" t="str">
            <v>SILLAS</v>
          </cell>
          <cell r="P1694">
            <v>13854</v>
          </cell>
          <cell r="T1694" t="str">
            <v>Bueno</v>
          </cell>
          <cell r="U1694" t="str">
            <v>N/T</v>
          </cell>
        </row>
        <row r="1695">
          <cell r="J1695" t="str">
            <v>42-04-02-00-1687</v>
          </cell>
          <cell r="K1695" t="str">
            <v>42-594</v>
          </cell>
          <cell r="L1695" t="str">
            <v>42-04-02-00-1687</v>
          </cell>
          <cell r="M1695" t="str">
            <v>Silla mixta tapizada en implatex azul</v>
          </cell>
          <cell r="O1695" t="str">
            <v>SILLAS</v>
          </cell>
          <cell r="P1695">
            <v>17000</v>
          </cell>
          <cell r="T1695" t="str">
            <v>Malo</v>
          </cell>
          <cell r="U1695" t="str">
            <v>N/T</v>
          </cell>
        </row>
        <row r="1696">
          <cell r="J1696" t="str">
            <v>42-05-02-01-1688</v>
          </cell>
          <cell r="K1696" t="str">
            <v>42-1945</v>
          </cell>
          <cell r="L1696" t="str">
            <v>42-05-02-01-1688</v>
          </cell>
          <cell r="M1696" t="str">
            <v>Pesa adulto marca Condor Cap. Max. 160 Kgs.</v>
          </cell>
          <cell r="O1696" t="str">
            <v>EQUIPOS CLINICOS</v>
          </cell>
          <cell r="P1696">
            <v>165648</v>
          </cell>
          <cell r="T1696" t="str">
            <v>Malo</v>
          </cell>
          <cell r="U1696" t="str">
            <v>Condor</v>
          </cell>
        </row>
        <row r="1697">
          <cell r="J1697" t="str">
            <v>42-05-01-01-1689</v>
          </cell>
          <cell r="K1697" t="str">
            <v>42-2644</v>
          </cell>
          <cell r="L1697" t="str">
            <v>42-05-01-01-1689</v>
          </cell>
          <cell r="M1697" t="str">
            <v>Citófono/ teléfono marca Nortel Network, Modelo 7000</v>
          </cell>
          <cell r="O1697" t="str">
            <v>EQUIPO DE OFICINA</v>
          </cell>
          <cell r="P1697">
            <v>36000</v>
          </cell>
          <cell r="T1697" t="str">
            <v>Bueno</v>
          </cell>
          <cell r="U1697" t="str">
            <v>Nortel Network</v>
          </cell>
        </row>
        <row r="1698">
          <cell r="J1698" t="str">
            <v>42-05-02-01-1690</v>
          </cell>
          <cell r="K1698" t="str">
            <v>42-3356</v>
          </cell>
          <cell r="L1698" t="str">
            <v>42-05-02-01-1690</v>
          </cell>
          <cell r="M1698" t="str">
            <v>Camilla metálica color amarillo 180x60x80 cms</v>
          </cell>
          <cell r="O1698" t="str">
            <v>EQUIPOS CLINICOS</v>
          </cell>
          <cell r="P1698">
            <v>83300</v>
          </cell>
          <cell r="T1698" t="str">
            <v>Bueno</v>
          </cell>
          <cell r="U1698" t="str">
            <v>N/T</v>
          </cell>
        </row>
        <row r="1699">
          <cell r="J1699" t="str">
            <v>42-04-03-00-1691</v>
          </cell>
          <cell r="K1699" t="str">
            <v>42-2474</v>
          </cell>
          <cell r="L1699" t="str">
            <v>42-04-03-00-1691</v>
          </cell>
          <cell r="M1699" t="str">
            <v>Mueble computador melamina color cerezo, 1 cajón 111x57x75 cms.</v>
          </cell>
          <cell r="O1699" t="str">
            <v>ESCRITORIOS</v>
          </cell>
          <cell r="P1699">
            <v>89000</v>
          </cell>
          <cell r="T1699" t="str">
            <v>Bueno</v>
          </cell>
          <cell r="U1699" t="str">
            <v>N/T</v>
          </cell>
        </row>
        <row r="1700">
          <cell r="J1700" t="str">
            <v>42-04-06-00-1692</v>
          </cell>
          <cell r="K1700" t="str">
            <v>42-2472</v>
          </cell>
          <cell r="L1700" t="str">
            <v>42-04-06-00-1692</v>
          </cell>
          <cell r="M1700" t="str">
            <v>Mueble melamina blanco con 3 compartimentos 1 cajón 1 puerta 54x53x168</v>
          </cell>
          <cell r="O1700" t="str">
            <v>REPISA</v>
          </cell>
          <cell r="P1700">
            <v>90000</v>
          </cell>
          <cell r="T1700" t="str">
            <v>Bueno</v>
          </cell>
          <cell r="U1700" t="str">
            <v>N/T</v>
          </cell>
        </row>
        <row r="1701">
          <cell r="J1701" t="str">
            <v>42-04-02-00-1693</v>
          </cell>
          <cell r="K1701" t="str">
            <v>42-1608</v>
          </cell>
          <cell r="L1701" t="str">
            <v>42-04-02-00-1693</v>
          </cell>
          <cell r="M1701" t="str">
            <v>Silla giratoria con apoya brazo color azul</v>
          </cell>
          <cell r="O1701" t="str">
            <v>SILLAS</v>
          </cell>
          <cell r="P1701">
            <v>42500</v>
          </cell>
          <cell r="T1701" t="str">
            <v>Regular</v>
          </cell>
          <cell r="U1701" t="str">
            <v>N/T</v>
          </cell>
        </row>
        <row r="1702">
          <cell r="J1702" t="str">
            <v>42-04-02-00-1694</v>
          </cell>
          <cell r="K1702" t="str">
            <v>42-2274</v>
          </cell>
          <cell r="L1702" t="str">
            <v>42-04-02-00-1694</v>
          </cell>
          <cell r="M1702" t="str">
            <v>Silla metálica tevinil color café</v>
          </cell>
          <cell r="O1702" t="str">
            <v>SILLAS</v>
          </cell>
          <cell r="P1702">
            <v>13854</v>
          </cell>
          <cell r="T1702" t="str">
            <v>Regular</v>
          </cell>
          <cell r="U1702" t="str">
            <v>N/T</v>
          </cell>
        </row>
        <row r="1703">
          <cell r="J1703" t="str">
            <v>42-04-02-00-1695</v>
          </cell>
          <cell r="K1703" t="str">
            <v>42-22</v>
          </cell>
          <cell r="L1703" t="str">
            <v>42-04-02-00-1695</v>
          </cell>
          <cell r="M1703" t="str">
            <v>Silla de madera con asiento y respaldo tapizado en tevinil color café</v>
          </cell>
          <cell r="O1703" t="str">
            <v>SILLAS</v>
          </cell>
          <cell r="P1703">
            <v>13854</v>
          </cell>
          <cell r="T1703" t="str">
            <v>Bueno</v>
          </cell>
          <cell r="U1703" t="str">
            <v>N/T</v>
          </cell>
        </row>
        <row r="1704">
          <cell r="J1704" t="str">
            <v>42-04-07-00-1696</v>
          </cell>
          <cell r="K1704" t="str">
            <v>42-3355</v>
          </cell>
          <cell r="L1704" t="str">
            <v>42-04-07-00-1696</v>
          </cell>
          <cell r="M1704" t="str">
            <v>Velador metálico, 1 cajon, 1 puerta color amarillo</v>
          </cell>
          <cell r="O1704" t="str">
            <v>OTROS</v>
          </cell>
          <cell r="P1704">
            <v>38000</v>
          </cell>
          <cell r="T1704" t="str">
            <v>Bueno</v>
          </cell>
          <cell r="U1704" t="str">
            <v>N/T</v>
          </cell>
        </row>
        <row r="1705">
          <cell r="J1705" t="str">
            <v>42-05-01-01-1697</v>
          </cell>
          <cell r="K1705" t="str">
            <v>42-1443</v>
          </cell>
          <cell r="L1705" t="str">
            <v>42-05-01-01-1697</v>
          </cell>
          <cell r="M1705" t="str">
            <v>Perforador marca Torre color verde</v>
          </cell>
          <cell r="O1705" t="str">
            <v>EQUIPO DE OFICINA</v>
          </cell>
          <cell r="P1705">
            <v>3000</v>
          </cell>
          <cell r="T1705" t="str">
            <v>Bueno</v>
          </cell>
          <cell r="U1705" t="str">
            <v>Torre</v>
          </cell>
        </row>
        <row r="1706">
          <cell r="J1706" t="str">
            <v>42-05-02-01-1698</v>
          </cell>
          <cell r="K1706" t="str">
            <v>42-292</v>
          </cell>
          <cell r="L1706" t="str">
            <v>42-05-02-01-1698</v>
          </cell>
          <cell r="M1706" t="str">
            <v>Pesa para lactante marca Unicef capacidad 15 Kgs.</v>
          </cell>
          <cell r="N1706">
            <v>1</v>
          </cell>
          <cell r="O1706" t="str">
            <v>EQUIPOS CLINICOS</v>
          </cell>
          <cell r="P1706">
            <v>169546</v>
          </cell>
          <cell r="T1706" t="str">
            <v>Malo</v>
          </cell>
          <cell r="U1706" t="str">
            <v>Unicef</v>
          </cell>
        </row>
        <row r="1707">
          <cell r="J1707" t="str">
            <v>42-05-02-01-1699</v>
          </cell>
          <cell r="K1707" t="str">
            <v>42-3357</v>
          </cell>
          <cell r="L1707" t="str">
            <v>42-05-02-01-1699</v>
          </cell>
          <cell r="M1707" t="str">
            <v>Podómetro madera</v>
          </cell>
          <cell r="N1707">
            <v>1</v>
          </cell>
          <cell r="O1707" t="str">
            <v>EQUIPOS CLINICOS</v>
          </cell>
          <cell r="P1707">
            <v>30000</v>
          </cell>
          <cell r="T1707" t="str">
            <v>Bueno</v>
          </cell>
          <cell r="U1707" t="str">
            <v>N/T</v>
          </cell>
        </row>
        <row r="1708">
          <cell r="J1708" t="str">
            <v>42-03-00-00-1700</v>
          </cell>
          <cell r="K1708" t="str">
            <v>42-1983</v>
          </cell>
          <cell r="L1708" t="str">
            <v>42-03-00-00-1700</v>
          </cell>
          <cell r="M1708" t="str">
            <v>Ambulancia Marca Mercedes Benz Motor 61198170023836 Patente  CF-GF-20</v>
          </cell>
          <cell r="O1708" t="str">
            <v>VEHICULOS</v>
          </cell>
          <cell r="P1708">
            <v>30000000</v>
          </cell>
          <cell r="T1708" t="str">
            <v>Bueno</v>
          </cell>
          <cell r="U1708" t="str">
            <v>Mercedes Benz</v>
          </cell>
        </row>
        <row r="1709">
          <cell r="J1709" t="str">
            <v>42-03-02-00-1701</v>
          </cell>
          <cell r="K1709" t="str">
            <v>42-1984</v>
          </cell>
          <cell r="L1709" t="str">
            <v>42-03-02-00-1701</v>
          </cell>
          <cell r="M1709" t="str">
            <v>Radio con antena y parlantes.</v>
          </cell>
          <cell r="O1709" t="str">
            <v>EQUIPOS DE VEHICULO</v>
          </cell>
          <cell r="P1709">
            <v>17000</v>
          </cell>
          <cell r="T1709" t="str">
            <v>Bueno</v>
          </cell>
          <cell r="U1709" t="str">
            <v>N/T</v>
          </cell>
        </row>
        <row r="1710">
          <cell r="J1710" t="str">
            <v>42-05-02-03-1702</v>
          </cell>
          <cell r="K1710" t="str">
            <v>42-1985</v>
          </cell>
          <cell r="L1710" t="str">
            <v>42-05-02-03-1702</v>
          </cell>
          <cell r="M1710" t="str">
            <v>Radio Transmisor VHF 5100 Motorola</v>
          </cell>
          <cell r="O1710" t="str">
            <v>EQUIPOS DE COMUNICACIÓN</v>
          </cell>
          <cell r="P1710">
            <v>17000</v>
          </cell>
          <cell r="T1710" t="str">
            <v>Bueno</v>
          </cell>
          <cell r="U1710" t="str">
            <v>Motorola</v>
          </cell>
        </row>
        <row r="1711">
          <cell r="J1711" t="str">
            <v>42-05-02-01-1703</v>
          </cell>
          <cell r="K1711" t="str">
            <v>42-3336</v>
          </cell>
          <cell r="L1711" t="str">
            <v>42-05-02-01-1703</v>
          </cell>
          <cell r="M1711" t="str">
            <v>Bomba aspiración de 12 Volt Silfab</v>
          </cell>
          <cell r="N1711">
            <v>1</v>
          </cell>
          <cell r="O1711" t="str">
            <v>EQUIPOS CLINICOS</v>
          </cell>
          <cell r="P1711">
            <v>231931</v>
          </cell>
          <cell r="T1711" t="str">
            <v>Bueno</v>
          </cell>
          <cell r="U1711" t="str">
            <v>N/T</v>
          </cell>
        </row>
        <row r="1712">
          <cell r="J1712" t="str">
            <v>42-05-02-01-1704</v>
          </cell>
          <cell r="K1712" t="str">
            <v>42-3249</v>
          </cell>
          <cell r="L1712" t="str">
            <v>42-05-02-01-1704</v>
          </cell>
          <cell r="M1712" t="str">
            <v>Glucometro marca Accu-Chek S/Nº 8517204572</v>
          </cell>
          <cell r="O1712" t="str">
            <v>EQUIPOS CLINICOS</v>
          </cell>
          <cell r="P1712">
            <v>51057</v>
          </cell>
          <cell r="T1712" t="str">
            <v>Bueno</v>
          </cell>
          <cell r="U1712" t="str">
            <v>N/T</v>
          </cell>
        </row>
        <row r="1713">
          <cell r="J1713" t="str">
            <v>42-05-02-01-1705</v>
          </cell>
          <cell r="K1713" t="str">
            <v>42-3334</v>
          </cell>
          <cell r="L1713" t="str">
            <v>42-05-02-01-1705</v>
          </cell>
          <cell r="M1713" t="str">
            <v>Manómetro oxígeno Victor Medical con humidificador</v>
          </cell>
          <cell r="O1713" t="str">
            <v>EQUIPOS CLINICOS</v>
          </cell>
          <cell r="P1713">
            <v>45000</v>
          </cell>
          <cell r="T1713" t="str">
            <v>Bueno</v>
          </cell>
          <cell r="U1713" t="str">
            <v>N/T</v>
          </cell>
        </row>
        <row r="1714">
          <cell r="J1714" t="str">
            <v>42-05-02-01-1706</v>
          </cell>
          <cell r="K1714" t="str">
            <v>42-3335</v>
          </cell>
          <cell r="L1714" t="str">
            <v>42-05-02-01-1706</v>
          </cell>
          <cell r="M1714" t="str">
            <v>Manómetro oxígeno</v>
          </cell>
          <cell r="O1714" t="str">
            <v>EQUIPOS CLINICOS</v>
          </cell>
          <cell r="P1714">
            <v>50000</v>
          </cell>
          <cell r="T1714" t="str">
            <v>Bueno</v>
          </cell>
          <cell r="U1714" t="str">
            <v>N/T</v>
          </cell>
        </row>
        <row r="1715">
          <cell r="J1715" t="str">
            <v>42-06-01-00-1707</v>
          </cell>
          <cell r="K1715" t="str">
            <v>42-3120</v>
          </cell>
          <cell r="L1715" t="str">
            <v>42-06-01-00-1707</v>
          </cell>
          <cell r="M1715" t="str">
            <v>Computador Dell P4 Nº 80045-485-118-447</v>
          </cell>
          <cell r="O1715" t="str">
            <v>EQUIPOS COMPUTACIONALES Y PERIFÉRICOS</v>
          </cell>
          <cell r="P1715">
            <v>142800</v>
          </cell>
          <cell r="T1715" t="str">
            <v>Bueno</v>
          </cell>
          <cell r="U1715" t="str">
            <v>Dell</v>
          </cell>
        </row>
        <row r="1716">
          <cell r="J1716" t="str">
            <v>42-06-01-00-1708</v>
          </cell>
          <cell r="K1716" t="str">
            <v>42-3121</v>
          </cell>
          <cell r="L1716" t="str">
            <v>42-06-01-00-1708</v>
          </cell>
          <cell r="M1716" t="str">
            <v>Monitor Samsung Mod. 540N S/Nº HA15H9NP302595M</v>
          </cell>
          <cell r="O1716" t="str">
            <v>EQUIPOS COMPUTACIONALES Y PERIFÉRICOS</v>
          </cell>
          <cell r="P1716">
            <v>14000</v>
          </cell>
          <cell r="T1716" t="str">
            <v>Bueno</v>
          </cell>
          <cell r="U1716" t="str">
            <v>Samsung</v>
          </cell>
        </row>
        <row r="1717">
          <cell r="J1717" t="str">
            <v>42-06-01-00-1709</v>
          </cell>
          <cell r="K1717" t="str">
            <v>42-3122</v>
          </cell>
          <cell r="L1717" t="str">
            <v>42-06-01-00-1709</v>
          </cell>
          <cell r="M1717" t="str">
            <v>Teclado Ok Technology</v>
          </cell>
          <cell r="O1717" t="str">
            <v>EQUIPOS COMPUTACIONALES Y PERIFÉRICOS</v>
          </cell>
          <cell r="P1717">
            <v>4000</v>
          </cell>
          <cell r="T1717" t="str">
            <v>Bueno</v>
          </cell>
          <cell r="U1717" t="str">
            <v>Technology</v>
          </cell>
        </row>
        <row r="1718">
          <cell r="J1718" t="str">
            <v>42-06-01-00-1710</v>
          </cell>
          <cell r="K1718" t="str">
            <v>42-3123</v>
          </cell>
          <cell r="L1718" t="str">
            <v>42-06-01-00-1710</v>
          </cell>
          <cell r="M1718" t="str">
            <v>Mouse Ok Technology</v>
          </cell>
          <cell r="O1718" t="str">
            <v>EQUIPOS COMPUTACIONALES Y PERIFÉRICOS</v>
          </cell>
          <cell r="P1718">
            <v>3000</v>
          </cell>
          <cell r="T1718" t="str">
            <v>Bueno</v>
          </cell>
          <cell r="U1718" t="str">
            <v>Technology</v>
          </cell>
        </row>
        <row r="1719">
          <cell r="J1719" t="str">
            <v>42-06-01-00-1711</v>
          </cell>
          <cell r="K1719" t="str">
            <v>42-3124</v>
          </cell>
          <cell r="L1719" t="str">
            <v>42-06-01-00-1711</v>
          </cell>
          <cell r="M1719" t="str">
            <v>Parlantes Multimedia Ok Technology</v>
          </cell>
          <cell r="N1719">
            <v>1</v>
          </cell>
          <cell r="O1719" t="str">
            <v>EQUIPOS COMPUTACIONALES Y PERIFÉRICOS</v>
          </cell>
          <cell r="P1719">
            <v>20000</v>
          </cell>
          <cell r="T1719" t="str">
            <v>Bueno</v>
          </cell>
          <cell r="U1719" t="str">
            <v>Technology</v>
          </cell>
        </row>
        <row r="1720">
          <cell r="J1720" t="str">
            <v>42-05-01-01-1712</v>
          </cell>
          <cell r="K1720" t="str">
            <v>42-2805</v>
          </cell>
          <cell r="L1720" t="str">
            <v>42-05-01-01-1712</v>
          </cell>
          <cell r="M1720" t="str">
            <v>Extractor de aire marca Airolite</v>
          </cell>
          <cell r="O1720" t="str">
            <v>EQUIPO DE OFICINA</v>
          </cell>
          <cell r="P1720">
            <v>25000</v>
          </cell>
          <cell r="T1720" t="str">
            <v>Bueno</v>
          </cell>
          <cell r="U1720" t="str">
            <v>Airolite</v>
          </cell>
        </row>
        <row r="1721">
          <cell r="J1721" t="str">
            <v>42-05-02-01-1713</v>
          </cell>
          <cell r="K1721" t="str">
            <v>42-3116</v>
          </cell>
          <cell r="L1721" t="str">
            <v>42-05-02-01-1713</v>
          </cell>
          <cell r="M1721" t="str">
            <v>Equipo Rayos X Econet Mod. HF 525 S/Nº 7507006</v>
          </cell>
          <cell r="O1721" t="str">
            <v>EQUIPOS CLINICOS</v>
          </cell>
          <cell r="P1721">
            <v>70000</v>
          </cell>
          <cell r="T1721" t="str">
            <v>Bueno</v>
          </cell>
          <cell r="U1721" t="str">
            <v>Econet</v>
          </cell>
        </row>
        <row r="1722">
          <cell r="J1722" t="str">
            <v>42-05-02-01-1714</v>
          </cell>
          <cell r="K1722" t="str">
            <v>42-3126</v>
          </cell>
          <cell r="L1722" t="str">
            <v>42-05-02-01-1714</v>
          </cell>
          <cell r="M1722" t="str">
            <v>Equipo Rayos X Dental X Mind S/Nº 315105 Tube Toshiba Modelo DG-073B-AC S/Nº 02452</v>
          </cell>
          <cell r="O1722" t="str">
            <v>EQUIPOS CLINICOS</v>
          </cell>
          <cell r="P1722">
            <v>1190000</v>
          </cell>
          <cell r="T1722" t="str">
            <v>Bueno</v>
          </cell>
          <cell r="U1722" t="str">
            <v>Toshiba</v>
          </cell>
        </row>
        <row r="1723">
          <cell r="J1723" t="str">
            <v>42-05-02-01-1715</v>
          </cell>
          <cell r="K1723" t="str">
            <v>42-1508</v>
          </cell>
          <cell r="L1723" t="str">
            <v>42-05-02-01-1715</v>
          </cell>
          <cell r="M1723" t="str">
            <v>Reveladora automática marca Agfa Gevaert Mod. Curix 60</v>
          </cell>
          <cell r="O1723" t="str">
            <v>EQUIPOS CLINICOS</v>
          </cell>
          <cell r="P1723">
            <v>1318975</v>
          </cell>
          <cell r="T1723" t="str">
            <v>Bueno</v>
          </cell>
          <cell r="U1723" t="str">
            <v>Agfa</v>
          </cell>
        </row>
        <row r="1724">
          <cell r="J1724" t="str">
            <v>42-05-02-01-1716</v>
          </cell>
          <cell r="K1724" t="str">
            <v>42-3127</v>
          </cell>
          <cell r="L1724" t="str">
            <v>42-05-02-01-1716</v>
          </cell>
          <cell r="M1724" t="str">
            <v>Rebeladora Air Techniques Mod. Peri-Pro III S/Nº 258</v>
          </cell>
          <cell r="O1724" t="str">
            <v>EQUIPOS CLINICOS</v>
          </cell>
          <cell r="P1724">
            <v>1318975</v>
          </cell>
          <cell r="T1724" t="str">
            <v>Bueno</v>
          </cell>
          <cell r="U1724" t="str">
            <v>Techniques</v>
          </cell>
        </row>
        <row r="1725">
          <cell r="J1725" t="str">
            <v>42-05-02-01-1717</v>
          </cell>
          <cell r="K1725" t="str">
            <v>42-2855</v>
          </cell>
          <cell r="L1725" t="str">
            <v>42-05-02-01-1717</v>
          </cell>
          <cell r="M1725" t="str">
            <v>Protector tiroideo marca Apron</v>
          </cell>
          <cell r="O1725" t="str">
            <v>EQUIPOS CLINICOS</v>
          </cell>
          <cell r="P1725">
            <v>54875</v>
          </cell>
          <cell r="T1725" t="str">
            <v>Bueno</v>
          </cell>
          <cell r="U1725" t="str">
            <v>Apron</v>
          </cell>
        </row>
        <row r="1726">
          <cell r="J1726" t="str">
            <v>42-05-02-01-1718</v>
          </cell>
          <cell r="K1726" t="str">
            <v>42-2856</v>
          </cell>
          <cell r="L1726" t="str">
            <v>42-05-02-01-1718</v>
          </cell>
          <cell r="M1726" t="str">
            <v>Protector tiroideo marca Apron</v>
          </cell>
          <cell r="O1726" t="str">
            <v>EQUIPOS CLINICOS</v>
          </cell>
          <cell r="P1726">
            <v>54875</v>
          </cell>
          <cell r="T1726" t="str">
            <v>Bueno</v>
          </cell>
          <cell r="U1726" t="str">
            <v>Apron</v>
          </cell>
        </row>
        <row r="1727">
          <cell r="J1727" t="str">
            <v>42-05-02-01-1719</v>
          </cell>
          <cell r="K1727" t="str">
            <v>42-2857</v>
          </cell>
          <cell r="L1727" t="str">
            <v>42-05-02-01-1719</v>
          </cell>
          <cell r="M1727" t="str">
            <v>Delantal protector marca Apron con protector tiroideo</v>
          </cell>
          <cell r="O1727" t="str">
            <v>EQUIPOS CLINICOS</v>
          </cell>
          <cell r="P1727">
            <v>89250</v>
          </cell>
          <cell r="T1727" t="str">
            <v>Bueno</v>
          </cell>
          <cell r="U1727" t="str">
            <v>Apron</v>
          </cell>
        </row>
        <row r="1728">
          <cell r="J1728" t="str">
            <v>42-05-02-01-1720</v>
          </cell>
          <cell r="K1728" t="str">
            <v>42-2858</v>
          </cell>
          <cell r="L1728" t="str">
            <v>42-05-02-01-1720</v>
          </cell>
          <cell r="M1728" t="str">
            <v>Delantal protector marca Apron</v>
          </cell>
          <cell r="O1728" t="str">
            <v>EQUIPOS CLINICOS</v>
          </cell>
          <cell r="P1728">
            <v>89250</v>
          </cell>
          <cell r="T1728" t="str">
            <v>Bueno</v>
          </cell>
          <cell r="U1728" t="str">
            <v>Apron</v>
          </cell>
        </row>
        <row r="1729">
          <cell r="J1729" t="str">
            <v>42-05-02-01-1721</v>
          </cell>
          <cell r="K1729" t="str">
            <v>42-2859</v>
          </cell>
          <cell r="L1729" t="str">
            <v>42-05-02-01-1721</v>
          </cell>
          <cell r="M1729" t="str">
            <v>Delantal protector marca Apron</v>
          </cell>
          <cell r="O1729" t="str">
            <v>EQUIPOS CLINICOS</v>
          </cell>
          <cell r="P1729">
            <v>89250</v>
          </cell>
          <cell r="T1729" t="str">
            <v>Bueno</v>
          </cell>
          <cell r="U1729" t="str">
            <v>Apron</v>
          </cell>
        </row>
        <row r="1730">
          <cell r="J1730" t="str">
            <v>42-05-02-01-1722</v>
          </cell>
          <cell r="K1730" t="str">
            <v>42-3117</v>
          </cell>
          <cell r="L1730" t="str">
            <v>42-05-02-01-1722</v>
          </cell>
          <cell r="M1730" t="str">
            <v>Delantal protector marca Apron</v>
          </cell>
          <cell r="O1730" t="str">
            <v>EQUIPOS CLINICOS</v>
          </cell>
          <cell r="P1730">
            <v>89250</v>
          </cell>
          <cell r="T1730" t="str">
            <v>Bueno</v>
          </cell>
          <cell r="U1730" t="str">
            <v>Apron</v>
          </cell>
        </row>
        <row r="1731">
          <cell r="J1731" t="str">
            <v>42-05-02-01-1723</v>
          </cell>
          <cell r="K1731" t="str">
            <v>42-3307</v>
          </cell>
          <cell r="L1731" t="str">
            <v>42-05-02-01-1723</v>
          </cell>
          <cell r="M1731" t="str">
            <v>Delantal protector marca Apron</v>
          </cell>
          <cell r="O1731" t="str">
            <v>EQUIPOS CLINICOS</v>
          </cell>
          <cell r="P1731">
            <v>89250</v>
          </cell>
          <cell r="T1731" t="str">
            <v>Bueno</v>
          </cell>
          <cell r="U1731" t="str">
            <v>Apron</v>
          </cell>
        </row>
        <row r="1732">
          <cell r="J1732" t="str">
            <v>42-04-03-00-1724</v>
          </cell>
          <cell r="K1732" t="str">
            <v>42-3483</v>
          </cell>
          <cell r="L1732" t="str">
            <v>42-04-03-00-1724</v>
          </cell>
          <cell r="M1732" t="str">
            <v>Escritorio de computacion con 1 cajon, 1 bandeja colo nogal con plomo  de 121x75x61</v>
          </cell>
          <cell r="O1732" t="str">
            <v>ESCRITORIOS</v>
          </cell>
          <cell r="P1732">
            <v>89000</v>
          </cell>
          <cell r="T1732" t="str">
            <v>Bueno</v>
          </cell>
          <cell r="U1732" t="str">
            <v>N/T</v>
          </cell>
        </row>
        <row r="1733">
          <cell r="J1733" t="str">
            <v>42-04-01-00-1725</v>
          </cell>
          <cell r="K1733" t="str">
            <v>42-1148</v>
          </cell>
          <cell r="L1733" t="str">
            <v>42-04-01-00-1725</v>
          </cell>
          <cell r="M1733" t="str">
            <v>Mesón de formalita color blanco con patas de fierro de 1,70x 90 x 93 cms.</v>
          </cell>
          <cell r="O1733" t="str">
            <v>MESAS</v>
          </cell>
          <cell r="P1733">
            <v>79600</v>
          </cell>
          <cell r="T1733" t="str">
            <v>Bueno</v>
          </cell>
          <cell r="U1733" t="str">
            <v>N/T</v>
          </cell>
        </row>
        <row r="1734">
          <cell r="J1734" t="str">
            <v>42-04-07-00-1726</v>
          </cell>
          <cell r="K1734" t="str">
            <v>42-2280</v>
          </cell>
          <cell r="L1734" t="str">
            <v>42-04-07-00-1726</v>
          </cell>
          <cell r="M1734" t="str">
            <v>Banca de madera color celeste 70x29x45 cms.</v>
          </cell>
          <cell r="O1734" t="str">
            <v>OTROS</v>
          </cell>
          <cell r="P1734">
            <v>79011</v>
          </cell>
          <cell r="T1734" t="str">
            <v>Bueno</v>
          </cell>
          <cell r="U1734" t="str">
            <v>N/T</v>
          </cell>
        </row>
        <row r="1735">
          <cell r="J1735" t="str">
            <v>42-04-07-00-1727</v>
          </cell>
          <cell r="K1735" t="str">
            <v>42-1160</v>
          </cell>
          <cell r="L1735" t="str">
            <v>42-04-07-00-1727</v>
          </cell>
          <cell r="M1735" t="str">
            <v>Percha de madera 3 ganchos color café</v>
          </cell>
          <cell r="O1735" t="str">
            <v>OTROS</v>
          </cell>
          <cell r="P1735">
            <v>30000</v>
          </cell>
          <cell r="T1735" t="str">
            <v>Bueno</v>
          </cell>
          <cell r="U1735" t="str">
            <v>N/T</v>
          </cell>
        </row>
        <row r="1736">
          <cell r="J1736" t="str">
            <v>42-04-06-00-1728</v>
          </cell>
          <cell r="K1736" t="str">
            <v>42-3308</v>
          </cell>
          <cell r="L1736" t="str">
            <v>42-04-06-00-1728</v>
          </cell>
          <cell r="M1736" t="str">
            <v xml:space="preserve">Repisa masisa enchapada 2 compartimentos </v>
          </cell>
          <cell r="O1736" t="str">
            <v>REPISA</v>
          </cell>
          <cell r="P1736">
            <v>30000</v>
          </cell>
          <cell r="T1736" t="str">
            <v>Bueno</v>
          </cell>
          <cell r="U1736" t="str">
            <v>N/T</v>
          </cell>
        </row>
        <row r="1737">
          <cell r="J1737" t="str">
            <v>42-04-02-00-1729</v>
          </cell>
          <cell r="K1737" t="str">
            <v>42-1817</v>
          </cell>
          <cell r="L1737" t="str">
            <v>42-04-02-00-1729</v>
          </cell>
          <cell r="M1737" t="str">
            <v>Silla giratoria Tyson fija , 5 ruedas color azul</v>
          </cell>
          <cell r="O1737" t="str">
            <v>SILLAS</v>
          </cell>
          <cell r="P1737">
            <v>42500</v>
          </cell>
          <cell r="T1737" t="str">
            <v>Bueno</v>
          </cell>
          <cell r="U1737" t="str">
            <v>N/T</v>
          </cell>
        </row>
        <row r="1738">
          <cell r="J1738" t="str">
            <v>42-04-02-00-1730</v>
          </cell>
          <cell r="K1738" t="str">
            <v>42-1411</v>
          </cell>
          <cell r="L1738" t="str">
            <v>42-04-02-00-1730</v>
          </cell>
          <cell r="M1738" t="str">
            <v>Silla giratoria regulable con piston de aire color plomo</v>
          </cell>
          <cell r="O1738" t="str">
            <v>SILLAS</v>
          </cell>
          <cell r="P1738">
            <v>42500</v>
          </cell>
          <cell r="T1738" t="str">
            <v>Bueno</v>
          </cell>
          <cell r="U1738" t="str">
            <v>N/T</v>
          </cell>
        </row>
        <row r="1739">
          <cell r="J1739" t="str">
            <v>42-04-02-00-1731</v>
          </cell>
          <cell r="K1739" t="str">
            <v>42-2883</v>
          </cell>
          <cell r="L1739" t="str">
            <v>42-04-02-00-1731</v>
          </cell>
          <cell r="M1739" t="str">
            <v>Silla madera barniz natural</v>
          </cell>
          <cell r="O1739" t="str">
            <v>SILLAS</v>
          </cell>
          <cell r="P1739">
            <v>6902</v>
          </cell>
          <cell r="T1739" t="str">
            <v>Bueno</v>
          </cell>
          <cell r="U1739" t="str">
            <v>N/T</v>
          </cell>
        </row>
        <row r="1740">
          <cell r="J1740" t="str">
            <v>42-04-02-00-1732</v>
          </cell>
          <cell r="K1740" t="str">
            <v>42-1353</v>
          </cell>
          <cell r="L1740" t="str">
            <v>42-04-02-00-1732</v>
          </cell>
          <cell r="M1740" t="str">
            <v>Silla alta mixta color café</v>
          </cell>
          <cell r="O1740" t="str">
            <v>SILLAS</v>
          </cell>
          <cell r="P1740">
            <v>6902</v>
          </cell>
          <cell r="T1740" t="str">
            <v>Bueno</v>
          </cell>
          <cell r="U1740" t="str">
            <v>N/T</v>
          </cell>
        </row>
        <row r="1741">
          <cell r="J1741" t="str">
            <v>42-04-02-00-1733</v>
          </cell>
          <cell r="K1741" t="str">
            <v>42-3468</v>
          </cell>
          <cell r="L1741" t="str">
            <v>42-04-02-00-1733</v>
          </cell>
          <cell r="M1741" t="str">
            <v>Silla computacion c/apoyo de brazos color azul</v>
          </cell>
          <cell r="O1741" t="str">
            <v>SILLAS</v>
          </cell>
          <cell r="P1741">
            <v>42500</v>
          </cell>
          <cell r="T1741" t="str">
            <v>Bueno</v>
          </cell>
          <cell r="U1741" t="str">
            <v>N/T</v>
          </cell>
        </row>
        <row r="1742">
          <cell r="J1742" t="str">
            <v>42-05-02-01-1734</v>
          </cell>
          <cell r="K1742" t="str">
            <v>42-2219</v>
          </cell>
          <cell r="L1742" t="str">
            <v>42-05-02-01-1734</v>
          </cell>
          <cell r="M1742" t="str">
            <v>Escabel mixto color negro</v>
          </cell>
          <cell r="O1742" t="str">
            <v>EQUIPOS CLINICOS</v>
          </cell>
          <cell r="P1742">
            <v>17850</v>
          </cell>
          <cell r="T1742" t="str">
            <v>Bueno</v>
          </cell>
          <cell r="U1742" t="str">
            <v>N/T</v>
          </cell>
        </row>
        <row r="1743">
          <cell r="J1743" t="str">
            <v>42-05-02-05-1735</v>
          </cell>
          <cell r="K1743" t="str">
            <v>42-2513</v>
          </cell>
          <cell r="L1743" t="str">
            <v>42-05-02-05-1735</v>
          </cell>
          <cell r="M1743" t="str">
            <v>Extintor incendio tipo Dioxido carbono 4 Kgs.</v>
          </cell>
          <cell r="O1743" t="str">
            <v>EQUIPOS DE SEGURIDAD</v>
          </cell>
          <cell r="P1743">
            <v>39553</v>
          </cell>
          <cell r="T1743" t="str">
            <v>Bueno</v>
          </cell>
          <cell r="U1743" t="str">
            <v>N/T</v>
          </cell>
        </row>
        <row r="1744">
          <cell r="J1744" t="str">
            <v>42-05-02-01-1736</v>
          </cell>
          <cell r="K1744" t="str">
            <v>42-2899</v>
          </cell>
          <cell r="L1744" t="str">
            <v>42-05-02-01-1736</v>
          </cell>
          <cell r="M1744" t="str">
            <v>Negatoscopio de 49x16x65 cms.</v>
          </cell>
          <cell r="O1744" t="str">
            <v>EQUIPOS CLINICOS</v>
          </cell>
          <cell r="P1744">
            <v>46291</v>
          </cell>
          <cell r="T1744" t="str">
            <v>Bueno</v>
          </cell>
          <cell r="U1744" t="str">
            <v>N/T</v>
          </cell>
        </row>
        <row r="1745">
          <cell r="J1745" t="str">
            <v>42-03-00-00-1737</v>
          </cell>
          <cell r="K1745" t="str">
            <v>42-2413</v>
          </cell>
          <cell r="L1745" t="str">
            <v>42-03-00-00-1737</v>
          </cell>
          <cell r="M1745" t="str">
            <v>Ambulancia marca Mercedes Benz modelo Sprinter 313 CDI motor Nº 61198170044356 Patente  ZT - 54-44</v>
          </cell>
          <cell r="O1745" t="str">
            <v>VEHICULOS</v>
          </cell>
          <cell r="P1745">
            <v>20000000</v>
          </cell>
          <cell r="T1745" t="str">
            <v>Bueno</v>
          </cell>
          <cell r="U1745" t="str">
            <v>N/T</v>
          </cell>
        </row>
        <row r="1746">
          <cell r="J1746" t="str">
            <v>42-03-02-00-1738</v>
          </cell>
          <cell r="K1746" t="str">
            <v>42-2414</v>
          </cell>
          <cell r="L1746" t="str">
            <v>42-03-02-00-1738</v>
          </cell>
          <cell r="M1746" t="str">
            <v>Radio con antena y parlantes</v>
          </cell>
          <cell r="O1746" t="str">
            <v>EQUIPOS DE VEHICULO</v>
          </cell>
          <cell r="P1746">
            <v>17000</v>
          </cell>
          <cell r="T1746" t="str">
            <v>Bueno</v>
          </cell>
          <cell r="U1746" t="str">
            <v>N/T</v>
          </cell>
        </row>
        <row r="1747">
          <cell r="J1747" t="str">
            <v>42-05-02-03-1739</v>
          </cell>
          <cell r="K1747" t="str">
            <v>42-2415</v>
          </cell>
          <cell r="L1747" t="str">
            <v>42-05-02-03-1739</v>
          </cell>
          <cell r="M1747" t="str">
            <v>Radio transmisor VHF 5100 Motorola con pera</v>
          </cell>
          <cell r="O1747" t="str">
            <v>EQUIPOS DE COMUNICACIÓN</v>
          </cell>
          <cell r="P1747">
            <v>160000</v>
          </cell>
          <cell r="T1747" t="str">
            <v>Bueno</v>
          </cell>
          <cell r="U1747" t="str">
            <v>N/T</v>
          </cell>
        </row>
        <row r="1748">
          <cell r="J1748" t="str">
            <v>42-05-02-05-1740</v>
          </cell>
          <cell r="K1748" t="str">
            <v>42-2821</v>
          </cell>
          <cell r="L1748" t="str">
            <v>42-05-02-05-1740</v>
          </cell>
          <cell r="M1748" t="str">
            <v>Extintor incendio tipo ABC 4 kgs.</v>
          </cell>
          <cell r="O1748" t="str">
            <v>EQUIPOS DE SEGURIDAD</v>
          </cell>
          <cell r="P1748">
            <v>25000</v>
          </cell>
          <cell r="T1748" t="str">
            <v>Bueno</v>
          </cell>
          <cell r="U1748" t="str">
            <v>N/T</v>
          </cell>
        </row>
        <row r="1749">
          <cell r="J1749" t="str">
            <v>42-05-01-01-1741</v>
          </cell>
          <cell r="K1749" t="str">
            <v>42-1615</v>
          </cell>
          <cell r="L1749" t="str">
            <v>42-05-01-01-1741</v>
          </cell>
          <cell r="M1749" t="str">
            <v>Refrigerador No Frost R-D 360 marca Sindelen</v>
          </cell>
          <cell r="O1749" t="str">
            <v>EQUIPO DE OFICINA</v>
          </cell>
          <cell r="P1749">
            <v>154987</v>
          </cell>
          <cell r="T1749" t="str">
            <v>Mala</v>
          </cell>
          <cell r="U1749" t="str">
            <v>Sindelen</v>
          </cell>
        </row>
        <row r="1750">
          <cell r="J1750" t="str">
            <v>42-05-01-01-1742</v>
          </cell>
          <cell r="K1750" t="str">
            <v>42-2656</v>
          </cell>
          <cell r="L1750" t="str">
            <v>42-05-01-01-1742</v>
          </cell>
          <cell r="M1750" t="str">
            <v>Refrigerador marca Mademsa 2 puertas</v>
          </cell>
          <cell r="O1750" t="str">
            <v>EQUIPO DE OFICINA</v>
          </cell>
          <cell r="P1750">
            <v>94232</v>
          </cell>
          <cell r="T1750" t="str">
            <v>Buena</v>
          </cell>
          <cell r="U1750" t="str">
            <v>Mademsa</v>
          </cell>
        </row>
        <row r="1751">
          <cell r="J1751" t="str">
            <v>42-05-01-01-1743</v>
          </cell>
          <cell r="K1751" t="str">
            <v>42-1357</v>
          </cell>
          <cell r="L1751" t="str">
            <v>42-05-01-01-1743</v>
          </cell>
          <cell r="M1751" t="str">
            <v>Horno microondas marca Sindelen</v>
          </cell>
          <cell r="N1751">
            <v>1</v>
          </cell>
          <cell r="O1751" t="str">
            <v>EQUIPO DE OFICINA</v>
          </cell>
          <cell r="P1751">
            <v>44018</v>
          </cell>
          <cell r="T1751" t="str">
            <v>Buena</v>
          </cell>
          <cell r="U1751" t="str">
            <v>Sindelen</v>
          </cell>
        </row>
        <row r="1752">
          <cell r="J1752" t="str">
            <v>42-05-02-02-1744</v>
          </cell>
          <cell r="K1752" t="str">
            <v>42-1216</v>
          </cell>
          <cell r="L1752" t="str">
            <v>42-05-02-02-1744</v>
          </cell>
          <cell r="M1752" t="str">
            <v>Cocina a gas 4 platos marca Mademsa</v>
          </cell>
          <cell r="N1752">
            <v>1</v>
          </cell>
          <cell r="O1752" t="str">
            <v>EQUIPOS DE COCINA</v>
          </cell>
          <cell r="P1752">
            <v>159980</v>
          </cell>
          <cell r="T1752" t="str">
            <v>Buena</v>
          </cell>
          <cell r="U1752" t="str">
            <v>Mademsa</v>
          </cell>
        </row>
        <row r="1753">
          <cell r="J1753" t="str">
            <v>42-04-01-00-1745</v>
          </cell>
          <cell r="K1753" t="str">
            <v>42-2308</v>
          </cell>
          <cell r="L1753" t="str">
            <v>42-04-01-00-1745</v>
          </cell>
          <cell r="M1753" t="str">
            <v>Mesa casino 75x120 cms., cubierta de formalita crema</v>
          </cell>
          <cell r="O1753" t="str">
            <v>MESAS</v>
          </cell>
          <cell r="P1753">
            <v>36589</v>
          </cell>
          <cell r="T1753" t="str">
            <v>Buena</v>
          </cell>
          <cell r="U1753" t="str">
            <v>N/T</v>
          </cell>
        </row>
        <row r="1754">
          <cell r="J1754" t="str">
            <v>42-04-01-00-1746</v>
          </cell>
          <cell r="K1754" t="str">
            <v>42-1318</v>
          </cell>
          <cell r="L1754" t="str">
            <v>42-04-01-00-1746</v>
          </cell>
          <cell r="M1754" t="str">
            <v>Mesa casino 75x120 cms., cubierta de formalita crema</v>
          </cell>
          <cell r="O1754" t="str">
            <v>MESAS</v>
          </cell>
          <cell r="P1754">
            <v>36589</v>
          </cell>
          <cell r="T1754" t="str">
            <v>Buena</v>
          </cell>
          <cell r="U1754" t="str">
            <v>N/T</v>
          </cell>
        </row>
        <row r="1755">
          <cell r="J1755" t="str">
            <v>42-04-07-00-1747</v>
          </cell>
          <cell r="K1755" t="str">
            <v>42-184</v>
          </cell>
          <cell r="L1755" t="str">
            <v>42-04-07-00-1747</v>
          </cell>
          <cell r="M1755" t="str">
            <v>Piso metálico giratorio color blanco</v>
          </cell>
          <cell r="O1755" t="str">
            <v>OTROS</v>
          </cell>
          <cell r="P1755">
            <v>25490</v>
          </cell>
          <cell r="T1755" t="str">
            <v>Buena</v>
          </cell>
          <cell r="U1755" t="str">
            <v>N/T</v>
          </cell>
        </row>
        <row r="1756">
          <cell r="J1756" t="str">
            <v>42-04-02-00-1748</v>
          </cell>
          <cell r="K1756" t="str">
            <v>42-907</v>
          </cell>
          <cell r="L1756" t="str">
            <v>42-04-02-00-1748</v>
          </cell>
          <cell r="M1756" t="str">
            <v>Silla mixta asiento y respaldo en formalita crema</v>
          </cell>
          <cell r="O1756" t="str">
            <v>SILLAS</v>
          </cell>
          <cell r="P1756">
            <v>21554</v>
          </cell>
          <cell r="T1756" t="str">
            <v>Buena</v>
          </cell>
          <cell r="U1756" t="str">
            <v>N/T</v>
          </cell>
        </row>
        <row r="1757">
          <cell r="J1757" t="str">
            <v>42-04-02-00-1749</v>
          </cell>
          <cell r="K1757" t="str">
            <v>42-1539</v>
          </cell>
          <cell r="L1757" t="str">
            <v>42-04-02-00-1749</v>
          </cell>
          <cell r="M1757" t="str">
            <v>Silla mixta asiento y respaldo en formalita</v>
          </cell>
          <cell r="O1757" t="str">
            <v>SILLAS</v>
          </cell>
          <cell r="P1757">
            <v>21554</v>
          </cell>
          <cell r="T1757" t="str">
            <v>Buena</v>
          </cell>
          <cell r="U1757" t="str">
            <v>N/T</v>
          </cell>
        </row>
        <row r="1758">
          <cell r="J1758" t="str">
            <v>42-04-02-00-1750</v>
          </cell>
          <cell r="K1758" t="str">
            <v>42-1523</v>
          </cell>
          <cell r="L1758" t="str">
            <v>42-04-02-00-1750</v>
          </cell>
          <cell r="M1758" t="str">
            <v>Silla mixta asiento y respaldo en formalita crema</v>
          </cell>
          <cell r="O1758" t="str">
            <v>SILLAS</v>
          </cell>
          <cell r="P1758">
            <v>21554</v>
          </cell>
          <cell r="T1758" t="str">
            <v>Buena</v>
          </cell>
          <cell r="U1758" t="str">
            <v>N/T</v>
          </cell>
        </row>
        <row r="1759">
          <cell r="J1759" t="str">
            <v>42-04-02-00-1751</v>
          </cell>
          <cell r="K1759" t="str">
            <v>42-3201</v>
          </cell>
          <cell r="L1759" t="str">
            <v>42-04-02-00-1751</v>
          </cell>
          <cell r="M1759" t="str">
            <v>Silla mixta asiento y respaldo en formalita crema</v>
          </cell>
          <cell r="O1759" t="str">
            <v>SILLAS</v>
          </cell>
          <cell r="P1759">
            <v>21554</v>
          </cell>
          <cell r="T1759" t="str">
            <v>Buena</v>
          </cell>
          <cell r="U1759" t="str">
            <v>N/T</v>
          </cell>
        </row>
        <row r="1760">
          <cell r="J1760" t="str">
            <v>42-04-02-00-1752</v>
          </cell>
          <cell r="K1760" t="str">
            <v>42-317</v>
          </cell>
          <cell r="L1760" t="str">
            <v>42-04-02-00-1752</v>
          </cell>
          <cell r="M1760" t="str">
            <v>Silla mixta asiento y respaldo en formalita crema</v>
          </cell>
          <cell r="O1760" t="str">
            <v>SILLAS</v>
          </cell>
          <cell r="P1760">
            <v>21554</v>
          </cell>
          <cell r="T1760" t="str">
            <v>Buena</v>
          </cell>
          <cell r="U1760" t="str">
            <v>N/T</v>
          </cell>
        </row>
        <row r="1761">
          <cell r="J1761" t="str">
            <v>42-04-02-00-1753</v>
          </cell>
          <cell r="K1761" t="str">
            <v>42-916</v>
          </cell>
          <cell r="L1761" t="str">
            <v>42-04-02-00-1753</v>
          </cell>
          <cell r="M1761" t="str">
            <v>Silla mixta asiento y respaldo en formalita crema</v>
          </cell>
          <cell r="O1761" t="str">
            <v>SILLAS</v>
          </cell>
          <cell r="P1761">
            <v>21554</v>
          </cell>
          <cell r="T1761" t="str">
            <v>Buena</v>
          </cell>
          <cell r="U1761" t="str">
            <v>N/T</v>
          </cell>
        </row>
        <row r="1762">
          <cell r="J1762" t="str">
            <v>42-04-02-00-1754</v>
          </cell>
          <cell r="K1762" t="str">
            <v>42-1537</v>
          </cell>
          <cell r="L1762" t="str">
            <v>42-04-02-00-1754</v>
          </cell>
          <cell r="M1762" t="str">
            <v>Silla mixta asiento y respaldo en formalita</v>
          </cell>
          <cell r="O1762" t="str">
            <v>SILLAS</v>
          </cell>
          <cell r="P1762">
            <v>21554</v>
          </cell>
          <cell r="T1762" t="str">
            <v>Buena</v>
          </cell>
          <cell r="U1762" t="str">
            <v>N/T</v>
          </cell>
        </row>
        <row r="1763">
          <cell r="J1763" t="str">
            <v>42-04-02-00-1755</v>
          </cell>
          <cell r="K1763" t="str">
            <v>42-925</v>
          </cell>
          <cell r="L1763" t="str">
            <v>42-04-02-00-1755</v>
          </cell>
          <cell r="M1763" t="str">
            <v>Silla mixta asiento y respaldo en formalita crema</v>
          </cell>
          <cell r="O1763" t="str">
            <v>SILLAS</v>
          </cell>
          <cell r="P1763">
            <v>21554</v>
          </cell>
          <cell r="T1763" t="str">
            <v>Buena</v>
          </cell>
          <cell r="U1763" t="str">
            <v>N/T</v>
          </cell>
        </row>
        <row r="1764">
          <cell r="J1764" t="str">
            <v>42-04-04-00-1756</v>
          </cell>
          <cell r="K1764" t="str">
            <v>42-1164</v>
          </cell>
          <cell r="L1764" t="str">
            <v>42-04-04-00-1756</v>
          </cell>
          <cell r="M1764" t="str">
            <v>Lavaplatos enlozado blanco con 1 llave, 1 mueble de cholguan y formalita  con 1 puerta de 169x59x79 cms.</v>
          </cell>
          <cell r="O1764" t="str">
            <v>MUEBLES DE COCINA</v>
          </cell>
          <cell r="P1764">
            <v>104509</v>
          </cell>
          <cell r="T1764" t="str">
            <v>Buena</v>
          </cell>
          <cell r="U1764" t="str">
            <v>N/T</v>
          </cell>
        </row>
        <row r="1765">
          <cell r="J1765" t="str">
            <v>42-04-06-00-1757</v>
          </cell>
          <cell r="K1765" t="str">
            <v>42-2278</v>
          </cell>
          <cell r="L1765" t="str">
            <v>42-04-06-00-1757</v>
          </cell>
          <cell r="M1765" t="str">
            <v>Repisa de formalita blanca con 2 cadenas, 2 soportes 50x40 cms.</v>
          </cell>
          <cell r="O1765" t="str">
            <v>REPISA</v>
          </cell>
          <cell r="P1765">
            <v>36140</v>
          </cell>
          <cell r="T1765" t="str">
            <v>Buena</v>
          </cell>
          <cell r="U1765" t="str">
            <v>N/T</v>
          </cell>
        </row>
        <row r="1766">
          <cell r="J1766" t="str">
            <v>42-04-07-00-1758</v>
          </cell>
          <cell r="K1766" t="str">
            <v>42-562</v>
          </cell>
          <cell r="L1766" t="str">
            <v>42-04-07-00-1758</v>
          </cell>
          <cell r="M1766" t="str">
            <v>Pintura al óleo marco café oscuro 68x110 cms.</v>
          </cell>
          <cell r="O1766" t="str">
            <v>OTROS</v>
          </cell>
          <cell r="P1766">
            <v>10000</v>
          </cell>
          <cell r="T1766" t="str">
            <v>Buena</v>
          </cell>
          <cell r="U1766" t="str">
            <v>N/T</v>
          </cell>
        </row>
        <row r="1767">
          <cell r="J1767" t="str">
            <v>42-04-07-00-1759</v>
          </cell>
          <cell r="K1767" t="str">
            <v>42-563</v>
          </cell>
          <cell r="L1767" t="str">
            <v>42-04-07-00-1759</v>
          </cell>
          <cell r="M1767" t="str">
            <v>Pintura al óleo marco café oscuro 68x110 cms.</v>
          </cell>
          <cell r="O1767" t="str">
            <v>OTROS</v>
          </cell>
          <cell r="P1767">
            <v>10000</v>
          </cell>
          <cell r="T1767" t="str">
            <v>Buena</v>
          </cell>
          <cell r="U1767" t="str">
            <v>N/T</v>
          </cell>
        </row>
        <row r="1768">
          <cell r="J1768" t="str">
            <v>42-04-07-00-1760</v>
          </cell>
          <cell r="K1768" t="str">
            <v>42-2523</v>
          </cell>
          <cell r="L1768" t="str">
            <v>42-04-07-00-1760</v>
          </cell>
          <cell r="M1768" t="str">
            <v>Mural trupan con 2 puertas vidrio corredizo 120x70 cms.</v>
          </cell>
          <cell r="O1768" t="str">
            <v>OTROS</v>
          </cell>
          <cell r="P1768">
            <v>24935</v>
          </cell>
          <cell r="T1768" t="str">
            <v>Buena</v>
          </cell>
          <cell r="U1768" t="str">
            <v>N/T</v>
          </cell>
        </row>
        <row r="1769">
          <cell r="J1769" t="str">
            <v>42-04-06-00-1761</v>
          </cell>
          <cell r="K1769" t="str">
            <v>42-1682</v>
          </cell>
          <cell r="L1769" t="str">
            <v>42-04-06-00-1761</v>
          </cell>
          <cell r="M1769" t="str">
            <v>Mueble melamina blanco con 2 puertas tipo closet 120x52x190 cms.</v>
          </cell>
          <cell r="O1769" t="str">
            <v>REPISA</v>
          </cell>
          <cell r="P1769">
            <v>96546</v>
          </cell>
          <cell r="T1769" t="str">
            <v>Buena</v>
          </cell>
          <cell r="U1769" t="str">
            <v>N/T</v>
          </cell>
        </row>
        <row r="1770">
          <cell r="J1770" t="str">
            <v>42-04-06-00-1762</v>
          </cell>
          <cell r="K1770" t="str">
            <v>42-2266</v>
          </cell>
          <cell r="L1770" t="str">
            <v>42-04-06-00-1762</v>
          </cell>
          <cell r="M1770" t="str">
            <v>Mueble melamina blanco con 2 puertas c / llave 80x45x162 cms.</v>
          </cell>
          <cell r="O1770" t="str">
            <v>REPISA</v>
          </cell>
          <cell r="P1770">
            <v>65984</v>
          </cell>
          <cell r="T1770" t="str">
            <v>Buena</v>
          </cell>
          <cell r="U1770" t="str">
            <v>N/T</v>
          </cell>
        </row>
        <row r="1771">
          <cell r="J1771" t="str">
            <v>42-04-07-00-1763</v>
          </cell>
          <cell r="K1771" t="str">
            <v>42-2810</v>
          </cell>
          <cell r="L1771" t="str">
            <v>42-04-07-00-1763</v>
          </cell>
          <cell r="M1771" t="str">
            <v>Basurero grande marca Omnium plomo con tapa color burdeo y ruedas</v>
          </cell>
          <cell r="O1771" t="str">
            <v>OTROS</v>
          </cell>
          <cell r="P1771">
            <v>5000</v>
          </cell>
          <cell r="T1771" t="str">
            <v>Buena</v>
          </cell>
          <cell r="U1771" t="str">
            <v>Omnium</v>
          </cell>
        </row>
        <row r="1772">
          <cell r="J1772" t="str">
            <v>42-05-02-05-1764</v>
          </cell>
          <cell r="K1772" t="str">
            <v>42-2684</v>
          </cell>
          <cell r="L1772" t="str">
            <v>42-05-02-05-1764</v>
          </cell>
          <cell r="M1772" t="str">
            <v>Extintor incendio tipo ABC 6 Kgs.</v>
          </cell>
          <cell r="O1772" t="str">
            <v>EQUIPOS DE SEGURIDAD</v>
          </cell>
          <cell r="P1772">
            <v>28900</v>
          </cell>
          <cell r="T1772" t="str">
            <v>Buena</v>
          </cell>
          <cell r="U1772" t="str">
            <v>N/T</v>
          </cell>
        </row>
        <row r="1773">
          <cell r="J1773" t="str">
            <v>42-04-07-00-1765</v>
          </cell>
          <cell r="K1773" t="str">
            <v>42-2834</v>
          </cell>
          <cell r="L1773" t="str">
            <v>42-04-07-00-1765</v>
          </cell>
          <cell r="M1773" t="str">
            <v>Basurero plástico marca Omnium color plomo c/tapa burdeo con ruedas</v>
          </cell>
          <cell r="O1773" t="str">
            <v>OTROS</v>
          </cell>
          <cell r="P1773">
            <v>5000</v>
          </cell>
          <cell r="T1773" t="str">
            <v>Buena</v>
          </cell>
          <cell r="U1773" t="str">
            <v>Omnium</v>
          </cell>
        </row>
        <row r="1774">
          <cell r="J1774" t="str">
            <v>42-04-07-00-1766</v>
          </cell>
          <cell r="K1774" t="str">
            <v>42-2835</v>
          </cell>
          <cell r="L1774" t="str">
            <v>42-04-07-00-1766</v>
          </cell>
          <cell r="M1774" t="str">
            <v>Basurero plástico marca Omnium color plomo c/tapa burdeo con ruedas</v>
          </cell>
          <cell r="O1774" t="str">
            <v>OTROS</v>
          </cell>
          <cell r="P1774">
            <v>5000</v>
          </cell>
          <cell r="T1774" t="str">
            <v>Buena</v>
          </cell>
          <cell r="U1774" t="str">
            <v>N/T</v>
          </cell>
        </row>
        <row r="1775">
          <cell r="J1775" t="str">
            <v>42-04-07-00-1767</v>
          </cell>
          <cell r="K1775" t="str">
            <v>42-2836</v>
          </cell>
          <cell r="L1775" t="str">
            <v>42-04-07-00-1767</v>
          </cell>
          <cell r="M1775" t="str">
            <v>Basurero plástico marca Omnium color plomo c/tapa burdeo con ruedas</v>
          </cell>
          <cell r="O1775" t="str">
            <v>OTROS</v>
          </cell>
          <cell r="P1775">
            <v>5000</v>
          </cell>
          <cell r="T1775" t="str">
            <v>Buena</v>
          </cell>
          <cell r="U1775" t="str">
            <v>Omnium</v>
          </cell>
        </row>
        <row r="1776">
          <cell r="J1776" t="str">
            <v>42-04-07-00-1768</v>
          </cell>
          <cell r="K1776" t="str">
            <v>42-2837</v>
          </cell>
          <cell r="L1776" t="str">
            <v>42-04-07-00-1768</v>
          </cell>
          <cell r="M1776" t="str">
            <v>Basurero plástico marca Omnium color plomo c/tapa burdeo con ruedas</v>
          </cell>
          <cell r="O1776" t="str">
            <v>OTROS</v>
          </cell>
          <cell r="P1776">
            <v>5000</v>
          </cell>
          <cell r="T1776" t="str">
            <v>Buena</v>
          </cell>
          <cell r="U1776" t="str">
            <v>Omnium</v>
          </cell>
        </row>
        <row r="1777">
          <cell r="J1777" t="str">
            <v>42-04-07-00-1769</v>
          </cell>
          <cell r="K1777" t="str">
            <v>42-2838</v>
          </cell>
          <cell r="L1777" t="str">
            <v>42-04-07-00-1769</v>
          </cell>
          <cell r="M1777" t="str">
            <v>Basurero plástico marca Omnium color plomo c/tapa burdeo con ruedas</v>
          </cell>
          <cell r="O1777" t="str">
            <v>OTROS</v>
          </cell>
          <cell r="P1777">
            <v>5000</v>
          </cell>
          <cell r="T1777" t="str">
            <v>Buena</v>
          </cell>
          <cell r="U1777" t="str">
            <v>Omnium</v>
          </cell>
        </row>
        <row r="1778">
          <cell r="J1778" t="str">
            <v>42-04-07-00-1770</v>
          </cell>
          <cell r="K1778" t="str">
            <v>42-2839</v>
          </cell>
          <cell r="L1778" t="str">
            <v>42-04-07-00-1770</v>
          </cell>
          <cell r="M1778" t="str">
            <v>Basurero plástico marca Omnium color plomo c/tapa burdeo con ruedas</v>
          </cell>
          <cell r="O1778" t="str">
            <v>OTROS</v>
          </cell>
          <cell r="P1778">
            <v>5000</v>
          </cell>
          <cell r="T1778" t="str">
            <v>Buena</v>
          </cell>
          <cell r="U1778" t="str">
            <v>Omnium</v>
          </cell>
        </row>
        <row r="1779">
          <cell r="J1779" t="str">
            <v>42-04-07-00-1771</v>
          </cell>
          <cell r="K1779" t="str">
            <v>42-2840</v>
          </cell>
          <cell r="L1779" t="str">
            <v>42-04-07-00-1771</v>
          </cell>
          <cell r="M1779" t="str">
            <v>Basurero plástico marca Omnium color plomo c/tapa burdeo con ruedas</v>
          </cell>
          <cell r="O1779" t="str">
            <v>OTROS</v>
          </cell>
          <cell r="P1779">
            <v>5000</v>
          </cell>
          <cell r="T1779" t="str">
            <v>Buena</v>
          </cell>
          <cell r="U1779" t="str">
            <v>Omnium</v>
          </cell>
        </row>
        <row r="1780">
          <cell r="J1780" t="str">
            <v>42-04-07-00-1772</v>
          </cell>
          <cell r="K1780" t="str">
            <v>42-2841</v>
          </cell>
          <cell r="L1780" t="str">
            <v>42-04-07-00-1772</v>
          </cell>
          <cell r="M1780" t="str">
            <v>Basurero plástico marca Omnium color plomo c/tapa burdeo con ruedas</v>
          </cell>
          <cell r="O1780" t="str">
            <v>OTROS</v>
          </cell>
          <cell r="P1780">
            <v>5000</v>
          </cell>
          <cell r="T1780" t="str">
            <v>Buena</v>
          </cell>
          <cell r="U1780" t="str">
            <v>Omnium</v>
          </cell>
        </row>
        <row r="1781">
          <cell r="J1781" t="str">
            <v>42-04-07-00-1773</v>
          </cell>
          <cell r="K1781" t="str">
            <v>42-2842</v>
          </cell>
          <cell r="L1781" t="str">
            <v>42-04-07-00-1773</v>
          </cell>
          <cell r="M1781" t="str">
            <v>Basurero plástico marca Omnium color plomo c/tapa burdeo con ruedas</v>
          </cell>
          <cell r="O1781" t="str">
            <v>OTROS</v>
          </cell>
          <cell r="P1781">
            <v>5000</v>
          </cell>
          <cell r="T1781" t="str">
            <v>Buena</v>
          </cell>
          <cell r="U1781" t="str">
            <v>Omnium</v>
          </cell>
        </row>
        <row r="1782">
          <cell r="J1782" t="str">
            <v>42-04-07-00-1774</v>
          </cell>
          <cell r="K1782" t="str">
            <v>42-2843</v>
          </cell>
          <cell r="L1782" t="str">
            <v>42-04-07-00-1774</v>
          </cell>
          <cell r="M1782" t="str">
            <v>Basurero plástico marca Omnium color plomo c/tapa burdeo con ruedas</v>
          </cell>
          <cell r="O1782" t="str">
            <v>OTROS</v>
          </cell>
          <cell r="P1782">
            <v>5000</v>
          </cell>
          <cell r="T1782" t="str">
            <v>Buena</v>
          </cell>
          <cell r="U1782" t="str">
            <v>Omnium</v>
          </cell>
        </row>
        <row r="1783">
          <cell r="J1783" t="str">
            <v>42-04-07-00-1775</v>
          </cell>
          <cell r="K1783" t="str">
            <v>42-2844</v>
          </cell>
          <cell r="L1783" t="str">
            <v>42-04-07-00-1775</v>
          </cell>
          <cell r="M1783" t="str">
            <v>Basurero plástico marca Omnium color plomo c/tapa burdeo con ruedas</v>
          </cell>
          <cell r="O1783" t="str">
            <v>OTROS</v>
          </cell>
          <cell r="P1783">
            <v>5000</v>
          </cell>
          <cell r="T1783" t="str">
            <v>Buena</v>
          </cell>
          <cell r="U1783" t="str">
            <v>Omnium</v>
          </cell>
        </row>
        <row r="1784">
          <cell r="J1784" t="str">
            <v>42-05-02-05-1776</v>
          </cell>
          <cell r="K1784" t="str">
            <v>42-2845</v>
          </cell>
          <cell r="L1784" t="str">
            <v>42-05-02-05-1776</v>
          </cell>
          <cell r="M1784" t="str">
            <v>Equipo Red Húmeda color rojo</v>
          </cell>
          <cell r="N1784">
            <v>1</v>
          </cell>
          <cell r="O1784" t="str">
            <v>EQUIPOS DE SEGURIDAD</v>
          </cell>
          <cell r="P1784">
            <v>150000</v>
          </cell>
          <cell r="T1784" t="str">
            <v>Buena</v>
          </cell>
          <cell r="U1784" t="str">
            <v>N/T</v>
          </cell>
        </row>
        <row r="1785">
          <cell r="J1785" t="str">
            <v>42-05-01-01-1777</v>
          </cell>
          <cell r="K1785" t="str">
            <v>42-3528</v>
          </cell>
          <cell r="L1785" t="str">
            <v>42-05-01-01-1777</v>
          </cell>
          <cell r="M1785" t="str">
            <v>Microondas Mirror  2300 ME</v>
          </cell>
          <cell r="N1785">
            <v>1</v>
          </cell>
          <cell r="O1785" t="str">
            <v>EQUIPO DE OFICINA</v>
          </cell>
          <cell r="P1785">
            <v>63000</v>
          </cell>
          <cell r="T1785" t="str">
            <v>Bueno</v>
          </cell>
          <cell r="U1785" t="str">
            <v xml:space="preserve">Somela </v>
          </cell>
        </row>
        <row r="1786">
          <cell r="J1786" t="str">
            <v>42-04-07-00-1778</v>
          </cell>
          <cell r="K1786" t="str">
            <v>42-1256</v>
          </cell>
          <cell r="L1786" t="str">
            <v>42-04-07-00-1778</v>
          </cell>
          <cell r="M1786" t="str">
            <v>Silla banqueta Lahsen Home-Gym SPR 30</v>
          </cell>
          <cell r="N1786">
            <v>1</v>
          </cell>
          <cell r="O1786" t="str">
            <v>OTROS</v>
          </cell>
          <cell r="P1786">
            <v>100000</v>
          </cell>
          <cell r="T1786" t="str">
            <v>Regular</v>
          </cell>
          <cell r="U1786" t="str">
            <v>Lahsen</v>
          </cell>
        </row>
        <row r="1787">
          <cell r="J1787" t="str">
            <v>42-04-07-00-1779</v>
          </cell>
          <cell r="K1787" t="str">
            <v>42-1257</v>
          </cell>
          <cell r="L1787" t="str">
            <v>42-04-07-00-1779</v>
          </cell>
          <cell r="M1787" t="str">
            <v>Silla banqueta clásica Lahsen SPR-602</v>
          </cell>
          <cell r="N1787">
            <v>1</v>
          </cell>
          <cell r="O1787" t="str">
            <v>OTROS</v>
          </cell>
          <cell r="P1787">
            <v>100000</v>
          </cell>
          <cell r="T1787" t="str">
            <v>Regular</v>
          </cell>
          <cell r="U1787" t="str">
            <v>Lahsen</v>
          </cell>
        </row>
        <row r="1788">
          <cell r="J1788" t="str">
            <v>42-04-07-00-1780</v>
          </cell>
          <cell r="K1788" t="str">
            <v>42-1258</v>
          </cell>
          <cell r="L1788" t="str">
            <v>42-04-07-00-1780</v>
          </cell>
          <cell r="M1788" t="str">
            <v>Trotadora clásica CNS Supra Pro Fitness</v>
          </cell>
          <cell r="N1788" t="str">
            <v>GIMNASIO</v>
          </cell>
          <cell r="O1788" t="str">
            <v>OTROS</v>
          </cell>
          <cell r="P1788">
            <v>98000</v>
          </cell>
          <cell r="T1788" t="str">
            <v>Regular</v>
          </cell>
          <cell r="U1788" t="str">
            <v>Supra</v>
          </cell>
        </row>
        <row r="1789">
          <cell r="J1789" t="str">
            <v>42-04-07-00-1781</v>
          </cell>
          <cell r="K1789" t="str">
            <v>42-1259</v>
          </cell>
          <cell r="L1789" t="str">
            <v>42-04-07-00-1781</v>
          </cell>
          <cell r="M1789" t="str">
            <v>Barra Durubell con discos 34 Kgs.</v>
          </cell>
          <cell r="N1789" t="str">
            <v>GIMNASIO</v>
          </cell>
          <cell r="O1789" t="str">
            <v>OTROS</v>
          </cell>
          <cell r="P1789">
            <v>50000</v>
          </cell>
          <cell r="T1789" t="str">
            <v>Regular</v>
          </cell>
          <cell r="U1789" t="str">
            <v>Durubell</v>
          </cell>
        </row>
        <row r="1790">
          <cell r="J1790" t="str">
            <v>42-04-07-00-1782</v>
          </cell>
          <cell r="K1790" t="str">
            <v>42-1260</v>
          </cell>
          <cell r="L1790" t="str">
            <v>42-04-07-00-1782</v>
          </cell>
          <cell r="M1790" t="str">
            <v>Barra Durubell con discos 34 Kgs.</v>
          </cell>
          <cell r="N1790" t="str">
            <v>GIMNASIO</v>
          </cell>
          <cell r="O1790" t="str">
            <v>OTROS</v>
          </cell>
          <cell r="P1790">
            <v>50000</v>
          </cell>
          <cell r="T1790" t="str">
            <v>Regular</v>
          </cell>
          <cell r="U1790" t="str">
            <v>Durubell</v>
          </cell>
        </row>
        <row r="1791">
          <cell r="J1791" t="str">
            <v>42-04-07-00-1783</v>
          </cell>
          <cell r="K1791" t="str">
            <v>42-1261</v>
          </cell>
          <cell r="L1791" t="str">
            <v>42-04-07-00-1783</v>
          </cell>
          <cell r="M1791" t="str">
            <v>Máquina bogadora clásica Lahsen Tok-1</v>
          </cell>
          <cell r="N1791" t="str">
            <v>GIMNASIO</v>
          </cell>
          <cell r="O1791" t="str">
            <v>OTROS</v>
          </cell>
          <cell r="P1791">
            <v>70000</v>
          </cell>
          <cell r="T1791" t="str">
            <v>Malo</v>
          </cell>
          <cell r="U1791" t="str">
            <v>Lahsen</v>
          </cell>
        </row>
        <row r="1792">
          <cell r="J1792" t="str">
            <v>42-04-07-00-1784</v>
          </cell>
          <cell r="K1792" t="str">
            <v>42-1262</v>
          </cell>
          <cell r="L1792" t="str">
            <v>42-04-07-00-1784</v>
          </cell>
          <cell r="M1792" t="str">
            <v>Bicicleta ergonométrica Dual Yok</v>
          </cell>
          <cell r="N1792">
            <v>1</v>
          </cell>
          <cell r="O1792" t="str">
            <v>OTROS</v>
          </cell>
          <cell r="P1792">
            <v>65000</v>
          </cell>
          <cell r="T1792" t="str">
            <v>Regular</v>
          </cell>
          <cell r="U1792" t="str">
            <v>Dual Yok</v>
          </cell>
        </row>
        <row r="1793">
          <cell r="J1793" t="str">
            <v>42-04-07-00-1785</v>
          </cell>
          <cell r="K1793" t="str">
            <v>42-1265</v>
          </cell>
          <cell r="L1793" t="str">
            <v>42-04-07-00-1785</v>
          </cell>
          <cell r="M1793" t="str">
            <v>Escalador Lahsen mini Stepper dual</v>
          </cell>
          <cell r="N1793" t="str">
            <v>GIMNASIO</v>
          </cell>
          <cell r="O1793" t="str">
            <v>OTROS</v>
          </cell>
          <cell r="P1793">
            <v>50000</v>
          </cell>
          <cell r="T1793" t="str">
            <v>Malo</v>
          </cell>
          <cell r="U1793" t="str">
            <v>Lahsen</v>
          </cell>
        </row>
        <row r="1794">
          <cell r="J1794" t="str">
            <v>42-04-07-00-1786</v>
          </cell>
          <cell r="K1794" t="str">
            <v>42-1266</v>
          </cell>
          <cell r="L1794" t="str">
            <v>42-04-07-00-1786</v>
          </cell>
          <cell r="M1794" t="str">
            <v>Mesa de Ping-Pong profesional</v>
          </cell>
          <cell r="N1794">
            <v>1</v>
          </cell>
          <cell r="O1794" t="str">
            <v>OTROS</v>
          </cell>
          <cell r="P1794">
            <v>80000</v>
          </cell>
          <cell r="T1794" t="str">
            <v>Regular</v>
          </cell>
          <cell r="U1794" t="str">
            <v>N/T</v>
          </cell>
        </row>
        <row r="1795">
          <cell r="J1795" t="str">
            <v>42-04-07-00-1787</v>
          </cell>
          <cell r="K1795" t="str">
            <v>42-1267</v>
          </cell>
          <cell r="L1795" t="str">
            <v>42-04-07-00-1787</v>
          </cell>
          <cell r="M1795" t="str">
            <v>Banqueta abdominal Lahsen Sok-500</v>
          </cell>
          <cell r="N1795">
            <v>1</v>
          </cell>
          <cell r="O1795" t="str">
            <v>OTROS</v>
          </cell>
          <cell r="P1795">
            <v>65000</v>
          </cell>
          <cell r="T1795" t="str">
            <v>Regular</v>
          </cell>
          <cell r="U1795" t="str">
            <v>Lahsen</v>
          </cell>
        </row>
        <row r="1796">
          <cell r="J1796" t="str">
            <v>42-04-07-00-1788</v>
          </cell>
          <cell r="K1796" t="str">
            <v>42-1268</v>
          </cell>
          <cell r="L1796" t="str">
            <v>42-04-07-00-1788</v>
          </cell>
          <cell r="M1796" t="str">
            <v>Twister para cintura body</v>
          </cell>
          <cell r="N1796" t="str">
            <v>GIMNASIO</v>
          </cell>
          <cell r="O1796" t="str">
            <v>OTROS</v>
          </cell>
          <cell r="P1796">
            <v>40000</v>
          </cell>
          <cell r="T1796" t="str">
            <v>Regular</v>
          </cell>
          <cell r="U1796" t="str">
            <v>N/T</v>
          </cell>
        </row>
        <row r="1797">
          <cell r="J1797" t="str">
            <v>42-04-07-00-1789</v>
          </cell>
          <cell r="K1797" t="str">
            <v>42-3226</v>
          </cell>
          <cell r="L1797" t="str">
            <v>42-04-07-00-1789</v>
          </cell>
          <cell r="M1797" t="str">
            <v>Bicicleta elíptica Lahsen Pro exersise Mod. DM 8010</v>
          </cell>
          <cell r="N1797">
            <v>1</v>
          </cell>
          <cell r="O1797" t="str">
            <v>OTROS</v>
          </cell>
          <cell r="P1797">
            <v>80000</v>
          </cell>
          <cell r="T1797" t="str">
            <v>Regular</v>
          </cell>
          <cell r="U1797" t="str">
            <v>Lahsen</v>
          </cell>
        </row>
        <row r="1798">
          <cell r="J1798" t="str">
            <v>42-05-02-01-1790</v>
          </cell>
          <cell r="K1798" t="str">
            <v>42-1132</v>
          </cell>
          <cell r="L1798" t="str">
            <v>42-05-02-01-1790</v>
          </cell>
          <cell r="M1798" t="str">
            <v>Camilla metálica color blanco 180x60x57 cms.</v>
          </cell>
          <cell r="N1798">
            <v>1</v>
          </cell>
          <cell r="O1798" t="str">
            <v>EQUIPOS CLINICOS</v>
          </cell>
          <cell r="P1798">
            <v>110500</v>
          </cell>
          <cell r="T1798" t="str">
            <v>Bueno</v>
          </cell>
          <cell r="U1798" t="str">
            <v>N/T</v>
          </cell>
        </row>
        <row r="1799">
          <cell r="J1799" t="str">
            <v>42-03-00-00-1791</v>
          </cell>
          <cell r="K1799" t="str">
            <v>42-2416</v>
          </cell>
          <cell r="L1799" t="str">
            <v>42-03-00-00-1791</v>
          </cell>
          <cell r="M1799" t="str">
            <v>Camioneta Mitsubishi  4 x 4  mecanica Diesel 2.500 cc año 2003 Nº motor  4D56BF6063 Patente VP - 6381</v>
          </cell>
          <cell r="O1799" t="str">
            <v>VEHICULOS</v>
          </cell>
          <cell r="P1799">
            <v>16000000</v>
          </cell>
          <cell r="T1799" t="str">
            <v>Bueno</v>
          </cell>
          <cell r="U1799" t="str">
            <v>Mitsubishi</v>
          </cell>
        </row>
        <row r="1800">
          <cell r="J1800" t="str">
            <v>42-05-02-02-1792</v>
          </cell>
          <cell r="K1800" t="str">
            <v>42-2780</v>
          </cell>
          <cell r="L1800" t="str">
            <v>42-05-02-02-1792</v>
          </cell>
          <cell r="M1800" t="str">
            <v>Cocina marca Fensa Mod. 2920P color plomo 6 quemadores, horno con 1 parrilla acero inox., 1 bandeja negra, S/Nº 012027</v>
          </cell>
          <cell r="O1800" t="str">
            <v>EQUIPOS DE COCINA</v>
          </cell>
          <cell r="P1800">
            <v>159980</v>
          </cell>
          <cell r="T1800" t="str">
            <v>Bueno</v>
          </cell>
          <cell r="U1800" t="str">
            <v>Fensa</v>
          </cell>
        </row>
        <row r="1801">
          <cell r="J1801" t="str">
            <v>42-05-02-02-1793</v>
          </cell>
          <cell r="K1801" t="str">
            <v>42-2781</v>
          </cell>
          <cell r="L1801" t="str">
            <v>42-05-02-02-1793</v>
          </cell>
          <cell r="M1801" t="str">
            <v>Campana marca Fensa FX 80-1 color blanco S/Nº 002010</v>
          </cell>
          <cell r="O1801" t="str">
            <v>EQUIPOS DE COCINA</v>
          </cell>
          <cell r="P1801">
            <v>254822</v>
          </cell>
          <cell r="T1801" t="str">
            <v>Bueno</v>
          </cell>
          <cell r="U1801" t="str">
            <v>Fensa</v>
          </cell>
        </row>
        <row r="1802">
          <cell r="J1802" t="str">
            <v>42-05-01-01-1794</v>
          </cell>
          <cell r="K1802" t="str">
            <v>42-2782</v>
          </cell>
          <cell r="L1802" t="str">
            <v>42-05-01-01-1794</v>
          </cell>
          <cell r="M1802" t="str">
            <v>Calefont marca Splendid Mod. Mixer 11L S/Nº 07087914</v>
          </cell>
          <cell r="O1802" t="str">
            <v>EQUIPO DE OFICINA</v>
          </cell>
          <cell r="P1802">
            <v>85687</v>
          </cell>
          <cell r="T1802" t="str">
            <v>Bueno</v>
          </cell>
          <cell r="U1802" t="str">
            <v>Splendid</v>
          </cell>
        </row>
        <row r="1803">
          <cell r="J1803" t="str">
            <v>42-05-01-01-1795</v>
          </cell>
          <cell r="K1803" t="str">
            <v>42-3289</v>
          </cell>
          <cell r="L1803" t="str">
            <v>42-05-01-01-1795</v>
          </cell>
          <cell r="M1803" t="str">
            <v>Refrigerador Mademsa Nordik Mod. MR 450 S/Nº A000890-00013577</v>
          </cell>
          <cell r="O1803" t="str">
            <v>EQUIPO DE OFICINA</v>
          </cell>
          <cell r="P1803">
            <v>154987</v>
          </cell>
          <cell r="T1803" t="str">
            <v>Bueno</v>
          </cell>
          <cell r="U1803" t="str">
            <v>Madensa</v>
          </cell>
        </row>
        <row r="1804">
          <cell r="J1804" t="str">
            <v>42-05-01-01-1796</v>
          </cell>
          <cell r="K1804" t="str">
            <v>42-1217</v>
          </cell>
          <cell r="L1804" t="str">
            <v>42-05-01-01-1796</v>
          </cell>
          <cell r="M1804" t="str">
            <v>Horno Microondas marca Sindelen</v>
          </cell>
          <cell r="O1804" t="str">
            <v>EQUIPO DE OFICINA</v>
          </cell>
          <cell r="P1804">
            <v>44108</v>
          </cell>
          <cell r="T1804" t="str">
            <v>Bueno</v>
          </cell>
          <cell r="U1804" t="str">
            <v>Sindelen</v>
          </cell>
        </row>
        <row r="1805">
          <cell r="J1805" t="str">
            <v>42-05-02-02-1797</v>
          </cell>
          <cell r="K1805" t="str">
            <v>42-3410</v>
          </cell>
          <cell r="L1805" t="str">
            <v>42-05-02-02-1797</v>
          </cell>
          <cell r="M1805" t="str">
            <v>Licuadora Philips Mod. HR 2000 s/n 09351</v>
          </cell>
          <cell r="O1805" t="str">
            <v>EQUIPOS DE COCINA</v>
          </cell>
          <cell r="P1805">
            <v>25000</v>
          </cell>
          <cell r="T1805" t="str">
            <v>Bueno</v>
          </cell>
          <cell r="U1805" t="str">
            <v>Phillips</v>
          </cell>
        </row>
        <row r="1806">
          <cell r="J1806" t="str">
            <v>42-05-01-01-1798</v>
          </cell>
          <cell r="K1806" t="str">
            <v>42-3411</v>
          </cell>
          <cell r="L1806" t="str">
            <v>42-05-01-01-1798</v>
          </cell>
          <cell r="M1806" t="str">
            <v>Hervidor Electrico Recco Mod. RHE- 6138. S/N 03217/ 0709/ 0124</v>
          </cell>
          <cell r="O1806" t="str">
            <v>EQUIPO DE OFICINA</v>
          </cell>
          <cell r="P1806">
            <v>11541</v>
          </cell>
          <cell r="T1806" t="str">
            <v>Bueno</v>
          </cell>
          <cell r="U1806" t="str">
            <v>Recco</v>
          </cell>
        </row>
        <row r="1807">
          <cell r="J1807" t="str">
            <v>42-05-01-01-1799</v>
          </cell>
          <cell r="K1807" t="str">
            <v>42-3412</v>
          </cell>
          <cell r="L1807" t="str">
            <v>42-05-01-01-1799</v>
          </cell>
          <cell r="M1807" t="str">
            <v>Hervidor Electrico Recco Mod. RHE- 6138. S/N 03217/ 0709/ 0129</v>
          </cell>
          <cell r="O1807" t="str">
            <v>EQUIPO DE OFICINA</v>
          </cell>
          <cell r="P1807">
            <v>11541</v>
          </cell>
          <cell r="T1807" t="str">
            <v>Bueno</v>
          </cell>
          <cell r="U1807" t="str">
            <v>Recco</v>
          </cell>
        </row>
        <row r="1808">
          <cell r="J1808" t="str">
            <v>42-05-02-02-1800</v>
          </cell>
          <cell r="K1808" t="str">
            <v>42-3413</v>
          </cell>
          <cell r="L1808" t="str">
            <v>42-05-02-02-1800</v>
          </cell>
          <cell r="M1808" t="str">
            <v>Batidora sindelen Mod. B-2005 Plus S/N  90802752</v>
          </cell>
          <cell r="O1808" t="str">
            <v>EQUIPOS DE COCINA</v>
          </cell>
          <cell r="P1808">
            <v>30000</v>
          </cell>
          <cell r="T1808" t="str">
            <v>Bueno</v>
          </cell>
          <cell r="U1808" t="str">
            <v>Sindelen</v>
          </cell>
        </row>
        <row r="1809">
          <cell r="J1809" t="str">
            <v>42-05-02-02-1801</v>
          </cell>
          <cell r="K1809" t="str">
            <v>42-3414</v>
          </cell>
          <cell r="L1809" t="str">
            <v>42-05-02-02-1801</v>
          </cell>
          <cell r="M1809" t="str">
            <v>Bol ac/inox 7,5 Lts.</v>
          </cell>
          <cell r="O1809" t="str">
            <v>EQUIPOS DE COCINA</v>
          </cell>
          <cell r="P1809">
            <v>15000</v>
          </cell>
          <cell r="T1809" t="str">
            <v>Bueno</v>
          </cell>
          <cell r="U1809" t="str">
            <v>N/T</v>
          </cell>
        </row>
        <row r="1810">
          <cell r="J1810" t="str">
            <v>42-05-02-02-1802</v>
          </cell>
          <cell r="K1810" t="str">
            <v>42-3415</v>
          </cell>
          <cell r="L1810" t="str">
            <v>42-05-02-02-1802</v>
          </cell>
          <cell r="M1810" t="str">
            <v>Bol ac/inox 7,5 Lts.</v>
          </cell>
          <cell r="O1810" t="str">
            <v>EQUIPOS DE COCINA</v>
          </cell>
          <cell r="P1810">
            <v>15000</v>
          </cell>
          <cell r="T1810" t="str">
            <v>Bueno</v>
          </cell>
          <cell r="U1810" t="str">
            <v>N/T</v>
          </cell>
        </row>
        <row r="1811">
          <cell r="J1811" t="str">
            <v>42-05-02-02-1803</v>
          </cell>
          <cell r="K1811" t="str">
            <v>42-3416</v>
          </cell>
          <cell r="L1811" t="str">
            <v>42-05-02-02-1803</v>
          </cell>
          <cell r="M1811" t="str">
            <v>Bol ac/inox 7,5 Lts.</v>
          </cell>
          <cell r="O1811" t="str">
            <v>EQUIPOS DE COCINA</v>
          </cell>
          <cell r="P1811">
            <v>15000</v>
          </cell>
          <cell r="T1811" t="str">
            <v>Bueno</v>
          </cell>
          <cell r="U1811" t="str">
            <v>N/T</v>
          </cell>
        </row>
        <row r="1812">
          <cell r="J1812" t="str">
            <v>42-05-01-01-1804</v>
          </cell>
          <cell r="K1812" t="str">
            <v>42-3417</v>
          </cell>
          <cell r="L1812" t="str">
            <v>42-05-01-01-1804</v>
          </cell>
          <cell r="M1812" t="str">
            <v>Hervidor Agua ac/Inox mod. Wb-10 S/N 09 HL 7111-109</v>
          </cell>
          <cell r="O1812" t="str">
            <v>EQUIPO DE OFICINA</v>
          </cell>
          <cell r="P1812">
            <v>10954</v>
          </cell>
          <cell r="T1812" t="str">
            <v>Bueno</v>
          </cell>
          <cell r="U1812" t="str">
            <v>N/T</v>
          </cell>
        </row>
        <row r="1813">
          <cell r="J1813" t="str">
            <v>FN-05-02-02-1805</v>
          </cell>
          <cell r="K1813" t="str">
            <v>42-3418</v>
          </cell>
          <cell r="L1813" t="str">
            <v>FN-05-02-02-1805</v>
          </cell>
          <cell r="M1813" t="str">
            <v>Fondo aluminio</v>
          </cell>
          <cell r="O1813" t="str">
            <v>EQUIPOS DE COCINA FUNGIBLE / NOMINABLE</v>
          </cell>
          <cell r="P1813">
            <v>46586</v>
          </cell>
          <cell r="T1813" t="str">
            <v>Bueno</v>
          </cell>
          <cell r="U1813" t="str">
            <v>N/T</v>
          </cell>
        </row>
        <row r="1814">
          <cell r="J1814" t="str">
            <v>FN-05-02-02-1806</v>
          </cell>
          <cell r="K1814" t="str">
            <v>42-3419</v>
          </cell>
          <cell r="L1814" t="str">
            <v>FN-05-02-02-1806</v>
          </cell>
          <cell r="M1814" t="str">
            <v>Fondo aluminio</v>
          </cell>
          <cell r="O1814" t="str">
            <v>EQUIPOS DE COCINA FUNGIBLE / NOMINABLE</v>
          </cell>
          <cell r="P1814">
            <v>46586</v>
          </cell>
          <cell r="T1814" t="str">
            <v>Bueno</v>
          </cell>
          <cell r="U1814" t="str">
            <v>N/T</v>
          </cell>
        </row>
        <row r="1815">
          <cell r="J1815" t="str">
            <v>42-05-02-02-1807</v>
          </cell>
          <cell r="K1815" t="str">
            <v>42-3420</v>
          </cell>
          <cell r="L1815" t="str">
            <v>42-05-02-02-1807</v>
          </cell>
          <cell r="M1815" t="str">
            <v>Sarten aluminio grande 14" winco</v>
          </cell>
          <cell r="O1815" t="str">
            <v>EQUIPOS DE COCINA</v>
          </cell>
          <cell r="P1815">
            <v>22649</v>
          </cell>
          <cell r="T1815" t="str">
            <v>Bueno</v>
          </cell>
          <cell r="U1815" t="str">
            <v>Winco</v>
          </cell>
        </row>
        <row r="1816">
          <cell r="J1816" t="str">
            <v>FN-05-02-02-1808</v>
          </cell>
          <cell r="K1816" t="str">
            <v>42-3421</v>
          </cell>
          <cell r="L1816" t="str">
            <v>FN-05-02-02-1808</v>
          </cell>
          <cell r="M1816" t="str">
            <v>Azadera rectangular aluminio Gre</v>
          </cell>
          <cell r="O1816" t="str">
            <v>EQUIPOS DE COCINA FUNGIBLE / NOMINABLE</v>
          </cell>
          <cell r="P1816">
            <v>9542</v>
          </cell>
          <cell r="T1816" t="str">
            <v>Bueno</v>
          </cell>
          <cell r="U1816" t="str">
            <v>Gre</v>
          </cell>
        </row>
        <row r="1817">
          <cell r="J1817" t="str">
            <v>FN-05-02-02-1809</v>
          </cell>
          <cell r="K1817" t="str">
            <v>42-3422</v>
          </cell>
          <cell r="L1817" t="str">
            <v>FN-05-02-02-1809</v>
          </cell>
          <cell r="M1817" t="str">
            <v>Azadera rectangular aluminio Gre</v>
          </cell>
          <cell r="O1817" t="str">
            <v>EQUIPOS DE COCINA FUNGIBLE / NOMINABLE</v>
          </cell>
          <cell r="P1817">
            <v>9542</v>
          </cell>
          <cell r="T1817" t="str">
            <v>Bueno</v>
          </cell>
          <cell r="U1817" t="str">
            <v>Gre</v>
          </cell>
        </row>
        <row r="1818">
          <cell r="J1818" t="str">
            <v>42-04-04-00-1810</v>
          </cell>
          <cell r="K1818" t="str">
            <v>42-2783</v>
          </cell>
          <cell r="L1818" t="str">
            <v>42-04-04-00-1810</v>
          </cell>
          <cell r="M1818" t="str">
            <v>Mueble lavaplatos 3 puertas, 1 lavaplatos acero inox., 2 fuentes, 1 secador  1 llave combinación color barniz oscuro</v>
          </cell>
          <cell r="O1818" t="str">
            <v>MUEBLES DE COCINA</v>
          </cell>
          <cell r="P1818">
            <v>150000</v>
          </cell>
          <cell r="T1818" t="str">
            <v>Bueno</v>
          </cell>
          <cell r="U1818" t="str">
            <v>N/T</v>
          </cell>
        </row>
        <row r="1819">
          <cell r="J1819" t="str">
            <v>42-04-04-00-1811</v>
          </cell>
          <cell r="K1819" t="str">
            <v>42-2784</v>
          </cell>
          <cell r="L1819" t="str">
            <v>42-04-04-00-1811</v>
          </cell>
          <cell r="M1819" t="str">
            <v>Mueble cocina 2 puertas con cubierta postformado color barniz oscuro</v>
          </cell>
          <cell r="O1819" t="str">
            <v>MUEBLES DE COCINA</v>
          </cell>
          <cell r="P1819">
            <v>135000</v>
          </cell>
          <cell r="T1819" t="str">
            <v>Bueno</v>
          </cell>
          <cell r="U1819" t="str">
            <v>N/T</v>
          </cell>
        </row>
        <row r="1820">
          <cell r="J1820" t="str">
            <v>42-04-04-00-1812</v>
          </cell>
          <cell r="K1820" t="str">
            <v>42-2785</v>
          </cell>
          <cell r="L1820" t="str">
            <v>42-04-04-00-1812</v>
          </cell>
          <cell r="M1820" t="str">
            <v>Mueble cocina 4 puertas, 4 cajones con cubierta postformado color barniz oscuro</v>
          </cell>
          <cell r="O1820" t="str">
            <v>MUEBLES DE COCINA</v>
          </cell>
          <cell r="P1820">
            <v>256451</v>
          </cell>
          <cell r="T1820" t="str">
            <v>Bueno</v>
          </cell>
          <cell r="U1820" t="str">
            <v>N/T</v>
          </cell>
        </row>
        <row r="1821">
          <cell r="J1821" t="str">
            <v>42-04-04-00-1813</v>
          </cell>
          <cell r="K1821" t="str">
            <v>42-2786</v>
          </cell>
          <cell r="L1821" t="str">
            <v>42-04-04-00-1813</v>
          </cell>
          <cell r="M1821" t="str">
            <v>Mueble cocina superior, 2 puertas de madera, 3 puertas de vidrio color barniz oscuro</v>
          </cell>
          <cell r="O1821" t="str">
            <v>MUEBLES DE COCINA</v>
          </cell>
          <cell r="P1821">
            <v>634584</v>
          </cell>
          <cell r="T1821" t="str">
            <v>Bueno</v>
          </cell>
          <cell r="U1821" t="str">
            <v>N/T</v>
          </cell>
        </row>
        <row r="1822">
          <cell r="J1822" t="str">
            <v>42-04-07-00-1814</v>
          </cell>
          <cell r="K1822" t="str">
            <v>42-2787</v>
          </cell>
          <cell r="L1822" t="str">
            <v>42-04-07-00-1814</v>
          </cell>
          <cell r="M1822" t="str">
            <v>Plafón</v>
          </cell>
          <cell r="O1822" t="str">
            <v>OTROS</v>
          </cell>
          <cell r="P1822">
            <v>30000</v>
          </cell>
          <cell r="T1822" t="str">
            <v>Bueno</v>
          </cell>
          <cell r="U1822" t="str">
            <v>N/T</v>
          </cell>
        </row>
        <row r="1823">
          <cell r="J1823" t="str">
            <v>42-04-07-00-1815</v>
          </cell>
          <cell r="K1823" t="str">
            <v>42-2788</v>
          </cell>
          <cell r="L1823" t="str">
            <v>42-04-07-00-1815</v>
          </cell>
          <cell r="M1823" t="str">
            <v>Plafón</v>
          </cell>
          <cell r="O1823" t="str">
            <v>OTROS</v>
          </cell>
          <cell r="P1823">
            <v>30000</v>
          </cell>
          <cell r="T1823" t="str">
            <v>Bueno</v>
          </cell>
          <cell r="U1823" t="str">
            <v>N/T</v>
          </cell>
        </row>
        <row r="1824">
          <cell r="J1824" t="str">
            <v>42-04-07-00-1816</v>
          </cell>
          <cell r="K1824" t="str">
            <v>42-39 B</v>
          </cell>
          <cell r="L1824" t="str">
            <v>42-04-07-00-1816</v>
          </cell>
          <cell r="M1824" t="str">
            <v>Banca de madera color gris con respaldo</v>
          </cell>
          <cell r="O1824" t="str">
            <v>OTROS</v>
          </cell>
          <cell r="P1824">
            <v>79000</v>
          </cell>
          <cell r="T1824" t="str">
            <v>Bueno</v>
          </cell>
          <cell r="U1824" t="str">
            <v>N/T</v>
          </cell>
        </row>
        <row r="1825">
          <cell r="J1825" t="str">
            <v>42-04-07-00-1817</v>
          </cell>
          <cell r="K1825" t="str">
            <v>42-3380</v>
          </cell>
          <cell r="L1825" t="str">
            <v>42-04-07-00-1817</v>
          </cell>
          <cell r="M1825" t="str">
            <v>Banca de madera color gris con respaldo</v>
          </cell>
          <cell r="O1825" t="str">
            <v>OTROS</v>
          </cell>
          <cell r="P1825">
            <v>79000</v>
          </cell>
          <cell r="T1825" t="str">
            <v>Bueno</v>
          </cell>
          <cell r="U1825" t="str">
            <v>N/T</v>
          </cell>
        </row>
        <row r="1826">
          <cell r="J1826" t="str">
            <v>42-05-02-02-1818</v>
          </cell>
          <cell r="K1826" t="str">
            <v>42-3424</v>
          </cell>
          <cell r="L1826" t="str">
            <v>42-05-02-02-1818</v>
          </cell>
          <cell r="M1826" t="str">
            <v>Fondo Aluminio 40 Lts Ac. Hogar.</v>
          </cell>
          <cell r="O1826" t="str">
            <v>EQUIPOS DE COCINA</v>
          </cell>
          <cell r="P1826">
            <v>34000</v>
          </cell>
          <cell r="T1826" t="str">
            <v>Bueno</v>
          </cell>
          <cell r="U1826" t="str">
            <v>N/T</v>
          </cell>
        </row>
        <row r="1827">
          <cell r="J1827" t="str">
            <v>42-04-02-00-1819</v>
          </cell>
          <cell r="K1827" t="str">
            <v>42-1173</v>
          </cell>
          <cell r="L1827" t="str">
            <v>42-04-02-00-1819</v>
          </cell>
          <cell r="M1827" t="str">
            <v>Silla de madera barniz caoba, respaldo de 4 palos tornados</v>
          </cell>
          <cell r="O1827" t="str">
            <v>SILLAS</v>
          </cell>
          <cell r="P1827">
            <v>17850</v>
          </cell>
          <cell r="T1827" t="str">
            <v>Bueno</v>
          </cell>
          <cell r="U1827" t="str">
            <v>N/T</v>
          </cell>
        </row>
        <row r="1828">
          <cell r="J1828" t="str">
            <v>42-04-02-00-1820</v>
          </cell>
          <cell r="K1828" t="str">
            <v>42-1174</v>
          </cell>
          <cell r="L1828" t="str">
            <v>42-04-02-00-1820</v>
          </cell>
          <cell r="M1828" t="str">
            <v>Silla de madera barniz caoba, respaldo de 4 palos tornados</v>
          </cell>
          <cell r="O1828" t="str">
            <v>SILLAS</v>
          </cell>
          <cell r="P1828">
            <v>17850</v>
          </cell>
          <cell r="T1828" t="str">
            <v>Bueno</v>
          </cell>
          <cell r="U1828" t="str">
            <v>N/T</v>
          </cell>
        </row>
        <row r="1829">
          <cell r="J1829" t="str">
            <v>42-04-02-00-1821</v>
          </cell>
          <cell r="K1829" t="str">
            <v>42-1175</v>
          </cell>
          <cell r="L1829" t="str">
            <v>42-04-02-00-1821</v>
          </cell>
          <cell r="M1829" t="str">
            <v>Silla de madera barniz caoba, respaldo de 4 palos tornados</v>
          </cell>
          <cell r="O1829" t="str">
            <v>SILLAS</v>
          </cell>
          <cell r="P1829">
            <v>17850</v>
          </cell>
          <cell r="T1829" t="str">
            <v>Bueno</v>
          </cell>
          <cell r="U1829" t="str">
            <v>N/T</v>
          </cell>
        </row>
        <row r="1830">
          <cell r="J1830" t="str">
            <v>42-04-02-00-1822</v>
          </cell>
          <cell r="K1830" t="str">
            <v>42-1176</v>
          </cell>
          <cell r="L1830" t="str">
            <v>42-04-02-00-1822</v>
          </cell>
          <cell r="M1830" t="str">
            <v>Silla de madera barniz caoba, respaldo de 4 palos tornados</v>
          </cell>
          <cell r="O1830" t="str">
            <v>SILLAS</v>
          </cell>
          <cell r="P1830">
            <v>17850</v>
          </cell>
          <cell r="T1830" t="str">
            <v>Bueno</v>
          </cell>
          <cell r="U1830" t="str">
            <v>N/T</v>
          </cell>
        </row>
        <row r="1831">
          <cell r="J1831" t="str">
            <v>42-04-02-00-1823</v>
          </cell>
          <cell r="K1831" t="str">
            <v>42-1177</v>
          </cell>
          <cell r="L1831" t="str">
            <v>42-04-02-00-1823</v>
          </cell>
          <cell r="M1831" t="str">
            <v>Silla de madera barniz caoba, respaldo de 4 palos tornados</v>
          </cell>
          <cell r="O1831" t="str">
            <v>SILLAS</v>
          </cell>
          <cell r="P1831">
            <v>17850</v>
          </cell>
          <cell r="T1831" t="str">
            <v>Bueno</v>
          </cell>
          <cell r="U1831" t="str">
            <v>N/T</v>
          </cell>
        </row>
        <row r="1832">
          <cell r="J1832" t="str">
            <v>42-04-02-00-1824</v>
          </cell>
          <cell r="K1832" t="str">
            <v>42-1178</v>
          </cell>
          <cell r="L1832" t="str">
            <v>42-04-02-00-1824</v>
          </cell>
          <cell r="M1832" t="str">
            <v>Silla de madera barniz caoba, respaldo de 4 palos tornados</v>
          </cell>
          <cell r="O1832" t="str">
            <v>SILLAS</v>
          </cell>
          <cell r="P1832">
            <v>17850</v>
          </cell>
          <cell r="T1832" t="str">
            <v>Bueno</v>
          </cell>
          <cell r="U1832" t="str">
            <v>N/T</v>
          </cell>
        </row>
        <row r="1833">
          <cell r="J1833" t="str">
            <v>42-05-02-02-1825</v>
          </cell>
          <cell r="K1833" t="str">
            <v>42-736</v>
          </cell>
          <cell r="L1833" t="str">
            <v>42-05-02-02-1825</v>
          </cell>
          <cell r="M1833" t="str">
            <v>Cocina de fierro Industrial con 8 platos a gas marca Oppia de Deo serie  2438 Mod. K8</v>
          </cell>
          <cell r="O1833" t="str">
            <v>EQUIPOS DE COCINA</v>
          </cell>
          <cell r="P1833">
            <v>490000</v>
          </cell>
          <cell r="T1833" t="str">
            <v>Regular</v>
          </cell>
          <cell r="U1833" t="str">
            <v>Oppia Deo</v>
          </cell>
        </row>
        <row r="1834">
          <cell r="J1834" t="str">
            <v>42-05-02-02-1826</v>
          </cell>
          <cell r="K1834" t="str">
            <v>42-737</v>
          </cell>
          <cell r="L1834" t="str">
            <v>42-05-02-02-1826</v>
          </cell>
          <cell r="M1834" t="str">
            <v>Cocina a gas Industrial 7 quemadores, 1 horno marca Oppia S.I.C. serie  7993 Mod. 600-1</v>
          </cell>
          <cell r="O1834" t="str">
            <v>EQUIPOS DE COCINA</v>
          </cell>
          <cell r="P1834">
            <v>159980</v>
          </cell>
          <cell r="T1834" t="str">
            <v>Bueno</v>
          </cell>
          <cell r="U1834" t="str">
            <v>Oppia Deo</v>
          </cell>
        </row>
        <row r="1835">
          <cell r="J1835" t="str">
            <v>42-05-02-02-1827</v>
          </cell>
          <cell r="K1835" t="str">
            <v>42-739B</v>
          </cell>
          <cell r="L1835" t="str">
            <v>42-05-02-02-1827</v>
          </cell>
          <cell r="M1835" t="str">
            <v>Marmita de acero inox. sin marca</v>
          </cell>
          <cell r="O1835" t="str">
            <v>EQUIPOS DE COCINA</v>
          </cell>
          <cell r="P1835">
            <v>5000</v>
          </cell>
          <cell r="T1835" t="str">
            <v>Bueno</v>
          </cell>
          <cell r="U1835" t="str">
            <v>N/T</v>
          </cell>
        </row>
        <row r="1836">
          <cell r="J1836" t="str">
            <v>42-05-02-02-1828</v>
          </cell>
          <cell r="K1836" t="str">
            <v>42-740</v>
          </cell>
          <cell r="L1836" t="str">
            <v>42-05-02-02-1828</v>
          </cell>
          <cell r="M1836" t="str">
            <v>Carro térmico 4 puertas, eléctrico con 36 bandejas, 1 plato de sopa,  1 plato de postre, 12 bandejas de acero inoxidable</v>
          </cell>
          <cell r="O1836" t="str">
            <v>EQUIPOS DE COCINA</v>
          </cell>
          <cell r="P1836">
            <v>95648</v>
          </cell>
          <cell r="T1836" t="str">
            <v>Regular</v>
          </cell>
          <cell r="U1836" t="str">
            <v>N/T</v>
          </cell>
        </row>
        <row r="1837">
          <cell r="J1837" t="str">
            <v>42-05-01-01-1829</v>
          </cell>
          <cell r="K1837" t="str">
            <v>42-3302</v>
          </cell>
          <cell r="L1837" t="str">
            <v>42-05-01-01-1829</v>
          </cell>
          <cell r="M1837" t="str">
            <v>Freezer Consul Mod. CVU20BBDMS S/Nº CVU20BBDMSJJ8732950EU</v>
          </cell>
          <cell r="O1837" t="str">
            <v>EQUIPO DE OFICINA</v>
          </cell>
          <cell r="P1837">
            <v>202300</v>
          </cell>
          <cell r="T1837" t="str">
            <v>Bueno</v>
          </cell>
          <cell r="U1837" t="str">
            <v>Consul</v>
          </cell>
        </row>
        <row r="1838">
          <cell r="J1838" t="str">
            <v>42-05-02-01-1830</v>
          </cell>
          <cell r="K1838" t="str">
            <v>42-2522</v>
          </cell>
          <cell r="L1838" t="str">
            <v>42-05-02-01-1830</v>
          </cell>
          <cell r="M1838" t="str">
            <v>Termo marca Thermolar 12 Lts color rojo</v>
          </cell>
          <cell r="O1838" t="str">
            <v>EQUIPOS CLINICOS</v>
          </cell>
          <cell r="P1838">
            <v>25000</v>
          </cell>
          <cell r="T1838" t="str">
            <v>Bueno</v>
          </cell>
          <cell r="U1838" t="str">
            <v>Thermolar</v>
          </cell>
        </row>
        <row r="1839">
          <cell r="J1839" t="str">
            <v>42-05-02-06-1831</v>
          </cell>
          <cell r="K1839" t="str">
            <v>42-2052</v>
          </cell>
          <cell r="L1839" t="str">
            <v>42-05-02-06-1831</v>
          </cell>
          <cell r="M1839" t="str">
            <v>Banco de sierra con motor Leardy Somer 0,75 cv</v>
          </cell>
          <cell r="N1839">
            <v>1</v>
          </cell>
          <cell r="O1839" t="str">
            <v>HERRAMIENTAS</v>
          </cell>
          <cell r="P1839">
            <v>120000</v>
          </cell>
          <cell r="T1839" t="str">
            <v>Bueno</v>
          </cell>
          <cell r="U1839" t="str">
            <v>Leardy Somer</v>
          </cell>
        </row>
        <row r="1840">
          <cell r="J1840" t="str">
            <v>42-05-02-06-1832</v>
          </cell>
          <cell r="K1840" t="str">
            <v>42-1625</v>
          </cell>
          <cell r="L1840" t="str">
            <v>42-05-02-06-1832</v>
          </cell>
          <cell r="M1840" t="str">
            <v>Cautil eléctrico s/marca 50 W</v>
          </cell>
          <cell r="N1840">
            <v>1</v>
          </cell>
          <cell r="O1840" t="str">
            <v>HERRAMIENTAS</v>
          </cell>
          <cell r="P1840">
            <v>1400</v>
          </cell>
          <cell r="T1840" t="str">
            <v>Bueno</v>
          </cell>
          <cell r="U1840" t="str">
            <v>N/T</v>
          </cell>
        </row>
        <row r="1841">
          <cell r="J1841" t="str">
            <v>42-05-02-06-1833</v>
          </cell>
          <cell r="K1841" t="str">
            <v>42-1573</v>
          </cell>
          <cell r="L1841" t="str">
            <v>42-05-02-06-1833</v>
          </cell>
          <cell r="M1841" t="str">
            <v>Equipo de soldar a gas marca Gasjet, manguera, boquilla y regulador</v>
          </cell>
          <cell r="O1841" t="str">
            <v>HERRAMIENTAS</v>
          </cell>
          <cell r="P1841">
            <v>26000</v>
          </cell>
          <cell r="T1841" t="str">
            <v>Bueno</v>
          </cell>
          <cell r="U1841" t="str">
            <v>Gasjet</v>
          </cell>
        </row>
        <row r="1842">
          <cell r="J1842" t="str">
            <v>42-05-02-06-1834</v>
          </cell>
          <cell r="K1842" t="str">
            <v>42-1719</v>
          </cell>
          <cell r="L1842" t="str">
            <v>42-05-02-06-1834</v>
          </cell>
          <cell r="M1842" t="str">
            <v>Equipo soldadora de arco marca Indura 250</v>
          </cell>
          <cell r="N1842">
            <v>1</v>
          </cell>
          <cell r="O1842" t="str">
            <v>HERRAMIENTAS</v>
          </cell>
          <cell r="P1842">
            <v>180000</v>
          </cell>
          <cell r="T1842" t="str">
            <v>Bueno</v>
          </cell>
          <cell r="U1842" t="str">
            <v>Indura</v>
          </cell>
        </row>
        <row r="1843">
          <cell r="J1843" t="str">
            <v>42-05-02-06-1835</v>
          </cell>
          <cell r="K1843" t="str">
            <v>42-1628</v>
          </cell>
          <cell r="L1843" t="str">
            <v>42-05-02-06-1835</v>
          </cell>
          <cell r="M1843" t="str">
            <v>Esmeril de banco Power Tool 1/2 HP Mod. E6600</v>
          </cell>
          <cell r="N1843">
            <v>1</v>
          </cell>
          <cell r="O1843" t="str">
            <v>HERRAMIENTAS</v>
          </cell>
          <cell r="P1843">
            <v>18000</v>
          </cell>
          <cell r="T1843" t="str">
            <v>Bueno</v>
          </cell>
          <cell r="U1843" t="str">
            <v>Power Tool</v>
          </cell>
        </row>
        <row r="1844">
          <cell r="J1844" t="str">
            <v>42-05-02-06-1836</v>
          </cell>
          <cell r="K1844" t="str">
            <v>42-2054</v>
          </cell>
          <cell r="L1844" t="str">
            <v>42-05-02-06-1836</v>
          </cell>
          <cell r="M1844" t="str">
            <v>Galletero Mister Tool Mod. S1M - 115  670 Watts</v>
          </cell>
          <cell r="N1844">
            <v>1</v>
          </cell>
          <cell r="O1844" t="str">
            <v>HERRAMIENTAS</v>
          </cell>
          <cell r="P1844">
            <v>25000</v>
          </cell>
          <cell r="T1844" t="str">
            <v>Malo</v>
          </cell>
          <cell r="U1844" t="str">
            <v>Mister Tool</v>
          </cell>
        </row>
        <row r="1845">
          <cell r="J1845" t="str">
            <v>42-05-02-06-1837</v>
          </cell>
          <cell r="K1845" t="str">
            <v>42-1767</v>
          </cell>
          <cell r="L1845" t="str">
            <v>42-05-02-06-1837</v>
          </cell>
          <cell r="M1845" t="str">
            <v>Prensa carpintera tipo C, 2 "</v>
          </cell>
          <cell r="N1845">
            <v>1</v>
          </cell>
          <cell r="O1845" t="str">
            <v>HERRAMIENTAS</v>
          </cell>
          <cell r="P1845">
            <v>2000</v>
          </cell>
          <cell r="T1845" t="str">
            <v>Bueno</v>
          </cell>
          <cell r="U1845" t="str">
            <v>N/T</v>
          </cell>
        </row>
        <row r="1846">
          <cell r="J1846" t="str">
            <v>42-05-02-06-1838</v>
          </cell>
          <cell r="K1846" t="str">
            <v>42-1768</v>
          </cell>
          <cell r="L1846" t="str">
            <v>42-05-02-06-1838</v>
          </cell>
          <cell r="M1846" t="str">
            <v>Prensa carpintera tipo C, 2 "</v>
          </cell>
          <cell r="N1846">
            <v>1</v>
          </cell>
          <cell r="O1846" t="str">
            <v>HERRAMIENTAS</v>
          </cell>
          <cell r="P1846">
            <v>2000</v>
          </cell>
          <cell r="T1846" t="str">
            <v>Bueno</v>
          </cell>
          <cell r="U1846" t="str">
            <v>N/T</v>
          </cell>
        </row>
        <row r="1847">
          <cell r="J1847" t="str">
            <v>42-05-02-06-1839</v>
          </cell>
          <cell r="K1847" t="str">
            <v>42-2257</v>
          </cell>
          <cell r="L1847" t="str">
            <v>42-05-02-06-1839</v>
          </cell>
          <cell r="M1847" t="str">
            <v>Sierra circular 7 ¼ pulgadas,  marca BLACK &amp; DECKER</v>
          </cell>
          <cell r="N1847">
            <v>1</v>
          </cell>
          <cell r="O1847" t="str">
            <v>HERRAMIENTAS</v>
          </cell>
          <cell r="P1847">
            <v>3000</v>
          </cell>
          <cell r="T1847" t="str">
            <v>Malo</v>
          </cell>
          <cell r="U1847" t="str">
            <v>Black &amp; Deker</v>
          </cell>
        </row>
        <row r="1848">
          <cell r="J1848" t="str">
            <v>42-05-02-06-1840</v>
          </cell>
          <cell r="K1848" t="str">
            <v>42-1758</v>
          </cell>
          <cell r="L1848" t="str">
            <v>42-05-02-06-1840</v>
          </cell>
          <cell r="M1848" t="str">
            <v>Soplete gas licuado c/ cautil  marca Jacwall</v>
          </cell>
          <cell r="N1848">
            <v>1</v>
          </cell>
          <cell r="O1848" t="str">
            <v>HERRAMIENTAS</v>
          </cell>
          <cell r="P1848">
            <v>20000</v>
          </cell>
          <cell r="T1848" t="str">
            <v>Regular</v>
          </cell>
          <cell r="U1848" t="str">
            <v>Jacwall</v>
          </cell>
        </row>
        <row r="1849">
          <cell r="J1849" t="str">
            <v>42-05-02-06-1841</v>
          </cell>
          <cell r="K1849" t="str">
            <v>42-1653</v>
          </cell>
          <cell r="L1849" t="str">
            <v>42-05-02-06-1841</v>
          </cell>
          <cell r="M1849" t="str">
            <v>Taladro banco pedestal marca Power Tool Mod. T-6816 16 mm.</v>
          </cell>
          <cell r="N1849">
            <v>1</v>
          </cell>
          <cell r="O1849" t="str">
            <v>HERRAMIENTAS</v>
          </cell>
          <cell r="P1849">
            <v>60000</v>
          </cell>
          <cell r="T1849" t="str">
            <v>Bueno</v>
          </cell>
          <cell r="U1849" t="str">
            <v>Power Tool</v>
          </cell>
        </row>
        <row r="1850">
          <cell r="J1850" t="str">
            <v>42-05-02-06-1842</v>
          </cell>
          <cell r="K1850" t="str">
            <v>42-1175</v>
          </cell>
          <cell r="L1850" t="str">
            <v>42-05-02-06-1842</v>
          </cell>
          <cell r="M1850" t="str">
            <v>Taladro eléctrico marca Bosch 13 mm. 700 w. Mod. PSB-600</v>
          </cell>
          <cell r="N1850">
            <v>1</v>
          </cell>
          <cell r="O1850" t="str">
            <v>HERRAMIENTAS</v>
          </cell>
          <cell r="P1850">
            <v>25000</v>
          </cell>
          <cell r="T1850" t="str">
            <v>Malo</v>
          </cell>
          <cell r="U1850" t="str">
            <v>Bosch</v>
          </cell>
        </row>
        <row r="1851">
          <cell r="J1851" t="str">
            <v>42-05-02-06-1843</v>
          </cell>
          <cell r="K1851" t="str">
            <v>42-1721</v>
          </cell>
          <cell r="L1851" t="str">
            <v>42-05-02-06-1843</v>
          </cell>
          <cell r="M1851" t="str">
            <v xml:space="preserve">Taladro manual marca Stanley 02-253 profesional </v>
          </cell>
          <cell r="N1851">
            <v>1</v>
          </cell>
          <cell r="O1851" t="str">
            <v>HERRAMIENTAS</v>
          </cell>
          <cell r="P1851">
            <v>6500</v>
          </cell>
          <cell r="T1851" t="str">
            <v>Malo</v>
          </cell>
          <cell r="U1851" t="str">
            <v>Stanley</v>
          </cell>
        </row>
        <row r="1852">
          <cell r="J1852" t="str">
            <v>42-05-02-06-1844</v>
          </cell>
          <cell r="K1852" t="str">
            <v>42-1722</v>
          </cell>
          <cell r="L1852" t="str">
            <v>42-05-02-06-1844</v>
          </cell>
          <cell r="M1852" t="str">
            <v xml:space="preserve">Tornillo mecánico marca Schulz 6 ” </v>
          </cell>
          <cell r="N1852">
            <v>1</v>
          </cell>
          <cell r="O1852" t="str">
            <v>HERRAMIENTAS</v>
          </cell>
          <cell r="P1852">
            <v>18000</v>
          </cell>
          <cell r="T1852" t="str">
            <v>Bueno</v>
          </cell>
          <cell r="U1852" t="str">
            <v>Schulz</v>
          </cell>
        </row>
        <row r="1853">
          <cell r="J1853" t="str">
            <v>42-05-01-01-1845</v>
          </cell>
          <cell r="K1853" t="str">
            <v>42-2056</v>
          </cell>
          <cell r="L1853" t="str">
            <v>42-05-01-01-1845</v>
          </cell>
          <cell r="M1853" t="str">
            <v>Calentador gas Superser color negro</v>
          </cell>
          <cell r="O1853" t="str">
            <v>EQUIPO DE OFICINA</v>
          </cell>
          <cell r="P1853">
            <v>20000</v>
          </cell>
          <cell r="T1853" t="str">
            <v>Bueno</v>
          </cell>
          <cell r="U1853" t="str">
            <v>Superser</v>
          </cell>
        </row>
        <row r="1854">
          <cell r="J1854" t="str">
            <v>42-05-01-01-1846</v>
          </cell>
          <cell r="K1854" t="str">
            <v>42-3348</v>
          </cell>
          <cell r="L1854" t="str">
            <v>42-05-01-01-1846</v>
          </cell>
          <cell r="M1854" t="str">
            <v>Televisor IRT 14" Mod. TCR 1428 S/Nº 00125</v>
          </cell>
          <cell r="O1854" t="str">
            <v>EQUIPO DE OFICINA</v>
          </cell>
          <cell r="P1854">
            <v>10000</v>
          </cell>
          <cell r="T1854" t="str">
            <v>Malo</v>
          </cell>
          <cell r="U1854" t="str">
            <v>TSR</v>
          </cell>
        </row>
        <row r="1855">
          <cell r="J1855" t="str">
            <v>42-05-02-05-1847</v>
          </cell>
          <cell r="K1855" t="str">
            <v>42-2057</v>
          </cell>
          <cell r="L1855" t="str">
            <v>42-05-02-05-1847</v>
          </cell>
          <cell r="M1855" t="str">
            <v>Botiquin metálico 50x50 con 1 puerta vidrio color rojo</v>
          </cell>
          <cell r="O1855" t="str">
            <v>EQUIPOS DE SEGURIDAD</v>
          </cell>
          <cell r="P1855">
            <v>5000</v>
          </cell>
          <cell r="T1855" t="str">
            <v>Bueno</v>
          </cell>
          <cell r="U1855" t="str">
            <v>N/T</v>
          </cell>
        </row>
        <row r="1856">
          <cell r="J1856" t="str">
            <v>42-05-02-01-1848</v>
          </cell>
          <cell r="K1856" t="str">
            <v>42-3176</v>
          </cell>
          <cell r="L1856" t="str">
            <v>42-05-02-01-1848</v>
          </cell>
          <cell r="M1856" t="str">
            <v>Camilla metálica color blanco 181x60x56 cms.</v>
          </cell>
          <cell r="O1856" t="str">
            <v>EQUIPOS CLINICOS</v>
          </cell>
          <cell r="P1856">
            <v>10000</v>
          </cell>
          <cell r="T1856" t="str">
            <v>Bueno</v>
          </cell>
          <cell r="U1856" t="str">
            <v>N/T</v>
          </cell>
        </row>
        <row r="1857">
          <cell r="J1857" t="str">
            <v>42-04-07-00-1849</v>
          </cell>
          <cell r="K1857" t="str">
            <v>42-2074</v>
          </cell>
          <cell r="L1857" t="str">
            <v>42-04-07-00-1849</v>
          </cell>
          <cell r="M1857" t="str">
            <v>Carro metálico c/4 ruedas 123x66x76 cms.</v>
          </cell>
          <cell r="O1857" t="str">
            <v>OTROS</v>
          </cell>
          <cell r="P1857">
            <v>8000</v>
          </cell>
          <cell r="T1857" t="str">
            <v>Bueno</v>
          </cell>
          <cell r="U1857" t="str">
            <v>N/T</v>
          </cell>
        </row>
        <row r="1858">
          <cell r="J1858" t="str">
            <v>42-04-06-00-1850</v>
          </cell>
          <cell r="K1858" t="str">
            <v>42-2075</v>
          </cell>
          <cell r="L1858" t="str">
            <v>42-04-06-00-1850</v>
          </cell>
          <cell r="M1858" t="str">
            <v>Closet Trupan c/2 puertas corredizas 175x63x60 cms.</v>
          </cell>
          <cell r="O1858" t="str">
            <v>REPISA</v>
          </cell>
          <cell r="P1858">
            <v>10000</v>
          </cell>
          <cell r="T1858" t="str">
            <v>Bueno</v>
          </cell>
          <cell r="U1858" t="str">
            <v>N/T</v>
          </cell>
        </row>
        <row r="1859">
          <cell r="J1859" t="str">
            <v>42-04-03-00-1851</v>
          </cell>
          <cell r="K1859" t="str">
            <v>42-3175</v>
          </cell>
          <cell r="L1859" t="str">
            <v>42-04-03-00-1851</v>
          </cell>
          <cell r="M1859" t="str">
            <v>Escritorio madera 3 cajones barniz oscuro 140x70x74 cms.</v>
          </cell>
          <cell r="O1859" t="str">
            <v>ESCRITORIOS</v>
          </cell>
          <cell r="P1859">
            <v>12000</v>
          </cell>
          <cell r="T1859" t="str">
            <v>Bueno</v>
          </cell>
          <cell r="U1859" t="str">
            <v>N/T</v>
          </cell>
        </row>
        <row r="1860">
          <cell r="J1860" t="str">
            <v>42-04-07-00-1852</v>
          </cell>
          <cell r="K1860" t="str">
            <v>42-2086</v>
          </cell>
          <cell r="L1860" t="str">
            <v>42-04-07-00-1852</v>
          </cell>
          <cell r="M1860" t="str">
            <v>Espejo marco madera 43x43 cms</v>
          </cell>
          <cell r="O1860" t="str">
            <v>OTROS</v>
          </cell>
          <cell r="P1860">
            <v>3000</v>
          </cell>
          <cell r="T1860" t="str">
            <v>Bueno</v>
          </cell>
          <cell r="U1860" t="str">
            <v>N/T</v>
          </cell>
        </row>
        <row r="1861">
          <cell r="J1861" t="str">
            <v>42-04-07-00-1853</v>
          </cell>
          <cell r="K1861" t="str">
            <v>42-1772</v>
          </cell>
          <cell r="L1861" t="str">
            <v>42-04-07-00-1853</v>
          </cell>
          <cell r="M1861" t="str">
            <v>Lámpara portátil 5 mts.</v>
          </cell>
          <cell r="N1861">
            <v>1</v>
          </cell>
          <cell r="O1861" t="str">
            <v>OTROS</v>
          </cell>
          <cell r="P1861">
            <v>2500</v>
          </cell>
          <cell r="T1861" t="str">
            <v>Bueno</v>
          </cell>
          <cell r="U1861" t="str">
            <v>N/T</v>
          </cell>
        </row>
        <row r="1862">
          <cell r="J1862" t="str">
            <v>42-04-06-00-1854</v>
          </cell>
          <cell r="K1862" t="str">
            <v>42-2079</v>
          </cell>
          <cell r="L1862" t="str">
            <v>42-04-06-00-1854</v>
          </cell>
          <cell r="M1862" t="str">
            <v>Mueble madera 2 puertas 90x40x143 cms. color plomo</v>
          </cell>
          <cell r="O1862" t="str">
            <v>REPISA</v>
          </cell>
          <cell r="P1862">
            <v>10000</v>
          </cell>
          <cell r="T1862" t="str">
            <v>Bueno</v>
          </cell>
          <cell r="U1862" t="str">
            <v>N/T</v>
          </cell>
        </row>
        <row r="1863">
          <cell r="J1863" t="str">
            <v>42-04-06-00-1855</v>
          </cell>
          <cell r="K1863" t="str">
            <v>42-3174</v>
          </cell>
          <cell r="L1863" t="str">
            <v>42-04-06-00-1855</v>
          </cell>
          <cell r="M1863" t="str">
            <v>Mueble madera 2 puertas 90x40x143 cms. color plomo</v>
          </cell>
          <cell r="O1863" t="str">
            <v>REPISA</v>
          </cell>
          <cell r="P1863">
            <v>10000</v>
          </cell>
          <cell r="T1863" t="str">
            <v>Bueno</v>
          </cell>
          <cell r="U1863" t="str">
            <v>N/T</v>
          </cell>
        </row>
        <row r="1864">
          <cell r="J1864" t="str">
            <v>42-04-01-00-1856</v>
          </cell>
          <cell r="K1864" t="str">
            <v>42-165</v>
          </cell>
          <cell r="L1864" t="str">
            <v>42-04-01-00-1856</v>
          </cell>
          <cell r="M1864" t="str">
            <v>Mesón de trabajo cubierta de formalita, 2 ptas. correderas 221x56x82 cm.</v>
          </cell>
          <cell r="O1864" t="str">
            <v>MESAS</v>
          </cell>
          <cell r="P1864">
            <v>12000</v>
          </cell>
          <cell r="T1864" t="str">
            <v>Malo</v>
          </cell>
          <cell r="U1864" t="str">
            <v>N/T</v>
          </cell>
        </row>
        <row r="1865">
          <cell r="J1865" t="str">
            <v>42-05-01-01-1857</v>
          </cell>
          <cell r="K1865" t="str">
            <v>42-2080</v>
          </cell>
          <cell r="L1865" t="str">
            <v>42-05-01-01-1857</v>
          </cell>
          <cell r="M1865" t="str">
            <v>Pizarra blanca c/ marco aluminio 60x40 cms.</v>
          </cell>
          <cell r="O1865" t="str">
            <v>EQUIPO DE OFICINA</v>
          </cell>
          <cell r="P1865">
            <v>5000</v>
          </cell>
          <cell r="T1865" t="str">
            <v>Bueno</v>
          </cell>
          <cell r="U1865" t="str">
            <v>N/T</v>
          </cell>
        </row>
        <row r="1866">
          <cell r="J1866" t="str">
            <v>42-04-06-00-1858</v>
          </cell>
          <cell r="K1866" t="str">
            <v>42-218</v>
          </cell>
          <cell r="L1866" t="str">
            <v>42-04-06-00-1858</v>
          </cell>
          <cell r="M1866" t="str">
            <v>Repisa de madera color blanco, 3 divisiones de 84x95 cms.</v>
          </cell>
          <cell r="O1866" t="str">
            <v>REPISA</v>
          </cell>
          <cell r="P1866">
            <v>5000</v>
          </cell>
          <cell r="T1866" t="str">
            <v>Bueno</v>
          </cell>
          <cell r="U1866" t="str">
            <v>N/T</v>
          </cell>
        </row>
        <row r="1867">
          <cell r="J1867" t="str">
            <v>42-04-06-00-1859</v>
          </cell>
          <cell r="K1867" t="str">
            <v>42-2101</v>
          </cell>
          <cell r="L1867" t="str">
            <v>42-04-06-00-1859</v>
          </cell>
          <cell r="M1867" t="str">
            <v>Vitrina metalica blanca c/2 puertas vidrio 90x80 cms.</v>
          </cell>
          <cell r="O1867" t="str">
            <v>REPISA</v>
          </cell>
          <cell r="P1867">
            <v>10000</v>
          </cell>
          <cell r="T1867" t="str">
            <v>Bueno</v>
          </cell>
          <cell r="U1867" t="str">
            <v>N/T</v>
          </cell>
        </row>
        <row r="1868">
          <cell r="J1868" t="str">
            <v>42-04-02-00-1860</v>
          </cell>
          <cell r="K1868" t="str">
            <v>42-296</v>
          </cell>
          <cell r="L1868" t="str">
            <v>42-04-02-00-1860</v>
          </cell>
          <cell r="M1868" t="str">
            <v>Silla de madera tapizada en pergamoide color café oscuro</v>
          </cell>
          <cell r="O1868" t="str">
            <v>SILLAS</v>
          </cell>
          <cell r="P1868">
            <v>12000</v>
          </cell>
          <cell r="T1868" t="str">
            <v>Bueno</v>
          </cell>
          <cell r="U1868" t="str">
            <v>N/T</v>
          </cell>
        </row>
        <row r="1869">
          <cell r="J1869" t="str">
            <v>42-05-02-05-1861</v>
          </cell>
          <cell r="K1869" t="str">
            <v>42-3349</v>
          </cell>
          <cell r="L1869" t="str">
            <v>42-05-02-05-1861</v>
          </cell>
          <cell r="M1869" t="str">
            <v>Extintor incendio tipo ABC 4 Kgs.</v>
          </cell>
          <cell r="O1869" t="str">
            <v>EQUIPOS DE SEGURIDAD</v>
          </cell>
          <cell r="P1869">
            <v>25000</v>
          </cell>
          <cell r="T1869" t="str">
            <v>Bueno</v>
          </cell>
          <cell r="U1869" t="str">
            <v>N/T</v>
          </cell>
        </row>
        <row r="1870">
          <cell r="J1870" t="str">
            <v>42-05-02-06-1862</v>
          </cell>
          <cell r="K1870" t="str">
            <v>42-2875</v>
          </cell>
          <cell r="L1870" t="str">
            <v>42-05-02-06-1862</v>
          </cell>
          <cell r="M1870" t="str">
            <v>Huincha de medir Power Tape Professional 5 mts.</v>
          </cell>
          <cell r="N1870">
            <v>1</v>
          </cell>
          <cell r="O1870" t="str">
            <v>HERRAMIENTAS</v>
          </cell>
          <cell r="P1870">
            <v>1200</v>
          </cell>
          <cell r="T1870" t="str">
            <v>Bueno</v>
          </cell>
          <cell r="U1870" t="str">
            <v>B</v>
          </cell>
        </row>
        <row r="1871">
          <cell r="J1871" t="str">
            <v>FN-05-02-06-1863</v>
          </cell>
          <cell r="K1871" t="str">
            <v>42-2876</v>
          </cell>
          <cell r="L1871" t="str">
            <v>FN-05-02-06-1863</v>
          </cell>
          <cell r="M1871" t="str">
            <v>Probadores de corriente</v>
          </cell>
          <cell r="N1871">
            <v>1</v>
          </cell>
          <cell r="O1871" t="str">
            <v>HERRAMIENTAS FUNGIBLE / NOMINABLE</v>
          </cell>
          <cell r="P1871">
            <v>8500</v>
          </cell>
          <cell r="T1871" t="str">
            <v>Bueno</v>
          </cell>
          <cell r="U1871" t="str">
            <v>B</v>
          </cell>
        </row>
        <row r="1872">
          <cell r="J1872" t="str">
            <v>42-05-02-06-1864</v>
          </cell>
          <cell r="K1872" t="str">
            <v>42-2877</v>
          </cell>
          <cell r="L1872" t="str">
            <v>42-05-02-06-1864</v>
          </cell>
          <cell r="M1872" t="str">
            <v>Lima Triangular 4"</v>
          </cell>
          <cell r="N1872">
            <v>1</v>
          </cell>
          <cell r="O1872" t="str">
            <v>HERRAMIENTAS</v>
          </cell>
          <cell r="P1872">
            <v>2500</v>
          </cell>
          <cell r="T1872" t="str">
            <v>Bueno</v>
          </cell>
          <cell r="U1872" t="str">
            <v>B</v>
          </cell>
        </row>
        <row r="1873">
          <cell r="J1873" t="str">
            <v>42-05-02-06-1865</v>
          </cell>
          <cell r="K1873" t="str">
            <v>42-2878</v>
          </cell>
          <cell r="L1873" t="str">
            <v>42-05-02-06-1865</v>
          </cell>
          <cell r="M1873" t="str">
            <v>Lima plana 8" marca Nicholson</v>
          </cell>
          <cell r="N1873">
            <v>1</v>
          </cell>
          <cell r="O1873" t="str">
            <v>HERRAMIENTAS</v>
          </cell>
          <cell r="P1873">
            <v>3000</v>
          </cell>
          <cell r="T1873" t="str">
            <v>Bueno</v>
          </cell>
          <cell r="U1873" t="str">
            <v>B</v>
          </cell>
        </row>
        <row r="1874">
          <cell r="J1874" t="str">
            <v>42-05-02-01-1866</v>
          </cell>
          <cell r="K1874" t="str">
            <v>42-1622</v>
          </cell>
          <cell r="L1874" t="str">
            <v>42-05-02-01-1866</v>
          </cell>
          <cell r="M1874" t="str">
            <v>Aspirador soplador portátil, uso manual Black &amp; Decker P40/20</v>
          </cell>
          <cell r="N1874">
            <v>1</v>
          </cell>
          <cell r="O1874" t="str">
            <v>EQUIPOS CLINICOS</v>
          </cell>
          <cell r="P1874">
            <v>12000</v>
          </cell>
          <cell r="T1874" t="str">
            <v>Bueno</v>
          </cell>
          <cell r="U1874" t="str">
            <v>Black &amp; Decker</v>
          </cell>
        </row>
        <row r="1875">
          <cell r="J1875" t="str">
            <v>42-05-02-06-1867</v>
          </cell>
          <cell r="K1875" t="str">
            <v>42-1646</v>
          </cell>
          <cell r="L1875" t="str">
            <v>42-05-02-06-1867</v>
          </cell>
          <cell r="M1875" t="str">
            <v>Caja Herramientas Stanley 19 "</v>
          </cell>
          <cell r="N1875">
            <v>1</v>
          </cell>
          <cell r="O1875" t="str">
            <v>HERRAMIENTAS</v>
          </cell>
          <cell r="P1875">
            <v>12000</v>
          </cell>
          <cell r="T1875" t="str">
            <v>Bueno</v>
          </cell>
          <cell r="U1875" t="str">
            <v>Stanley</v>
          </cell>
        </row>
        <row r="1876">
          <cell r="J1876" t="str">
            <v>42-05-02-06-1868</v>
          </cell>
          <cell r="K1876" t="str">
            <v>42-2058</v>
          </cell>
          <cell r="L1876" t="str">
            <v>42-05-02-06-1868</v>
          </cell>
          <cell r="M1876" t="str">
            <v>Chuzo 1 1/4 " x 1,45 cms. c/punta y pala marca Truper 150 BAP</v>
          </cell>
          <cell r="N1876">
            <v>1</v>
          </cell>
          <cell r="O1876" t="str">
            <v>HERRAMIENTAS</v>
          </cell>
          <cell r="P1876">
            <v>8000</v>
          </cell>
          <cell r="T1876" t="str">
            <v>Bueno</v>
          </cell>
          <cell r="U1876" t="str">
            <v>Truper</v>
          </cell>
        </row>
        <row r="1877">
          <cell r="J1877" t="str">
            <v>42-05-02-06-1869</v>
          </cell>
          <cell r="K1877" t="str">
            <v>42-1724</v>
          </cell>
          <cell r="L1877" t="str">
            <v>42-05-02-06-1869</v>
          </cell>
          <cell r="M1877" t="str">
            <v>Combo grande profesional 14 lbs.</v>
          </cell>
          <cell r="N1877">
            <v>1</v>
          </cell>
          <cell r="O1877" t="str">
            <v>HERRAMIENTAS</v>
          </cell>
          <cell r="P1877">
            <v>8000</v>
          </cell>
          <cell r="T1877" t="str">
            <v>Bueno</v>
          </cell>
          <cell r="U1877" t="str">
            <v>N/T</v>
          </cell>
        </row>
        <row r="1878">
          <cell r="J1878" t="str">
            <v>42-05-02-06-1870</v>
          </cell>
          <cell r="K1878" t="str">
            <v>42-2059</v>
          </cell>
          <cell r="L1878" t="str">
            <v>42-05-02-06-1870</v>
          </cell>
          <cell r="M1878" t="str">
            <v>Desmurrador Tramontina</v>
          </cell>
          <cell r="N1878">
            <v>1</v>
          </cell>
          <cell r="O1878" t="str">
            <v>HERRAMIENTAS</v>
          </cell>
          <cell r="P1878">
            <v>6000</v>
          </cell>
          <cell r="T1878" t="str">
            <v>Bueno</v>
          </cell>
          <cell r="U1878" t="str">
            <v>Tramontina</v>
          </cell>
        </row>
        <row r="1879">
          <cell r="J1879" t="str">
            <v>42-05-02-06-1871</v>
          </cell>
          <cell r="K1879" t="str">
            <v>42-1630</v>
          </cell>
          <cell r="L1879" t="str">
            <v>42-05-02-06-1871</v>
          </cell>
          <cell r="M1879" t="str">
            <v>Expansor y cortador de tubos de 3/16 a 5/8 marca Stanley Mod. 93-040</v>
          </cell>
          <cell r="N1879">
            <v>1</v>
          </cell>
          <cell r="O1879" t="str">
            <v>HERRAMIENTAS</v>
          </cell>
          <cell r="P1879">
            <v>12000</v>
          </cell>
          <cell r="T1879" t="str">
            <v>Bueno</v>
          </cell>
          <cell r="U1879" t="str">
            <v>Stanley</v>
          </cell>
        </row>
        <row r="1880">
          <cell r="J1880" t="str">
            <v>42-05-01-01-1872</v>
          </cell>
          <cell r="K1880" t="str">
            <v>42-1631</v>
          </cell>
          <cell r="L1880" t="str">
            <v>42-05-01-01-1872</v>
          </cell>
          <cell r="M1880" t="str">
            <v>Extractor de poleas de 3 brazos 6 ”</v>
          </cell>
          <cell r="N1880">
            <v>1</v>
          </cell>
          <cell r="O1880" t="str">
            <v>EQUIPO DE OFICINA</v>
          </cell>
          <cell r="P1880">
            <v>10000</v>
          </cell>
          <cell r="T1880" t="str">
            <v>Bueno</v>
          </cell>
          <cell r="U1880" t="str">
            <v>N/T</v>
          </cell>
        </row>
        <row r="1881">
          <cell r="J1881" t="str">
            <v>42-05-02-06-1873</v>
          </cell>
          <cell r="K1881" t="str">
            <v>42-1627</v>
          </cell>
          <cell r="L1881" t="str">
            <v>42-05-02-06-1873</v>
          </cell>
          <cell r="M1881" t="str">
            <v>Grasera palanca 500 cc marca Pressol</v>
          </cell>
          <cell r="N1881">
            <v>1</v>
          </cell>
          <cell r="O1881" t="str">
            <v>HERRAMIENTAS</v>
          </cell>
          <cell r="P1881">
            <v>6000</v>
          </cell>
          <cell r="T1881" t="str">
            <v>Bueno</v>
          </cell>
          <cell r="U1881" t="str">
            <v>Pressol</v>
          </cell>
        </row>
        <row r="1882">
          <cell r="J1882" t="str">
            <v>42-05-02-06-1874</v>
          </cell>
          <cell r="K1882" t="str">
            <v>42-2060</v>
          </cell>
          <cell r="L1882" t="str">
            <v>42-05-02-06-1874</v>
          </cell>
          <cell r="M1882" t="str">
            <v>Guadaña Tramontina 24 "</v>
          </cell>
          <cell r="N1882">
            <v>1</v>
          </cell>
          <cell r="O1882" t="str">
            <v>HERRAMIENTAS</v>
          </cell>
          <cell r="P1882">
            <v>10000</v>
          </cell>
          <cell r="T1882" t="str">
            <v>Bueno</v>
          </cell>
          <cell r="U1882" t="str">
            <v>Tramontina</v>
          </cell>
        </row>
        <row r="1883">
          <cell r="J1883" t="str">
            <v>42-05-02-06-1875</v>
          </cell>
          <cell r="K1883" t="str">
            <v>42-1632</v>
          </cell>
          <cell r="L1883" t="str">
            <v>42-05-02-06-1875</v>
          </cell>
          <cell r="M1883" t="str">
            <v>Herramientas de precisión marca SNCM 5 piezas</v>
          </cell>
          <cell r="N1883">
            <v>1</v>
          </cell>
          <cell r="O1883" t="str">
            <v>HERRAMIENTAS</v>
          </cell>
          <cell r="P1883">
            <v>10000</v>
          </cell>
          <cell r="T1883" t="str">
            <v>Bueno</v>
          </cell>
          <cell r="U1883" t="str">
            <v>CNCM</v>
          </cell>
        </row>
        <row r="1884">
          <cell r="J1884" t="str">
            <v>42-05-02-06-1876</v>
          </cell>
          <cell r="K1884" t="str">
            <v>42-1640</v>
          </cell>
          <cell r="L1884" t="str">
            <v>42-05-02-06-1876</v>
          </cell>
          <cell r="M1884" t="str">
            <v>Juego dados 24 piezas marca Force ( Milimetrico )</v>
          </cell>
          <cell r="N1884">
            <v>1</v>
          </cell>
          <cell r="O1884" t="str">
            <v>HERRAMIENTAS</v>
          </cell>
          <cell r="P1884">
            <v>30000</v>
          </cell>
          <cell r="T1884" t="str">
            <v>Bueno</v>
          </cell>
          <cell r="U1884" t="str">
            <v>Force</v>
          </cell>
        </row>
        <row r="1885">
          <cell r="J1885" t="str">
            <v>42-05-02-06-1877</v>
          </cell>
          <cell r="K1885" t="str">
            <v>42-1641</v>
          </cell>
          <cell r="L1885" t="str">
            <v>42-05-02-06-1877</v>
          </cell>
          <cell r="M1885" t="str">
            <v>Juego dados 24 piezas marca Force ( Pulgadas )</v>
          </cell>
          <cell r="N1885">
            <v>1</v>
          </cell>
          <cell r="O1885" t="str">
            <v>HERRAMIENTAS</v>
          </cell>
          <cell r="P1885">
            <v>30000</v>
          </cell>
          <cell r="T1885" t="str">
            <v>Bueno</v>
          </cell>
          <cell r="U1885" t="str">
            <v>Force</v>
          </cell>
        </row>
        <row r="1886">
          <cell r="J1886" t="str">
            <v>42-05-02-06-1878</v>
          </cell>
          <cell r="K1886" t="str">
            <v>42-1729</v>
          </cell>
          <cell r="L1886" t="str">
            <v>42-05-02-06-1878</v>
          </cell>
          <cell r="M1886" t="str">
            <v>Juego de llaves punta y corona Stanley 11 pzas  86-084 ( 10 mm a 32 mm )</v>
          </cell>
          <cell r="N1886">
            <v>1</v>
          </cell>
          <cell r="O1886" t="str">
            <v>HERRAMIENTAS</v>
          </cell>
          <cell r="P1886">
            <v>11000</v>
          </cell>
          <cell r="T1886" t="str">
            <v>Bueno</v>
          </cell>
          <cell r="U1886" t="str">
            <v>Stanley</v>
          </cell>
        </row>
        <row r="1887">
          <cell r="J1887" t="str">
            <v>42-05-02-06-1879</v>
          </cell>
          <cell r="K1887" t="str">
            <v>42-1728</v>
          </cell>
          <cell r="L1887" t="str">
            <v>42-05-02-06-1879</v>
          </cell>
          <cell r="M1887" t="str">
            <v>Juego de llaves punta y corona Stanley 14 pzas  86-082 ( 3/8 a 1 " )</v>
          </cell>
          <cell r="N1887">
            <v>1</v>
          </cell>
          <cell r="O1887" t="str">
            <v>HERRAMIENTAS</v>
          </cell>
          <cell r="P1887">
            <v>10000</v>
          </cell>
          <cell r="T1887" t="str">
            <v>Bueno</v>
          </cell>
          <cell r="U1887" t="str">
            <v>Stanley</v>
          </cell>
        </row>
        <row r="1888">
          <cell r="J1888" t="str">
            <v>42-05-02-06-1880</v>
          </cell>
          <cell r="K1888" t="str">
            <v>42-1732</v>
          </cell>
          <cell r="L1888" t="str">
            <v>42-05-02-06-1880</v>
          </cell>
          <cell r="M1888" t="str">
            <v>Juego llaves Allen 10 pzas. marca Irimo ( pulg. )</v>
          </cell>
          <cell r="N1888">
            <v>1</v>
          </cell>
          <cell r="O1888" t="str">
            <v>HERRAMIENTAS</v>
          </cell>
          <cell r="P1888">
            <v>8000</v>
          </cell>
          <cell r="T1888" t="str">
            <v>Bueno</v>
          </cell>
          <cell r="U1888" t="str">
            <v>Lrimo</v>
          </cell>
        </row>
        <row r="1889">
          <cell r="J1889" t="str">
            <v>42-05-02-06-1881</v>
          </cell>
          <cell r="K1889" t="str">
            <v>42-1733</v>
          </cell>
          <cell r="L1889" t="str">
            <v>42-05-02-06-1881</v>
          </cell>
          <cell r="M1889" t="str">
            <v>Juego llaves Allen 7 pzas. marca Stanley ( pulg. )</v>
          </cell>
          <cell r="N1889">
            <v>1</v>
          </cell>
          <cell r="O1889" t="str">
            <v>HERRAMIENTAS</v>
          </cell>
          <cell r="P1889">
            <v>8000</v>
          </cell>
          <cell r="T1889" t="str">
            <v>Bueno</v>
          </cell>
          <cell r="U1889" t="str">
            <v>Stanley</v>
          </cell>
        </row>
        <row r="1890">
          <cell r="J1890" t="str">
            <v>42-05-02-06-1882</v>
          </cell>
          <cell r="K1890" t="str">
            <v>42-1734</v>
          </cell>
          <cell r="L1890" t="str">
            <v>42-05-02-06-1882</v>
          </cell>
          <cell r="M1890" t="str">
            <v>Juego llaves estrella 7 piezas ( mm ) Taiwan</v>
          </cell>
          <cell r="N1890">
            <v>1</v>
          </cell>
          <cell r="O1890" t="str">
            <v>HERRAMIENTAS</v>
          </cell>
          <cell r="P1890">
            <v>12000</v>
          </cell>
          <cell r="T1890" t="str">
            <v>Bueno</v>
          </cell>
          <cell r="U1890" t="str">
            <v>Taiwan</v>
          </cell>
        </row>
        <row r="1891">
          <cell r="J1891" t="str">
            <v>42-05-02-06-1883</v>
          </cell>
          <cell r="K1891" t="str">
            <v>42-2089</v>
          </cell>
          <cell r="L1891" t="str">
            <v>42-05-02-06-1883</v>
          </cell>
          <cell r="M1891" t="str">
            <v>Lima plana 8x3/4 "</v>
          </cell>
          <cell r="N1891">
            <v>1</v>
          </cell>
          <cell r="O1891" t="str">
            <v>HERRAMIENTAS</v>
          </cell>
          <cell r="P1891">
            <v>1500</v>
          </cell>
          <cell r="T1891" t="str">
            <v>Bueno</v>
          </cell>
          <cell r="U1891" t="str">
            <v>N/T</v>
          </cell>
        </row>
        <row r="1892">
          <cell r="J1892" t="str">
            <v>42-05-02-06-1884</v>
          </cell>
          <cell r="K1892" t="str">
            <v>42-1750</v>
          </cell>
          <cell r="L1892" t="str">
            <v>42-05-02-06-1884</v>
          </cell>
          <cell r="M1892" t="str">
            <v>Lima plana rectangular acero 8 ” profesional  Nicholson</v>
          </cell>
          <cell r="N1892">
            <v>1</v>
          </cell>
          <cell r="O1892" t="str">
            <v>HERRAMIENTAS</v>
          </cell>
          <cell r="P1892">
            <v>1800</v>
          </cell>
          <cell r="T1892" t="str">
            <v>Bueno</v>
          </cell>
          <cell r="U1892" t="str">
            <v>Nicholson</v>
          </cell>
        </row>
        <row r="1893">
          <cell r="J1893" t="str">
            <v>42-05-02-06-1885</v>
          </cell>
          <cell r="K1893" t="str">
            <v>42-2106</v>
          </cell>
          <cell r="L1893" t="str">
            <v>42-05-02-06-1885</v>
          </cell>
          <cell r="M1893" t="str">
            <v>Lima plana 3/4 x 10 "</v>
          </cell>
          <cell r="N1893">
            <v>1</v>
          </cell>
          <cell r="O1893" t="str">
            <v>HERRAMIENTAS</v>
          </cell>
          <cell r="P1893">
            <v>1200</v>
          </cell>
          <cell r="T1893" t="str">
            <v>Bueno</v>
          </cell>
          <cell r="U1893" t="str">
            <v>N/T</v>
          </cell>
        </row>
        <row r="1894">
          <cell r="J1894" t="str">
            <v>42-05-02-06-1886</v>
          </cell>
          <cell r="K1894" t="str">
            <v>42-1751</v>
          </cell>
          <cell r="L1894" t="str">
            <v>42-05-02-06-1886</v>
          </cell>
          <cell r="M1894" t="str">
            <v>Lima redonda bastarda acero 10 ”  Nicholson</v>
          </cell>
          <cell r="N1894">
            <v>1</v>
          </cell>
          <cell r="O1894" t="str">
            <v>HERRAMIENTAS</v>
          </cell>
          <cell r="P1894">
            <v>1600</v>
          </cell>
          <cell r="T1894" t="str">
            <v>Bueno</v>
          </cell>
          <cell r="U1894" t="str">
            <v>Nicholson</v>
          </cell>
        </row>
        <row r="1895">
          <cell r="J1895" t="str">
            <v>42-05-02-06-1887</v>
          </cell>
          <cell r="K1895" t="str">
            <v>42-1752</v>
          </cell>
          <cell r="L1895" t="str">
            <v>42-05-02-06-1887</v>
          </cell>
          <cell r="M1895" t="str">
            <v>Lima triangular acero 8 ” profesional Nicholson</v>
          </cell>
          <cell r="N1895">
            <v>1</v>
          </cell>
          <cell r="O1895" t="str">
            <v>HERRAMIENTAS</v>
          </cell>
          <cell r="P1895">
            <v>1000</v>
          </cell>
          <cell r="T1895" t="str">
            <v>Bueno</v>
          </cell>
          <cell r="U1895" t="str">
            <v>Nicholson</v>
          </cell>
        </row>
        <row r="1896">
          <cell r="J1896" t="str">
            <v>42-05-02-06-1888</v>
          </cell>
          <cell r="K1896" t="str">
            <v>42-1738</v>
          </cell>
          <cell r="L1896" t="str">
            <v>42-05-02-06-1888</v>
          </cell>
          <cell r="M1896" t="str">
            <v>Llave ajustable francesa 10 ” marca Stanley</v>
          </cell>
          <cell r="N1896">
            <v>1</v>
          </cell>
          <cell r="O1896" t="str">
            <v>HERRAMIENTAS</v>
          </cell>
          <cell r="P1896">
            <v>2200</v>
          </cell>
          <cell r="T1896" t="str">
            <v>Bueno</v>
          </cell>
          <cell r="U1896" t="str">
            <v>Stanley</v>
          </cell>
        </row>
        <row r="1897">
          <cell r="J1897" t="str">
            <v>42-05-02-06-1889</v>
          </cell>
          <cell r="K1897" t="str">
            <v>42-1745</v>
          </cell>
          <cell r="L1897" t="str">
            <v>42-05-02-06-1889</v>
          </cell>
          <cell r="M1897" t="str">
            <v>Caimán 10 ”  Stanley</v>
          </cell>
          <cell r="N1897">
            <v>1</v>
          </cell>
          <cell r="O1897" t="str">
            <v>HERRAMIENTAS</v>
          </cell>
          <cell r="P1897">
            <v>8500</v>
          </cell>
          <cell r="T1897" t="str">
            <v>Regular</v>
          </cell>
          <cell r="U1897" t="str">
            <v>Stanley</v>
          </cell>
        </row>
        <row r="1898">
          <cell r="J1898" t="str">
            <v>42-05-02-06-1890</v>
          </cell>
          <cell r="K1898" t="str">
            <v>42-1735</v>
          </cell>
          <cell r="L1898" t="str">
            <v>42-05-02-06-1890</v>
          </cell>
          <cell r="M1898" t="str">
            <v>Llave Stilson 14 “ marca Stanley</v>
          </cell>
          <cell r="N1898">
            <v>1</v>
          </cell>
          <cell r="O1898" t="str">
            <v>HERRAMIENTAS</v>
          </cell>
          <cell r="P1898">
            <v>18000</v>
          </cell>
          <cell r="T1898" t="str">
            <v>Bueno</v>
          </cell>
          <cell r="U1898" t="str">
            <v>Stanley</v>
          </cell>
        </row>
        <row r="1899">
          <cell r="J1899" t="str">
            <v>42-05-02-06-1891</v>
          </cell>
          <cell r="K1899" t="str">
            <v>42-1739</v>
          </cell>
          <cell r="L1899" t="str">
            <v>42-05-02-06-1891</v>
          </cell>
          <cell r="M1899" t="str">
            <v>Llave Stilson 24 ” marca Stanley</v>
          </cell>
          <cell r="N1899">
            <v>1</v>
          </cell>
          <cell r="O1899" t="str">
            <v>HERRAMIENTAS</v>
          </cell>
          <cell r="P1899">
            <v>25000</v>
          </cell>
          <cell r="T1899" t="str">
            <v>Bueno</v>
          </cell>
          <cell r="U1899" t="str">
            <v>Stanley</v>
          </cell>
        </row>
        <row r="1900">
          <cell r="J1900" t="str">
            <v>42-05-02-06-1892</v>
          </cell>
          <cell r="K1900" t="str">
            <v>42-1726</v>
          </cell>
          <cell r="L1900" t="str">
            <v>42-05-02-06-1892</v>
          </cell>
          <cell r="M1900" t="str">
            <v xml:space="preserve">Martillo mecánico Famastil 1 lb. </v>
          </cell>
          <cell r="N1900">
            <v>1</v>
          </cell>
          <cell r="O1900" t="str">
            <v>HERRAMIENTAS</v>
          </cell>
          <cell r="P1900">
            <v>2000</v>
          </cell>
          <cell r="T1900" t="str">
            <v>Bueno</v>
          </cell>
          <cell r="U1900" t="str">
            <v>Famastil</v>
          </cell>
        </row>
        <row r="1901">
          <cell r="J1901" t="str">
            <v>42-05-02-06-1893</v>
          </cell>
          <cell r="K1901" t="str">
            <v>42-1725</v>
          </cell>
          <cell r="L1901" t="str">
            <v>42-05-02-06-1893</v>
          </cell>
          <cell r="M1901" t="str">
            <v xml:space="preserve">Martillo mecánico Famastil 1 lbs. </v>
          </cell>
          <cell r="N1901">
            <v>1</v>
          </cell>
          <cell r="O1901" t="str">
            <v>HERRAMIENTAS</v>
          </cell>
          <cell r="P1901">
            <v>2000</v>
          </cell>
          <cell r="T1901" t="str">
            <v>Bueno</v>
          </cell>
          <cell r="U1901" t="str">
            <v>Famastil</v>
          </cell>
        </row>
        <row r="1902">
          <cell r="J1902" t="str">
            <v>42-05-02-06-1894</v>
          </cell>
          <cell r="K1902" t="str">
            <v>42-1727</v>
          </cell>
          <cell r="L1902" t="str">
            <v>42-05-02-06-1894</v>
          </cell>
          <cell r="M1902" t="str">
            <v>Mazo desabollador de goma 3/4 lb. roc 12 oz</v>
          </cell>
          <cell r="N1902">
            <v>1</v>
          </cell>
          <cell r="O1902" t="str">
            <v>HERRAMIENTAS</v>
          </cell>
          <cell r="P1902">
            <v>4000</v>
          </cell>
          <cell r="T1902" t="str">
            <v>Bueno</v>
          </cell>
          <cell r="U1902" t="str">
            <v>N/T</v>
          </cell>
        </row>
        <row r="1903">
          <cell r="J1903" t="str">
            <v>42-05-02-06-1895</v>
          </cell>
          <cell r="K1903" t="str">
            <v>42-1648</v>
          </cell>
          <cell r="L1903" t="str">
            <v>42-05-02-06-1895</v>
          </cell>
          <cell r="M1903" t="str">
            <v>Nivel de aluminio Stanley 18 "</v>
          </cell>
          <cell r="N1903">
            <v>1</v>
          </cell>
          <cell r="O1903" t="str">
            <v>HERRAMIENTAS</v>
          </cell>
          <cell r="P1903">
            <v>2500</v>
          </cell>
          <cell r="T1903" t="str">
            <v>Regular</v>
          </cell>
          <cell r="U1903" t="str">
            <v>Stanley</v>
          </cell>
        </row>
        <row r="1904">
          <cell r="J1904" t="str">
            <v>FN-05-02-06-1896</v>
          </cell>
          <cell r="K1904" t="str">
            <v>42-1649</v>
          </cell>
          <cell r="L1904" t="str">
            <v>FN-05-02-06-1896</v>
          </cell>
          <cell r="M1904" t="str">
            <v>Pelador de cable eléctrico Stanley 9 "</v>
          </cell>
          <cell r="N1904">
            <v>1</v>
          </cell>
          <cell r="O1904" t="str">
            <v>HERRAMIENTAS FUNGIBLE / NOMINABLE</v>
          </cell>
          <cell r="P1904">
            <v>3200</v>
          </cell>
          <cell r="T1904" t="str">
            <v>Bueno</v>
          </cell>
          <cell r="U1904" t="str">
            <v>Stanley</v>
          </cell>
        </row>
        <row r="1905">
          <cell r="J1905" t="str">
            <v>42-05-02-06-1897</v>
          </cell>
          <cell r="K1905" t="str">
            <v>42-1651</v>
          </cell>
          <cell r="L1905" t="str">
            <v>42-05-02-06-1897</v>
          </cell>
          <cell r="M1905" t="str">
            <v>Prensa “C” abertura de 4 pulgadas</v>
          </cell>
          <cell r="N1905">
            <v>1</v>
          </cell>
          <cell r="O1905" t="str">
            <v>HERRAMIENTAS</v>
          </cell>
          <cell r="P1905">
            <v>3000</v>
          </cell>
          <cell r="T1905" t="str">
            <v>Bueno</v>
          </cell>
          <cell r="U1905" t="str">
            <v>N/T</v>
          </cell>
        </row>
        <row r="1906">
          <cell r="J1906" t="str">
            <v>42-05-02-06-1898</v>
          </cell>
          <cell r="K1906" t="str">
            <v>42-1652</v>
          </cell>
          <cell r="L1906" t="str">
            <v>42-05-02-06-1898</v>
          </cell>
          <cell r="M1906" t="str">
            <v>Sierra para metal Stanley mango ajustable 12 ”</v>
          </cell>
          <cell r="N1906">
            <v>1</v>
          </cell>
          <cell r="O1906" t="str">
            <v>HERRAMIENTAS</v>
          </cell>
          <cell r="P1906">
            <v>4000</v>
          </cell>
          <cell r="T1906" t="str">
            <v>Bueno</v>
          </cell>
          <cell r="U1906" t="str">
            <v>Stanley</v>
          </cell>
        </row>
        <row r="1907">
          <cell r="J1907" t="str">
            <v>42-05-02-06-1899</v>
          </cell>
          <cell r="K1907" t="str">
            <v>42-1654</v>
          </cell>
          <cell r="L1907" t="str">
            <v>42-05-02-06-1899</v>
          </cell>
          <cell r="M1907" t="str">
            <v>Tenaza remachadora manual Stanley 10 "</v>
          </cell>
          <cell r="N1907">
            <v>1</v>
          </cell>
          <cell r="O1907" t="str">
            <v>HERRAMIENTAS</v>
          </cell>
          <cell r="P1907">
            <v>2600</v>
          </cell>
          <cell r="T1907" t="str">
            <v>Bueno</v>
          </cell>
          <cell r="U1907" t="str">
            <v>Stanley</v>
          </cell>
        </row>
        <row r="1908">
          <cell r="J1908" t="str">
            <v>42-05-02-06-1900</v>
          </cell>
          <cell r="K1908" t="str">
            <v>42-1655</v>
          </cell>
          <cell r="L1908" t="str">
            <v>42-05-02-06-1900</v>
          </cell>
          <cell r="M1908" t="str">
            <v>Tijera corta lata marca Cocaco 12”</v>
          </cell>
          <cell r="N1908">
            <v>1</v>
          </cell>
          <cell r="O1908" t="str">
            <v>HERRAMIENTAS</v>
          </cell>
          <cell r="P1908">
            <v>3800</v>
          </cell>
          <cell r="T1908" t="str">
            <v>Bueno</v>
          </cell>
          <cell r="U1908" t="str">
            <v>Cocaco</v>
          </cell>
        </row>
        <row r="1909">
          <cell r="J1909" t="str">
            <v>42-05-02-06-1901</v>
          </cell>
          <cell r="K1909" t="str">
            <v>42-2863</v>
          </cell>
          <cell r="L1909" t="str">
            <v>42-05-02-06-1901</v>
          </cell>
          <cell r="M1909" t="str">
            <v>Alicate universal 8" marca Hurricane</v>
          </cell>
          <cell r="N1909">
            <v>1</v>
          </cell>
          <cell r="O1909" t="str">
            <v>HERRAMIENTAS</v>
          </cell>
          <cell r="P1909">
            <v>2000</v>
          </cell>
          <cell r="T1909" t="str">
            <v>Bueno</v>
          </cell>
          <cell r="U1909" t="str">
            <v>Hurricane</v>
          </cell>
        </row>
        <row r="1910">
          <cell r="J1910" t="str">
            <v>42-05-02-06-1902</v>
          </cell>
          <cell r="K1910" t="str">
            <v>42-2864</v>
          </cell>
          <cell r="L1910" t="str">
            <v>42-05-02-06-1902</v>
          </cell>
          <cell r="M1910" t="str">
            <v>Alicate universal 8" marca Stanley</v>
          </cell>
          <cell r="N1910">
            <v>1</v>
          </cell>
          <cell r="O1910" t="str">
            <v>HERRAMIENTAS</v>
          </cell>
          <cell r="P1910">
            <v>3200</v>
          </cell>
          <cell r="T1910" t="str">
            <v>Bueno</v>
          </cell>
          <cell r="U1910" t="str">
            <v>Stanley</v>
          </cell>
        </row>
        <row r="1911">
          <cell r="J1911" t="str">
            <v>42-05-02-06-1903</v>
          </cell>
          <cell r="K1911" t="str">
            <v>42-2865</v>
          </cell>
          <cell r="L1911" t="str">
            <v>42-05-02-06-1903</v>
          </cell>
          <cell r="M1911" t="str">
            <v>Alicate de punta 6"</v>
          </cell>
          <cell r="N1911">
            <v>1</v>
          </cell>
          <cell r="O1911" t="str">
            <v>HERRAMIENTAS</v>
          </cell>
          <cell r="P1911">
            <v>1600</v>
          </cell>
          <cell r="T1911" t="str">
            <v>Bueno</v>
          </cell>
          <cell r="U1911" t="str">
            <v>N/T</v>
          </cell>
        </row>
        <row r="1912">
          <cell r="J1912" t="str">
            <v>42-05-02-06-1904</v>
          </cell>
          <cell r="K1912" t="str">
            <v>42-2866</v>
          </cell>
          <cell r="L1912" t="str">
            <v>42-05-02-06-1904</v>
          </cell>
          <cell r="M1912" t="str">
            <v>Llave de gasfiter sin marca</v>
          </cell>
          <cell r="N1912">
            <v>1</v>
          </cell>
          <cell r="O1912" t="str">
            <v>HERRAMIENTAS</v>
          </cell>
          <cell r="P1912">
            <v>2500</v>
          </cell>
          <cell r="T1912" t="str">
            <v>Bueno</v>
          </cell>
          <cell r="U1912" t="str">
            <v>N/T</v>
          </cell>
        </row>
        <row r="1913">
          <cell r="J1913" t="str">
            <v>42-05-02-06-1905</v>
          </cell>
          <cell r="K1913" t="str">
            <v>42-1552</v>
          </cell>
          <cell r="L1913" t="str">
            <v>42-05-02-06-1905</v>
          </cell>
          <cell r="M1913" t="str">
            <v>Aceitera manual, tubo fijo de 350 cc.</v>
          </cell>
          <cell r="N1913">
            <v>1</v>
          </cell>
          <cell r="O1913" t="str">
            <v>HERRAMIENTAS</v>
          </cell>
          <cell r="P1913">
            <v>3500</v>
          </cell>
          <cell r="T1913" t="str">
            <v>Malo</v>
          </cell>
          <cell r="U1913" t="str">
            <v>N/T</v>
          </cell>
        </row>
        <row r="1914">
          <cell r="J1914" t="str">
            <v>42-05-02-06-1906</v>
          </cell>
          <cell r="K1914" t="str">
            <v>42-2090</v>
          </cell>
          <cell r="L1914" t="str">
            <v>42-05-02-06-1906</v>
          </cell>
          <cell r="M1914" t="str">
            <v>Alargador de 4 mts.</v>
          </cell>
          <cell r="N1914">
            <v>1</v>
          </cell>
          <cell r="O1914" t="str">
            <v>HERRAMIENTAS</v>
          </cell>
          <cell r="P1914">
            <v>3500</v>
          </cell>
          <cell r="T1914" t="str">
            <v>Bueno</v>
          </cell>
          <cell r="U1914" t="str">
            <v>N/T</v>
          </cell>
        </row>
        <row r="1915">
          <cell r="J1915" t="str">
            <v>42-05-02-06-1907</v>
          </cell>
          <cell r="K1915" t="str">
            <v>42-1553</v>
          </cell>
          <cell r="L1915" t="str">
            <v>42-05-02-06-1907</v>
          </cell>
          <cell r="M1915" t="str">
            <v>Alicate cortante 6 "</v>
          </cell>
          <cell r="N1915">
            <v>1</v>
          </cell>
          <cell r="O1915" t="str">
            <v>HERRAMIENTAS</v>
          </cell>
          <cell r="P1915">
            <v>2200</v>
          </cell>
          <cell r="T1915" t="str">
            <v>Bueno</v>
          </cell>
          <cell r="U1915" t="str">
            <v>N/T</v>
          </cell>
        </row>
        <row r="1916">
          <cell r="J1916" t="str">
            <v>42-05-02-06-1908</v>
          </cell>
          <cell r="K1916" t="str">
            <v>42-1554</v>
          </cell>
          <cell r="L1916" t="str">
            <v>42-05-02-06-1908</v>
          </cell>
          <cell r="M1916" t="str">
            <v>Alicate de punta con cortante marca Hurricane 6 "</v>
          </cell>
          <cell r="N1916">
            <v>1</v>
          </cell>
          <cell r="O1916" t="str">
            <v>HERRAMIENTAS</v>
          </cell>
          <cell r="P1916">
            <v>2000</v>
          </cell>
          <cell r="T1916" t="str">
            <v>Bueno</v>
          </cell>
          <cell r="U1916" t="str">
            <v>Hurricane</v>
          </cell>
        </row>
        <row r="1917">
          <cell r="J1917" t="str">
            <v>42-05-02-06-1909</v>
          </cell>
          <cell r="K1917" t="str">
            <v>42-1755</v>
          </cell>
          <cell r="L1917" t="str">
            <v>42-05-02-06-1909</v>
          </cell>
          <cell r="M1917" t="str">
            <v>Alicate pelacables 9 ”  Stanley</v>
          </cell>
          <cell r="N1917">
            <v>1</v>
          </cell>
          <cell r="O1917" t="str">
            <v>HERRAMIENTAS</v>
          </cell>
          <cell r="P1917">
            <v>2600</v>
          </cell>
          <cell r="T1917" t="str">
            <v>Bueno</v>
          </cell>
          <cell r="U1917" t="str">
            <v>Stanley</v>
          </cell>
        </row>
        <row r="1918">
          <cell r="J1918" t="str">
            <v>42-05-02-06-1910</v>
          </cell>
          <cell r="K1918" t="str">
            <v>42-1754</v>
          </cell>
          <cell r="L1918" t="str">
            <v>42-05-02-06-1910</v>
          </cell>
          <cell r="M1918" t="str">
            <v>Alicate seguro interior recto</v>
          </cell>
          <cell r="N1918">
            <v>1</v>
          </cell>
          <cell r="O1918" t="str">
            <v>HERRAMIENTAS</v>
          </cell>
          <cell r="P1918">
            <v>2800</v>
          </cell>
          <cell r="T1918" t="str">
            <v>Bueno</v>
          </cell>
          <cell r="U1918" t="str">
            <v>N/T</v>
          </cell>
        </row>
        <row r="1919">
          <cell r="J1919" t="str">
            <v>42-05-02-06-1911</v>
          </cell>
          <cell r="K1919" t="str">
            <v>42-2108</v>
          </cell>
          <cell r="L1919" t="str">
            <v>42-05-02-06-1911</v>
          </cell>
          <cell r="M1919" t="str">
            <v>Alicate cortante</v>
          </cell>
          <cell r="N1919">
            <v>1</v>
          </cell>
          <cell r="O1919" t="str">
            <v>HERRAMIENTAS</v>
          </cell>
          <cell r="P1919">
            <v>1800</v>
          </cell>
          <cell r="T1919" t="str">
            <v>Bueno</v>
          </cell>
          <cell r="U1919" t="str">
            <v>N/T</v>
          </cell>
        </row>
        <row r="1920">
          <cell r="J1920" t="str">
            <v>42-05-02-06-1912</v>
          </cell>
          <cell r="K1920" t="str">
            <v>42-2110</v>
          </cell>
          <cell r="L1920" t="str">
            <v>42-05-02-06-1912</v>
          </cell>
          <cell r="M1920" t="str">
            <v>Alicate punta plana</v>
          </cell>
          <cell r="N1920">
            <v>1</v>
          </cell>
          <cell r="O1920" t="str">
            <v>HERRAMIENTAS</v>
          </cell>
          <cell r="P1920">
            <v>1500</v>
          </cell>
          <cell r="T1920" t="str">
            <v>Bueno</v>
          </cell>
          <cell r="U1920" t="str">
            <v>N/T</v>
          </cell>
        </row>
        <row r="1921">
          <cell r="J1921" t="str">
            <v>42-05-02-05-1913</v>
          </cell>
          <cell r="K1921" t="str">
            <v>42-2082</v>
          </cell>
          <cell r="L1921" t="str">
            <v>42-05-02-05-1913</v>
          </cell>
          <cell r="M1921" t="str">
            <v>Cinturón de seguridad marca Inseg</v>
          </cell>
          <cell r="N1921">
            <v>1</v>
          </cell>
          <cell r="O1921" t="str">
            <v>EQUIPOS DE SEGURIDAD</v>
          </cell>
          <cell r="P1921">
            <v>6000</v>
          </cell>
          <cell r="T1921" t="str">
            <v>Bueno</v>
          </cell>
          <cell r="U1921" t="str">
            <v>Inseg</v>
          </cell>
        </row>
        <row r="1922">
          <cell r="J1922" t="str">
            <v>42-05-02-06-1914</v>
          </cell>
          <cell r="K1922" t="str">
            <v>42-1773</v>
          </cell>
          <cell r="L1922" t="str">
            <v>42-05-02-06-1914</v>
          </cell>
          <cell r="M1922" t="str">
            <v>Cordón alargador 15 mts. color naranjo</v>
          </cell>
          <cell r="N1922">
            <v>1</v>
          </cell>
          <cell r="O1922" t="str">
            <v>HERRAMIENTAS</v>
          </cell>
          <cell r="P1922">
            <v>10000</v>
          </cell>
          <cell r="T1922" t="str">
            <v>Bueno</v>
          </cell>
          <cell r="U1922" t="str">
            <v>N/T</v>
          </cell>
        </row>
        <row r="1923">
          <cell r="J1923" t="str">
            <v>42-05-02-06-1915</v>
          </cell>
          <cell r="K1923" t="str">
            <v>42-2063</v>
          </cell>
          <cell r="L1923" t="str">
            <v>42-05-02-06-1915</v>
          </cell>
          <cell r="M1923" t="str">
            <v>Cortadora de cerámica Great Neck 16 "</v>
          </cell>
          <cell r="N1923">
            <v>1</v>
          </cell>
          <cell r="O1923" t="str">
            <v>HERRAMIENTAS</v>
          </cell>
          <cell r="P1923">
            <v>24000</v>
          </cell>
          <cell r="T1923" t="str">
            <v>Bueno</v>
          </cell>
          <cell r="U1923" t="str">
            <v>Great Neck</v>
          </cell>
        </row>
        <row r="1924">
          <cell r="J1924" t="str">
            <v>42-05-02-06-1916</v>
          </cell>
          <cell r="K1924" t="str">
            <v>42-2064</v>
          </cell>
          <cell r="L1924" t="str">
            <v>42-05-02-06-1916</v>
          </cell>
          <cell r="M1924" t="str">
            <v>Escalera aluminio 2 cuerpos 3 mts.</v>
          </cell>
          <cell r="N1924">
            <v>1</v>
          </cell>
          <cell r="O1924" t="str">
            <v>HERRAMIENTAS</v>
          </cell>
          <cell r="P1924">
            <v>50000</v>
          </cell>
          <cell r="T1924" t="str">
            <v>Bueno</v>
          </cell>
          <cell r="U1924" t="str">
            <v>N/T</v>
          </cell>
        </row>
        <row r="1925">
          <cell r="J1925" t="str">
            <v>42-05-02-06-1917</v>
          </cell>
          <cell r="K1925" t="str">
            <v>42-3345</v>
          </cell>
          <cell r="L1925" t="str">
            <v>42-05-02-06-1917</v>
          </cell>
          <cell r="M1925" t="str">
            <v>Escalera tijera aluminio 2 mts.</v>
          </cell>
          <cell r="N1925">
            <v>1</v>
          </cell>
          <cell r="O1925" t="str">
            <v>HERRAMIENTAS</v>
          </cell>
          <cell r="P1925">
            <v>45000</v>
          </cell>
          <cell r="T1925" t="str">
            <v>Bueno</v>
          </cell>
          <cell r="U1925" t="str">
            <v>N/T</v>
          </cell>
        </row>
        <row r="1926">
          <cell r="J1926" t="str">
            <v>42-05-02-06-1918</v>
          </cell>
          <cell r="K1926" t="str">
            <v>42-3344</v>
          </cell>
          <cell r="L1926" t="str">
            <v>42-05-02-06-1918</v>
          </cell>
          <cell r="M1926" t="str">
            <v>Escalera tijera aluminio 1,25 mts.</v>
          </cell>
          <cell r="N1926">
            <v>1</v>
          </cell>
          <cell r="O1926" t="str">
            <v>HERRAMIENTAS</v>
          </cell>
          <cell r="P1926">
            <v>25000</v>
          </cell>
          <cell r="T1926" t="str">
            <v>Bueno</v>
          </cell>
          <cell r="U1926" t="str">
            <v>N/T</v>
          </cell>
        </row>
        <row r="1927">
          <cell r="J1927" t="str">
            <v>42-05-02-06-1919</v>
          </cell>
          <cell r="K1927" t="str">
            <v>42-2065</v>
          </cell>
          <cell r="L1927" t="str">
            <v>42-05-02-06-1919</v>
          </cell>
          <cell r="M1927" t="str">
            <v>Escalera aluminio tijera 1,85 mts.</v>
          </cell>
          <cell r="N1927">
            <v>1</v>
          </cell>
          <cell r="O1927" t="str">
            <v>HERRAMIENTAS</v>
          </cell>
          <cell r="P1927">
            <v>20000</v>
          </cell>
          <cell r="T1927" t="str">
            <v>Bueno</v>
          </cell>
          <cell r="U1927" t="str">
            <v>N/T</v>
          </cell>
        </row>
        <row r="1928">
          <cell r="J1928" t="str">
            <v>42-05-02-06-1920</v>
          </cell>
          <cell r="K1928" t="str">
            <v>42-1753</v>
          </cell>
          <cell r="L1928" t="str">
            <v>42-05-02-06-1920</v>
          </cell>
          <cell r="M1928" t="str">
            <v>Escofina carpintero bastarda 10 ”  Nicholson</v>
          </cell>
          <cell r="N1928">
            <v>1</v>
          </cell>
          <cell r="O1928" t="str">
            <v>HERRAMIENTAS</v>
          </cell>
          <cell r="P1928">
            <v>2500</v>
          </cell>
          <cell r="T1928" t="str">
            <v>Bueno</v>
          </cell>
          <cell r="U1928" t="str">
            <v>Nicholson</v>
          </cell>
        </row>
        <row r="1929">
          <cell r="J1929" t="str">
            <v>42-05-02-06-1921</v>
          </cell>
          <cell r="K1929" t="str">
            <v>42-1763</v>
          </cell>
          <cell r="L1929" t="str">
            <v>42-05-02-06-1921</v>
          </cell>
          <cell r="M1929" t="str">
            <v>Escuadra carpintero acero 10 ” Stanley</v>
          </cell>
          <cell r="N1929">
            <v>1</v>
          </cell>
          <cell r="O1929" t="str">
            <v>HERRAMIENTAS</v>
          </cell>
          <cell r="P1929">
            <v>2200</v>
          </cell>
          <cell r="T1929" t="str">
            <v>Bueno</v>
          </cell>
          <cell r="U1929" t="str">
            <v>Stanley</v>
          </cell>
        </row>
        <row r="1930">
          <cell r="J1930" t="str">
            <v>42-05-02-06-1922</v>
          </cell>
          <cell r="K1930" t="str">
            <v>42-2083</v>
          </cell>
          <cell r="L1930" t="str">
            <v>42-05-02-06-1922</v>
          </cell>
          <cell r="M1930" t="str">
            <v>Escuadra con nivel 10 " Stanley</v>
          </cell>
          <cell r="N1930">
            <v>1</v>
          </cell>
          <cell r="O1930" t="str">
            <v>HERRAMIENTAS</v>
          </cell>
          <cell r="P1930">
            <v>3600</v>
          </cell>
          <cell r="T1930" t="str">
            <v>Bueno</v>
          </cell>
          <cell r="U1930" t="str">
            <v>Stanley</v>
          </cell>
        </row>
        <row r="1931">
          <cell r="J1931" t="str">
            <v>42-05-02-06-1923</v>
          </cell>
          <cell r="K1931" t="str">
            <v>42-2084</v>
          </cell>
          <cell r="L1931" t="str">
            <v>42-05-02-06-1923</v>
          </cell>
          <cell r="M1931" t="str">
            <v>Escuadra de 10 "  Diamond 250 mm.</v>
          </cell>
          <cell r="N1931">
            <v>1</v>
          </cell>
          <cell r="O1931" t="str">
            <v>HERRAMIENTAS</v>
          </cell>
          <cell r="P1931">
            <v>2200</v>
          </cell>
          <cell r="T1931" t="str">
            <v>Bueno</v>
          </cell>
          <cell r="U1931" t="str">
            <v>Diamond</v>
          </cell>
        </row>
        <row r="1932">
          <cell r="J1932" t="str">
            <v>42-05-02-06-1924</v>
          </cell>
          <cell r="K1932" t="str">
            <v>42-1757</v>
          </cell>
          <cell r="L1932" t="str">
            <v>42-05-02-06-1924</v>
          </cell>
          <cell r="M1932" t="str">
            <v>Expansor y cortador de tubo de cobre 3/16 a 5/8 "  Stanley</v>
          </cell>
          <cell r="N1932">
            <v>1</v>
          </cell>
          <cell r="O1932" t="str">
            <v>HERRAMIENTAS</v>
          </cell>
          <cell r="P1932">
            <v>12000</v>
          </cell>
          <cell r="T1932" t="str">
            <v>Bueno</v>
          </cell>
          <cell r="U1932" t="str">
            <v>Stanley</v>
          </cell>
        </row>
        <row r="1933">
          <cell r="J1933" t="str">
            <v>42-05-02-06-1925</v>
          </cell>
          <cell r="K1933" t="str">
            <v>42-1765</v>
          </cell>
          <cell r="L1933" t="str">
            <v>42-05-02-06-1925</v>
          </cell>
          <cell r="M1933" t="str">
            <v>Huincha de medir metálica 5 mts. Chalimex</v>
          </cell>
          <cell r="N1933">
            <v>1</v>
          </cell>
          <cell r="O1933" t="str">
            <v>HERRAMIENTAS</v>
          </cell>
          <cell r="P1933">
            <v>1200</v>
          </cell>
          <cell r="T1933" t="str">
            <v>Bueno</v>
          </cell>
          <cell r="U1933" t="str">
            <v>Chalimex</v>
          </cell>
        </row>
        <row r="1934">
          <cell r="J1934" t="str">
            <v>42-05-02-06-1926</v>
          </cell>
          <cell r="K1934" t="str">
            <v>42-2066</v>
          </cell>
          <cell r="L1934" t="str">
            <v>42-05-02-06-1926</v>
          </cell>
          <cell r="M1934" t="str">
            <v>Juego de llave estrella Force 9 pzas.</v>
          </cell>
          <cell r="N1934">
            <v>1</v>
          </cell>
          <cell r="O1934" t="str">
            <v>HERRAMIENTAS</v>
          </cell>
          <cell r="P1934">
            <v>12000</v>
          </cell>
          <cell r="T1934" t="str">
            <v>Bueno</v>
          </cell>
          <cell r="U1934" t="str">
            <v>Force</v>
          </cell>
        </row>
        <row r="1935">
          <cell r="J1935" t="str">
            <v>42-05-02-06-1927</v>
          </cell>
          <cell r="K1935" t="str">
            <v>42-2092</v>
          </cell>
          <cell r="L1935" t="str">
            <v>42-05-02-06-1927</v>
          </cell>
          <cell r="M1935" t="str">
            <v>Martillo original bellota</v>
          </cell>
          <cell r="N1935">
            <v>1</v>
          </cell>
          <cell r="O1935" t="str">
            <v>HERRAMIENTAS</v>
          </cell>
          <cell r="P1935">
            <v>3500</v>
          </cell>
          <cell r="T1935" t="str">
            <v>Bueno</v>
          </cell>
          <cell r="U1935" t="str">
            <v>Bellota</v>
          </cell>
        </row>
        <row r="1936">
          <cell r="J1936" t="str">
            <v>42-05-02-05-1928</v>
          </cell>
          <cell r="K1936" t="str">
            <v>42-2111</v>
          </cell>
          <cell r="L1936" t="str">
            <v>42-05-02-05-1928</v>
          </cell>
          <cell r="M1936" t="str">
            <v>Mascara de protección</v>
          </cell>
          <cell r="N1936">
            <v>1</v>
          </cell>
          <cell r="O1936" t="str">
            <v>EQUIPOS DE SEGURIDAD</v>
          </cell>
          <cell r="P1936">
            <v>6000</v>
          </cell>
          <cell r="T1936" t="str">
            <v>Bueno</v>
          </cell>
          <cell r="U1936" t="str">
            <v>N/T</v>
          </cell>
        </row>
        <row r="1937">
          <cell r="J1937" t="str">
            <v>42-05-02-05-1929</v>
          </cell>
          <cell r="K1937" t="str">
            <v>42-2102</v>
          </cell>
          <cell r="L1937" t="str">
            <v>42-05-02-05-1929</v>
          </cell>
          <cell r="M1937" t="str">
            <v>Mascara de soldar</v>
          </cell>
          <cell r="N1937">
            <v>1</v>
          </cell>
          <cell r="O1937" t="str">
            <v>EQUIPOS DE SEGURIDAD</v>
          </cell>
          <cell r="P1937">
            <v>8000</v>
          </cell>
          <cell r="T1937" t="str">
            <v>Malo</v>
          </cell>
          <cell r="U1937" t="str">
            <v>N/T</v>
          </cell>
        </row>
        <row r="1938">
          <cell r="J1938" t="str">
            <v>42-05-02-05-1930</v>
          </cell>
          <cell r="K1938" t="str">
            <v>42-2112</v>
          </cell>
          <cell r="L1938" t="str">
            <v>42-05-02-05-1930</v>
          </cell>
          <cell r="M1938" t="str">
            <v>Overol cuerpo completo</v>
          </cell>
          <cell r="N1938">
            <v>1</v>
          </cell>
          <cell r="O1938" t="str">
            <v>EQUIPOS DE SEGURIDAD</v>
          </cell>
          <cell r="P1938">
            <v>10000</v>
          </cell>
          <cell r="T1938" t="str">
            <v>Bueno</v>
          </cell>
          <cell r="U1938" t="str">
            <v>N/T</v>
          </cell>
        </row>
        <row r="1939">
          <cell r="J1939" t="str">
            <v>42-05-02-06-1931</v>
          </cell>
          <cell r="K1939" t="str">
            <v>42-2093</v>
          </cell>
          <cell r="L1939" t="str">
            <v>42-05-02-06-1931</v>
          </cell>
          <cell r="M1939" t="str">
            <v>Pala Carrilana 10 " 3/4</v>
          </cell>
          <cell r="N1939">
            <v>1</v>
          </cell>
          <cell r="O1939" t="str">
            <v>HERRAMIENTAS</v>
          </cell>
          <cell r="P1939">
            <v>6000</v>
          </cell>
          <cell r="T1939" t="str">
            <v>Bueno</v>
          </cell>
          <cell r="U1939" t="str">
            <v>N/T</v>
          </cell>
        </row>
        <row r="1940">
          <cell r="J1940" t="str">
            <v>42-05-02-06-1932</v>
          </cell>
          <cell r="K1940" t="str">
            <v>42-2094</v>
          </cell>
          <cell r="L1940" t="str">
            <v>42-05-02-06-1932</v>
          </cell>
          <cell r="M1940" t="str">
            <v>Pala Ollera 8 "</v>
          </cell>
          <cell r="N1940">
            <v>1</v>
          </cell>
          <cell r="O1940" t="str">
            <v>HERRAMIENTAS</v>
          </cell>
          <cell r="P1940">
            <v>4800</v>
          </cell>
          <cell r="T1940" t="str">
            <v>Bueno</v>
          </cell>
          <cell r="U1940" t="str">
            <v>N/T</v>
          </cell>
        </row>
        <row r="1941">
          <cell r="J1941" t="str">
            <v>42-05-02-06-1933</v>
          </cell>
          <cell r="K1941" t="str">
            <v>42-1766</v>
          </cell>
          <cell r="L1941" t="str">
            <v>42-05-02-06-1933</v>
          </cell>
          <cell r="M1941" t="str">
            <v>Pie de metro 150 mm. marca Diamond</v>
          </cell>
          <cell r="N1941">
            <v>1</v>
          </cell>
          <cell r="O1941" t="str">
            <v>HERRAMIENTAS</v>
          </cell>
          <cell r="P1941">
            <v>10000</v>
          </cell>
          <cell r="T1941" t="str">
            <v>Bueno</v>
          </cell>
          <cell r="U1941" t="str">
            <v>Diamond</v>
          </cell>
        </row>
        <row r="1942">
          <cell r="J1942" t="str">
            <v>42-05-02-06-1934</v>
          </cell>
          <cell r="K1942" t="str">
            <v>42-2113</v>
          </cell>
          <cell r="L1942" t="str">
            <v>42-05-02-06-1934</v>
          </cell>
          <cell r="M1942" t="str">
            <v>Pistola de silicona</v>
          </cell>
          <cell r="N1942">
            <v>1</v>
          </cell>
          <cell r="O1942" t="str">
            <v>HERRAMIENTAS</v>
          </cell>
          <cell r="P1942">
            <v>2600</v>
          </cell>
          <cell r="T1942" t="str">
            <v>Bueno</v>
          </cell>
          <cell r="U1942" t="str">
            <v>N/T</v>
          </cell>
        </row>
        <row r="1943">
          <cell r="J1943" t="str">
            <v>42-05-02-06-1935</v>
          </cell>
          <cell r="K1943" t="str">
            <v>42-2067</v>
          </cell>
          <cell r="L1943" t="str">
            <v>42-05-02-06-1935</v>
          </cell>
          <cell r="M1943" t="str">
            <v>Prensa de sujeción de cadena Vise Grip 18 "</v>
          </cell>
          <cell r="N1943">
            <v>1</v>
          </cell>
          <cell r="O1943" t="str">
            <v>HERRAMIENTAS</v>
          </cell>
          <cell r="P1943">
            <v>8000</v>
          </cell>
          <cell r="T1943" t="str">
            <v>Bueno</v>
          </cell>
          <cell r="U1943" t="str">
            <v>Vise Grip</v>
          </cell>
        </row>
        <row r="1944">
          <cell r="J1944" t="str">
            <v>42-05-02-06-1936</v>
          </cell>
          <cell r="K1944" t="str">
            <v>42-2797</v>
          </cell>
          <cell r="L1944" t="str">
            <v>42-05-02-06-1936</v>
          </cell>
          <cell r="M1944" t="str">
            <v>Llave francesa 15"</v>
          </cell>
          <cell r="N1944">
            <v>1</v>
          </cell>
          <cell r="O1944" t="str">
            <v>HERRAMIENTAS</v>
          </cell>
          <cell r="P1944">
            <v>2500</v>
          </cell>
          <cell r="T1944" t="str">
            <v>Bueno</v>
          </cell>
          <cell r="U1944" t="str">
            <v>N/T</v>
          </cell>
        </row>
        <row r="1945">
          <cell r="J1945" t="str">
            <v>42-05-02-06-1937</v>
          </cell>
          <cell r="K1945" t="str">
            <v>42-2799</v>
          </cell>
          <cell r="L1945" t="str">
            <v>42-05-02-06-1937</v>
          </cell>
          <cell r="M1945" t="str">
            <v>Juego dados marca Stanley 29 piezas con maletín ( Milimetricos )</v>
          </cell>
          <cell r="N1945">
            <v>1</v>
          </cell>
          <cell r="O1945" t="str">
            <v>HERRAMIENTAS</v>
          </cell>
          <cell r="P1945">
            <v>30000</v>
          </cell>
          <cell r="T1945" t="str">
            <v>Bueno</v>
          </cell>
          <cell r="U1945" t="str">
            <v>Stanley</v>
          </cell>
        </row>
        <row r="1946">
          <cell r="J1946" t="str">
            <v>42-05-02-06-1938</v>
          </cell>
          <cell r="K1946" t="str">
            <v>42-2800</v>
          </cell>
          <cell r="L1946" t="str">
            <v>42-05-02-06-1938</v>
          </cell>
          <cell r="M1946" t="str">
            <v>Juego dados marca Stanley 27 piezas con maletín ( Pulgadas )</v>
          </cell>
          <cell r="N1946">
            <v>1</v>
          </cell>
          <cell r="O1946" t="str">
            <v>HERRAMIENTAS</v>
          </cell>
          <cell r="P1946">
            <v>30000</v>
          </cell>
          <cell r="T1946" t="str">
            <v>Bueno</v>
          </cell>
          <cell r="U1946" t="str">
            <v>Stanley</v>
          </cell>
        </row>
        <row r="1947">
          <cell r="J1947" t="str">
            <v>42-05-02-06-1939</v>
          </cell>
          <cell r="K1947" t="str">
            <v>42-1764</v>
          </cell>
          <cell r="L1947" t="str">
            <v>42-05-02-06-1939</v>
          </cell>
          <cell r="M1947" t="str">
            <v>Regla de acero 500 mm. ( China )</v>
          </cell>
          <cell r="N1947">
            <v>1</v>
          </cell>
          <cell r="O1947" t="str">
            <v>HERRAMIENTAS</v>
          </cell>
          <cell r="P1947">
            <v>5000</v>
          </cell>
          <cell r="T1947" t="str">
            <v>Bueno</v>
          </cell>
          <cell r="U1947" t="str">
            <v>N/T</v>
          </cell>
        </row>
        <row r="1948">
          <cell r="J1948" t="str">
            <v>42-05-02-06-1940</v>
          </cell>
          <cell r="K1948" t="str">
            <v>42-1568</v>
          </cell>
          <cell r="L1948" t="str">
            <v>42-05-02-06-1940</v>
          </cell>
          <cell r="M1948" t="str">
            <v>Caja de herramientas Stanley 19 "</v>
          </cell>
          <cell r="N1948">
            <v>1</v>
          </cell>
          <cell r="O1948" t="str">
            <v>HERRAMIENTAS</v>
          </cell>
          <cell r="P1948">
            <v>12000</v>
          </cell>
          <cell r="T1948" t="str">
            <v>Bueno</v>
          </cell>
          <cell r="U1948" t="str">
            <v>Stanley</v>
          </cell>
        </row>
        <row r="1949">
          <cell r="J1949" t="str">
            <v>42-05-02-06-1941</v>
          </cell>
          <cell r="K1949" t="str">
            <v>42-1566</v>
          </cell>
          <cell r="L1949" t="str">
            <v>42-05-02-06-1941</v>
          </cell>
          <cell r="M1949" t="str">
            <v>Llave ajustable ( gásfiter, pico de loro ) 10 "</v>
          </cell>
          <cell r="N1949">
            <v>1</v>
          </cell>
          <cell r="O1949" t="str">
            <v>HERRAMIENTAS</v>
          </cell>
          <cell r="P1949">
            <v>4500</v>
          </cell>
          <cell r="T1949" t="str">
            <v>Bueno</v>
          </cell>
          <cell r="U1949" t="str">
            <v>N/T</v>
          </cell>
        </row>
        <row r="1950">
          <cell r="J1950" t="str">
            <v>42-05-02-06-1942</v>
          </cell>
          <cell r="K1950" t="str">
            <v>42-2870</v>
          </cell>
          <cell r="L1950" t="str">
            <v>42-05-02-06-1942</v>
          </cell>
          <cell r="M1950" t="str">
            <v>Jgo. Atornilladores Stanley ( 2 Paleta, 1 Cruz )</v>
          </cell>
          <cell r="N1950">
            <v>1</v>
          </cell>
          <cell r="O1950" t="str">
            <v>HERRAMIENTAS</v>
          </cell>
          <cell r="P1950">
            <v>3000</v>
          </cell>
          <cell r="T1950" t="str">
            <v>Bueno</v>
          </cell>
          <cell r="U1950" t="str">
            <v>Stanley</v>
          </cell>
        </row>
        <row r="1951">
          <cell r="J1951" t="str">
            <v>42-05-02-06-1943</v>
          </cell>
          <cell r="K1951" t="str">
            <v>42-967</v>
          </cell>
          <cell r="L1951" t="str">
            <v>42-05-02-06-1943</v>
          </cell>
          <cell r="M1951" t="str">
            <v>Taladro de pecho marca Makita 16 mm. S/Nº 107846E</v>
          </cell>
          <cell r="N1951">
            <v>1</v>
          </cell>
          <cell r="O1951" t="str">
            <v>HERRAMIENTAS</v>
          </cell>
          <cell r="P1951">
            <v>6000</v>
          </cell>
          <cell r="T1951" t="str">
            <v>Bueno</v>
          </cell>
          <cell r="U1951" t="str">
            <v>Makita</v>
          </cell>
        </row>
        <row r="1952">
          <cell r="J1952" t="str">
            <v>42-05-02-06-1944</v>
          </cell>
          <cell r="K1952" t="str">
            <v>42-2238</v>
          </cell>
          <cell r="L1952" t="str">
            <v>42-05-02-06-1944</v>
          </cell>
          <cell r="M1952" t="str">
            <v>Escuadra metálica de 29 cms.</v>
          </cell>
          <cell r="N1952">
            <v>1</v>
          </cell>
          <cell r="O1952" t="str">
            <v>HERRAMIENTAS</v>
          </cell>
          <cell r="P1952">
            <v>2500</v>
          </cell>
          <cell r="T1952" t="str">
            <v>Bueno</v>
          </cell>
          <cell r="U1952" t="str">
            <v>N/T</v>
          </cell>
        </row>
        <row r="1953">
          <cell r="J1953" t="str">
            <v>42-05-02-02-1945</v>
          </cell>
          <cell r="K1953" t="str">
            <v>42-2239</v>
          </cell>
          <cell r="L1953" t="str">
            <v>42-05-02-02-1945</v>
          </cell>
          <cell r="M1953" t="str">
            <v>Azadón</v>
          </cell>
          <cell r="N1953">
            <v>1</v>
          </cell>
          <cell r="O1953" t="str">
            <v>EQUIPOS DE COCINA</v>
          </cell>
          <cell r="P1953">
            <v>2000</v>
          </cell>
          <cell r="T1953" t="str">
            <v>Bueno</v>
          </cell>
          <cell r="U1953" t="str">
            <v>N/T</v>
          </cell>
        </row>
        <row r="1954">
          <cell r="J1954" t="str">
            <v>42-05-02-06-1946</v>
          </cell>
          <cell r="K1954" t="str">
            <v>42-2241B</v>
          </cell>
          <cell r="L1954" t="str">
            <v>42-05-02-06-1946</v>
          </cell>
          <cell r="M1954" t="str">
            <v>Hacha de mano</v>
          </cell>
          <cell r="N1954">
            <v>1</v>
          </cell>
          <cell r="O1954" t="str">
            <v>HERRAMIENTAS</v>
          </cell>
          <cell r="P1954">
            <v>8000</v>
          </cell>
          <cell r="T1954" t="str">
            <v>Bueno</v>
          </cell>
          <cell r="U1954" t="str">
            <v>N/T</v>
          </cell>
        </row>
        <row r="1955">
          <cell r="J1955" t="str">
            <v>42-05-02-06-1947</v>
          </cell>
          <cell r="K1955" t="str">
            <v>42-2242</v>
          </cell>
          <cell r="L1955" t="str">
            <v>42-05-02-06-1947</v>
          </cell>
          <cell r="M1955" t="str">
            <v>Serrucho carpintero 50 cms. Alemán</v>
          </cell>
          <cell r="N1955">
            <v>1</v>
          </cell>
          <cell r="O1955" t="str">
            <v>HERRAMIENTAS</v>
          </cell>
          <cell r="P1955">
            <v>4500</v>
          </cell>
          <cell r="T1955" t="str">
            <v>Regular</v>
          </cell>
          <cell r="U1955" t="str">
            <v>N/T</v>
          </cell>
        </row>
        <row r="1956">
          <cell r="J1956" t="str">
            <v>42-05-02-06-1948</v>
          </cell>
          <cell r="K1956" t="str">
            <v>42-2243</v>
          </cell>
          <cell r="L1956" t="str">
            <v>42-05-02-06-1948</v>
          </cell>
          <cell r="M1956" t="str">
            <v>Serrucho marca Ramada</v>
          </cell>
          <cell r="N1956">
            <v>1</v>
          </cell>
          <cell r="O1956" t="str">
            <v>HERRAMIENTAS</v>
          </cell>
          <cell r="P1956">
            <v>5000</v>
          </cell>
          <cell r="T1956" t="str">
            <v>Bueno</v>
          </cell>
          <cell r="U1956" t="str">
            <v>Ramada</v>
          </cell>
        </row>
        <row r="1957">
          <cell r="J1957" t="str">
            <v>42-05-02-06-1949</v>
          </cell>
          <cell r="K1957" t="str">
            <v>42-2251</v>
          </cell>
          <cell r="L1957" t="str">
            <v>42-05-02-06-1949</v>
          </cell>
          <cell r="M1957" t="str">
            <v>Combo de 4 libras</v>
          </cell>
          <cell r="N1957">
            <v>1</v>
          </cell>
          <cell r="O1957" t="str">
            <v>HERRAMIENTAS</v>
          </cell>
          <cell r="P1957">
            <v>5000</v>
          </cell>
          <cell r="T1957" t="str">
            <v>Bueno</v>
          </cell>
          <cell r="U1957" t="str">
            <v>N/T</v>
          </cell>
        </row>
        <row r="1958">
          <cell r="J1958" t="str">
            <v>42-05-02-06-1950</v>
          </cell>
          <cell r="K1958" t="str">
            <v>42-2253</v>
          </cell>
          <cell r="L1958" t="str">
            <v>42-05-02-06-1950</v>
          </cell>
          <cell r="M1958" t="str">
            <v>Grasera</v>
          </cell>
          <cell r="N1958">
            <v>1</v>
          </cell>
          <cell r="O1958" t="str">
            <v>HERRAMIENTAS</v>
          </cell>
          <cell r="P1958">
            <v>3500</v>
          </cell>
          <cell r="T1958" t="str">
            <v>Bueno</v>
          </cell>
          <cell r="U1958" t="str">
            <v>N/T</v>
          </cell>
        </row>
        <row r="1959">
          <cell r="J1959" t="str">
            <v>42-05-02-06-1951</v>
          </cell>
          <cell r="K1959" t="str">
            <v>42-2258</v>
          </cell>
          <cell r="L1959" t="str">
            <v>42-05-02-06-1951</v>
          </cell>
          <cell r="M1959" t="str">
            <v>Cepillo para madera marca Stanley Nº 6 metálico de 46 cms.</v>
          </cell>
          <cell r="N1959">
            <v>1</v>
          </cell>
          <cell r="O1959" t="str">
            <v>HERRAMIENTAS</v>
          </cell>
          <cell r="P1959">
            <v>18000</v>
          </cell>
          <cell r="T1959" t="str">
            <v>Bueno</v>
          </cell>
          <cell r="U1959" t="str">
            <v>Stanley</v>
          </cell>
        </row>
        <row r="1960">
          <cell r="J1960" t="str">
            <v>42-05-02-06-1952</v>
          </cell>
          <cell r="K1960" t="str">
            <v>42-2260</v>
          </cell>
          <cell r="L1960" t="str">
            <v>42-05-02-06-1952</v>
          </cell>
          <cell r="M1960" t="str">
            <v>Juego de dados 21 piezas Cromo Vanadium</v>
          </cell>
          <cell r="N1960">
            <v>1</v>
          </cell>
          <cell r="O1960" t="str">
            <v>HERRAMIENTAS</v>
          </cell>
          <cell r="P1960">
            <v>12000</v>
          </cell>
          <cell r="T1960" t="str">
            <v>Bueno</v>
          </cell>
          <cell r="U1960" t="str">
            <v>Cromo Vanadiun</v>
          </cell>
        </row>
        <row r="1961">
          <cell r="J1961" t="str">
            <v>42-05-02-06-1953</v>
          </cell>
          <cell r="K1961" t="str">
            <v>42-3168</v>
          </cell>
          <cell r="L1961" t="str">
            <v>42-05-02-06-1953</v>
          </cell>
          <cell r="M1961" t="str">
            <v>Serrucho marca Bahco Prize cut</v>
          </cell>
          <cell r="N1961">
            <v>1</v>
          </cell>
          <cell r="O1961" t="str">
            <v>HERRAMIENTAS</v>
          </cell>
          <cell r="P1961">
            <v>10000</v>
          </cell>
          <cell r="T1961" t="str">
            <v>Bueno</v>
          </cell>
          <cell r="U1961" t="str">
            <v>Bahco Prize Cut</v>
          </cell>
        </row>
        <row r="1962">
          <cell r="J1962" t="str">
            <v>42-05-02-06-1954</v>
          </cell>
          <cell r="K1962" t="str">
            <v>42-3169</v>
          </cell>
          <cell r="L1962" t="str">
            <v>42-05-02-06-1954</v>
          </cell>
          <cell r="M1962" t="str">
            <v>Tijera cortar pasto Ultra</v>
          </cell>
          <cell r="N1962">
            <v>1</v>
          </cell>
          <cell r="O1962" t="str">
            <v>HERRAMIENTAS</v>
          </cell>
          <cell r="P1962">
            <v>3800</v>
          </cell>
          <cell r="T1962" t="str">
            <v>Bueno</v>
          </cell>
          <cell r="U1962" t="str">
            <v>Ultra</v>
          </cell>
        </row>
        <row r="1963">
          <cell r="J1963" t="str">
            <v>42-05-02-06-1955</v>
          </cell>
          <cell r="K1963" t="str">
            <v>42-3170</v>
          </cell>
          <cell r="L1963" t="str">
            <v>42-05-02-06-1955</v>
          </cell>
          <cell r="M1963" t="str">
            <v>Taladro eléctrico marca Skill 600 watt Mod. 6438 S/Nº F012643855</v>
          </cell>
          <cell r="N1963">
            <v>1</v>
          </cell>
          <cell r="O1963" t="str">
            <v>HERRAMIENTAS</v>
          </cell>
          <cell r="P1963">
            <v>30000</v>
          </cell>
          <cell r="T1963" t="str">
            <v>Bueno</v>
          </cell>
          <cell r="U1963" t="str">
            <v>Skill</v>
          </cell>
        </row>
        <row r="1964">
          <cell r="J1964" t="str">
            <v>42-05-02-06-1956</v>
          </cell>
          <cell r="K1964" t="str">
            <v>42-2062</v>
          </cell>
          <cell r="L1964" t="str">
            <v>42-05-02-06-1956</v>
          </cell>
          <cell r="M1964" t="str">
            <v>Llave Francesa 18" ( China )</v>
          </cell>
          <cell r="N1964">
            <v>1</v>
          </cell>
          <cell r="O1964" t="str">
            <v>HERRAMIENTAS</v>
          </cell>
          <cell r="P1964">
            <v>2500</v>
          </cell>
          <cell r="T1964" t="str">
            <v>Bueno</v>
          </cell>
          <cell r="U1964" t="str">
            <v>N/T</v>
          </cell>
        </row>
        <row r="1965">
          <cell r="J1965" t="str">
            <v>42-05-02-06-1957</v>
          </cell>
          <cell r="K1965" t="str">
            <v>42-950</v>
          </cell>
          <cell r="L1965" t="str">
            <v>42-05-02-06-1957</v>
          </cell>
          <cell r="M1965" t="str">
            <v>Hacha para picar leña marca Casco</v>
          </cell>
          <cell r="N1965">
            <v>1</v>
          </cell>
          <cell r="O1965" t="str">
            <v>HERRAMIENTAS</v>
          </cell>
          <cell r="P1965">
            <v>8000</v>
          </cell>
          <cell r="T1965" t="str">
            <v>Bueno</v>
          </cell>
          <cell r="U1965" t="str">
            <v>Casco</v>
          </cell>
        </row>
        <row r="1966">
          <cell r="J1966" t="str">
            <v>42-05-02-06-1958</v>
          </cell>
          <cell r="K1966" t="str">
            <v>42-2249</v>
          </cell>
          <cell r="L1966" t="str">
            <v>42-05-02-06-1958</v>
          </cell>
          <cell r="M1966" t="str">
            <v>Carretilla de 90 Kgs. con rueda de goma</v>
          </cell>
          <cell r="N1966">
            <v>1</v>
          </cell>
          <cell r="O1966" t="str">
            <v>HERRAMIENTAS</v>
          </cell>
          <cell r="P1966">
            <v>28000</v>
          </cell>
          <cell r="T1966" t="str">
            <v>Regular</v>
          </cell>
          <cell r="U1966" t="str">
            <v>N/T</v>
          </cell>
        </row>
        <row r="1967">
          <cell r="J1967" t="str">
            <v>42-04-06-00-1959</v>
          </cell>
          <cell r="K1967" t="str">
            <v>42-2482</v>
          </cell>
          <cell r="L1967" t="str">
            <v>42-04-06-00-1959</v>
          </cell>
          <cell r="M1967" t="str">
            <v>Repisa madera color blanco 18 divisiones 145x25x41 cms.</v>
          </cell>
          <cell r="O1967" t="str">
            <v>REPISA</v>
          </cell>
          <cell r="P1967">
            <v>10000</v>
          </cell>
          <cell r="T1967" t="str">
            <v>Bueno</v>
          </cell>
          <cell r="U1967" t="str">
            <v>N/T</v>
          </cell>
        </row>
        <row r="1968">
          <cell r="J1968" t="str">
            <v>42-04-06-00-1960</v>
          </cell>
          <cell r="K1968" t="str">
            <v>42-3242</v>
          </cell>
          <cell r="L1968" t="str">
            <v>42-04-06-00-1960</v>
          </cell>
          <cell r="M1968" t="str">
            <v>Vitrina metálica color blanco</v>
          </cell>
          <cell r="O1968" t="str">
            <v>REPISA</v>
          </cell>
          <cell r="P1968">
            <v>5000</v>
          </cell>
          <cell r="T1968" t="str">
            <v>Bueno</v>
          </cell>
          <cell r="U1968" t="str">
            <v>N/T</v>
          </cell>
        </row>
        <row r="1969">
          <cell r="J1969" t="str">
            <v>42-06-01-00-1961</v>
          </cell>
          <cell r="K1969" t="str">
            <v>42-3346</v>
          </cell>
          <cell r="L1969" t="str">
            <v>42-06-01-00-1961</v>
          </cell>
          <cell r="M1969" t="str">
            <v>Computador Intel P4 S/Nº CS506CEN09</v>
          </cell>
          <cell r="O1969" t="str">
            <v>EQUIPOS COMPUTACIONALES Y PERIFÉRICOS</v>
          </cell>
          <cell r="P1969">
            <v>160000</v>
          </cell>
          <cell r="T1969" t="str">
            <v>Bueno</v>
          </cell>
          <cell r="U1969" t="str">
            <v>Intel</v>
          </cell>
        </row>
        <row r="1970">
          <cell r="J1970" t="str">
            <v>42-06-01-00-1962</v>
          </cell>
          <cell r="K1970" t="str">
            <v>42-2910</v>
          </cell>
          <cell r="L1970" t="str">
            <v>42-06-01-00-1962</v>
          </cell>
          <cell r="M1970" t="str">
            <v>Monitor Dell Mod. Nº E551c S/Nº CN-046765-64180-3AL-00Y5</v>
          </cell>
          <cell r="O1970" t="str">
            <v>EQUIPOS COMPUTACIONALES Y PERIFÉRICOS</v>
          </cell>
          <cell r="P1970">
            <v>14000</v>
          </cell>
          <cell r="T1970" t="str">
            <v>Bueno</v>
          </cell>
          <cell r="U1970" t="str">
            <v>Dell</v>
          </cell>
        </row>
        <row r="1971">
          <cell r="J1971" t="str">
            <v>42-06-01-00-1963</v>
          </cell>
          <cell r="K1971" t="str">
            <v>42-2568</v>
          </cell>
          <cell r="L1971" t="str">
            <v>42-06-01-00-1963</v>
          </cell>
          <cell r="M1971" t="str">
            <v>Teclado Aopen Mod.  KB821 S/Nº 329001365CM1</v>
          </cell>
          <cell r="O1971" t="str">
            <v>EQUIPOS COMPUTACIONALES Y PERIFÉRICOS</v>
          </cell>
          <cell r="P1971">
            <v>4000</v>
          </cell>
          <cell r="T1971" t="str">
            <v>Bueno</v>
          </cell>
          <cell r="U1971" t="str">
            <v>Acpen</v>
          </cell>
        </row>
        <row r="1972">
          <cell r="J1972" t="str">
            <v>42-06-01-00-1964</v>
          </cell>
          <cell r="K1972" t="str">
            <v>42-2569</v>
          </cell>
          <cell r="L1972" t="str">
            <v>42-06-01-00-1964</v>
          </cell>
          <cell r="M1972" t="str">
            <v>Mouse marca Aopen Mod. W-23G</v>
          </cell>
          <cell r="O1972" t="str">
            <v>EQUIPOS COMPUTACIONALES Y PERIFÉRICOS</v>
          </cell>
          <cell r="P1972">
            <v>3000</v>
          </cell>
          <cell r="T1972" t="str">
            <v>Bueno</v>
          </cell>
          <cell r="U1972" t="str">
            <v>Acpen</v>
          </cell>
        </row>
        <row r="1973">
          <cell r="J1973" t="str">
            <v>42-06-01-00-1965</v>
          </cell>
          <cell r="K1973" t="str">
            <v>42-2796</v>
          </cell>
          <cell r="L1973" t="str">
            <v>42-06-01-00-1965</v>
          </cell>
          <cell r="M1973" t="str">
            <v>Impresora Compaq Mod. IJ 600</v>
          </cell>
          <cell r="O1973" t="str">
            <v>EQUIPOS COMPUTACIONALES Y PERIFÉRICOS</v>
          </cell>
          <cell r="P1973">
            <v>25000</v>
          </cell>
          <cell r="T1973" t="str">
            <v>Malo</v>
          </cell>
          <cell r="U1973" t="str">
            <v>Compaq</v>
          </cell>
        </row>
        <row r="1974">
          <cell r="J1974" t="str">
            <v>42-05-02-05-1966</v>
          </cell>
          <cell r="K1974" t="str">
            <v>42-1785</v>
          </cell>
          <cell r="L1974" t="str">
            <v>42-05-02-05-1966</v>
          </cell>
          <cell r="M1974" t="str">
            <v>Unidad de respaldo de energía American power conversión Mod. Back- UPS AVR 500 Serie BBO211004388</v>
          </cell>
          <cell r="N1974">
            <v>1</v>
          </cell>
          <cell r="O1974" t="str">
            <v>EQUIPOS DE SEGURIDAD</v>
          </cell>
          <cell r="P1974">
            <v>50000</v>
          </cell>
          <cell r="T1974" t="str">
            <v>Bueno</v>
          </cell>
          <cell r="U1974" t="str">
            <v>American power</v>
          </cell>
        </row>
        <row r="1975">
          <cell r="J1975" t="str">
            <v>42-05-02-03-1967</v>
          </cell>
          <cell r="K1975" t="str">
            <v>42-2120</v>
          </cell>
          <cell r="L1975" t="str">
            <v>42-05-02-03-1967</v>
          </cell>
          <cell r="M1975" t="str">
            <v>Radio intercomunicadora marca Motorola Mod. T 5320 S/Nº 03211-0091835 con cargador</v>
          </cell>
          <cell r="N1975">
            <v>1</v>
          </cell>
          <cell r="O1975" t="str">
            <v>EQUIPOS DE COMUNICACIÓN</v>
          </cell>
          <cell r="P1975">
            <v>10000</v>
          </cell>
          <cell r="T1975" t="str">
            <v>Regular</v>
          </cell>
          <cell r="U1975" t="str">
            <v>Motorola</v>
          </cell>
        </row>
        <row r="1976">
          <cell r="J1976" t="str">
            <v>42-05-01-01-1968</v>
          </cell>
          <cell r="K1976" t="str">
            <v>42-2330</v>
          </cell>
          <cell r="L1976" t="str">
            <v>42-05-01-01-1968</v>
          </cell>
          <cell r="M1976" t="str">
            <v>Radio CD marca IRT modelo RCD 1110 S/Nº 4250142</v>
          </cell>
          <cell r="N1976">
            <v>1</v>
          </cell>
          <cell r="O1976" t="str">
            <v>EQUIPO DE OFICINA</v>
          </cell>
          <cell r="P1976">
            <v>37502</v>
          </cell>
          <cell r="T1976" t="str">
            <v>Bueno</v>
          </cell>
          <cell r="U1976" t="str">
            <v>IRT</v>
          </cell>
        </row>
        <row r="1977">
          <cell r="J1977" t="str">
            <v>42-05-01-01-1969</v>
          </cell>
          <cell r="K1977" t="str">
            <v>42-3347</v>
          </cell>
          <cell r="L1977" t="str">
            <v>42-05-01-01-1969</v>
          </cell>
          <cell r="M1977" t="str">
            <v>Estufa a gas marca Cimet</v>
          </cell>
          <cell r="O1977" t="str">
            <v>EQUIPO DE OFICINA</v>
          </cell>
          <cell r="P1977">
            <v>45000</v>
          </cell>
          <cell r="T1977" t="str">
            <v>Bueno</v>
          </cell>
          <cell r="U1977" t="str">
            <v>Cimet</v>
          </cell>
        </row>
        <row r="1978">
          <cell r="J1978" t="str">
            <v>42-05-02-01-1970</v>
          </cell>
          <cell r="K1978" t="str">
            <v>42-2068</v>
          </cell>
          <cell r="L1978" t="str">
            <v>42-05-02-01-1970</v>
          </cell>
          <cell r="M1978" t="str">
            <v>Multitester Fluke-179</v>
          </cell>
          <cell r="N1978">
            <v>1</v>
          </cell>
          <cell r="O1978" t="str">
            <v>EQUIPOS CLINICOS</v>
          </cell>
          <cell r="P1978">
            <v>60000</v>
          </cell>
          <cell r="T1978" t="str">
            <v>Bueno</v>
          </cell>
          <cell r="U1978" t="str">
            <v>Fluke</v>
          </cell>
        </row>
        <row r="1979">
          <cell r="J1979" t="str">
            <v>42-05-02-06-1971</v>
          </cell>
          <cell r="K1979" t="str">
            <v>42-2069</v>
          </cell>
          <cell r="L1979" t="str">
            <v>42-05-02-06-1971</v>
          </cell>
          <cell r="M1979" t="str">
            <v>Probador de diferencial catex</v>
          </cell>
          <cell r="N1979">
            <v>1</v>
          </cell>
          <cell r="O1979" t="str">
            <v>HERRAMIENTAS</v>
          </cell>
          <cell r="P1979">
            <v>25000</v>
          </cell>
          <cell r="T1979" t="str">
            <v>Bueno</v>
          </cell>
          <cell r="U1979" t="str">
            <v>Catex</v>
          </cell>
        </row>
        <row r="1980">
          <cell r="J1980" t="str">
            <v>42-05-02-01-1972</v>
          </cell>
          <cell r="K1980" t="str">
            <v>42-2070</v>
          </cell>
          <cell r="L1980" t="str">
            <v>42-05-02-01-1972</v>
          </cell>
          <cell r="M1980" t="str">
            <v>Tacómetro RS 163-5348</v>
          </cell>
          <cell r="N1980">
            <v>1</v>
          </cell>
          <cell r="O1980" t="str">
            <v>EQUIPOS CLINICOS</v>
          </cell>
          <cell r="P1980">
            <v>25000</v>
          </cell>
          <cell r="T1980" t="str">
            <v>Bueno</v>
          </cell>
          <cell r="U1980" t="str">
            <v>N/T</v>
          </cell>
        </row>
        <row r="1981">
          <cell r="J1981" t="str">
            <v>42-05-02-01-1973</v>
          </cell>
          <cell r="K1981" t="str">
            <v>42-2071</v>
          </cell>
          <cell r="L1981" t="str">
            <v>42-05-02-01-1973</v>
          </cell>
          <cell r="M1981" t="str">
            <v>Micrómetro de 25 mm. marca Starrett</v>
          </cell>
          <cell r="N1981">
            <v>1</v>
          </cell>
          <cell r="O1981" t="str">
            <v>EQUIPOS CLINICOS</v>
          </cell>
          <cell r="P1981">
            <v>12000</v>
          </cell>
          <cell r="T1981" t="str">
            <v>Bueno</v>
          </cell>
          <cell r="U1981" t="str">
            <v>Starrett</v>
          </cell>
        </row>
        <row r="1982">
          <cell r="J1982" t="str">
            <v>42-05-02-06-1974</v>
          </cell>
          <cell r="K1982" t="str">
            <v>42-2118</v>
          </cell>
          <cell r="L1982" t="str">
            <v>42-05-02-06-1974</v>
          </cell>
          <cell r="M1982" t="str">
            <v>Engrapadora marca Stanley Heavy duty Sharpshooter</v>
          </cell>
          <cell r="N1982">
            <v>1</v>
          </cell>
          <cell r="O1982" t="str">
            <v>HERRAMIENTAS</v>
          </cell>
          <cell r="P1982">
            <v>8000</v>
          </cell>
          <cell r="T1982" t="str">
            <v>Bueno</v>
          </cell>
          <cell r="U1982" t="str">
            <v>Stanley</v>
          </cell>
        </row>
        <row r="1983">
          <cell r="J1983" t="str">
            <v>42-04-03-00-1975</v>
          </cell>
          <cell r="K1983" t="str">
            <v>42-3316</v>
          </cell>
          <cell r="L1983" t="str">
            <v>42-04-03-00-1975</v>
          </cell>
          <cell r="M1983" t="str">
            <v>Escritorio masisa enchapada eucaliptus, 3 cajones 130x70x73 cms.</v>
          </cell>
          <cell r="O1983" t="str">
            <v>ESCRITORIOS</v>
          </cell>
          <cell r="P1983">
            <v>18000</v>
          </cell>
          <cell r="T1983" t="str">
            <v>Bueno</v>
          </cell>
          <cell r="U1983" t="str">
            <v>N/T</v>
          </cell>
        </row>
        <row r="1984">
          <cell r="J1984" t="str">
            <v>42-05-02-01-1976</v>
          </cell>
          <cell r="K1984" t="str">
            <v>42-1644</v>
          </cell>
          <cell r="L1984" t="str">
            <v>42-05-02-01-1976</v>
          </cell>
          <cell r="M1984" t="str">
            <v>Lámpara articulada con lupa</v>
          </cell>
          <cell r="O1984" t="str">
            <v>EQUIPOS CLINICOS</v>
          </cell>
          <cell r="P1984">
            <v>25000</v>
          </cell>
          <cell r="T1984" t="str">
            <v>Malo</v>
          </cell>
          <cell r="U1984" t="str">
            <v>N/T</v>
          </cell>
        </row>
        <row r="1985">
          <cell r="J1985" t="str">
            <v>42-04-05-00-1977</v>
          </cell>
          <cell r="K1985" t="str">
            <v>42-3172</v>
          </cell>
          <cell r="L1985" t="str">
            <v>42-04-05-00-1977</v>
          </cell>
          <cell r="M1985" t="str">
            <v>Kardex 2 cajones color verde</v>
          </cell>
          <cell r="O1985" t="str">
            <v>KARDEX</v>
          </cell>
          <cell r="P1985">
            <v>5000</v>
          </cell>
          <cell r="T1985" t="str">
            <v>Bueno</v>
          </cell>
          <cell r="U1985" t="str">
            <v>N/T</v>
          </cell>
        </row>
        <row r="1986">
          <cell r="J1986" t="str">
            <v>42-04-05-00-1978</v>
          </cell>
          <cell r="K1986" t="str">
            <v>42-3173</v>
          </cell>
          <cell r="L1986" t="str">
            <v>42-04-05-00-1978</v>
          </cell>
          <cell r="M1986" t="str">
            <v>Kardex 2 cajones color plomo</v>
          </cell>
          <cell r="O1986" t="str">
            <v>KARDEX</v>
          </cell>
          <cell r="P1986">
            <v>5000</v>
          </cell>
          <cell r="T1986" t="str">
            <v>Bueno</v>
          </cell>
          <cell r="U1986" t="str">
            <v>N/T</v>
          </cell>
        </row>
        <row r="1987">
          <cell r="J1987" t="str">
            <v>42-04-06-00-1979</v>
          </cell>
          <cell r="K1987" t="str">
            <v>42-2097</v>
          </cell>
          <cell r="L1987" t="str">
            <v>42-04-06-00-1979</v>
          </cell>
          <cell r="M1987" t="str">
            <v>Mueble madera barniz 6 divisiones</v>
          </cell>
          <cell r="O1987" t="str">
            <v>REPISA</v>
          </cell>
          <cell r="P1987">
            <v>5000</v>
          </cell>
          <cell r="T1987" t="str">
            <v>Bueno</v>
          </cell>
          <cell r="U1987" t="str">
            <v>N/T</v>
          </cell>
        </row>
        <row r="1988">
          <cell r="J1988" t="str">
            <v>42-05-01-01-1980</v>
          </cell>
          <cell r="K1988" t="str">
            <v>42-2088</v>
          </cell>
          <cell r="L1988" t="str">
            <v>42-05-01-01-1980</v>
          </cell>
          <cell r="M1988" t="str">
            <v>Perforador Torre color verde</v>
          </cell>
          <cell r="N1988">
            <v>1</v>
          </cell>
          <cell r="O1988" t="str">
            <v>EQUIPO DE OFICINA</v>
          </cell>
          <cell r="P1988">
            <v>3000</v>
          </cell>
          <cell r="T1988" t="str">
            <v>Bueno</v>
          </cell>
          <cell r="U1988" t="str">
            <v>N/T</v>
          </cell>
        </row>
        <row r="1989">
          <cell r="J1989" t="str">
            <v>42-04-02-00-1981</v>
          </cell>
          <cell r="K1989" t="str">
            <v>42-3177</v>
          </cell>
          <cell r="L1989" t="str">
            <v>42-04-02-00-1981</v>
          </cell>
          <cell r="M1989" t="str">
            <v>Silla metálica,  apoyo pies con pergamoide color negro</v>
          </cell>
          <cell r="O1989" t="str">
            <v>SILLAS</v>
          </cell>
          <cell r="P1989">
            <v>12000</v>
          </cell>
          <cell r="T1989" t="str">
            <v>Bueno</v>
          </cell>
          <cell r="U1989" t="str">
            <v>N/T</v>
          </cell>
        </row>
        <row r="1990">
          <cell r="J1990" t="str">
            <v>42-04-02-00-1982</v>
          </cell>
          <cell r="K1990" t="str">
            <v>42-1025</v>
          </cell>
          <cell r="L1990" t="str">
            <v>42-04-02-00-1982</v>
          </cell>
          <cell r="M1990" t="str">
            <v>Silla de madera color plomo</v>
          </cell>
          <cell r="O1990" t="str">
            <v>SILLAS</v>
          </cell>
          <cell r="P1990">
            <v>3000</v>
          </cell>
          <cell r="T1990" t="str">
            <v>Bueno</v>
          </cell>
          <cell r="U1990" t="str">
            <v>N/T</v>
          </cell>
        </row>
        <row r="1991">
          <cell r="J1991" t="str">
            <v>42-04-06-00-1983</v>
          </cell>
          <cell r="K1991" t="str">
            <v>42-2473</v>
          </cell>
          <cell r="L1991" t="str">
            <v>42-04-06-00-1983</v>
          </cell>
          <cell r="M1991" t="str">
            <v>Repisa madera con 2 compartimentos color blanco y soportes metálicos 54x57x33 cms.</v>
          </cell>
          <cell r="O1991" t="str">
            <v>REPISA</v>
          </cell>
          <cell r="P1991">
            <v>5000</v>
          </cell>
          <cell r="T1991" t="str">
            <v>Regular</v>
          </cell>
          <cell r="U1991" t="str">
            <v>N/T</v>
          </cell>
        </row>
        <row r="1992">
          <cell r="J1992" t="str">
            <v>42-05-02-05-1984</v>
          </cell>
          <cell r="K1992" t="str">
            <v>42-3382</v>
          </cell>
          <cell r="L1992" t="str">
            <v>42-05-02-05-1984</v>
          </cell>
          <cell r="M1992" t="str">
            <v>Extintor incendio tipo ABC 6 Kgs.</v>
          </cell>
          <cell r="O1992" t="str">
            <v>EQUIPOS DE SEGURIDAD</v>
          </cell>
          <cell r="P1992">
            <v>25000</v>
          </cell>
          <cell r="T1992" t="str">
            <v>Bueno</v>
          </cell>
          <cell r="U1992" t="str">
            <v>N/T</v>
          </cell>
        </row>
        <row r="1993">
          <cell r="J1993" t="str">
            <v>42-05-01-01-1985</v>
          </cell>
          <cell r="K1993" t="str">
            <v>42-1995</v>
          </cell>
          <cell r="L1993" t="str">
            <v>42-05-01-01-1985</v>
          </cell>
          <cell r="M1993" t="str">
            <v>Citófono/ teléfono marca Nortel Network, Modelo 7000</v>
          </cell>
          <cell r="O1993" t="str">
            <v>EQUIPO DE OFICINA</v>
          </cell>
          <cell r="P1993">
            <v>36000</v>
          </cell>
          <cell r="T1993" t="str">
            <v>Bueno</v>
          </cell>
          <cell r="U1993" t="str">
            <v>Nortel Network</v>
          </cell>
        </row>
        <row r="1994">
          <cell r="J1994" t="str">
            <v>42-04-07-00-1986</v>
          </cell>
          <cell r="K1994" t="str">
            <v>42-215</v>
          </cell>
          <cell r="L1994" t="str">
            <v>42-04-07-00-1986</v>
          </cell>
          <cell r="M1994" t="str">
            <v>Caja para guardar llaves color barniz natural de 100x54 cms.</v>
          </cell>
          <cell r="O1994" t="str">
            <v>OTROS</v>
          </cell>
          <cell r="P1994">
            <v>5000</v>
          </cell>
          <cell r="T1994" t="str">
            <v>Bueno</v>
          </cell>
          <cell r="U1994" t="str">
            <v>N/T</v>
          </cell>
        </row>
        <row r="1995">
          <cell r="J1995" t="str">
            <v>42-04-01-00-1987</v>
          </cell>
          <cell r="K1995" t="str">
            <v>42-2077</v>
          </cell>
          <cell r="L1995" t="str">
            <v>42-04-01-00-1987</v>
          </cell>
          <cell r="M1995" t="str">
            <v>Mesón en metal y madera de 86x72x87 cms. con 3 cajones.</v>
          </cell>
          <cell r="O1995" t="str">
            <v>MESAS</v>
          </cell>
          <cell r="P1995">
            <v>18000</v>
          </cell>
          <cell r="T1995" t="str">
            <v>Bueno</v>
          </cell>
          <cell r="U1995" t="str">
            <v>N/T</v>
          </cell>
        </row>
        <row r="1996">
          <cell r="J1996" t="str">
            <v>42-04-01-00-1988</v>
          </cell>
          <cell r="K1996" t="str">
            <v>42-2078</v>
          </cell>
          <cell r="L1996" t="str">
            <v>42-04-01-00-1988</v>
          </cell>
          <cell r="M1996" t="str">
            <v>Mesón metálico con cubierta de melamina de 127x70x81 cms.</v>
          </cell>
          <cell r="O1996" t="str">
            <v>MESAS</v>
          </cell>
          <cell r="P1996">
            <v>12000</v>
          </cell>
          <cell r="T1996" t="str">
            <v>Bueno</v>
          </cell>
          <cell r="U1996" t="str">
            <v>N/T</v>
          </cell>
        </row>
        <row r="1997">
          <cell r="J1997" t="str">
            <v>42-05-01-01-1989</v>
          </cell>
          <cell r="K1997" t="str">
            <v>42-2100</v>
          </cell>
          <cell r="L1997" t="str">
            <v>42-05-01-01-1989</v>
          </cell>
          <cell r="M1997" t="str">
            <v>Pizarra blanca con borde aluminio 150x100 cms.</v>
          </cell>
          <cell r="O1997" t="str">
            <v>EQUIPO DE OFICINA</v>
          </cell>
          <cell r="P1997">
            <v>25000</v>
          </cell>
          <cell r="T1997" t="str">
            <v>Bueno</v>
          </cell>
          <cell r="U1997" t="str">
            <v>N/T</v>
          </cell>
        </row>
        <row r="1998">
          <cell r="J1998" t="str">
            <v>42-04-06-00-1990</v>
          </cell>
          <cell r="K1998" t="str">
            <v>42-2122</v>
          </cell>
          <cell r="L1998" t="str">
            <v>42-04-06-00-1990</v>
          </cell>
          <cell r="M1998" t="str">
            <v>Repisa c/soporte metálico melamina blanca</v>
          </cell>
          <cell r="O1998" t="str">
            <v>REPISA</v>
          </cell>
          <cell r="P1998">
            <v>5000</v>
          </cell>
          <cell r="T1998" t="str">
            <v>Bueno</v>
          </cell>
          <cell r="U1998" t="str">
            <v>N/T</v>
          </cell>
        </row>
        <row r="1999">
          <cell r="J1999" t="str">
            <v>42-04-06-00-1991</v>
          </cell>
          <cell r="K1999" t="str">
            <v>42-2081</v>
          </cell>
          <cell r="L1999" t="str">
            <v>42-04-06-00-1991</v>
          </cell>
          <cell r="M1999" t="str">
            <v>Repisa de melamina blanca con 2 soportes metálicos 51x36 cms.</v>
          </cell>
          <cell r="O1999" t="str">
            <v>REPISA</v>
          </cell>
          <cell r="P1999">
            <v>3000</v>
          </cell>
          <cell r="T1999" t="str">
            <v>Bueno</v>
          </cell>
          <cell r="U1999" t="str">
            <v>N/T</v>
          </cell>
        </row>
        <row r="2000">
          <cell r="J2000" t="str">
            <v>42-04-06-00-1992</v>
          </cell>
          <cell r="K2000" t="str">
            <v>42-2099</v>
          </cell>
          <cell r="L2000" t="str">
            <v>42-04-06-00-1992</v>
          </cell>
          <cell r="M2000" t="str">
            <v>Repisa madera enchapada c/ 2 soportes metálicos 128x28 cms.</v>
          </cell>
          <cell r="O2000" t="str">
            <v>REPISA</v>
          </cell>
          <cell r="P2000">
            <v>5000</v>
          </cell>
          <cell r="T2000" t="str">
            <v>Bueno</v>
          </cell>
          <cell r="U2000" t="str">
            <v>N/T</v>
          </cell>
        </row>
        <row r="2001">
          <cell r="J2001" t="str">
            <v>42-04-02-00-1993</v>
          </cell>
          <cell r="K2001" t="str">
            <v>42-1996</v>
          </cell>
          <cell r="L2001" t="str">
            <v>42-04-02-00-1993</v>
          </cell>
          <cell r="M2001" t="str">
            <v>Silla Ergonometrica color azul, 5 ruedas ( MEL )</v>
          </cell>
          <cell r="O2001" t="str">
            <v>SILLAS</v>
          </cell>
          <cell r="P2001">
            <v>54000</v>
          </cell>
          <cell r="T2001" t="str">
            <v>Bueno</v>
          </cell>
          <cell r="U2001" t="str">
            <v>N/T</v>
          </cell>
        </row>
        <row r="2002">
          <cell r="J2002" t="str">
            <v>42-04-07-00-1994</v>
          </cell>
          <cell r="K2002" t="str">
            <v>42-2123</v>
          </cell>
          <cell r="L2002" t="str">
            <v>42-04-07-00-1994</v>
          </cell>
          <cell r="M2002" t="str">
            <v>Dispensador jabón marca Pisa</v>
          </cell>
          <cell r="O2002" t="str">
            <v>OTROS</v>
          </cell>
          <cell r="P2002">
            <v>17000</v>
          </cell>
          <cell r="T2002" t="str">
            <v>Bueno</v>
          </cell>
          <cell r="U2002" t="str">
            <v>N/T</v>
          </cell>
        </row>
        <row r="2003">
          <cell r="J2003" t="str">
            <v>42-05-02-06-1995</v>
          </cell>
          <cell r="K2003" t="str">
            <v>Nº invent</v>
          </cell>
          <cell r="L2003" t="str">
            <v>42-05-02-06-1995</v>
          </cell>
          <cell r="M2003" t="str">
            <v>Maquina cortadora de pasto c/motor marca Yard Machines 5,0 Hp 22 "</v>
          </cell>
          <cell r="N2003">
            <v>1</v>
          </cell>
          <cell r="O2003" t="str">
            <v>HERRAMIENTAS</v>
          </cell>
          <cell r="P2003">
            <v>180000</v>
          </cell>
          <cell r="T2003" t="str">
            <v>mala</v>
          </cell>
          <cell r="U2003" t="str">
            <v>Yard</v>
          </cell>
        </row>
        <row r="2004">
          <cell r="J2004" t="str">
            <v>42-04-01-00-1996</v>
          </cell>
          <cell r="K2004" t="str">
            <v>42-2979</v>
          </cell>
          <cell r="L2004" t="str">
            <v>42-04-01-00-1996</v>
          </cell>
          <cell r="M2004" t="str">
            <v>Mesa/Bandeja acceso lateral, ac./ inox. con pedestal metálico 4 ruedas</v>
          </cell>
          <cell r="O2004" t="str">
            <v>MESAS</v>
          </cell>
          <cell r="P2004">
            <v>20000</v>
          </cell>
          <cell r="T2004" t="str">
            <v>Bueno</v>
          </cell>
          <cell r="U2004" t="str">
            <v>N/T</v>
          </cell>
        </row>
        <row r="2005">
          <cell r="J2005" t="str">
            <v>42-06-01-00-1997</v>
          </cell>
          <cell r="K2005" t="str">
            <v>42-1404</v>
          </cell>
          <cell r="L2005" t="str">
            <v>42-06-01-00-1997</v>
          </cell>
          <cell r="M2005" t="str">
            <v>CPU marca AST</v>
          </cell>
          <cell r="O2005" t="str">
            <v>EQUIPOS COMPUTACIONALES Y PERIFÉRICOS</v>
          </cell>
          <cell r="P2005">
            <v>25000</v>
          </cell>
          <cell r="T2005" t="str">
            <v>Malo</v>
          </cell>
          <cell r="U2005" t="str">
            <v>M</v>
          </cell>
        </row>
        <row r="2006">
          <cell r="J2006" t="str">
            <v>42-06-01-00-1998</v>
          </cell>
          <cell r="K2006" t="str">
            <v>42-1450</v>
          </cell>
          <cell r="L2006" t="str">
            <v>42-06-01-00-1998</v>
          </cell>
          <cell r="M2006" t="str">
            <v>CPU Tat Hamade</v>
          </cell>
          <cell r="O2006" t="str">
            <v>EQUIPOS COMPUTACIONALES Y PERIFÉRICOS</v>
          </cell>
          <cell r="P2006">
            <v>25000</v>
          </cell>
          <cell r="T2006" t="str">
            <v>Malo</v>
          </cell>
          <cell r="U2006" t="str">
            <v>Tat Hamade</v>
          </cell>
        </row>
        <row r="2007">
          <cell r="J2007" t="str">
            <v>42-05-01-01-1999</v>
          </cell>
          <cell r="K2007" t="str">
            <v>42-388</v>
          </cell>
          <cell r="L2007" t="str">
            <v>42-05-01-01-1999</v>
          </cell>
          <cell r="M2007" t="str">
            <v>Autoclave Pelton &amp; Crane omni clave Mod. OCR</v>
          </cell>
          <cell r="N2007">
            <v>1</v>
          </cell>
          <cell r="O2007" t="str">
            <v>EQUIPO DE OFICINA</v>
          </cell>
          <cell r="P2007">
            <v>5000</v>
          </cell>
          <cell r="T2007" t="str">
            <v>Malo</v>
          </cell>
          <cell r="U2007" t="str">
            <v>Pelton&amp;Crane</v>
          </cell>
        </row>
        <row r="2008">
          <cell r="J2008" t="str">
            <v>42-05-02-01-2000</v>
          </cell>
          <cell r="K2008" t="str">
            <v>42-380</v>
          </cell>
          <cell r="L2008" t="str">
            <v>42-05-02-01-2000</v>
          </cell>
          <cell r="M2008" t="str">
            <v>Pedestal dental marca Cila Nª 0736</v>
          </cell>
          <cell r="N2008">
            <v>1</v>
          </cell>
          <cell r="O2008" t="str">
            <v>EQUIPOS CLINICOS</v>
          </cell>
          <cell r="P2008">
            <v>15000</v>
          </cell>
          <cell r="T2008" t="str">
            <v>Malo</v>
          </cell>
          <cell r="U2008" t="str">
            <v>Cila</v>
          </cell>
        </row>
        <row r="2009">
          <cell r="J2009" t="str">
            <v>42-05-02-01-2001</v>
          </cell>
          <cell r="K2009" t="str">
            <v>42-389</v>
          </cell>
          <cell r="L2009" t="str">
            <v>42-05-02-01-2001</v>
          </cell>
          <cell r="M2009" t="str">
            <v>Pedestal dental marca Cila Nª 0661</v>
          </cell>
          <cell r="N2009">
            <v>1</v>
          </cell>
          <cell r="O2009" t="str">
            <v>EQUIPOS CLINICOS</v>
          </cell>
          <cell r="P2009">
            <v>15000</v>
          </cell>
          <cell r="T2009" t="str">
            <v>Malo</v>
          </cell>
          <cell r="U2009" t="str">
            <v>Cila</v>
          </cell>
        </row>
        <row r="2010">
          <cell r="J2010" t="str">
            <v>42-05-02-01-2002</v>
          </cell>
          <cell r="K2010" t="str">
            <v>42-80</v>
          </cell>
          <cell r="L2010" t="str">
            <v>42-05-02-01-2002</v>
          </cell>
          <cell r="M2010" t="str">
            <v>Master medic. Onda corta Mod. MM - 1000</v>
          </cell>
          <cell r="N2010">
            <v>1</v>
          </cell>
          <cell r="O2010" t="str">
            <v>EQUIPOS CLINICOS</v>
          </cell>
          <cell r="P2010">
            <v>6000</v>
          </cell>
          <cell r="T2010" t="str">
            <v>Malo</v>
          </cell>
          <cell r="U2010" t="str">
            <v>Onda</v>
          </cell>
        </row>
        <row r="2011">
          <cell r="J2011" t="str">
            <v>42-04-02-00-2003</v>
          </cell>
          <cell r="K2011" t="str">
            <v>42-67</v>
          </cell>
          <cell r="L2011" t="str">
            <v>42-04-02-00-2003</v>
          </cell>
          <cell r="M2011" t="str">
            <v>Silla metálica / madera esponja</v>
          </cell>
          <cell r="O2011" t="str">
            <v>SILLAS</v>
          </cell>
          <cell r="P2011">
            <v>3000</v>
          </cell>
          <cell r="T2011" t="str">
            <v>Malo</v>
          </cell>
          <cell r="U2011" t="str">
            <v>N/T</v>
          </cell>
        </row>
        <row r="2012">
          <cell r="J2012" t="str">
            <v>42-04-02-00-2004</v>
          </cell>
          <cell r="K2012" t="str">
            <v>42-1388</v>
          </cell>
          <cell r="L2012" t="str">
            <v>42-04-02-00-2004</v>
          </cell>
          <cell r="M2012" t="str">
            <v>Silla de ruedas marca Simac</v>
          </cell>
          <cell r="O2012" t="str">
            <v>SILLAS</v>
          </cell>
          <cell r="P2012">
            <v>5000</v>
          </cell>
          <cell r="T2012" t="str">
            <v>Malo</v>
          </cell>
          <cell r="U2012" t="str">
            <v>Simac</v>
          </cell>
        </row>
        <row r="2013">
          <cell r="J2013" t="str">
            <v>42-04-02-00-2005</v>
          </cell>
          <cell r="K2013" t="str">
            <v>42-1317</v>
          </cell>
          <cell r="L2013" t="str">
            <v>42-04-02-00-2005</v>
          </cell>
          <cell r="M2013" t="str">
            <v>Parte de silla con respaldo</v>
          </cell>
          <cell r="O2013" t="str">
            <v>SILLAS</v>
          </cell>
          <cell r="P2013">
            <v>5000</v>
          </cell>
          <cell r="T2013" t="str">
            <v>Malo</v>
          </cell>
          <cell r="U2013" t="str">
            <v>N/T</v>
          </cell>
        </row>
        <row r="2014">
          <cell r="J2014" t="str">
            <v>42-05-01-01-2006</v>
          </cell>
          <cell r="K2014" t="str">
            <v>42-700C</v>
          </cell>
          <cell r="L2014" t="str">
            <v>42-05-01-01-2006</v>
          </cell>
          <cell r="M2014" t="str">
            <v>Estufa eléctrica a cuarzo Somela</v>
          </cell>
          <cell r="O2014" t="str">
            <v>EQUIPO DE OFICINA</v>
          </cell>
          <cell r="P2014">
            <v>1000</v>
          </cell>
          <cell r="T2014" t="str">
            <v>Malo</v>
          </cell>
          <cell r="U2014" t="str">
            <v>Somela</v>
          </cell>
        </row>
        <row r="2015">
          <cell r="J2015" t="str">
            <v>42-05-02-06-2007</v>
          </cell>
          <cell r="K2015" t="str">
            <v>42-3530</v>
          </cell>
          <cell r="L2015" t="str">
            <v>42-05-02-06-2007</v>
          </cell>
          <cell r="M2015" t="str">
            <v>Abrillantadora T/W 17"  BF 522  para lustrar pisos</v>
          </cell>
          <cell r="N2015">
            <v>1</v>
          </cell>
          <cell r="O2015" t="str">
            <v>HERRAMIENTAS</v>
          </cell>
          <cell r="P2015">
            <v>284410</v>
          </cell>
          <cell r="T2015" t="str">
            <v>Buena</v>
          </cell>
          <cell r="U2015" t="str">
            <v xml:space="preserve">Luster </v>
          </cell>
        </row>
        <row r="2016">
          <cell r="J2016" t="str">
            <v>42-05-01-02-2008</v>
          </cell>
          <cell r="K2016" t="str">
            <v>42-1821</v>
          </cell>
          <cell r="L2016" t="str">
            <v>42-05-01-02-2008</v>
          </cell>
          <cell r="M2016" t="str">
            <v>A Orillas del Río Piedra me senté y lloré, Paulo Coelho.</v>
          </cell>
          <cell r="O2016" t="str">
            <v>LITERATURA</v>
          </cell>
          <cell r="P2016">
            <v>10000</v>
          </cell>
          <cell r="T2016" t="str">
            <v>Bueno</v>
          </cell>
          <cell r="U2016" t="str">
            <v>N/T</v>
          </cell>
        </row>
        <row r="2017">
          <cell r="J2017" t="str">
            <v>42-05-01-02-2009</v>
          </cell>
          <cell r="K2017" t="str">
            <v>42-1825</v>
          </cell>
          <cell r="L2017" t="str">
            <v>42-05-01-02-2009</v>
          </cell>
          <cell r="M2017" t="str">
            <v>Cita en el Azul Profundo, Roberto Ampuero.</v>
          </cell>
          <cell r="O2017" t="str">
            <v>LITERATURA</v>
          </cell>
          <cell r="P2017">
            <v>5000</v>
          </cell>
          <cell r="T2017" t="str">
            <v>Bueno</v>
          </cell>
          <cell r="U2017" t="str">
            <v>N/T</v>
          </cell>
        </row>
        <row r="2018">
          <cell r="J2018" t="str">
            <v>42-05-01-02-2010</v>
          </cell>
          <cell r="K2018" t="str">
            <v>42-1827</v>
          </cell>
          <cell r="L2018" t="str">
            <v>42-05-01-02-2010</v>
          </cell>
          <cell r="M2018" t="str">
            <v>Difícil envoltorio, Mónica Echeverría.</v>
          </cell>
          <cell r="O2018" t="str">
            <v>LITERATURA</v>
          </cell>
          <cell r="P2018">
            <v>5800</v>
          </cell>
          <cell r="T2018" t="str">
            <v>Bueno</v>
          </cell>
          <cell r="U2018" t="str">
            <v>N/T</v>
          </cell>
        </row>
        <row r="2019">
          <cell r="J2019" t="str">
            <v>42-05-01-02-2011</v>
          </cell>
          <cell r="K2019" t="str">
            <v>42-1828</v>
          </cell>
          <cell r="L2019" t="str">
            <v>42-05-01-02-2011</v>
          </cell>
          <cell r="M2019" t="str">
            <v>Mil Soles, Dominique Lampierre.</v>
          </cell>
          <cell r="O2019" t="str">
            <v>LITERATURA</v>
          </cell>
          <cell r="P2019">
            <v>8600</v>
          </cell>
          <cell r="T2019" t="str">
            <v>Bueno</v>
          </cell>
          <cell r="U2019" t="str">
            <v>N/T</v>
          </cell>
        </row>
        <row r="2020">
          <cell r="J2020" t="str">
            <v>42-05-01-02-2012</v>
          </cell>
          <cell r="K2020" t="str">
            <v>42-1831</v>
          </cell>
          <cell r="L2020" t="str">
            <v>42-05-01-02-2012</v>
          </cell>
          <cell r="M2020" t="str">
            <v>El Jinete Polaco, Antonio Nuñez Molina.</v>
          </cell>
          <cell r="O2020" t="str">
            <v>LITERATURA</v>
          </cell>
          <cell r="P2020">
            <v>6400</v>
          </cell>
          <cell r="T2020" t="str">
            <v>Bueno</v>
          </cell>
          <cell r="U2020" t="str">
            <v>N/T</v>
          </cell>
        </row>
        <row r="2021">
          <cell r="J2021" t="str">
            <v>42-05-01-02-2013</v>
          </cell>
          <cell r="K2021" t="str">
            <v>42-1834</v>
          </cell>
          <cell r="L2021" t="str">
            <v>42-05-01-02-2013</v>
          </cell>
          <cell r="M2021" t="str">
            <v>Póstuma, Lina Meruame.</v>
          </cell>
          <cell r="O2021" t="str">
            <v>LITERATURA</v>
          </cell>
          <cell r="P2021">
            <v>5300</v>
          </cell>
          <cell r="T2021" t="str">
            <v>Bueno</v>
          </cell>
          <cell r="U2021" t="str">
            <v>N/T</v>
          </cell>
        </row>
        <row r="2022">
          <cell r="J2022" t="str">
            <v>42-05-01-02-2014</v>
          </cell>
          <cell r="K2022" t="str">
            <v>42-1836</v>
          </cell>
          <cell r="L2022" t="str">
            <v>42-05-01-02-2014</v>
          </cell>
          <cell r="M2022" t="str">
            <v>Los Ojos del Tuareg, Alberto Vásquez Figueroa.</v>
          </cell>
          <cell r="O2022" t="str">
            <v>LITERATURA</v>
          </cell>
          <cell r="P2022">
            <v>5700</v>
          </cell>
          <cell r="T2022" t="str">
            <v>Bueno</v>
          </cell>
          <cell r="U2022" t="str">
            <v>N/T</v>
          </cell>
        </row>
        <row r="2023">
          <cell r="J2023" t="str">
            <v>42-05-01-02-2015</v>
          </cell>
          <cell r="K2023" t="str">
            <v>42-1837</v>
          </cell>
          <cell r="L2023" t="str">
            <v>42-05-01-02-2015</v>
          </cell>
          <cell r="M2023" t="str">
            <v>Intensidad, Dean Koontz.</v>
          </cell>
          <cell r="O2023" t="str">
            <v>LITERATURA</v>
          </cell>
          <cell r="P2023">
            <v>3200</v>
          </cell>
          <cell r="T2023" t="str">
            <v>Bueno</v>
          </cell>
          <cell r="U2023" t="str">
            <v>N/T</v>
          </cell>
        </row>
        <row r="2024">
          <cell r="J2024" t="str">
            <v>42-05-01-02-2016</v>
          </cell>
          <cell r="K2024" t="str">
            <v>42-1838</v>
          </cell>
          <cell r="L2024" t="str">
            <v>42-05-01-02-2016</v>
          </cell>
          <cell r="M2024" t="str">
            <v>Terapia Mortal, Michael Palmer.</v>
          </cell>
          <cell r="O2024" t="str">
            <v>LITERATURA</v>
          </cell>
          <cell r="P2024">
            <v>4300</v>
          </cell>
          <cell r="T2024" t="str">
            <v>Bueno</v>
          </cell>
          <cell r="U2024" t="str">
            <v>N/T</v>
          </cell>
        </row>
        <row r="2025">
          <cell r="J2025" t="str">
            <v>42-05-01-02-2017</v>
          </cell>
          <cell r="K2025" t="str">
            <v>42-1842</v>
          </cell>
          <cell r="L2025" t="str">
            <v>42-05-01-02-2017</v>
          </cell>
          <cell r="M2025" t="str">
            <v xml:space="preserve">Mister X, Peter Straub </v>
          </cell>
          <cell r="O2025" t="str">
            <v>LITERATURA</v>
          </cell>
          <cell r="P2025">
            <v>5500</v>
          </cell>
          <cell r="T2025" t="str">
            <v>Bueno</v>
          </cell>
          <cell r="U2025" t="str">
            <v>N/T</v>
          </cell>
        </row>
        <row r="2026">
          <cell r="J2026" t="str">
            <v>42-05-01-02-2018</v>
          </cell>
          <cell r="K2026" t="str">
            <v>42-1844</v>
          </cell>
          <cell r="L2026" t="str">
            <v>42-05-01-02-2018</v>
          </cell>
          <cell r="M2026" t="str">
            <v>La Estrella robada, Mary Higgins Clark.</v>
          </cell>
          <cell r="O2026" t="str">
            <v>LITERATURA</v>
          </cell>
          <cell r="P2026">
            <v>5400</v>
          </cell>
          <cell r="T2026" t="str">
            <v>Bueno</v>
          </cell>
          <cell r="U2026" t="str">
            <v>N/T</v>
          </cell>
        </row>
        <row r="2027">
          <cell r="J2027" t="str">
            <v>42-05-01-02-2019</v>
          </cell>
          <cell r="K2027" t="str">
            <v>42-1845</v>
          </cell>
          <cell r="L2027" t="str">
            <v>42-05-01-02-2019</v>
          </cell>
          <cell r="M2027" t="str">
            <v>Dulces Guerreros Cubanos, Nolberto Fuentes.</v>
          </cell>
          <cell r="O2027" t="str">
            <v>LITERATURA</v>
          </cell>
          <cell r="P2027">
            <v>6400</v>
          </cell>
          <cell r="T2027" t="str">
            <v>Bueno</v>
          </cell>
          <cell r="U2027" t="str">
            <v>N/T</v>
          </cell>
        </row>
        <row r="2028">
          <cell r="J2028" t="str">
            <v>42-05-01-02-2020</v>
          </cell>
          <cell r="K2028" t="str">
            <v>42-1846</v>
          </cell>
          <cell r="L2028" t="str">
            <v>42-05-01-02-2020</v>
          </cell>
          <cell r="M2028" t="str">
            <v>Un Asesino en Internet, Phillip Finch.</v>
          </cell>
          <cell r="O2028" t="str">
            <v>LITERATURA</v>
          </cell>
          <cell r="P2028">
            <v>6300</v>
          </cell>
          <cell r="T2028" t="str">
            <v>Bueno</v>
          </cell>
          <cell r="U2028" t="str">
            <v>N/T</v>
          </cell>
        </row>
        <row r="2029">
          <cell r="J2029" t="str">
            <v>42-05-01-02-2021</v>
          </cell>
          <cell r="K2029" t="str">
            <v>42-1846 B</v>
          </cell>
          <cell r="L2029" t="str">
            <v>42-05-01-02-2021</v>
          </cell>
          <cell r="M2029" t="str">
            <v>Un Asesino en Internet, Phillip Finch.</v>
          </cell>
          <cell r="O2029" t="str">
            <v>LITERATURA</v>
          </cell>
          <cell r="P2029">
            <v>6200</v>
          </cell>
          <cell r="T2029" t="str">
            <v>Bueno</v>
          </cell>
          <cell r="U2029" t="str">
            <v>N/T</v>
          </cell>
        </row>
        <row r="2030">
          <cell r="J2030" t="str">
            <v>42-05-01-02-2022</v>
          </cell>
          <cell r="K2030" t="str">
            <v>42-1847</v>
          </cell>
          <cell r="L2030" t="str">
            <v>42-05-01-02-2022</v>
          </cell>
          <cell r="M2030" t="str">
            <v>Presuntamente Inocente, Scott Turow.</v>
          </cell>
          <cell r="O2030" t="str">
            <v>LITERATURA</v>
          </cell>
          <cell r="P2030">
            <v>6200</v>
          </cell>
          <cell r="T2030" t="str">
            <v>Bueno</v>
          </cell>
          <cell r="U2030" t="str">
            <v>N/T</v>
          </cell>
        </row>
        <row r="2031">
          <cell r="J2031" t="str">
            <v>42-05-01-02-2023</v>
          </cell>
          <cell r="K2031" t="str">
            <v>42-2654</v>
          </cell>
          <cell r="L2031" t="str">
            <v>42-05-01-02-2023</v>
          </cell>
          <cell r="M2031" t="str">
            <v>Antología, Pablo Neruda</v>
          </cell>
          <cell r="O2031" t="str">
            <v>LITERATURA</v>
          </cell>
          <cell r="P2031">
            <v>6800</v>
          </cell>
          <cell r="T2031" t="str">
            <v>Bueno</v>
          </cell>
          <cell r="U2031" t="str">
            <v>N/T</v>
          </cell>
        </row>
        <row r="2032">
          <cell r="J2032" t="str">
            <v>42-05-01-02-2024</v>
          </cell>
          <cell r="K2032" t="str">
            <v>42-2655</v>
          </cell>
          <cell r="L2032" t="str">
            <v>42-05-01-02-2024</v>
          </cell>
          <cell r="M2032" t="str">
            <v>Un Yanqui en la corte del Rey Arturo, Mark Twain</v>
          </cell>
          <cell r="O2032" t="str">
            <v>LITERATURA</v>
          </cell>
          <cell r="P2032">
            <v>7300</v>
          </cell>
          <cell r="T2032" t="str">
            <v>Bueno</v>
          </cell>
          <cell r="U2032" t="str">
            <v>N/T</v>
          </cell>
        </row>
        <row r="2033">
          <cell r="J2033" t="str">
            <v>42-05-01-02-2025</v>
          </cell>
          <cell r="K2033" t="str">
            <v>42-2657</v>
          </cell>
          <cell r="L2033" t="str">
            <v>42-05-01-02-2025</v>
          </cell>
          <cell r="M2033" t="str">
            <v>Hamlet y el mercader de Venecia, Shakespeare</v>
          </cell>
          <cell r="O2033" t="str">
            <v>LITERATURA</v>
          </cell>
          <cell r="P2033">
            <v>6500</v>
          </cell>
          <cell r="T2033" t="str">
            <v>Bueno</v>
          </cell>
          <cell r="U2033" t="str">
            <v>N/T</v>
          </cell>
        </row>
        <row r="2034">
          <cell r="J2034" t="str">
            <v>42-05-01-02-2026</v>
          </cell>
          <cell r="K2034" t="str">
            <v>42-2658</v>
          </cell>
          <cell r="L2034" t="str">
            <v>42-05-01-02-2026</v>
          </cell>
          <cell r="M2034" t="str">
            <v>La Regenta, Leopoldo Alas</v>
          </cell>
          <cell r="O2034" t="str">
            <v>LITERATURA</v>
          </cell>
          <cell r="P2034">
            <v>6500</v>
          </cell>
          <cell r="T2034" t="str">
            <v>Bueno</v>
          </cell>
          <cell r="U2034" t="str">
            <v>N/T</v>
          </cell>
        </row>
        <row r="2035">
          <cell r="J2035" t="str">
            <v>42-05-01-02-2027</v>
          </cell>
          <cell r="K2035" t="str">
            <v>42-2659</v>
          </cell>
          <cell r="L2035" t="str">
            <v>42-05-01-02-2027</v>
          </cell>
          <cell r="M2035" t="str">
            <v>Claudia y David, Rose Franken</v>
          </cell>
          <cell r="O2035" t="str">
            <v>LITERATURA</v>
          </cell>
          <cell r="P2035">
            <v>7500</v>
          </cell>
          <cell r="T2035" t="str">
            <v>Bueno</v>
          </cell>
          <cell r="U2035" t="str">
            <v>N/T</v>
          </cell>
        </row>
        <row r="2036">
          <cell r="J2036" t="str">
            <v>42-05-01-02-2028</v>
          </cell>
          <cell r="K2036" t="str">
            <v>42-3263</v>
          </cell>
          <cell r="L2036" t="str">
            <v>42-05-01-02-2028</v>
          </cell>
          <cell r="M2036" t="str">
            <v>Los hermanos Karamazov, Fedor Dostoyevski</v>
          </cell>
          <cell r="O2036" t="str">
            <v>LITERATURA</v>
          </cell>
          <cell r="P2036">
            <v>8900</v>
          </cell>
          <cell r="T2036" t="str">
            <v>Bueno</v>
          </cell>
          <cell r="U2036" t="str">
            <v>N/T</v>
          </cell>
        </row>
        <row r="2037">
          <cell r="J2037" t="str">
            <v>42-05-01-01-2029</v>
          </cell>
          <cell r="K2037" t="str">
            <v>42-2016</v>
          </cell>
          <cell r="L2037" t="str">
            <v>42-05-01-01-2029</v>
          </cell>
          <cell r="M2037" t="str">
            <v>Extractor de aire marca Decor 300</v>
          </cell>
          <cell r="O2037" t="str">
            <v>EQUIPO DE OFICINA</v>
          </cell>
          <cell r="P2037">
            <v>25000</v>
          </cell>
          <cell r="T2037" t="str">
            <v>Buena</v>
          </cell>
          <cell r="U2037" t="str">
            <v>Decor</v>
          </cell>
        </row>
        <row r="2038">
          <cell r="J2038" t="str">
            <v>42-05-01-01-2030</v>
          </cell>
          <cell r="K2038" t="str">
            <v>42-3205</v>
          </cell>
          <cell r="L2038" t="str">
            <v>42-05-01-01-2030</v>
          </cell>
          <cell r="M2038" t="str">
            <v>Horno microondas Samsung Mod. M1736N S/Nº 7MAP202538B</v>
          </cell>
          <cell r="O2038" t="str">
            <v>EQUIPO DE OFICINA</v>
          </cell>
          <cell r="P2038">
            <v>44018</v>
          </cell>
          <cell r="T2038" t="str">
            <v>Buena</v>
          </cell>
          <cell r="U2038" t="str">
            <v>Samsung</v>
          </cell>
        </row>
        <row r="2039">
          <cell r="J2039" t="str">
            <v>42-04-07-00-2031</v>
          </cell>
          <cell r="K2039" t="str">
            <v>42-3210</v>
          </cell>
          <cell r="L2039" t="str">
            <v>42-04-07-00-2031</v>
          </cell>
          <cell r="M2039" t="str">
            <v>Meson metálico con cubierta postformado</v>
          </cell>
          <cell r="O2039" t="str">
            <v>OTROS</v>
          </cell>
          <cell r="P2039">
            <v>115771</v>
          </cell>
          <cell r="T2039" t="str">
            <v>Buena</v>
          </cell>
          <cell r="U2039" t="str">
            <v>N/T</v>
          </cell>
        </row>
        <row r="2040">
          <cell r="J2040" t="str">
            <v>42-04-04-00-2032</v>
          </cell>
          <cell r="K2040" t="str">
            <v>42-2846</v>
          </cell>
          <cell r="L2040" t="str">
            <v>42-04-04-00-2032</v>
          </cell>
          <cell r="M2040" t="str">
            <v>Mueble melamina blanco con 4 puertas cubierta postformado 1 lavaplatos marca Cemco acero inox. con 1 fuentón, 1 secador, 1 llave combinación</v>
          </cell>
          <cell r="O2040" t="str">
            <v>MUEBLES DE COCINA</v>
          </cell>
          <cell r="P2040">
            <v>96511</v>
          </cell>
          <cell r="T2040" t="str">
            <v>Buena</v>
          </cell>
          <cell r="U2040" t="str">
            <v>N/T</v>
          </cell>
        </row>
        <row r="2041">
          <cell r="J2041" t="str">
            <v>42-04-07-00-2033</v>
          </cell>
          <cell r="K2041" t="str">
            <v>42-3207</v>
          </cell>
          <cell r="L2041" t="str">
            <v>42-04-07-00-2033</v>
          </cell>
          <cell r="M2041" t="str">
            <v>Taburete metálico asiento tevinil color negro</v>
          </cell>
          <cell r="O2041" t="str">
            <v>OTROS</v>
          </cell>
          <cell r="P2041">
            <v>86522</v>
          </cell>
          <cell r="T2041" t="str">
            <v>Buena</v>
          </cell>
          <cell r="U2041" t="str">
            <v>Tevinil</v>
          </cell>
        </row>
        <row r="2042">
          <cell r="J2042" t="str">
            <v>42-04-07-00-2034</v>
          </cell>
          <cell r="K2042" t="str">
            <v>42-3208</v>
          </cell>
          <cell r="L2042" t="str">
            <v>42-04-07-00-2034</v>
          </cell>
          <cell r="M2042" t="str">
            <v>Taburete metálico asiento tevinil color negro</v>
          </cell>
          <cell r="O2042" t="str">
            <v>OTROS</v>
          </cell>
          <cell r="P2042">
            <v>86522</v>
          </cell>
          <cell r="T2042" t="str">
            <v>Buena</v>
          </cell>
          <cell r="U2042" t="str">
            <v>Tevinil</v>
          </cell>
        </row>
        <row r="2043">
          <cell r="J2043" t="str">
            <v>42-04-07-00-2035</v>
          </cell>
          <cell r="K2043" t="str">
            <v>42-3209</v>
          </cell>
          <cell r="L2043" t="str">
            <v>42-04-07-00-2035</v>
          </cell>
          <cell r="M2043" t="str">
            <v>Taburete metálico asiento tevinil color negro</v>
          </cell>
          <cell r="O2043" t="str">
            <v>OTROS</v>
          </cell>
          <cell r="P2043">
            <v>86522</v>
          </cell>
          <cell r="T2043" t="str">
            <v>Buena</v>
          </cell>
          <cell r="U2043" t="str">
            <v>Tevinil</v>
          </cell>
        </row>
        <row r="2044">
          <cell r="J2044" t="str">
            <v>42-05-02-07-2036</v>
          </cell>
          <cell r="K2044" t="str">
            <v>42-1245</v>
          </cell>
          <cell r="L2044" t="str">
            <v>42-05-02-07-2036</v>
          </cell>
          <cell r="M2044" t="str">
            <v>Guitarra Tizona Nº 15852</v>
          </cell>
          <cell r="O2044" t="str">
            <v>EQUIPOS DE AUDIO</v>
          </cell>
          <cell r="P2044">
            <v>68000</v>
          </cell>
          <cell r="T2044" t="str">
            <v>Bueno</v>
          </cell>
          <cell r="U2044" t="str">
            <v>Tizona</v>
          </cell>
        </row>
        <row r="2045">
          <cell r="J2045" t="str">
            <v>42-05-02-07-2037</v>
          </cell>
          <cell r="K2045" t="str">
            <v>42-1246</v>
          </cell>
          <cell r="L2045" t="str">
            <v>42-05-02-07-2037</v>
          </cell>
          <cell r="M2045" t="str">
            <v>Guitarra Tizona Nº 15181</v>
          </cell>
          <cell r="O2045" t="str">
            <v>EQUIPOS DE AUDIO</v>
          </cell>
          <cell r="P2045">
            <v>68000</v>
          </cell>
          <cell r="T2045" t="str">
            <v>Bueno</v>
          </cell>
          <cell r="U2045" t="str">
            <v>Tizona</v>
          </cell>
        </row>
        <row r="2046">
          <cell r="J2046" t="str">
            <v>42-05-02-07-2038</v>
          </cell>
          <cell r="K2046" t="str">
            <v>42-1247</v>
          </cell>
          <cell r="L2046" t="str">
            <v>42-05-02-07-2038</v>
          </cell>
          <cell r="M2046" t="str">
            <v>Guitarra Tizona Nº 203664</v>
          </cell>
          <cell r="O2046" t="str">
            <v>EQUIPOS DE AUDIO</v>
          </cell>
          <cell r="P2046">
            <v>68000</v>
          </cell>
          <cell r="T2046" t="str">
            <v>Bueno</v>
          </cell>
          <cell r="U2046" t="str">
            <v>Tizona</v>
          </cell>
        </row>
        <row r="2047">
          <cell r="J2047" t="str">
            <v>42-05-02-07-2039</v>
          </cell>
          <cell r="K2047" t="str">
            <v>42-1496</v>
          </cell>
          <cell r="L2047" t="str">
            <v>42-05-02-07-2039</v>
          </cell>
          <cell r="M2047" t="str">
            <v>Guitarra Tizona Nº 203667</v>
          </cell>
          <cell r="O2047" t="str">
            <v>EQUIPOS DE AUDIO</v>
          </cell>
          <cell r="P2047">
            <v>68000</v>
          </cell>
          <cell r="T2047" t="str">
            <v>Bueno</v>
          </cell>
          <cell r="U2047" t="str">
            <v>Tizona</v>
          </cell>
        </row>
        <row r="2048">
          <cell r="J2048" t="str">
            <v>42-05-02-07-2040</v>
          </cell>
          <cell r="K2048" t="str">
            <v>42-1594</v>
          </cell>
          <cell r="L2048" t="str">
            <v>42-05-02-07-2040</v>
          </cell>
          <cell r="M2048" t="str">
            <v>Guitarra Tizona Nº 204441</v>
          </cell>
          <cell r="O2048" t="str">
            <v>EQUIPOS DE AUDIO</v>
          </cell>
          <cell r="P2048">
            <v>68000</v>
          </cell>
          <cell r="T2048" t="str">
            <v>Bueno</v>
          </cell>
          <cell r="U2048" t="str">
            <v>Tizona</v>
          </cell>
        </row>
        <row r="2049">
          <cell r="J2049" t="str">
            <v>42-05-02-07-2041</v>
          </cell>
          <cell r="K2049" t="str">
            <v>42-2853</v>
          </cell>
          <cell r="L2049" t="str">
            <v>42-05-02-07-2041</v>
          </cell>
          <cell r="M2049" t="str">
            <v>Guitarra Tizona Nº 15680</v>
          </cell>
          <cell r="O2049" t="str">
            <v>EQUIPOS DE AUDIO</v>
          </cell>
          <cell r="P2049">
            <v>68000</v>
          </cell>
          <cell r="T2049" t="str">
            <v>Bueno</v>
          </cell>
          <cell r="U2049" t="str">
            <v>Tizona</v>
          </cell>
        </row>
        <row r="2050">
          <cell r="J2050" t="str">
            <v>42-05-02-07-2042</v>
          </cell>
          <cell r="K2050" t="str">
            <v>42-2376</v>
          </cell>
          <cell r="L2050" t="str">
            <v>42-05-02-07-2042</v>
          </cell>
          <cell r="M2050" t="str">
            <v>Pandero con parche hexagonal</v>
          </cell>
          <cell r="O2050" t="str">
            <v>EQUIPOS DE AUDIO</v>
          </cell>
          <cell r="P2050">
            <v>7500</v>
          </cell>
          <cell r="T2050" t="str">
            <v>Bueno</v>
          </cell>
          <cell r="U2050" t="str">
            <v>N/T</v>
          </cell>
        </row>
        <row r="2051">
          <cell r="J2051" t="str">
            <v>42-05-02-07-2043</v>
          </cell>
          <cell r="K2051" t="str">
            <v>42-3243</v>
          </cell>
          <cell r="L2051" t="str">
            <v>42-05-02-07-2043</v>
          </cell>
          <cell r="M2051" t="str">
            <v>Pandero con parche hexagonal</v>
          </cell>
          <cell r="O2051" t="str">
            <v>EQUIPOS DE AUDIO</v>
          </cell>
          <cell r="P2051">
            <v>7500</v>
          </cell>
          <cell r="T2051" t="str">
            <v>Bueno</v>
          </cell>
          <cell r="U2051" t="str">
            <v>N/T</v>
          </cell>
        </row>
        <row r="2052">
          <cell r="J2052" t="str">
            <v>42-05-02-07-2044</v>
          </cell>
          <cell r="K2052" t="str">
            <v>42-1250</v>
          </cell>
          <cell r="L2052" t="str">
            <v>42-05-02-07-2044</v>
          </cell>
          <cell r="M2052" t="str">
            <v>Triángulo acero grande</v>
          </cell>
          <cell r="O2052" t="str">
            <v>EQUIPOS DE AUDIO</v>
          </cell>
          <cell r="P2052">
            <v>6900</v>
          </cell>
          <cell r="T2052" t="str">
            <v>Bueno</v>
          </cell>
          <cell r="U2052" t="str">
            <v>N/T</v>
          </cell>
        </row>
        <row r="2053">
          <cell r="J2053" t="str">
            <v>42-05-02-07-2045</v>
          </cell>
          <cell r="K2053" t="str">
            <v>42-1251</v>
          </cell>
          <cell r="L2053" t="str">
            <v>42-05-02-07-2045</v>
          </cell>
          <cell r="M2053" t="str">
            <v>Tormento con base</v>
          </cell>
          <cell r="O2053" t="str">
            <v>EQUIPOS DE AUDIO</v>
          </cell>
          <cell r="P2053">
            <v>30000</v>
          </cell>
          <cell r="T2053" t="str">
            <v>Bueno</v>
          </cell>
          <cell r="U2053" t="str">
            <v>N/T</v>
          </cell>
        </row>
        <row r="2054">
          <cell r="J2054" t="str">
            <v>42-05-02-07-2046</v>
          </cell>
          <cell r="K2054" t="str">
            <v>42-1253</v>
          </cell>
          <cell r="L2054" t="str">
            <v>42-05-02-07-2046</v>
          </cell>
          <cell r="M2054" t="str">
            <v>Flauta Hohner</v>
          </cell>
          <cell r="O2054" t="str">
            <v>EQUIPOS DE AUDIO</v>
          </cell>
          <cell r="P2054">
            <v>15000</v>
          </cell>
          <cell r="T2054" t="str">
            <v>Bueno</v>
          </cell>
          <cell r="U2054" t="str">
            <v>N/T</v>
          </cell>
        </row>
        <row r="2055">
          <cell r="J2055" t="str">
            <v>42-05-02-07-2047</v>
          </cell>
          <cell r="K2055" t="str">
            <v>42-1254</v>
          </cell>
          <cell r="L2055" t="str">
            <v>42-05-02-07-2047</v>
          </cell>
          <cell r="M2055" t="str">
            <v>Acordeón marca Baile</v>
          </cell>
          <cell r="O2055" t="str">
            <v>EQUIPOS DE AUDIO</v>
          </cell>
          <cell r="P2055">
            <v>50000</v>
          </cell>
          <cell r="T2055" t="str">
            <v>Bueno</v>
          </cell>
          <cell r="U2055" t="str">
            <v>Baile</v>
          </cell>
        </row>
        <row r="2056">
          <cell r="J2056" t="str">
            <v>42-05-02-07-2048</v>
          </cell>
          <cell r="K2056" t="str">
            <v>42-1497</v>
          </cell>
          <cell r="L2056" t="str">
            <v>42-05-02-07-2048</v>
          </cell>
          <cell r="M2056" t="str">
            <v>Bombo chilote</v>
          </cell>
          <cell r="O2056" t="str">
            <v>EQUIPOS DE AUDIO</v>
          </cell>
          <cell r="P2056">
            <v>37000</v>
          </cell>
          <cell r="T2056" t="str">
            <v>Bueno</v>
          </cell>
          <cell r="U2056" t="str">
            <v>N/T</v>
          </cell>
        </row>
        <row r="2057">
          <cell r="J2057" t="str">
            <v>42-05-02-07-2049</v>
          </cell>
          <cell r="K2057" t="str">
            <v>42-1255</v>
          </cell>
          <cell r="L2057" t="str">
            <v>42-05-02-07-2049</v>
          </cell>
          <cell r="M2057" t="str">
            <v>Quena</v>
          </cell>
          <cell r="O2057" t="str">
            <v>EQUIPOS DE AUDIO</v>
          </cell>
          <cell r="P2057">
            <v>15000</v>
          </cell>
          <cell r="T2057" t="str">
            <v>Bueno</v>
          </cell>
          <cell r="U2057" t="str">
            <v>N/T</v>
          </cell>
        </row>
        <row r="2058">
          <cell r="J2058" t="str">
            <v>FN-05-02-07-2050</v>
          </cell>
          <cell r="K2058" t="str">
            <v>42-2854</v>
          </cell>
          <cell r="L2058" t="str">
            <v>FN-05-02-07-2050</v>
          </cell>
          <cell r="M2058" t="str">
            <v>Maraca</v>
          </cell>
          <cell r="O2058" t="str">
            <v>EQUIPOS DE AUDIO FUNGIBLE / NOMINABLE</v>
          </cell>
          <cell r="P2058">
            <v>25000</v>
          </cell>
          <cell r="T2058" t="str">
            <v>Bueno</v>
          </cell>
          <cell r="U2058" t="str">
            <v>N/T</v>
          </cell>
        </row>
        <row r="2059">
          <cell r="J2059" t="str">
            <v>42-05-01-01-2051</v>
          </cell>
          <cell r="K2059" t="str">
            <v>42-2377</v>
          </cell>
          <cell r="L2059" t="str">
            <v>42-05-01-01-2051</v>
          </cell>
          <cell r="M2059" t="str">
            <v>Radio CD marca Recco Mod. RRC158CB</v>
          </cell>
          <cell r="O2059" t="str">
            <v>EQUIPO DE OFICINA</v>
          </cell>
          <cell r="P2059">
            <v>53710</v>
          </cell>
          <cell r="T2059" t="str">
            <v>Bueno</v>
          </cell>
          <cell r="U2059" t="str">
            <v>Recco</v>
          </cell>
        </row>
        <row r="2060">
          <cell r="J2060" t="str">
            <v>42-03-00-00-2052</v>
          </cell>
          <cell r="K2060" t="str">
            <v>42-2860</v>
          </cell>
          <cell r="L2060" t="str">
            <v>42-03-00-00-2052</v>
          </cell>
          <cell r="M2060" t="str">
            <v>Ambulancia marca Mercedes Benz modelo Sprinter 313 CDI motor Nº 61198170056402 Chasis Nº 8AC9036627A-956913, Año Fab. 2007 Patente WZ 76-63</v>
          </cell>
          <cell r="O2060" t="str">
            <v>VEHICULOS</v>
          </cell>
          <cell r="P2060">
            <v>21150000</v>
          </cell>
          <cell r="T2060" t="str">
            <v>Bueno</v>
          </cell>
          <cell r="U2060" t="str">
            <v>Mercedes Benz</v>
          </cell>
        </row>
        <row r="2061">
          <cell r="J2061" t="str">
            <v>42-03-02-00-2053</v>
          </cell>
          <cell r="K2061" t="str">
            <v>42-2861</v>
          </cell>
          <cell r="L2061" t="str">
            <v>42-03-02-00-2053</v>
          </cell>
          <cell r="M2061" t="str">
            <v>Radio CD marca Blaupunkt Mod. Laguna CD36 con antena y parlantes</v>
          </cell>
          <cell r="O2061" t="str">
            <v>EQUIPOS DE VEHICULO</v>
          </cell>
          <cell r="P2061">
            <v>107000</v>
          </cell>
          <cell r="T2061" t="str">
            <v>Regular</v>
          </cell>
          <cell r="U2061" t="str">
            <v>Blaupunkt</v>
          </cell>
        </row>
        <row r="2062">
          <cell r="J2062" t="str">
            <v>42-05-02-03-2054</v>
          </cell>
          <cell r="K2062" t="str">
            <v>42-2862</v>
          </cell>
          <cell r="L2062" t="str">
            <v>42-05-02-03-2054</v>
          </cell>
          <cell r="M2062" t="str">
            <v>Radio comunicaciones marca Motorola Mod. EM 400</v>
          </cell>
          <cell r="O2062" t="str">
            <v>EQUIPOS DE COMUNICACIÓN</v>
          </cell>
          <cell r="P2062">
            <v>17000</v>
          </cell>
          <cell r="T2062" t="str">
            <v>Bueno</v>
          </cell>
          <cell r="U2062" t="str">
            <v>Motorola</v>
          </cell>
        </row>
        <row r="2063">
          <cell r="J2063" t="str">
            <v>42-05-02-01-2055</v>
          </cell>
          <cell r="K2063" t="str">
            <v>42-2824</v>
          </cell>
          <cell r="L2063" t="str">
            <v>42-05-02-01-2055</v>
          </cell>
          <cell r="M2063" t="str">
            <v>Monitor desfibrilador marca Zoll Mseries</v>
          </cell>
          <cell r="O2063" t="str">
            <v>EQUIPOS CLINICOS</v>
          </cell>
          <cell r="P2063">
            <v>7783552</v>
          </cell>
          <cell r="T2063" t="str">
            <v>Bueno</v>
          </cell>
          <cell r="U2063" t="str">
            <v>Zoll Mseries</v>
          </cell>
        </row>
        <row r="2064">
          <cell r="J2064" t="str">
            <v>42-05-02-01-2056</v>
          </cell>
          <cell r="K2064" t="str">
            <v>42-2825</v>
          </cell>
          <cell r="L2064" t="str">
            <v>42-05-02-01-2056</v>
          </cell>
          <cell r="M2064" t="str">
            <v>Monitor de signos vitales marca Mec 1200 S/Nº CC74-2375R-2825</v>
          </cell>
          <cell r="O2064" t="str">
            <v>EQUIPOS CLINICOS</v>
          </cell>
          <cell r="P2064">
            <v>650000</v>
          </cell>
          <cell r="T2064" t="str">
            <v>Malo</v>
          </cell>
          <cell r="U2064" t="str">
            <v>Mec</v>
          </cell>
        </row>
        <row r="2065">
          <cell r="J2065" t="str">
            <v>42-05-02-01-2057</v>
          </cell>
          <cell r="K2065" t="str">
            <v>42-2826</v>
          </cell>
          <cell r="L2065" t="str">
            <v>42-05-02-01-2057</v>
          </cell>
          <cell r="M2065" t="str">
            <v>Aspirador portatil marca Wein Mann Mod. Accuvac S/Nº 19670</v>
          </cell>
          <cell r="O2065" t="str">
            <v>EQUIPOS CLINICOS</v>
          </cell>
          <cell r="P2065">
            <v>497000</v>
          </cell>
          <cell r="T2065" t="str">
            <v>Bueno</v>
          </cell>
          <cell r="U2065" t="str">
            <v>Wein Mann</v>
          </cell>
        </row>
        <row r="2066">
          <cell r="J2066" t="str">
            <v>42-05-02-01-2058</v>
          </cell>
          <cell r="K2066" t="str">
            <v>42-2827</v>
          </cell>
          <cell r="L2066" t="str">
            <v>42-05-02-01-2058</v>
          </cell>
          <cell r="M2066" t="str">
            <v>Oxicapnografo portatil marca Nonin Mod. 9847</v>
          </cell>
          <cell r="O2066" t="str">
            <v>EQUIPOS CLINICOS</v>
          </cell>
          <cell r="P2066">
            <v>50000</v>
          </cell>
          <cell r="T2066" t="str">
            <v>Bueno</v>
          </cell>
          <cell r="U2066" t="str">
            <v>Nonin</v>
          </cell>
        </row>
        <row r="2067">
          <cell r="J2067" t="str">
            <v>42-05-02-01-2059</v>
          </cell>
          <cell r="K2067" t="str">
            <v>42-2828</v>
          </cell>
          <cell r="L2067" t="str">
            <v>42-05-02-01-2059</v>
          </cell>
          <cell r="M2067" t="str">
            <v>Electrocardiógrafo Mindray Mod. DECG-03A S/Nº SE300B3A02B/10740620</v>
          </cell>
          <cell r="O2067" t="str">
            <v>EQUIPOS CLINICOS</v>
          </cell>
          <cell r="P2067">
            <v>1100000</v>
          </cell>
          <cell r="T2067" t="str">
            <v>Bueno</v>
          </cell>
          <cell r="U2067" t="str">
            <v>Mindray</v>
          </cell>
        </row>
        <row r="2068">
          <cell r="J2068" t="str">
            <v>42-05-02-01-2060</v>
          </cell>
          <cell r="K2068" t="str">
            <v>42-2970</v>
          </cell>
          <cell r="L2068" t="str">
            <v>42-05-02-01-2060</v>
          </cell>
          <cell r="M2068" t="str">
            <v>Hemoglucotest Accu-Chek S/Nº 8180306352</v>
          </cell>
          <cell r="O2068" t="str">
            <v>EQUIPOS CLINICOS</v>
          </cell>
          <cell r="P2068">
            <v>60000</v>
          </cell>
          <cell r="T2068" t="str">
            <v>Bueno</v>
          </cell>
          <cell r="U2068" t="str">
            <v>Accu-Chek</v>
          </cell>
        </row>
        <row r="2069">
          <cell r="J2069" t="str">
            <v>42-05-02-01-2061</v>
          </cell>
          <cell r="K2069" t="str">
            <v>42-3331</v>
          </cell>
          <cell r="L2069" t="str">
            <v>42-05-02-01-2061</v>
          </cell>
          <cell r="M2069" t="str">
            <v>Bomba infusión continua Samtronic S/Nº 33100L/10</v>
          </cell>
          <cell r="O2069" t="str">
            <v>EQUIPOS CLINICOS</v>
          </cell>
          <cell r="P2069">
            <v>185000</v>
          </cell>
          <cell r="T2069" t="str">
            <v>Bueno</v>
          </cell>
          <cell r="U2069" t="str">
            <v>Samtronic</v>
          </cell>
        </row>
        <row r="2070">
          <cell r="J2070" t="str">
            <v>42-05-02-01-2062</v>
          </cell>
          <cell r="K2070" t="str">
            <v>42-3332</v>
          </cell>
          <cell r="L2070" t="str">
            <v>42-05-02-01-2062</v>
          </cell>
          <cell r="M2070" t="str">
            <v>Flujómetro oxigeno Western Mod. OPA-820-B S/Nº M418340-0700060</v>
          </cell>
          <cell r="O2070" t="str">
            <v>EQUIPOS CLINICOS</v>
          </cell>
          <cell r="P2070">
            <v>17000</v>
          </cell>
          <cell r="T2070" t="str">
            <v>Bueno</v>
          </cell>
          <cell r="U2070" t="str">
            <v xml:space="preserve">Western </v>
          </cell>
        </row>
        <row r="2071">
          <cell r="J2071" t="str">
            <v>42-05-02-01-2063</v>
          </cell>
          <cell r="K2071" t="str">
            <v>42-3333</v>
          </cell>
          <cell r="L2071" t="str">
            <v>42-05-02-01-2063</v>
          </cell>
          <cell r="M2071" t="str">
            <v>Flujómetro oxigeno Victor Medical Mod. HB-15-870-1 S/Nº 0781-3324</v>
          </cell>
          <cell r="O2071" t="str">
            <v>EQUIPOS CLINICOS</v>
          </cell>
          <cell r="P2071">
            <v>17000</v>
          </cell>
          <cell r="T2071" t="str">
            <v>Bueno</v>
          </cell>
          <cell r="U2071" t="str">
            <v>Victor Medical</v>
          </cell>
        </row>
        <row r="2072">
          <cell r="J2072" t="str">
            <v>42-04-07-00-2064</v>
          </cell>
          <cell r="K2072" t="str">
            <v>42-1304</v>
          </cell>
          <cell r="L2072" t="str">
            <v>42-04-07-00-2064</v>
          </cell>
          <cell r="M2072" t="str">
            <v>Cama 1 plaza</v>
          </cell>
          <cell r="O2072" t="str">
            <v>OTROS</v>
          </cell>
          <cell r="P2072">
            <v>90000</v>
          </cell>
          <cell r="T2072" t="str">
            <v>Bueno</v>
          </cell>
          <cell r="U2072" t="str">
            <v>N/T</v>
          </cell>
        </row>
        <row r="2073">
          <cell r="J2073" t="str">
            <v>42-04-07-00-2065</v>
          </cell>
          <cell r="K2073" t="str">
            <v>42-944</v>
          </cell>
          <cell r="L2073" t="str">
            <v>42-04-07-00-2065</v>
          </cell>
          <cell r="M2073" t="str">
            <v>Camarote 1 plaza</v>
          </cell>
          <cell r="O2073" t="str">
            <v>OTROS</v>
          </cell>
          <cell r="P2073">
            <v>130000</v>
          </cell>
          <cell r="T2073" t="str">
            <v>Bueno</v>
          </cell>
          <cell r="U2073" t="str">
            <v>N/T</v>
          </cell>
        </row>
        <row r="2074">
          <cell r="J2074" t="str">
            <v>42-04-03-00-2066</v>
          </cell>
          <cell r="K2074" t="str">
            <v>42-3261</v>
          </cell>
          <cell r="L2074" t="str">
            <v>42-04-03-00-2066</v>
          </cell>
          <cell r="M2074" t="str">
            <v>Escritorio computación masisa enchapada</v>
          </cell>
          <cell r="O2074" t="str">
            <v>ESCRITORIOS</v>
          </cell>
          <cell r="P2074">
            <v>77350</v>
          </cell>
          <cell r="T2074" t="str">
            <v>Bueno</v>
          </cell>
          <cell r="U2074" t="str">
            <v>N/T</v>
          </cell>
        </row>
        <row r="2075">
          <cell r="J2075" t="str">
            <v>42-04-05-00-2067</v>
          </cell>
          <cell r="K2075" t="str">
            <v>42-3229</v>
          </cell>
          <cell r="L2075" t="str">
            <v>42-04-05-00-2067</v>
          </cell>
          <cell r="M2075" t="str">
            <v>Kardex metálico 2 cajones color blanco</v>
          </cell>
          <cell r="O2075" t="str">
            <v>KARDEX</v>
          </cell>
          <cell r="P2075">
            <v>185459</v>
          </cell>
          <cell r="T2075" t="str">
            <v>Bueno</v>
          </cell>
          <cell r="U2075" t="str">
            <v>N/T</v>
          </cell>
        </row>
        <row r="2076">
          <cell r="J2076" t="str">
            <v>42-04-07-00-2068</v>
          </cell>
          <cell r="K2076" t="str">
            <v>42-1054</v>
          </cell>
          <cell r="L2076" t="str">
            <v>42-04-07-00-2068</v>
          </cell>
          <cell r="M2076" t="str">
            <v>Loker metálico verde / plomo marca Mindugar</v>
          </cell>
          <cell r="O2076" t="str">
            <v>OTROS</v>
          </cell>
          <cell r="P2076">
            <v>37500</v>
          </cell>
          <cell r="T2076" t="str">
            <v>Bueno</v>
          </cell>
          <cell r="U2076" t="str">
            <v>N/T</v>
          </cell>
        </row>
        <row r="2077">
          <cell r="J2077" t="str">
            <v>42-04-01-00-2069</v>
          </cell>
          <cell r="K2077" t="str">
            <v>42-3236</v>
          </cell>
          <cell r="L2077" t="str">
            <v>42-04-01-00-2069</v>
          </cell>
          <cell r="M2077" t="str">
            <v>Mesa casino 75x120 cms., cubierta de formalita crema</v>
          </cell>
          <cell r="O2077" t="str">
            <v>MESAS</v>
          </cell>
          <cell r="P2077">
            <v>45788</v>
          </cell>
          <cell r="T2077" t="str">
            <v>Bueno</v>
          </cell>
          <cell r="U2077" t="str">
            <v>N/T</v>
          </cell>
        </row>
        <row r="2078">
          <cell r="J2078" t="str">
            <v>42-04-04-00-2070</v>
          </cell>
          <cell r="K2078" t="str">
            <v>42-3233</v>
          </cell>
          <cell r="L2078" t="str">
            <v>42-04-04-00-2070</v>
          </cell>
          <cell r="M2078" t="str">
            <v>Mueble melamina blanco, 1 lavaplatos con llave combinación, 4 puertas</v>
          </cell>
          <cell r="O2078" t="str">
            <v>MUEBLES DE COCINA</v>
          </cell>
          <cell r="P2078">
            <v>56700</v>
          </cell>
          <cell r="T2078" t="str">
            <v>Bueno</v>
          </cell>
          <cell r="U2078" t="str">
            <v>N/T</v>
          </cell>
        </row>
        <row r="2079">
          <cell r="J2079" t="str">
            <v>42-05-01-01-2071</v>
          </cell>
          <cell r="K2079" t="str">
            <v>42-3234</v>
          </cell>
          <cell r="L2079" t="str">
            <v>42-05-01-01-2071</v>
          </cell>
          <cell r="M2079" t="str">
            <v>Pizarra marco madera 121x81 cms.</v>
          </cell>
          <cell r="O2079" t="str">
            <v>EQUIPO DE OFICINA</v>
          </cell>
          <cell r="P2079">
            <v>29750</v>
          </cell>
          <cell r="T2079" t="str">
            <v>Bueno</v>
          </cell>
          <cell r="U2079" t="str">
            <v>N/T</v>
          </cell>
        </row>
        <row r="2080">
          <cell r="J2080" t="str">
            <v>42-04-07-00-2072</v>
          </cell>
          <cell r="K2080" t="str">
            <v>42-2127</v>
          </cell>
          <cell r="L2080" t="str">
            <v>42-04-07-00-2072</v>
          </cell>
          <cell r="M2080" t="str">
            <v>Plano urbano de Loncoche con marco de madera burdeo y vidrio de 114x77 cms.</v>
          </cell>
          <cell r="O2080" t="str">
            <v>OTROS</v>
          </cell>
          <cell r="P2080">
            <v>30000</v>
          </cell>
          <cell r="T2080" t="str">
            <v>Bueno</v>
          </cell>
          <cell r="U2080" t="str">
            <v>N/T</v>
          </cell>
        </row>
        <row r="2081">
          <cell r="J2081" t="str">
            <v>42-04-02-00-2073</v>
          </cell>
          <cell r="K2081" t="str">
            <v>42-909</v>
          </cell>
          <cell r="L2081" t="str">
            <v>42-04-02-00-2073</v>
          </cell>
          <cell r="M2081" t="str">
            <v>Silla mixta con asiento y respaldo color café</v>
          </cell>
          <cell r="O2081" t="str">
            <v>SILLAS</v>
          </cell>
          <cell r="P2081">
            <v>17850</v>
          </cell>
          <cell r="T2081" t="str">
            <v>Bueno</v>
          </cell>
          <cell r="U2081" t="str">
            <v>N/T</v>
          </cell>
        </row>
        <row r="2082">
          <cell r="J2082" t="str">
            <v>42-04-02-00-2074</v>
          </cell>
          <cell r="K2082" t="str">
            <v>42-913</v>
          </cell>
          <cell r="L2082" t="str">
            <v>42-04-02-00-2074</v>
          </cell>
          <cell r="M2082" t="str">
            <v>Silla mixta con asiento y respaldo color café</v>
          </cell>
          <cell r="O2082" t="str">
            <v>SILLAS</v>
          </cell>
          <cell r="P2082">
            <v>17850</v>
          </cell>
          <cell r="T2082" t="str">
            <v>Bueno</v>
          </cell>
          <cell r="U2082" t="str">
            <v>N/T</v>
          </cell>
        </row>
        <row r="2083">
          <cell r="J2083" t="str">
            <v>42-04-02-00-2075</v>
          </cell>
          <cell r="K2083" t="str">
            <v>42-2342</v>
          </cell>
          <cell r="L2083" t="str">
            <v>42-04-02-00-2075</v>
          </cell>
          <cell r="M2083" t="str">
            <v>Silla mixta con asiento y respaldo color café</v>
          </cell>
          <cell r="O2083" t="str">
            <v>SILLAS</v>
          </cell>
          <cell r="P2083">
            <v>17850</v>
          </cell>
          <cell r="T2083" t="str">
            <v>Bueno</v>
          </cell>
          <cell r="U2083" t="str">
            <v>N/T</v>
          </cell>
        </row>
        <row r="2084">
          <cell r="J2084" t="str">
            <v>42-04-02-00-2076</v>
          </cell>
          <cell r="K2084" t="str">
            <v>42-3184</v>
          </cell>
          <cell r="L2084" t="str">
            <v>42-04-02-00-2076</v>
          </cell>
          <cell r="M2084" t="str">
            <v>Silla mixta con asiento y respaldo color café</v>
          </cell>
          <cell r="O2084" t="str">
            <v>SILLAS</v>
          </cell>
          <cell r="P2084">
            <v>17850</v>
          </cell>
          <cell r="T2084" t="str">
            <v>Bueno</v>
          </cell>
          <cell r="U2084" t="str">
            <v>N/T</v>
          </cell>
        </row>
        <row r="2085">
          <cell r="J2085" t="str">
            <v>42-04-02-00-2077</v>
          </cell>
          <cell r="K2085" t="str">
            <v>42-3256</v>
          </cell>
          <cell r="L2085" t="str">
            <v>42-04-02-00-2077</v>
          </cell>
          <cell r="M2085" t="str">
            <v>Silla mixta con asiento y respaldo color café</v>
          </cell>
          <cell r="O2085" t="str">
            <v>SILLAS</v>
          </cell>
          <cell r="P2085">
            <v>17850</v>
          </cell>
          <cell r="T2085" t="str">
            <v>Bueno</v>
          </cell>
          <cell r="U2085" t="str">
            <v>N/T</v>
          </cell>
        </row>
        <row r="2086">
          <cell r="J2086" t="str">
            <v>42-04-02-00-2078</v>
          </cell>
          <cell r="K2086" t="str">
            <v>42-3258</v>
          </cell>
          <cell r="L2086" t="str">
            <v>42-04-02-00-2078</v>
          </cell>
          <cell r="M2086" t="str">
            <v>Silla mixta con asiento y respaldo color café</v>
          </cell>
          <cell r="O2086" t="str">
            <v>SILLAS</v>
          </cell>
          <cell r="P2086">
            <v>17850</v>
          </cell>
          <cell r="T2086" t="str">
            <v>Bueno</v>
          </cell>
          <cell r="U2086" t="str">
            <v>N/T</v>
          </cell>
        </row>
        <row r="2087">
          <cell r="J2087" t="str">
            <v>42-04-02-00-2079</v>
          </cell>
          <cell r="K2087" t="str">
            <v>42-3260</v>
          </cell>
          <cell r="L2087" t="str">
            <v>42-04-02-00-2079</v>
          </cell>
          <cell r="M2087" t="str">
            <v>Silla computación 5 ruedas color café claro</v>
          </cell>
          <cell r="O2087" t="str">
            <v>SILLAS</v>
          </cell>
          <cell r="P2087">
            <v>42500</v>
          </cell>
          <cell r="T2087" t="str">
            <v>Bueno</v>
          </cell>
          <cell r="U2087" t="str">
            <v>N/T</v>
          </cell>
        </row>
        <row r="2088">
          <cell r="J2088" t="str">
            <v>42-04-07-00-2080</v>
          </cell>
          <cell r="K2088" t="str">
            <v>42-3232</v>
          </cell>
          <cell r="L2088" t="str">
            <v>42-04-07-00-2080</v>
          </cell>
          <cell r="M2088" t="str">
            <v>Velador metalico 1 puerta color blanco</v>
          </cell>
          <cell r="O2088" t="str">
            <v>OTROS</v>
          </cell>
          <cell r="P2088">
            <v>29895</v>
          </cell>
          <cell r="T2088" t="str">
            <v>Bueno</v>
          </cell>
          <cell r="U2088" t="str">
            <v>N/T</v>
          </cell>
        </row>
        <row r="2089">
          <cell r="J2089" t="str">
            <v>42-04-06-00-2081</v>
          </cell>
          <cell r="K2089" t="str">
            <v>42-3227</v>
          </cell>
          <cell r="L2089" t="str">
            <v>42-04-06-00-2081</v>
          </cell>
          <cell r="M2089" t="str">
            <v>Vitrina metálica 2 puertas</v>
          </cell>
          <cell r="O2089" t="str">
            <v>REPISA</v>
          </cell>
          <cell r="P2089">
            <v>145214</v>
          </cell>
          <cell r="T2089" t="str">
            <v>Bueno</v>
          </cell>
          <cell r="U2089" t="str">
            <v>N/T</v>
          </cell>
        </row>
        <row r="2090">
          <cell r="J2090" t="str">
            <v>42-05-02-05-2082</v>
          </cell>
          <cell r="K2090" t="str">
            <v>42-3259</v>
          </cell>
          <cell r="L2090" t="str">
            <v>42-05-02-05-2082</v>
          </cell>
          <cell r="M2090" t="str">
            <v>Extintor incendio ABC 6 Kgs.</v>
          </cell>
          <cell r="O2090" t="str">
            <v>EQUIPOS DE SEGURIDAD</v>
          </cell>
          <cell r="P2090">
            <v>39533</v>
          </cell>
          <cell r="T2090" t="str">
            <v>Bueno</v>
          </cell>
          <cell r="U2090" t="str">
            <v>N/T</v>
          </cell>
        </row>
        <row r="2091">
          <cell r="J2091" t="str">
            <v>42-05-02-03-2083</v>
          </cell>
          <cell r="K2091" t="str">
            <v>42-1946</v>
          </cell>
          <cell r="L2091" t="str">
            <v>42-05-02-03-2083</v>
          </cell>
          <cell r="M2091" t="str">
            <v>Equipo radio trasmisor Motorola Modelo GM-300 con adaptador DC</v>
          </cell>
          <cell r="O2091" t="str">
            <v>EQUIPOS DE COMUNICACIÓN</v>
          </cell>
          <cell r="P2091">
            <v>107100</v>
          </cell>
          <cell r="T2091" t="str">
            <v>Bueno</v>
          </cell>
          <cell r="U2091" t="str">
            <v>N/T</v>
          </cell>
        </row>
        <row r="2092">
          <cell r="J2092" t="str">
            <v>42-05-02-03-2084</v>
          </cell>
          <cell r="K2092" t="str">
            <v>42-3244</v>
          </cell>
          <cell r="L2092" t="str">
            <v>42-05-02-03-2084</v>
          </cell>
          <cell r="M2092" t="str">
            <v>Radio comunicación marca Motorola EP 450 Mod. LAH65KDC9AA2AN S/Nº 442TJSP676</v>
          </cell>
          <cell r="O2092" t="str">
            <v>EQUIPOS DE COMUNICACIÓN</v>
          </cell>
          <cell r="P2092">
            <v>200000</v>
          </cell>
          <cell r="T2092" t="str">
            <v>Bueno</v>
          </cell>
          <cell r="U2092" t="str">
            <v>N/T</v>
          </cell>
        </row>
        <row r="2093">
          <cell r="J2093" t="str">
            <v>42-05-02-03-2085</v>
          </cell>
          <cell r="K2093" t="str">
            <v>42-3245</v>
          </cell>
          <cell r="L2093" t="str">
            <v>42-05-02-03-2085</v>
          </cell>
          <cell r="M2093" t="str">
            <v>Cargador baterias radio Motorola Mod. WPLN4137BR 8249MTB04 S/Nº 377673 0836</v>
          </cell>
          <cell r="N2093">
            <v>1</v>
          </cell>
          <cell r="O2093" t="str">
            <v>EQUIPOS DE COMUNICACIÓN</v>
          </cell>
          <cell r="P2093">
            <v>150000</v>
          </cell>
          <cell r="T2093" t="str">
            <v>Bueno</v>
          </cell>
          <cell r="U2093" t="str">
            <v>N/T</v>
          </cell>
        </row>
        <row r="2094">
          <cell r="J2094" t="str">
            <v>42-04-06-00-2086</v>
          </cell>
          <cell r="K2094" t="str">
            <v>42-3235</v>
          </cell>
          <cell r="L2094" t="str">
            <v>42-04-06-00-2086</v>
          </cell>
          <cell r="M2094" t="str">
            <v>Mueble madera enchapada 3 divisiones color barniz natural 135x31x130 cm</v>
          </cell>
          <cell r="O2094" t="str">
            <v>REPISA</v>
          </cell>
          <cell r="P2094">
            <v>118200</v>
          </cell>
          <cell r="T2094" t="str">
            <v>Bueno</v>
          </cell>
          <cell r="U2094" t="str">
            <v>N/T</v>
          </cell>
        </row>
        <row r="2095">
          <cell r="J2095" t="str">
            <v>42-04-06-00-2087</v>
          </cell>
          <cell r="K2095" t="str">
            <v>42-1022</v>
          </cell>
          <cell r="L2095" t="str">
            <v>42-04-06-00-2087</v>
          </cell>
          <cell r="M2095" t="str">
            <v>Estante mediano con 2 puertas color blanco invierno con candado</v>
          </cell>
          <cell r="O2095" t="str">
            <v>REPISA</v>
          </cell>
          <cell r="P2095">
            <v>45847</v>
          </cell>
          <cell r="T2095" t="str">
            <v>Bueno</v>
          </cell>
          <cell r="U2095" t="str">
            <v>N/T</v>
          </cell>
        </row>
        <row r="2096">
          <cell r="J2096" t="str">
            <v>42-04-07-00-2088</v>
          </cell>
          <cell r="K2096" t="str">
            <v xml:space="preserve">42-3519 </v>
          </cell>
          <cell r="L2096" t="str">
            <v>42-04-07-00-2088</v>
          </cell>
          <cell r="M2096" t="str">
            <v>Sillón para descanso, tipo Bergere, 3 posiciones, color negro</v>
          </cell>
          <cell r="O2096" t="str">
            <v>OTROS</v>
          </cell>
          <cell r="P2096">
            <v>916300</v>
          </cell>
          <cell r="Q2096" t="str">
            <v>SKU 185397X</v>
          </cell>
          <cell r="R2096" t="str">
            <v>Bergere single</v>
          </cell>
          <cell r="S2096" t="str">
            <v xml:space="preserve">Proy. MEL </v>
          </cell>
          <cell r="T2096" t="str">
            <v>Bueno</v>
          </cell>
          <cell r="U2096" t="str">
            <v>Metarus</v>
          </cell>
        </row>
        <row r="2097">
          <cell r="J2097" t="str">
            <v>42-04-07-00-2089</v>
          </cell>
          <cell r="K2097" t="str">
            <v>42-3520</v>
          </cell>
          <cell r="L2097" t="str">
            <v>42-04-07-00-2089</v>
          </cell>
          <cell r="M2097" t="str">
            <v>Sillón para descanso, tipo Bergere, 3 posiciones, color negro</v>
          </cell>
          <cell r="O2097" t="str">
            <v>OTROS</v>
          </cell>
          <cell r="P2097">
            <v>916300</v>
          </cell>
          <cell r="Q2097" t="str">
            <v>SKU 185397X</v>
          </cell>
          <cell r="R2097" t="str">
            <v>Bergere single</v>
          </cell>
          <cell r="S2097" t="str">
            <v xml:space="preserve">Proy. MEL </v>
          </cell>
          <cell r="T2097" t="str">
            <v>Bueno</v>
          </cell>
          <cell r="U2097" t="str">
            <v>Metarus</v>
          </cell>
        </row>
        <row r="2098">
          <cell r="J2098" t="str">
            <v>42-04-07-00-2090</v>
          </cell>
          <cell r="K2098" t="str">
            <v>42-3521</v>
          </cell>
          <cell r="L2098" t="str">
            <v>42-04-07-00-2090</v>
          </cell>
          <cell r="M2098" t="str">
            <v>Sillón para descanso, tipo Bergere, 3 posiciones, color negro</v>
          </cell>
          <cell r="O2098" t="str">
            <v>OTROS</v>
          </cell>
          <cell r="P2098">
            <v>916300</v>
          </cell>
          <cell r="Q2098" t="str">
            <v>SKU 185397X</v>
          </cell>
          <cell r="R2098" t="str">
            <v>Bergere single</v>
          </cell>
          <cell r="S2098" t="str">
            <v xml:space="preserve">Proy. MEL </v>
          </cell>
          <cell r="T2098" t="str">
            <v>Bueno</v>
          </cell>
          <cell r="U2098" t="str">
            <v>Metarus</v>
          </cell>
        </row>
        <row r="2099">
          <cell r="J2099" t="str">
            <v>42-05-01-01-2091</v>
          </cell>
          <cell r="K2099" t="str">
            <v>42-2905</v>
          </cell>
          <cell r="L2099" t="str">
            <v>42-05-01-01-2091</v>
          </cell>
          <cell r="M2099" t="str">
            <v>Radio CD marca RCA Modelo RCD002 Cod. 0636</v>
          </cell>
          <cell r="N2099">
            <v>1</v>
          </cell>
          <cell r="O2099" t="str">
            <v>EQUIPO DE OFICINA</v>
          </cell>
          <cell r="P2099">
            <v>53710</v>
          </cell>
          <cell r="T2099" t="str">
            <v>Bueno</v>
          </cell>
          <cell r="U2099" t="str">
            <v>RCA</v>
          </cell>
        </row>
        <row r="2100">
          <cell r="J2100" t="str">
            <v>42-04-03-00-2092</v>
          </cell>
          <cell r="K2100" t="str">
            <v>42-2964</v>
          </cell>
          <cell r="L2100" t="str">
            <v>42-04-03-00-2092</v>
          </cell>
          <cell r="M2100" t="str">
            <v>Escritorio Enchapado Color Blanco con 3 cajones 143x59x78 cms.</v>
          </cell>
          <cell r="O2100" t="str">
            <v>ESCRITORIOS</v>
          </cell>
          <cell r="P2100">
            <v>77350</v>
          </cell>
          <cell r="T2100" t="str">
            <v>Bueno</v>
          </cell>
          <cell r="U2100" t="str">
            <v>N/T</v>
          </cell>
        </row>
        <row r="2101">
          <cell r="J2101" t="str">
            <v>42-04-06-00-2093</v>
          </cell>
          <cell r="K2101" t="str">
            <v>42-2963</v>
          </cell>
          <cell r="L2101" t="str">
            <v>42-04-06-00-2093</v>
          </cell>
          <cell r="M2101" t="str">
            <v>Repisa masisa enchapada 2 compartimentos 181x30x44 cms.</v>
          </cell>
          <cell r="O2101" t="str">
            <v>REPISA</v>
          </cell>
          <cell r="P2101">
            <v>36141</v>
          </cell>
          <cell r="T2101" t="str">
            <v>Bueno</v>
          </cell>
          <cell r="U2101" t="str">
            <v>N/T</v>
          </cell>
        </row>
        <row r="2102">
          <cell r="J2102" t="str">
            <v>42-04-02-00-2094</v>
          </cell>
          <cell r="K2102" t="str">
            <v>42-1997</v>
          </cell>
          <cell r="L2102" t="str">
            <v>42-04-02-00-2094</v>
          </cell>
          <cell r="M2102" t="str">
            <v>Silla Ergonometrica color azul, 5 ruedas ( MEL )</v>
          </cell>
          <cell r="O2102" t="str">
            <v>SILLAS</v>
          </cell>
          <cell r="P2102">
            <v>42500</v>
          </cell>
          <cell r="T2102" t="str">
            <v>Bueno</v>
          </cell>
          <cell r="U2102" t="str">
            <v>N/T</v>
          </cell>
        </row>
        <row r="2103">
          <cell r="J2103" t="str">
            <v>42-05-01-01-2095</v>
          </cell>
          <cell r="K2103" t="str">
            <v>42-2965</v>
          </cell>
          <cell r="L2103" t="str">
            <v>42-05-01-01-2095</v>
          </cell>
          <cell r="M2103" t="str">
            <v>Perforador Isofit PP-35</v>
          </cell>
          <cell r="O2103" t="str">
            <v>EQUIPO DE OFICINA</v>
          </cell>
          <cell r="P2103">
            <v>2300</v>
          </cell>
          <cell r="T2103" t="str">
            <v>Bueno</v>
          </cell>
          <cell r="U2103" t="str">
            <v>Isofit PP-35</v>
          </cell>
        </row>
        <row r="2104">
          <cell r="J2104" t="str">
            <v>42-05-01-01-2096</v>
          </cell>
          <cell r="K2104" t="str">
            <v>42-1101</v>
          </cell>
          <cell r="L2104" t="str">
            <v>42-05-01-01-2096</v>
          </cell>
          <cell r="M2104" t="str">
            <v>Guillotina color azul</v>
          </cell>
          <cell r="O2104" t="str">
            <v>EQUIPO DE OFICINA</v>
          </cell>
          <cell r="P2104">
            <v>37980</v>
          </cell>
          <cell r="T2104" t="str">
            <v>Regular</v>
          </cell>
          <cell r="U2104" t="str">
            <v>N/T</v>
          </cell>
        </row>
        <row r="2105">
          <cell r="J2105" t="str">
            <v>42-04-07-00-2097</v>
          </cell>
          <cell r="K2105" t="str">
            <v>42-3239</v>
          </cell>
          <cell r="L2105" t="str">
            <v>42-04-07-00-2097</v>
          </cell>
          <cell r="M2105" t="str">
            <v>Banquetas de polipropileno con 2 asientos color azul</v>
          </cell>
          <cell r="O2105" t="str">
            <v>OTROS</v>
          </cell>
          <cell r="P2105">
            <v>34510</v>
          </cell>
          <cell r="T2105" t="str">
            <v>Bueno</v>
          </cell>
          <cell r="U2105" t="str">
            <v>N/T</v>
          </cell>
        </row>
        <row r="2106">
          <cell r="J2106" t="str">
            <v>42-04-07-00-2098</v>
          </cell>
          <cell r="K2106" t="str">
            <v>42-1458 B</v>
          </cell>
          <cell r="L2106" t="str">
            <v>42-04-07-00-2098</v>
          </cell>
          <cell r="M2106" t="str">
            <v>Sillón de living chico de cañamazo con soporte de fierro negro a la vista</v>
          </cell>
          <cell r="O2106" t="str">
            <v>OTROS</v>
          </cell>
          <cell r="P2106">
            <v>90890</v>
          </cell>
          <cell r="T2106" t="str">
            <v>Bueno</v>
          </cell>
          <cell r="U2106" t="str">
            <v>N/T</v>
          </cell>
        </row>
        <row r="2107">
          <cell r="J2107" t="str">
            <v>42-04-05-00-2099</v>
          </cell>
          <cell r="K2107" t="str">
            <v>42-53</v>
          </cell>
          <cell r="L2107" t="str">
            <v>42-04-05-00-2099</v>
          </cell>
          <cell r="M2107" t="str">
            <v>Kardex metálico 2 gavetas</v>
          </cell>
          <cell r="O2107" t="str">
            <v>KARDEX</v>
          </cell>
          <cell r="P2107">
            <v>85616</v>
          </cell>
          <cell r="T2107" t="str">
            <v>Regular</v>
          </cell>
          <cell r="U2107" t="str">
            <v>N/T</v>
          </cell>
        </row>
        <row r="2108">
          <cell r="J2108" t="str">
            <v>42-05-02-05-2100</v>
          </cell>
          <cell r="K2108" t="str">
            <v>42-3314</v>
          </cell>
          <cell r="L2108" t="str">
            <v>42-05-02-05-2100</v>
          </cell>
          <cell r="M2108" t="str">
            <v>Extintor incendio tipo ABC 6 Kgs.</v>
          </cell>
          <cell r="O2108" t="str">
            <v>EQUIPOS DE SEGURIDAD</v>
          </cell>
          <cell r="P2108">
            <v>28990</v>
          </cell>
          <cell r="T2108" t="str">
            <v>Bueno</v>
          </cell>
          <cell r="U2108" t="str">
            <v>N/T</v>
          </cell>
        </row>
        <row r="2109">
          <cell r="J2109" t="str">
            <v>42-04-07-00-2101</v>
          </cell>
          <cell r="K2109" t="str">
            <v>42-1091B</v>
          </cell>
          <cell r="L2109" t="str">
            <v>42-04-07-00-2101</v>
          </cell>
          <cell r="M2109" t="str">
            <v>Loker metálico verde-plomo marca Mindugar</v>
          </cell>
          <cell r="O2109" t="str">
            <v>OTROS</v>
          </cell>
          <cell r="P2109">
            <v>35000</v>
          </cell>
          <cell r="T2109" t="str">
            <v>Bueno</v>
          </cell>
          <cell r="U2109" t="str">
            <v>N/T</v>
          </cell>
        </row>
        <row r="2110">
          <cell r="J2110" t="str">
            <v>42-04-07-00-2102</v>
          </cell>
          <cell r="K2110" t="str">
            <v>42-1057</v>
          </cell>
          <cell r="L2110" t="str">
            <v>42-04-07-00-2102</v>
          </cell>
          <cell r="M2110" t="str">
            <v>Loker metálico verde-plomo marca Mindugar</v>
          </cell>
          <cell r="O2110" t="str">
            <v>OTROS</v>
          </cell>
          <cell r="P2110">
            <v>35000</v>
          </cell>
          <cell r="T2110" t="str">
            <v>Bueno</v>
          </cell>
          <cell r="U2110" t="str">
            <v>N/T</v>
          </cell>
        </row>
        <row r="2111">
          <cell r="J2111" t="str">
            <v>42-04-06-00-2103</v>
          </cell>
          <cell r="K2111" t="str">
            <v>42-3240</v>
          </cell>
          <cell r="L2111" t="str">
            <v>42-04-06-00-2103</v>
          </cell>
          <cell r="M2111" t="str">
            <v>Mueble masisa enchapada 3 compartimentos barniz natural 146x36x132 cm</v>
          </cell>
          <cell r="O2111" t="str">
            <v>REPISA</v>
          </cell>
          <cell r="P2111">
            <v>103845</v>
          </cell>
          <cell r="T2111" t="str">
            <v>Bueno</v>
          </cell>
          <cell r="U2111" t="str">
            <v>N/T</v>
          </cell>
        </row>
        <row r="2112">
          <cell r="J2112" t="str">
            <v>42-04-06-00-2104</v>
          </cell>
          <cell r="K2112" t="str">
            <v>42-3241</v>
          </cell>
          <cell r="L2112" t="str">
            <v>42-04-06-00-2104</v>
          </cell>
          <cell r="M2112" t="str">
            <v>Mueble masisa enchapada 3 compartimentos barniz natural 90x36x130 cm</v>
          </cell>
          <cell r="O2112" t="str">
            <v>REPISA</v>
          </cell>
          <cell r="P2112">
            <v>89545</v>
          </cell>
          <cell r="T2112" t="str">
            <v>Bueno</v>
          </cell>
          <cell r="U2112" t="str">
            <v>N/T</v>
          </cell>
        </row>
        <row r="2113">
          <cell r="J2113" t="str">
            <v>42-04-06-00-2105</v>
          </cell>
          <cell r="K2113" t="str">
            <v>42-2343</v>
          </cell>
          <cell r="L2113" t="str">
            <v>42-04-06-00-2105</v>
          </cell>
          <cell r="M2113" t="str">
            <v>Mueble melamina blanco, 2 cajones, 2 puertas</v>
          </cell>
          <cell r="O2113" t="str">
            <v>REPISA</v>
          </cell>
          <cell r="P2113">
            <v>65548</v>
          </cell>
          <cell r="T2113" t="str">
            <v>Bueno</v>
          </cell>
          <cell r="U2113" t="str">
            <v>N/T</v>
          </cell>
        </row>
        <row r="2114">
          <cell r="J2114" t="str">
            <v>42-06-01-00-2106</v>
          </cell>
          <cell r="K2114" t="str">
            <v>42-3280</v>
          </cell>
          <cell r="L2114" t="str">
            <v>42-06-01-00-2106</v>
          </cell>
          <cell r="M2114" t="str">
            <v>Impresora HP Laser Jet P1005 Mod. CB410A S/Nº BRBS898H9D</v>
          </cell>
          <cell r="O2114" t="str">
            <v>EQUIPOS COMPUTACIONALES Y PERIFÉRICOS</v>
          </cell>
          <cell r="P2114">
            <v>230709</v>
          </cell>
          <cell r="T2114" t="str">
            <v>Bueno</v>
          </cell>
          <cell r="U2114" t="str">
            <v xml:space="preserve">HP Laser Jet </v>
          </cell>
        </row>
        <row r="2115">
          <cell r="J2115" t="str">
            <v>42-05-01-01-2107</v>
          </cell>
          <cell r="K2115" t="str">
            <v>42-3285</v>
          </cell>
          <cell r="L2115" t="str">
            <v>42-05-01-01-2107</v>
          </cell>
          <cell r="M2115" t="str">
            <v>Mini componente Sony Mod. HCD-EC68USB S/Nº 9178601</v>
          </cell>
          <cell r="N2115">
            <v>1</v>
          </cell>
          <cell r="O2115" t="str">
            <v>EQUIPO DE OFICINA</v>
          </cell>
          <cell r="P2115">
            <v>250490</v>
          </cell>
          <cell r="T2115" t="str">
            <v>Bueno</v>
          </cell>
          <cell r="U2115" t="str">
            <v>Sony</v>
          </cell>
        </row>
        <row r="2116">
          <cell r="J2116" t="str">
            <v>42-05-01-01-2108</v>
          </cell>
          <cell r="K2116" t="str">
            <v>42-3288</v>
          </cell>
          <cell r="L2116" t="str">
            <v>42-05-01-01-2108</v>
          </cell>
          <cell r="M2116" t="str">
            <v>Radio CD Daewoo MP3 S/Nº SA8408001153</v>
          </cell>
          <cell r="N2116">
            <v>1</v>
          </cell>
          <cell r="O2116" t="str">
            <v>EQUIPO DE OFICINA</v>
          </cell>
          <cell r="P2116">
            <v>53710</v>
          </cell>
          <cell r="T2116" t="str">
            <v>Bueno</v>
          </cell>
          <cell r="U2116" t="str">
            <v>Daewoo</v>
          </cell>
        </row>
        <row r="2117">
          <cell r="J2117" t="str">
            <v>42-05-02-01-2109</v>
          </cell>
          <cell r="K2117" t="str">
            <v>42-3292</v>
          </cell>
          <cell r="L2117" t="str">
            <v>42-05-02-01-2109</v>
          </cell>
          <cell r="M2117" t="str">
            <v>Balón terapeútico color azul</v>
          </cell>
          <cell r="N2117">
            <v>1</v>
          </cell>
          <cell r="O2117" t="str">
            <v>EQUIPOS CLINICOS</v>
          </cell>
          <cell r="P2117">
            <v>37000</v>
          </cell>
          <cell r="T2117" t="str">
            <v>Bueno</v>
          </cell>
          <cell r="U2117" t="str">
            <v>N/T</v>
          </cell>
        </row>
        <row r="2118">
          <cell r="J2118" t="str">
            <v>42-05-02-01-2110</v>
          </cell>
          <cell r="K2118" t="str">
            <v>42-3360</v>
          </cell>
          <cell r="L2118" t="str">
            <v>42-05-02-01-2110</v>
          </cell>
          <cell r="M2118" t="str">
            <v>Balón terapeútico color azul</v>
          </cell>
          <cell r="N2118">
            <v>1</v>
          </cell>
          <cell r="O2118" t="str">
            <v>EQUIPOS CLINICOS</v>
          </cell>
          <cell r="P2118">
            <v>37000</v>
          </cell>
          <cell r="T2118" t="str">
            <v>Malo</v>
          </cell>
          <cell r="U2118" t="str">
            <v>N/T</v>
          </cell>
        </row>
        <row r="2119">
          <cell r="J2119" t="str">
            <v>42-05-02-01-2111</v>
          </cell>
          <cell r="K2119" t="str">
            <v>42-3361</v>
          </cell>
          <cell r="L2119" t="str">
            <v>42-05-02-01-2111</v>
          </cell>
          <cell r="M2119" t="str">
            <v>Balón terapeútico color azul</v>
          </cell>
          <cell r="N2119">
            <v>1</v>
          </cell>
          <cell r="O2119" t="str">
            <v>EQUIPOS CLINICOS</v>
          </cell>
          <cell r="P2119">
            <v>37000</v>
          </cell>
          <cell r="T2119" t="str">
            <v>Malo</v>
          </cell>
          <cell r="U2119" t="str">
            <v>N/T</v>
          </cell>
        </row>
        <row r="2120">
          <cell r="J2120" t="str">
            <v>42-04-03-00-2112</v>
          </cell>
          <cell r="K2120" t="str">
            <v>42-3281</v>
          </cell>
          <cell r="L2120" t="str">
            <v>42-04-03-00-2112</v>
          </cell>
          <cell r="M2120" t="str">
            <v>Escritorio computación 1 cajón c/llave, color cerezo/negro</v>
          </cell>
          <cell r="O2120" t="str">
            <v>ESCRITORIOS</v>
          </cell>
          <cell r="P2120">
            <v>80300</v>
          </cell>
          <cell r="T2120" t="str">
            <v>Bueno</v>
          </cell>
          <cell r="U2120" t="str">
            <v>N/T</v>
          </cell>
        </row>
        <row r="2121">
          <cell r="J2121" t="str">
            <v>42-04-02-00-2113</v>
          </cell>
          <cell r="K2121" t="str">
            <v>42-3286</v>
          </cell>
          <cell r="L2121" t="str">
            <v>42-04-02-00-2113</v>
          </cell>
          <cell r="M2121" t="str">
            <v>Mesa infantil mixta con melamina color amarillo, c/ 4 sillas mixtas ( 2 rojas, 2 amarillas )</v>
          </cell>
          <cell r="O2121" t="str">
            <v>SILLAS</v>
          </cell>
          <cell r="P2121">
            <v>8951</v>
          </cell>
          <cell r="T2121" t="str">
            <v>Bueno</v>
          </cell>
          <cell r="U2121" t="str">
            <v>N/T</v>
          </cell>
        </row>
        <row r="2122">
          <cell r="J2122" t="str">
            <v>42-04-06-00-2114</v>
          </cell>
          <cell r="K2122" t="str">
            <v>42-3283</v>
          </cell>
          <cell r="L2122" t="str">
            <v>42-04-06-00-2114</v>
          </cell>
          <cell r="M2122" t="str">
            <v>Mueble masisa enchapada eucaliptus 2 puertas correderas c/llave</v>
          </cell>
          <cell r="O2122" t="str">
            <v>REPISA</v>
          </cell>
          <cell r="P2122">
            <v>96545</v>
          </cell>
          <cell r="T2122" t="str">
            <v>Bueno</v>
          </cell>
          <cell r="U2122" t="str">
            <v>N/T</v>
          </cell>
        </row>
        <row r="2123">
          <cell r="J2123" t="str">
            <v>42-04-07-00-2115</v>
          </cell>
          <cell r="K2123" t="str">
            <v>42-3291</v>
          </cell>
          <cell r="L2123" t="str">
            <v>42-04-07-00-2115</v>
          </cell>
          <cell r="M2123" t="str">
            <v>Mural con pertinencia intercultural</v>
          </cell>
          <cell r="O2123" t="str">
            <v>OTROS</v>
          </cell>
          <cell r="P2123">
            <v>25000</v>
          </cell>
          <cell r="T2123" t="str">
            <v>Bueno</v>
          </cell>
          <cell r="U2123" t="str">
            <v>N/T</v>
          </cell>
        </row>
        <row r="2124">
          <cell r="J2124" t="str">
            <v>42-04-07-00-2116</v>
          </cell>
          <cell r="K2124" t="str">
            <v>42-3284</v>
          </cell>
          <cell r="L2124" t="str">
            <v>42-04-07-00-2116</v>
          </cell>
          <cell r="M2124" t="str">
            <v>Respisa masisa enchapada eucaliptus 4 divisiones</v>
          </cell>
          <cell r="O2124" t="str">
            <v>OTROS</v>
          </cell>
          <cell r="P2124">
            <v>32264</v>
          </cell>
          <cell r="T2124" t="str">
            <v>Bueno</v>
          </cell>
          <cell r="U2124" t="str">
            <v>N/T</v>
          </cell>
        </row>
        <row r="2125">
          <cell r="J2125" t="str">
            <v>42-04-06-00-2117</v>
          </cell>
          <cell r="K2125" t="str">
            <v>42-3287</v>
          </cell>
          <cell r="L2125" t="str">
            <v>42-04-06-00-2117</v>
          </cell>
          <cell r="M2125" t="str">
            <v>Repisa masisa enchapada eucaliptus 3 divisiones</v>
          </cell>
          <cell r="O2125" t="str">
            <v>REPISA</v>
          </cell>
          <cell r="P2125">
            <v>36141</v>
          </cell>
          <cell r="T2125" t="str">
            <v>Bueno</v>
          </cell>
          <cell r="U2125" t="str">
            <v>N/T</v>
          </cell>
        </row>
        <row r="2126">
          <cell r="J2126" t="str">
            <v>42-04-02-00-2118</v>
          </cell>
          <cell r="K2126" t="str">
            <v>42-3282</v>
          </cell>
          <cell r="L2126" t="str">
            <v>42-04-02-00-2118</v>
          </cell>
          <cell r="M2126" t="str">
            <v>Silla computación con apoya brazos, 5 ruedas, color azul</v>
          </cell>
          <cell r="O2126" t="str">
            <v>SILLAS</v>
          </cell>
          <cell r="P2126">
            <v>42500</v>
          </cell>
          <cell r="T2126" t="str">
            <v>Bueno</v>
          </cell>
          <cell r="U2126" t="str">
            <v>N/T</v>
          </cell>
        </row>
        <row r="2127">
          <cell r="J2127" t="str">
            <v>42-04-02-00-2119</v>
          </cell>
          <cell r="K2127" t="str">
            <v>42-433</v>
          </cell>
          <cell r="L2127" t="str">
            <v>42-04-02-00-2119</v>
          </cell>
          <cell r="M2127" t="str">
            <v>Silla mixta asiento y respaldo en formalita</v>
          </cell>
          <cell r="O2127" t="str">
            <v>SILLAS</v>
          </cell>
          <cell r="P2127">
            <v>17850</v>
          </cell>
          <cell r="T2127" t="str">
            <v>Bueno</v>
          </cell>
          <cell r="U2127" t="str">
            <v>N/T</v>
          </cell>
        </row>
        <row r="2128">
          <cell r="J2128" t="str">
            <v>42-04-02-00-2120</v>
          </cell>
          <cell r="K2128" t="str">
            <v>42-930</v>
          </cell>
          <cell r="L2128" t="str">
            <v>42-04-02-00-2120</v>
          </cell>
          <cell r="M2128" t="str">
            <v>Silla mixta asiento y respaldo en formalita crema</v>
          </cell>
          <cell r="O2128" t="str">
            <v>SILLAS</v>
          </cell>
          <cell r="P2128">
            <v>17850</v>
          </cell>
          <cell r="T2128" t="str">
            <v>Bueno</v>
          </cell>
          <cell r="U2128" t="str">
            <v>N/T</v>
          </cell>
        </row>
        <row r="2129">
          <cell r="J2129" t="str">
            <v>42-05-01-01-2121</v>
          </cell>
          <cell r="K2129" t="str">
            <v>42-3499</v>
          </cell>
          <cell r="L2129" t="str">
            <v>42-05-01-01-2121</v>
          </cell>
          <cell r="M2129" t="str">
            <v>Citófono/ teléfono marca Nortel Network, Modelo 7000</v>
          </cell>
          <cell r="O2129" t="str">
            <v>EQUIPO DE OFICINA</v>
          </cell>
          <cell r="P2129">
            <v>36000</v>
          </cell>
          <cell r="T2129" t="str">
            <v>Bueno</v>
          </cell>
          <cell r="U2129" t="str">
            <v>Nortel Network</v>
          </cell>
        </row>
        <row r="2130">
          <cell r="J2130" t="str">
            <v>42-04-03-00-2122</v>
          </cell>
          <cell r="K2130" t="str">
            <v>42-1929</v>
          </cell>
          <cell r="L2130" t="str">
            <v>42-04-03-00-2122</v>
          </cell>
          <cell r="M2130" t="str">
            <v>Escritorio 3 cajones color natural 120x65x75 cms.</v>
          </cell>
          <cell r="O2130" t="str">
            <v>ESCRITORIOS</v>
          </cell>
          <cell r="P2130">
            <v>88350</v>
          </cell>
          <cell r="T2130" t="str">
            <v>Bueno</v>
          </cell>
          <cell r="U2130" t="str">
            <v>Olidata</v>
          </cell>
        </row>
        <row r="2131">
          <cell r="J2131" t="str">
            <v>42-04-07-00-2123</v>
          </cell>
          <cell r="K2131" t="str">
            <v>42-342</v>
          </cell>
          <cell r="L2131" t="str">
            <v>42-04-07-00-2123</v>
          </cell>
          <cell r="M2131" t="str">
            <v>Lámpara cuello flexible color blanca</v>
          </cell>
          <cell r="O2131" t="str">
            <v>OTROS</v>
          </cell>
          <cell r="P2131">
            <v>32130</v>
          </cell>
          <cell r="T2131" t="str">
            <v>Bueno</v>
          </cell>
          <cell r="U2131" t="str">
            <v>N/T</v>
          </cell>
        </row>
        <row r="2132">
          <cell r="J2132" t="str">
            <v>42-04-01-00-2124</v>
          </cell>
          <cell r="K2132" t="str">
            <v>42-373</v>
          </cell>
          <cell r="L2132" t="str">
            <v>42-04-01-00-2124</v>
          </cell>
          <cell r="M2132" t="str">
            <v>Mesa de madera con cubierta de formalita color negro</v>
          </cell>
          <cell r="O2132" t="str">
            <v>MESAS</v>
          </cell>
          <cell r="P2132">
            <v>44030</v>
          </cell>
          <cell r="T2132" t="str">
            <v>Bueno</v>
          </cell>
          <cell r="U2132" t="str">
            <v>N/T</v>
          </cell>
        </row>
        <row r="2133">
          <cell r="J2133" t="str">
            <v>42-04-02-00-2125</v>
          </cell>
          <cell r="K2133" t="str">
            <v>42-2734</v>
          </cell>
          <cell r="L2133" t="str">
            <v>42-04-02-00-2125</v>
          </cell>
          <cell r="M2133" t="str">
            <v>Silla giratoria regulable con pistón de aire color plomo</v>
          </cell>
          <cell r="O2133" t="str">
            <v>SILLAS</v>
          </cell>
          <cell r="P2133">
            <v>42500</v>
          </cell>
          <cell r="T2133" t="str">
            <v>Bueno</v>
          </cell>
          <cell r="U2133" t="str">
            <v>N/T</v>
          </cell>
        </row>
        <row r="2134">
          <cell r="J2134" t="str">
            <v>42-04-02-00-2126</v>
          </cell>
          <cell r="K2134" t="str">
            <v>42-2830</v>
          </cell>
          <cell r="L2134" t="str">
            <v>42-04-02-00-2126</v>
          </cell>
          <cell r="M2134" t="str">
            <v>Silla conputación G lift 5 ruedas color azul</v>
          </cell>
          <cell r="O2134" t="str">
            <v>SILLAS</v>
          </cell>
          <cell r="P2134">
            <v>42500</v>
          </cell>
          <cell r="T2134" t="str">
            <v>Bueno</v>
          </cell>
          <cell r="U2134" t="str">
            <v>N/T</v>
          </cell>
        </row>
        <row r="2135">
          <cell r="J2135" t="str">
            <v>42-05-02-01-2127</v>
          </cell>
          <cell r="K2135" t="str">
            <v>42-335</v>
          </cell>
          <cell r="L2135" t="str">
            <v>42-05-02-01-2127</v>
          </cell>
          <cell r="M2135" t="str">
            <v>Escabel mixto 2 peldaños color blanco</v>
          </cell>
          <cell r="O2135" t="str">
            <v>EQUIPOS CLINICOS</v>
          </cell>
          <cell r="P2135">
            <v>17150</v>
          </cell>
          <cell r="T2135" t="str">
            <v>Bueno</v>
          </cell>
          <cell r="U2135" t="str">
            <v>N/T</v>
          </cell>
        </row>
        <row r="2136">
          <cell r="J2136" t="str">
            <v>42-05-02-01-2128</v>
          </cell>
          <cell r="K2136" t="str">
            <v>42-325</v>
          </cell>
          <cell r="L2136" t="str">
            <v>42-05-02-01-2128</v>
          </cell>
          <cell r="M2136" t="str">
            <v>Escabel mixto 2 peldaños color negro y blanco</v>
          </cell>
          <cell r="O2136" t="str">
            <v>EQUIPOS CLINICOS</v>
          </cell>
          <cell r="P2136">
            <v>17150</v>
          </cell>
          <cell r="T2136" t="str">
            <v>Bueno</v>
          </cell>
          <cell r="U2136" t="str">
            <v>N/T</v>
          </cell>
        </row>
        <row r="2137">
          <cell r="J2137" t="str">
            <v>42-05-02-01-2129</v>
          </cell>
          <cell r="K2137" t="str">
            <v>42-301</v>
          </cell>
          <cell r="L2137" t="str">
            <v>42-05-02-01-2129</v>
          </cell>
          <cell r="M2137" t="str">
            <v>Mesa ginecológica color blanco con colchoneta color café</v>
          </cell>
          <cell r="O2137" t="str">
            <v>EQUIPOS CLINICOS</v>
          </cell>
          <cell r="P2137">
            <v>45788</v>
          </cell>
          <cell r="T2137" t="str">
            <v>Bueno</v>
          </cell>
          <cell r="U2137" t="str">
            <v>N/T</v>
          </cell>
        </row>
        <row r="2138">
          <cell r="J2138" t="str">
            <v>42-04-02-00-2130</v>
          </cell>
          <cell r="K2138" t="str">
            <v>42-332</v>
          </cell>
          <cell r="L2138" t="str">
            <v>42-04-02-00-2130</v>
          </cell>
          <cell r="M2138" t="str">
            <v>Silla de madera color blanco</v>
          </cell>
          <cell r="O2138" t="str">
            <v>SILLAS</v>
          </cell>
          <cell r="P2138">
            <v>7500</v>
          </cell>
          <cell r="T2138" t="str">
            <v>Bueno</v>
          </cell>
          <cell r="U2138" t="str">
            <v>N/T</v>
          </cell>
        </row>
        <row r="2139">
          <cell r="J2139" t="str">
            <v>42-04-06-00-2131</v>
          </cell>
          <cell r="K2139" t="str">
            <v>42-334</v>
          </cell>
          <cell r="L2139" t="str">
            <v>42-04-06-00-2131</v>
          </cell>
          <cell r="M2139" t="str">
            <v>Vitrina metálica color blanco de vidrio, 2 puertas de 50x62x26 cms.</v>
          </cell>
          <cell r="O2139" t="str">
            <v>REPISA</v>
          </cell>
          <cell r="P2139">
            <v>145214</v>
          </cell>
          <cell r="T2139" t="str">
            <v>Bueno</v>
          </cell>
          <cell r="U2139" t="str">
            <v>N/T</v>
          </cell>
        </row>
        <row r="2140">
          <cell r="J2140" t="str">
            <v>42-05-01-01-2132</v>
          </cell>
          <cell r="K2140" t="str">
            <v>42-1974</v>
          </cell>
          <cell r="L2140" t="str">
            <v>42-05-01-01-2132</v>
          </cell>
          <cell r="M2140" t="str">
            <v>Citófono/ teléfono marca Nortel Network, Modelo 7000</v>
          </cell>
          <cell r="O2140" t="str">
            <v>EQUIPO DE OFICINA</v>
          </cell>
          <cell r="P2140">
            <v>36000</v>
          </cell>
          <cell r="T2140" t="str">
            <v>Bueno</v>
          </cell>
          <cell r="U2140" t="str">
            <v>Nortel Network</v>
          </cell>
        </row>
        <row r="2141">
          <cell r="J2141" t="str">
            <v>42-04-03-00-2133</v>
          </cell>
          <cell r="K2141" t="str">
            <v>42-322</v>
          </cell>
          <cell r="L2141" t="str">
            <v>42-04-03-00-2133</v>
          </cell>
          <cell r="M2141" t="str">
            <v>Escritorio mixto barniz natural 2 cajones de 150x75x80 cms.</v>
          </cell>
          <cell r="O2141" t="str">
            <v>ESCRITORIOS</v>
          </cell>
          <cell r="P2141">
            <v>88350</v>
          </cell>
          <cell r="T2141" t="str">
            <v>Bueno</v>
          </cell>
          <cell r="U2141" t="str">
            <v>N/T</v>
          </cell>
        </row>
        <row r="2142">
          <cell r="J2142" t="str">
            <v>42-04-06-00-2134</v>
          </cell>
          <cell r="K2142" t="str">
            <v>42-3343</v>
          </cell>
          <cell r="L2142" t="str">
            <v>42-04-06-00-2134</v>
          </cell>
          <cell r="M2142" t="str">
            <v>Repisa enchapada 3 divisiones barniz natural 40x50x22 cms.</v>
          </cell>
          <cell r="O2142" t="str">
            <v>REPISA</v>
          </cell>
          <cell r="P2142">
            <v>120000</v>
          </cell>
          <cell r="T2142" t="str">
            <v>Bueno</v>
          </cell>
          <cell r="U2142" t="str">
            <v>N/T</v>
          </cell>
        </row>
        <row r="2143">
          <cell r="J2143" t="str">
            <v>42-04-02-00-2135</v>
          </cell>
          <cell r="K2143" t="str">
            <v>42-323</v>
          </cell>
          <cell r="L2143" t="str">
            <v>42-04-02-00-2135</v>
          </cell>
          <cell r="M2143" t="str">
            <v>Silla de madera color blanco</v>
          </cell>
          <cell r="O2143" t="str">
            <v>SILLAS</v>
          </cell>
          <cell r="P2143">
            <v>17850</v>
          </cell>
          <cell r="T2143" t="str">
            <v>Malo</v>
          </cell>
          <cell r="U2143" t="str">
            <v>N/T</v>
          </cell>
        </row>
        <row r="2144">
          <cell r="J2144" t="str">
            <v>42-04-02-00-2136</v>
          </cell>
          <cell r="K2144" t="str">
            <v>42-258 B</v>
          </cell>
          <cell r="L2144" t="str">
            <v>42-04-02-00-2136</v>
          </cell>
          <cell r="M2144" t="str">
            <v>Silla mixta barniz natural</v>
          </cell>
          <cell r="O2144" t="str">
            <v>SILLAS</v>
          </cell>
          <cell r="P2144">
            <v>17850</v>
          </cell>
          <cell r="T2144" t="str">
            <v>Bueno</v>
          </cell>
          <cell r="U2144" t="str">
            <v>N/T</v>
          </cell>
        </row>
        <row r="2145">
          <cell r="J2145" t="str">
            <v>42-04-02-00-2137</v>
          </cell>
          <cell r="K2145" t="str">
            <v>42-2001</v>
          </cell>
          <cell r="L2145" t="str">
            <v>42-04-02-00-2137</v>
          </cell>
          <cell r="M2145" t="str">
            <v>Silla Ergonometrica color azul, 5 ruedas ( MEL )</v>
          </cell>
          <cell r="O2145" t="str">
            <v>SILLAS</v>
          </cell>
          <cell r="P2145">
            <v>42500</v>
          </cell>
          <cell r="T2145" t="str">
            <v>Bueno</v>
          </cell>
          <cell r="U2145" t="str">
            <v>N/T</v>
          </cell>
        </row>
        <row r="2146">
          <cell r="J2146" t="str">
            <v>42-04-07-00-2138</v>
          </cell>
          <cell r="K2146" t="str">
            <v>42-1047</v>
          </cell>
          <cell r="L2146" t="str">
            <v>42-04-07-00-2138</v>
          </cell>
          <cell r="M2146" t="str">
            <v>Loker metálico plomo puerta verde marca Mindugar</v>
          </cell>
          <cell r="O2146" t="str">
            <v>OTROS</v>
          </cell>
          <cell r="P2146">
            <v>92220</v>
          </cell>
          <cell r="T2146" t="str">
            <v>Bueno</v>
          </cell>
          <cell r="U2146" t="str">
            <v>N/T</v>
          </cell>
        </row>
        <row r="2147">
          <cell r="J2147" t="str">
            <v>42-04-07-00-2139</v>
          </cell>
          <cell r="K2147" t="str">
            <v>42-298</v>
          </cell>
          <cell r="L2147" t="str">
            <v>42-04-07-00-2139</v>
          </cell>
          <cell r="M2147" t="str">
            <v>Diván estructura metálica tapizado en pergamoide verde 200x60x56 cms.</v>
          </cell>
          <cell r="O2147" t="str">
            <v>OTROS</v>
          </cell>
          <cell r="P2147">
            <v>202300</v>
          </cell>
          <cell r="T2147" t="str">
            <v>Bueno</v>
          </cell>
          <cell r="U2147" t="str">
            <v>N/T</v>
          </cell>
        </row>
        <row r="2148">
          <cell r="J2148" t="str">
            <v>42-05-02-01-2140</v>
          </cell>
          <cell r="K2148" t="str">
            <v>42-3204</v>
          </cell>
          <cell r="L2148" t="str">
            <v>42-05-02-01-2140</v>
          </cell>
          <cell r="M2148" t="str">
            <v>Pesa adulto marca Seca Cap. Max. 140 Kgs</v>
          </cell>
          <cell r="O2148" t="str">
            <v>EQUIPOS CLINICOS</v>
          </cell>
          <cell r="P2148">
            <v>165648</v>
          </cell>
          <cell r="T2148" t="str">
            <v>Malo</v>
          </cell>
          <cell r="U2148" t="str">
            <v>N/T</v>
          </cell>
        </row>
        <row r="2149">
          <cell r="J2149" t="str">
            <v>42-04-06-00-2141</v>
          </cell>
          <cell r="K2149" t="str">
            <v>42-324</v>
          </cell>
          <cell r="L2149" t="str">
            <v>42-04-06-00-2141</v>
          </cell>
          <cell r="M2149" t="str">
            <v>Vitrina metálica mural 2 puertas de vidrio de 98x80x34 cms.</v>
          </cell>
          <cell r="O2149" t="str">
            <v>REPISA</v>
          </cell>
          <cell r="P2149">
            <v>145214</v>
          </cell>
          <cell r="T2149" t="str">
            <v>Bueno</v>
          </cell>
          <cell r="U2149" t="str">
            <v>N/T</v>
          </cell>
        </row>
        <row r="2150">
          <cell r="J2150" t="str">
            <v>42-04-07-00-2142</v>
          </cell>
          <cell r="K2150" t="str">
            <v>42-2715</v>
          </cell>
          <cell r="L2150" t="str">
            <v>42-04-07-00-2142</v>
          </cell>
          <cell r="M2150" t="str">
            <v>Mural blanco con plumavit 200x51 cms.</v>
          </cell>
          <cell r="O2150" t="str">
            <v>OTROS</v>
          </cell>
          <cell r="P2150">
            <v>29750</v>
          </cell>
          <cell r="T2150" t="str">
            <v>Bueno</v>
          </cell>
          <cell r="U2150" t="str">
            <v>N/T</v>
          </cell>
        </row>
        <row r="2151">
          <cell r="J2151" t="str">
            <v>42-05-01-01-2143</v>
          </cell>
          <cell r="K2151" t="str">
            <v>42-1972</v>
          </cell>
          <cell r="L2151" t="str">
            <v>42-05-01-01-2143</v>
          </cell>
          <cell r="M2151" t="str">
            <v>Citófono/ teléfono marca Nortel Network, Modelo 7000</v>
          </cell>
          <cell r="O2151" t="str">
            <v>EQUIPO DE OFICINA</v>
          </cell>
          <cell r="P2151">
            <v>36000</v>
          </cell>
          <cell r="T2151" t="str">
            <v>Bueno</v>
          </cell>
          <cell r="U2151" t="str">
            <v>Nortel Network</v>
          </cell>
        </row>
        <row r="2152">
          <cell r="J2152" t="str">
            <v>42-05-01-01-2144</v>
          </cell>
          <cell r="K2152" t="str">
            <v>42-1972</v>
          </cell>
          <cell r="L2152" t="str">
            <v>42-05-01-01-2144</v>
          </cell>
          <cell r="M2152" t="str">
            <v>Citófono/ teléfono marca Nortel Network, Modelo 7000</v>
          </cell>
          <cell r="O2152" t="str">
            <v>EQUIPO DE OFICINA</v>
          </cell>
          <cell r="P2152">
            <v>36000</v>
          </cell>
          <cell r="T2152" t="str">
            <v>Bueno</v>
          </cell>
          <cell r="U2152" t="str">
            <v>Nortel Network</v>
          </cell>
        </row>
        <row r="2153">
          <cell r="J2153" t="str">
            <v>NN-06-01-00-2145</v>
          </cell>
          <cell r="K2153" t="str">
            <v>SC-00001</v>
          </cell>
          <cell r="L2153" t="str">
            <v>NN-06-01-00-2145</v>
          </cell>
          <cell r="M2153" t="str">
            <v>Notebook marca Olidata Modelo Nº U41IL1 S/Nº SZSU41IL191600197</v>
          </cell>
          <cell r="O2153" t="str">
            <v>EQUIPOS COMPUTACIONALES Y PERIFÉRICOS EN ARRIENDO</v>
          </cell>
          <cell r="P2153">
            <v>400000</v>
          </cell>
          <cell r="T2153" t="str">
            <v>Bueno</v>
          </cell>
          <cell r="U2153" t="str">
            <v>Olidata</v>
          </cell>
        </row>
        <row r="2154">
          <cell r="J2154" t="str">
            <v>NN-06-01-00-2146</v>
          </cell>
          <cell r="K2154" t="str">
            <v>SC-00002</v>
          </cell>
          <cell r="L2154" t="str">
            <v>NN-06-01-00-2146</v>
          </cell>
          <cell r="M2154" t="str">
            <v>Notebook marca Olidata Modelo Nº U41IL1 S/Nº SZSU41IL191600193</v>
          </cell>
          <cell r="O2154" t="str">
            <v>EQUIPOS COMPUTACIONALES Y PERIFÉRICOS EN ARRIENDO</v>
          </cell>
          <cell r="P2154">
            <v>400000</v>
          </cell>
          <cell r="T2154" t="str">
            <v>Bueno</v>
          </cell>
          <cell r="U2154" t="str">
            <v>Olidata</v>
          </cell>
        </row>
        <row r="2155">
          <cell r="J2155" t="str">
            <v>NN-06-01-00-2147</v>
          </cell>
          <cell r="K2155" t="str">
            <v>SC-00003</v>
          </cell>
          <cell r="L2155" t="str">
            <v>NN-06-01-00-2147</v>
          </cell>
          <cell r="M2155" t="str">
            <v>Computador marca Olidata Nº ID A 72596</v>
          </cell>
          <cell r="O2155" t="str">
            <v>EQUIPOS COMPUTACIONALES Y PERIFÉRICOS EN ARRIENDO</v>
          </cell>
          <cell r="P2155">
            <v>142800</v>
          </cell>
          <cell r="T2155" t="str">
            <v>Bueno</v>
          </cell>
          <cell r="U2155" t="str">
            <v>Olidata</v>
          </cell>
        </row>
        <row r="2156">
          <cell r="J2156" t="str">
            <v>NN-06-01-00-2148</v>
          </cell>
          <cell r="K2156" t="str">
            <v>SC-00004</v>
          </cell>
          <cell r="L2156" t="str">
            <v>NN-06-01-00-2148</v>
          </cell>
          <cell r="M2156" t="str">
            <v>Monitor LCD Olidata 17" Mod. 7005L11 S/Nº 75LN11-75K2372-01566D</v>
          </cell>
          <cell r="O2156" t="str">
            <v>EQUIPOS COMPUTACIONALES Y PERIFÉRICOS EN ARRIENDO</v>
          </cell>
          <cell r="P2156">
            <v>14000</v>
          </cell>
          <cell r="T2156" t="str">
            <v>Bueno</v>
          </cell>
          <cell r="U2156" t="str">
            <v>Olidata</v>
          </cell>
        </row>
        <row r="2157">
          <cell r="J2157" t="str">
            <v>NN-06-01-00-2149</v>
          </cell>
          <cell r="K2157" t="str">
            <v>SC-00005</v>
          </cell>
          <cell r="L2157" t="str">
            <v>NN-06-01-00-2149</v>
          </cell>
          <cell r="M2157" t="str">
            <v>Teclado Olidata Mod. K 7563 S/Nº K 75630703004119</v>
          </cell>
          <cell r="O2157" t="str">
            <v>EQUIPOS COMPUTACIONALES Y PERIFÉRICOS EN ARRIENDO</v>
          </cell>
          <cell r="P2157">
            <v>4000</v>
          </cell>
          <cell r="T2157" t="str">
            <v>Bueno</v>
          </cell>
          <cell r="U2157" t="str">
            <v>Olidata</v>
          </cell>
        </row>
        <row r="2158">
          <cell r="J2158" t="str">
            <v>NN-06-01-00-2150</v>
          </cell>
          <cell r="K2158" t="str">
            <v>SC-00006</v>
          </cell>
          <cell r="L2158" t="str">
            <v>NN-06-01-00-2150</v>
          </cell>
          <cell r="M2158" t="str">
            <v>Mouse Optico Olidata Mod- KM 8920</v>
          </cell>
          <cell r="O2158" t="str">
            <v>EQUIPOS COMPUTACIONALES Y PERIFÉRICOS EN ARRIENDO</v>
          </cell>
          <cell r="P2158">
            <v>3000</v>
          </cell>
          <cell r="T2158" t="str">
            <v>Bueno</v>
          </cell>
          <cell r="U2158" t="str">
            <v>Olidata</v>
          </cell>
        </row>
        <row r="2159">
          <cell r="J2159" t="str">
            <v>42-06-01-00-2151</v>
          </cell>
          <cell r="K2159" t="str">
            <v>SC-00007</v>
          </cell>
          <cell r="L2159" t="str">
            <v>42-06-01-00-2151</v>
          </cell>
          <cell r="M2159" t="str">
            <v>Fotocopiadora Toshiba E-Studio 35 Mod. DP-3500 Nº CUK255868</v>
          </cell>
          <cell r="O2159" t="str">
            <v>EQUIPOS COMPUTACIONALES Y PERIFÉRICOS</v>
          </cell>
          <cell r="P2159">
            <v>230000</v>
          </cell>
          <cell r="T2159" t="str">
            <v>Bueno</v>
          </cell>
          <cell r="U2159" t="str">
            <v>Toshiba</v>
          </cell>
        </row>
        <row r="2160">
          <cell r="J2160" t="str">
            <v>42-05-01-01-2152</v>
          </cell>
          <cell r="K2160" t="str">
            <v>SC-00008</v>
          </cell>
          <cell r="L2160" t="str">
            <v>42-05-01-01-2152</v>
          </cell>
          <cell r="M2160" t="str">
            <v>Porta Scotch Grande color Negro</v>
          </cell>
          <cell r="O2160" t="str">
            <v>EQUIPO DE OFICINA</v>
          </cell>
          <cell r="P2160">
            <v>4000</v>
          </cell>
          <cell r="T2160" t="str">
            <v>Malo</v>
          </cell>
          <cell r="U2160" t="str">
            <v>N/T</v>
          </cell>
        </row>
        <row r="2161">
          <cell r="J2161" t="str">
            <v>FN-04-07-00-2153</v>
          </cell>
          <cell r="K2161" t="str">
            <v>SC-00009</v>
          </cell>
          <cell r="L2161" t="str">
            <v>FN-04-07-00-2153</v>
          </cell>
          <cell r="M2161" t="str">
            <v>Porta cortinas metálico</v>
          </cell>
          <cell r="O2161" t="str">
            <v>OTROS FUNGIBLE / NOMINABLE</v>
          </cell>
          <cell r="P2161">
            <v>2000</v>
          </cell>
          <cell r="T2161" t="str">
            <v>Bueno</v>
          </cell>
          <cell r="U2161" t="str">
            <v>N/T</v>
          </cell>
        </row>
        <row r="2162">
          <cell r="J2162" t="str">
            <v>FN-04-07-00-2154</v>
          </cell>
          <cell r="K2162" t="str">
            <v>SC-00010</v>
          </cell>
          <cell r="L2162" t="str">
            <v>FN-04-07-00-2154</v>
          </cell>
          <cell r="M2162" t="str">
            <v>Cortinas de chinz verdes</v>
          </cell>
          <cell r="O2162" t="str">
            <v>OTROS FUNGIBLE / NOMINABLE</v>
          </cell>
          <cell r="P2162">
            <v>6800</v>
          </cell>
          <cell r="T2162" t="str">
            <v>Bueno</v>
          </cell>
          <cell r="U2162" t="str">
            <v>N/T</v>
          </cell>
        </row>
        <row r="2163">
          <cell r="J2163" t="str">
            <v>42-05-01-01-2155</v>
          </cell>
          <cell r="K2163" t="str">
            <v>SC-00011</v>
          </cell>
          <cell r="L2163" t="str">
            <v>42-05-01-01-2155</v>
          </cell>
          <cell r="M2163" t="str">
            <v>Corchetera Marca Torre color Negro</v>
          </cell>
          <cell r="O2163" t="str">
            <v>EQUIPO DE OFICINA</v>
          </cell>
          <cell r="P2163">
            <v>4000</v>
          </cell>
          <cell r="T2163" t="str">
            <v>Bueno</v>
          </cell>
          <cell r="U2163" t="str">
            <v>Torre</v>
          </cell>
        </row>
        <row r="2164">
          <cell r="J2164" t="str">
            <v>42-04-07-00-2156</v>
          </cell>
          <cell r="K2164" t="str">
            <v>SC-00012</v>
          </cell>
          <cell r="L2164" t="str">
            <v>42-04-07-00-2156</v>
          </cell>
          <cell r="M2164" t="str">
            <v>Basurero plástico color blanco</v>
          </cell>
          <cell r="O2164" t="str">
            <v>OTROS</v>
          </cell>
          <cell r="P2164">
            <v>2500</v>
          </cell>
          <cell r="T2164" t="str">
            <v>Bueno</v>
          </cell>
          <cell r="U2164" t="str">
            <v>N/T</v>
          </cell>
        </row>
        <row r="2165">
          <cell r="J2165" t="str">
            <v>42-04-07-00-2157</v>
          </cell>
          <cell r="K2165" t="str">
            <v>SC-00013</v>
          </cell>
          <cell r="L2165" t="str">
            <v>42-04-07-00-2157</v>
          </cell>
          <cell r="M2165" t="str">
            <v>Porta jabón</v>
          </cell>
          <cell r="O2165" t="str">
            <v>OTROS</v>
          </cell>
          <cell r="P2165">
            <v>4000</v>
          </cell>
          <cell r="T2165" t="str">
            <v>Bueno</v>
          </cell>
          <cell r="U2165" t="str">
            <v>N/T</v>
          </cell>
        </row>
        <row r="2166">
          <cell r="J2166" t="str">
            <v>42-04-07-00-2158</v>
          </cell>
          <cell r="K2166" t="str">
            <v>SC-00014</v>
          </cell>
          <cell r="L2166" t="str">
            <v>42-04-07-00-2158</v>
          </cell>
          <cell r="M2166" t="str">
            <v>Porta toalla</v>
          </cell>
          <cell r="O2166" t="str">
            <v>OTROS</v>
          </cell>
          <cell r="P2166">
            <v>4000</v>
          </cell>
          <cell r="T2166" t="str">
            <v>Bueno</v>
          </cell>
          <cell r="U2166" t="str">
            <v>N/T</v>
          </cell>
        </row>
        <row r="2167">
          <cell r="J2167" t="str">
            <v>42-04-07-00-2159</v>
          </cell>
          <cell r="K2167" t="str">
            <v>SC-00015</v>
          </cell>
          <cell r="L2167" t="str">
            <v>42-04-07-00-2159</v>
          </cell>
          <cell r="M2167" t="str">
            <v>Porta confort</v>
          </cell>
          <cell r="O2167" t="str">
            <v>OTROS</v>
          </cell>
          <cell r="P2167">
            <v>4000</v>
          </cell>
          <cell r="T2167" t="str">
            <v>Bueno</v>
          </cell>
          <cell r="U2167" t="str">
            <v>N/T</v>
          </cell>
        </row>
        <row r="2168">
          <cell r="J2168" t="str">
            <v>42-04-07-00-2160</v>
          </cell>
          <cell r="K2168" t="str">
            <v>SC-00016</v>
          </cell>
          <cell r="L2168" t="str">
            <v>42-04-07-00-2160</v>
          </cell>
          <cell r="M2168" t="str">
            <v>Basurero plástico c/tapa color blanco</v>
          </cell>
          <cell r="O2168" t="str">
            <v>OTROS</v>
          </cell>
          <cell r="P2168">
            <v>3400</v>
          </cell>
          <cell r="T2168" t="str">
            <v>Bueno</v>
          </cell>
          <cell r="U2168" t="str">
            <v>N/T</v>
          </cell>
        </row>
        <row r="2169">
          <cell r="J2169" t="str">
            <v>42-06-01-00-2161</v>
          </cell>
          <cell r="K2169" t="str">
            <v>SC-00017</v>
          </cell>
          <cell r="L2169" t="str">
            <v>42-06-01-00-2161</v>
          </cell>
          <cell r="M2169" t="str">
            <v>Computador HP S/Nº MXL7420MSQ ( INDRA )</v>
          </cell>
          <cell r="O2169" t="str">
            <v>EQUIPOS COMPUTACIONALES Y PERIFÉRICOS</v>
          </cell>
          <cell r="P2169">
            <v>142800</v>
          </cell>
          <cell r="T2169" t="str">
            <v>Bueno</v>
          </cell>
          <cell r="U2169" t="str">
            <v>Indra</v>
          </cell>
        </row>
        <row r="2170">
          <cell r="J2170" t="str">
            <v>42-06-01-00-2162</v>
          </cell>
          <cell r="K2170" t="str">
            <v>SC-00018</v>
          </cell>
          <cell r="L2170" t="str">
            <v>42-06-01-00-2162</v>
          </cell>
          <cell r="M2170" t="str">
            <v>Monitor Samsung Sync Master Mod. 720n S/Nº MJ17H9FP763090F  ( INDRA )</v>
          </cell>
          <cell r="O2170" t="str">
            <v>EQUIPOS COMPUTACIONALES Y PERIFÉRICOS</v>
          </cell>
          <cell r="P2170">
            <v>14000</v>
          </cell>
          <cell r="T2170" t="str">
            <v>Bueno</v>
          </cell>
          <cell r="U2170" t="str">
            <v>Samsung</v>
          </cell>
        </row>
        <row r="2171">
          <cell r="J2171" t="str">
            <v>42-06-01-00-2163</v>
          </cell>
          <cell r="K2171" t="str">
            <v>SC-00019</v>
          </cell>
          <cell r="L2171" t="str">
            <v>42-06-01-00-2163</v>
          </cell>
          <cell r="M2171" t="str">
            <v>Teclado HP Mod. KB 0316 S/Nº BC3370BVBUQ1XY ( INDRA )</v>
          </cell>
          <cell r="O2171" t="str">
            <v>EQUIPOS COMPUTACIONALES Y PERIFÉRICOS</v>
          </cell>
          <cell r="P2171">
            <v>4000</v>
          </cell>
          <cell r="T2171" t="str">
            <v>Bueno</v>
          </cell>
          <cell r="U2171" t="str">
            <v>Indra</v>
          </cell>
        </row>
        <row r="2172">
          <cell r="J2172" t="str">
            <v>42-06-01-00-2164</v>
          </cell>
          <cell r="K2172" t="str">
            <v>SC-00020</v>
          </cell>
          <cell r="L2172" t="str">
            <v>42-06-01-00-2164</v>
          </cell>
          <cell r="M2172" t="str">
            <v>Mouse HP Mod. M-SBF 96 S/Nº FB7330AN3V02D2M ( INDRA )</v>
          </cell>
          <cell r="O2172" t="str">
            <v>EQUIPOS COMPUTACIONALES Y PERIFÉRICOS</v>
          </cell>
          <cell r="P2172">
            <v>3000</v>
          </cell>
          <cell r="T2172" t="str">
            <v>Bueno</v>
          </cell>
          <cell r="U2172" t="str">
            <v>Indra</v>
          </cell>
        </row>
        <row r="2173">
          <cell r="J2173" t="str">
            <v>42-05-01-01-2165</v>
          </cell>
          <cell r="K2173" t="str">
            <v>SC-00021</v>
          </cell>
          <cell r="L2173" t="str">
            <v>42-05-01-01-2165</v>
          </cell>
          <cell r="M2173" t="str">
            <v>Impresora HP Laser Jet P2035n Mod. CE462A S/Nº BRBS95LG41 ( INDRA )</v>
          </cell>
          <cell r="O2173" t="str">
            <v>EQUIPO DE OFICINA</v>
          </cell>
          <cell r="P2173">
            <v>78057</v>
          </cell>
          <cell r="T2173" t="str">
            <v>Bueno</v>
          </cell>
          <cell r="U2173" t="str">
            <v>Hp Laser</v>
          </cell>
        </row>
        <row r="2174">
          <cell r="J2174" t="str">
            <v>NN-06-01-00-2166</v>
          </cell>
          <cell r="K2174" t="str">
            <v>SC-00022</v>
          </cell>
          <cell r="L2174" t="str">
            <v>NN-06-01-00-2166</v>
          </cell>
          <cell r="M2174" t="str">
            <v>Computador Olidata Nº ID A 2601 S/Nº 008920-000351</v>
          </cell>
          <cell r="O2174" t="str">
            <v>EQUIPOS COMPUTACIONALES Y PERIFÉRICOS EN ARRIENDO</v>
          </cell>
          <cell r="P2174">
            <v>142800</v>
          </cell>
          <cell r="T2174" t="str">
            <v>Bueno</v>
          </cell>
          <cell r="U2174" t="str">
            <v>Olidata</v>
          </cell>
        </row>
        <row r="2175">
          <cell r="J2175" t="str">
            <v>NN-06-01-00-2167</v>
          </cell>
          <cell r="K2175" t="str">
            <v>SC-00023</v>
          </cell>
          <cell r="L2175" t="str">
            <v>NN-06-01-00-2167</v>
          </cell>
          <cell r="M2175" t="str">
            <v>Monitor LCD Olidata 17" Mod.7005L11 S/Nº 75L11N-75K2372-02063E</v>
          </cell>
          <cell r="O2175" t="str">
            <v>EQUIPOS COMPUTACIONALES Y PERIFÉRICOS EN ARRIENDO</v>
          </cell>
          <cell r="P2175">
            <v>14000</v>
          </cell>
          <cell r="T2175" t="str">
            <v>Bueno</v>
          </cell>
          <cell r="U2175" t="str">
            <v>Olidata</v>
          </cell>
        </row>
        <row r="2176">
          <cell r="J2176" t="str">
            <v>NN-06-01-00-2168</v>
          </cell>
          <cell r="K2176" t="str">
            <v>SC-00024</v>
          </cell>
          <cell r="L2176" t="str">
            <v>NN-06-01-00-2168</v>
          </cell>
          <cell r="M2176" t="str">
            <v>Teclado Olidata Mod. K 7563 S/Nº K75630703002140</v>
          </cell>
          <cell r="O2176" t="str">
            <v>EQUIPOS COMPUTACIONALES Y PERIFÉRICOS EN ARRIENDO</v>
          </cell>
          <cell r="P2176">
            <v>4000</v>
          </cell>
          <cell r="T2176" t="str">
            <v>Bueno</v>
          </cell>
          <cell r="U2176" t="str">
            <v>Olidata</v>
          </cell>
        </row>
        <row r="2177">
          <cell r="J2177" t="str">
            <v>NN-06-01-00-2169</v>
          </cell>
          <cell r="K2177" t="str">
            <v>SC-00025</v>
          </cell>
          <cell r="L2177" t="str">
            <v>NN-06-01-00-2169</v>
          </cell>
          <cell r="M2177" t="str">
            <v>Mouse optico Olidata Mod. KM 8920</v>
          </cell>
          <cell r="O2177" t="str">
            <v>EQUIPOS COMPUTACIONALES Y PERIFÉRICOS EN ARRIENDO</v>
          </cell>
          <cell r="P2177">
            <v>3000</v>
          </cell>
          <cell r="T2177" t="str">
            <v>Bueno</v>
          </cell>
          <cell r="U2177" t="str">
            <v>Olidata</v>
          </cell>
        </row>
        <row r="2178">
          <cell r="J2178" t="str">
            <v>42-05-01-01-2170</v>
          </cell>
          <cell r="K2178" t="str">
            <v>SC-00026</v>
          </cell>
          <cell r="L2178" t="str">
            <v>42-05-01-01-2170</v>
          </cell>
          <cell r="M2178" t="str">
            <v>Porta timbres color verde</v>
          </cell>
          <cell r="O2178" t="str">
            <v>EQUIPO DE OFICINA</v>
          </cell>
          <cell r="P2178">
            <v>4998</v>
          </cell>
          <cell r="T2178" t="str">
            <v>Bueno</v>
          </cell>
          <cell r="U2178" t="str">
            <v>N/T</v>
          </cell>
        </row>
        <row r="2179">
          <cell r="J2179" t="str">
            <v>42-05-01-01-2171</v>
          </cell>
          <cell r="K2179" t="str">
            <v>SC-00027</v>
          </cell>
          <cell r="L2179" t="str">
            <v>42-05-01-01-2171</v>
          </cell>
          <cell r="M2179" t="str">
            <v>Porta scotch</v>
          </cell>
          <cell r="O2179" t="str">
            <v>EQUIPO DE OFICINA</v>
          </cell>
          <cell r="P2179">
            <v>1230</v>
          </cell>
          <cell r="T2179" t="str">
            <v>Bueno</v>
          </cell>
          <cell r="U2179" t="str">
            <v>N/T</v>
          </cell>
        </row>
        <row r="2180">
          <cell r="J2180" t="str">
            <v>42-05-01-01-2172</v>
          </cell>
          <cell r="K2180" t="str">
            <v>SC-00028</v>
          </cell>
          <cell r="L2180" t="str">
            <v>42-05-01-01-2172</v>
          </cell>
          <cell r="M2180" t="str">
            <v>Corchetera marca Torre chica color negro</v>
          </cell>
          <cell r="O2180" t="str">
            <v>EQUIPO DE OFICINA</v>
          </cell>
          <cell r="P2180">
            <v>3439</v>
          </cell>
          <cell r="T2180" t="str">
            <v>Bueno</v>
          </cell>
          <cell r="U2180" t="str">
            <v>Torre</v>
          </cell>
        </row>
        <row r="2181">
          <cell r="J2181" t="str">
            <v>NN-06-01-00-2173</v>
          </cell>
          <cell r="K2181" t="str">
            <v>SC-00029</v>
          </cell>
          <cell r="L2181" t="str">
            <v>NN-06-01-00-2173</v>
          </cell>
          <cell r="M2181" t="str">
            <v>Computador Olidata Nº ID A 2601 S/Nº 008920-000351</v>
          </cell>
          <cell r="O2181" t="str">
            <v>EQUIPOS COMPUTACIONALES Y PERIFÉRICOS EN ARRIENDO</v>
          </cell>
          <cell r="P2181">
            <v>340000</v>
          </cell>
          <cell r="T2181" t="str">
            <v>Bueno</v>
          </cell>
          <cell r="U2181" t="str">
            <v>Olidata</v>
          </cell>
        </row>
        <row r="2182">
          <cell r="J2182" t="str">
            <v>NN-06-01-00-2174</v>
          </cell>
          <cell r="K2182" t="str">
            <v>SC-00030</v>
          </cell>
          <cell r="L2182" t="str">
            <v>NN-06-01-00-2174</v>
          </cell>
          <cell r="M2182" t="str">
            <v>Monitor LCD Olidata 17" Mod.7005L11 S/Nº 75L11N-75K2372-02063E</v>
          </cell>
          <cell r="O2182" t="str">
            <v>EQUIPOS COMPUTACIONALES Y PERIFÉRICOS EN ARRIENDO</v>
          </cell>
          <cell r="P2182">
            <v>14000</v>
          </cell>
          <cell r="T2182" t="str">
            <v>Bueno</v>
          </cell>
          <cell r="U2182" t="str">
            <v>Olidata</v>
          </cell>
        </row>
        <row r="2183">
          <cell r="J2183" t="str">
            <v>NN-06-01-00-2175</v>
          </cell>
          <cell r="K2183" t="str">
            <v>SC-00031</v>
          </cell>
          <cell r="L2183" t="str">
            <v>NN-06-01-00-2175</v>
          </cell>
          <cell r="M2183" t="str">
            <v>Teclado Olidata Mod. K 7563 S/Nº K75630703002140</v>
          </cell>
          <cell r="O2183" t="str">
            <v>EQUIPOS COMPUTACIONALES Y PERIFÉRICOS EN ARRIENDO</v>
          </cell>
          <cell r="P2183">
            <v>4000</v>
          </cell>
          <cell r="T2183" t="str">
            <v>Bueno</v>
          </cell>
          <cell r="U2183" t="str">
            <v>Olidata</v>
          </cell>
        </row>
        <row r="2184">
          <cell r="J2184" t="str">
            <v>NN-06-01-00-2176</v>
          </cell>
          <cell r="K2184" t="str">
            <v>SC-00032</v>
          </cell>
          <cell r="L2184" t="str">
            <v>NN-06-01-00-2176</v>
          </cell>
          <cell r="M2184" t="str">
            <v>Mouse optico Olidata Mod. KM 8920</v>
          </cell>
          <cell r="O2184" t="str">
            <v>EQUIPOS COMPUTACIONALES Y PERIFÉRICOS EN ARRIENDO</v>
          </cell>
          <cell r="P2184">
            <v>3000</v>
          </cell>
          <cell r="T2184" t="str">
            <v>Bueno</v>
          </cell>
          <cell r="U2184" t="str">
            <v>Olidata</v>
          </cell>
        </row>
        <row r="2185">
          <cell r="J2185" t="str">
            <v>NN-06-01-00-2177</v>
          </cell>
          <cell r="K2185" t="str">
            <v>SC-00033</v>
          </cell>
          <cell r="L2185" t="str">
            <v>NN-06-01-00-2177</v>
          </cell>
          <cell r="M2185" t="str">
            <v>Computador Olidata Nº ID A 2601 S/Nº 008920-000351</v>
          </cell>
          <cell r="O2185" t="str">
            <v>EQUIPOS COMPUTACIONALES Y PERIFÉRICOS EN ARRIENDO</v>
          </cell>
          <cell r="P2185">
            <v>340000</v>
          </cell>
          <cell r="T2185" t="str">
            <v>Bueno</v>
          </cell>
          <cell r="U2185" t="str">
            <v>Olidata</v>
          </cell>
        </row>
        <row r="2186">
          <cell r="J2186" t="str">
            <v>NN-06-01-00-2178</v>
          </cell>
          <cell r="K2186" t="str">
            <v>SC-00034</v>
          </cell>
          <cell r="L2186" t="str">
            <v>NN-06-01-00-2178</v>
          </cell>
          <cell r="M2186" t="str">
            <v>Monitor LCD Olidata 17" Mod.7005L11 S/Nº 75L11N-75K2372-02063E</v>
          </cell>
          <cell r="O2186" t="str">
            <v>EQUIPOS COMPUTACIONALES Y PERIFÉRICOS EN ARRIENDO</v>
          </cell>
          <cell r="P2186">
            <v>14000</v>
          </cell>
          <cell r="T2186" t="str">
            <v>Bueno</v>
          </cell>
          <cell r="U2186" t="str">
            <v>Olidata</v>
          </cell>
        </row>
        <row r="2187">
          <cell r="J2187" t="str">
            <v>NN-06-01-00-2179</v>
          </cell>
          <cell r="K2187" t="str">
            <v>SC-00035</v>
          </cell>
          <cell r="L2187" t="str">
            <v>NN-06-01-00-2179</v>
          </cell>
          <cell r="M2187" t="str">
            <v>Teclado Olidata Mod. K 7563 S/Nº K75630703002140</v>
          </cell>
          <cell r="O2187" t="str">
            <v>EQUIPOS COMPUTACIONALES Y PERIFÉRICOS EN ARRIENDO</v>
          </cell>
          <cell r="P2187">
            <v>4000</v>
          </cell>
          <cell r="T2187" t="str">
            <v>Bueno</v>
          </cell>
          <cell r="U2187" t="str">
            <v>Olidata</v>
          </cell>
        </row>
        <row r="2188">
          <cell r="J2188" t="str">
            <v>NN-06-01-00-2180</v>
          </cell>
          <cell r="K2188" t="str">
            <v>SC-00036</v>
          </cell>
          <cell r="L2188" t="str">
            <v>NN-06-01-00-2180</v>
          </cell>
          <cell r="M2188" t="str">
            <v>Mouse optico Olidata Mod. KM 8920</v>
          </cell>
          <cell r="O2188" t="str">
            <v>EQUIPOS COMPUTACIONALES Y PERIFÉRICOS EN ARRIENDO</v>
          </cell>
          <cell r="P2188">
            <v>3000</v>
          </cell>
          <cell r="T2188" t="str">
            <v>Bueno</v>
          </cell>
          <cell r="U2188" t="str">
            <v>Olidata</v>
          </cell>
        </row>
        <row r="2189">
          <cell r="J2189" t="str">
            <v>NN-06-01-00-2181</v>
          </cell>
          <cell r="K2189" t="str">
            <v>SC-00037</v>
          </cell>
          <cell r="L2189" t="str">
            <v>NN-06-01-00-2181</v>
          </cell>
          <cell r="M2189" t="str">
            <v>Computador Olidata S/Nº 008953-000168</v>
          </cell>
          <cell r="O2189" t="str">
            <v>EQUIPOS COMPUTACIONALES Y PERIFÉRICOS EN ARRIENDO</v>
          </cell>
          <cell r="P2189">
            <v>340000</v>
          </cell>
          <cell r="T2189" t="str">
            <v>Bueno</v>
          </cell>
          <cell r="U2189" t="str">
            <v>Olidata</v>
          </cell>
        </row>
        <row r="2190">
          <cell r="J2190" t="str">
            <v>NN-06-01-00-2182</v>
          </cell>
          <cell r="K2190" t="str">
            <v>SC-00038</v>
          </cell>
          <cell r="L2190" t="str">
            <v>NN-06-01-00-2182</v>
          </cell>
          <cell r="M2190" t="str">
            <v>Monitor LCD Olidata 17" Mod. 7005L11 S/Nº 75L11N-7415572-019057</v>
          </cell>
          <cell r="O2190" t="str">
            <v>EQUIPOS COMPUTACIONALES Y PERIFÉRICOS EN ARRIENDO</v>
          </cell>
          <cell r="P2190">
            <v>14000</v>
          </cell>
          <cell r="T2190" t="str">
            <v>Bueno</v>
          </cell>
          <cell r="U2190" t="str">
            <v>Olidata</v>
          </cell>
        </row>
        <row r="2191">
          <cell r="J2191" t="str">
            <v>NN-06-01-00-2183</v>
          </cell>
          <cell r="K2191" t="str">
            <v>SC-00039</v>
          </cell>
          <cell r="L2191" t="str">
            <v>NN-06-01-00-2183</v>
          </cell>
          <cell r="M2191" t="str">
            <v>Teclado Olidata Mod. K 7563 S/Nº K75630703019982</v>
          </cell>
          <cell r="O2191" t="str">
            <v>EQUIPOS COMPUTACIONALES Y PERIFÉRICOS EN ARRIENDO</v>
          </cell>
          <cell r="P2191">
            <v>4000</v>
          </cell>
          <cell r="T2191" t="str">
            <v>Bueno</v>
          </cell>
          <cell r="U2191" t="str">
            <v>Olidata</v>
          </cell>
        </row>
        <row r="2192">
          <cell r="J2192" t="str">
            <v>42-06-01-00-2184</v>
          </cell>
          <cell r="K2192" t="str">
            <v>SC-00040</v>
          </cell>
          <cell r="L2192" t="str">
            <v>42-06-01-00-2184</v>
          </cell>
          <cell r="M2192" t="str">
            <v>Mouse optico Mod. KM 8920</v>
          </cell>
          <cell r="O2192" t="str">
            <v>EQUIPOS COMPUTACIONALES Y PERIFÉRICOS</v>
          </cell>
          <cell r="P2192">
            <v>3000</v>
          </cell>
          <cell r="T2192" t="str">
            <v>Bueno</v>
          </cell>
          <cell r="U2192" t="str">
            <v>Olidata</v>
          </cell>
        </row>
        <row r="2193">
          <cell r="J2193" t="str">
            <v>NN-06-01-00-2185</v>
          </cell>
          <cell r="K2193" t="str">
            <v>SC-00041</v>
          </cell>
          <cell r="L2193" t="str">
            <v>NN-06-01-00-2185</v>
          </cell>
          <cell r="M2193" t="str">
            <v>Computador Olidata S/Nº 012109-000002</v>
          </cell>
          <cell r="O2193" t="str">
            <v>EQUIPOS COMPUTACIONALES Y PERIFÉRICOS EN ARRIENDO</v>
          </cell>
          <cell r="P2193">
            <v>340000</v>
          </cell>
          <cell r="T2193" t="str">
            <v>Bueno</v>
          </cell>
          <cell r="U2193" t="str">
            <v>Olidata</v>
          </cell>
        </row>
        <row r="2194">
          <cell r="J2194" t="str">
            <v>NN-06-01-00-2186</v>
          </cell>
          <cell r="K2194" t="str">
            <v>SC-00042</v>
          </cell>
          <cell r="L2194" t="str">
            <v>NN-06-01-00-2186</v>
          </cell>
          <cell r="M2194" t="str">
            <v>Monitor LCD Olidata 17" Mod.7009S S/Nº 7009S-95D2594-006476</v>
          </cell>
          <cell r="O2194" t="str">
            <v>EQUIPOS COMPUTACIONALES Y PERIFÉRICOS EN ARRIENDO</v>
          </cell>
          <cell r="P2194">
            <v>14000</v>
          </cell>
          <cell r="T2194" t="str">
            <v>Bueno</v>
          </cell>
          <cell r="U2194" t="str">
            <v>Olidata</v>
          </cell>
        </row>
        <row r="2195">
          <cell r="J2195" t="str">
            <v>NN-06-01-00-2187</v>
          </cell>
          <cell r="K2195" t="str">
            <v>SC-00043</v>
          </cell>
          <cell r="L2195" t="str">
            <v>NN-06-01-00-2187</v>
          </cell>
          <cell r="M2195" t="str">
            <v>Teclado Olidata Mod. K 5015 S/Nº K50150906022204</v>
          </cell>
          <cell r="O2195" t="str">
            <v>EQUIPOS COMPUTACIONALES Y PERIFÉRICOS EN ARRIENDO</v>
          </cell>
          <cell r="P2195">
            <v>4000</v>
          </cell>
          <cell r="T2195" t="str">
            <v>Bueno</v>
          </cell>
          <cell r="U2195" t="str">
            <v>Olidata</v>
          </cell>
        </row>
        <row r="2196">
          <cell r="J2196" t="str">
            <v>NN-06-01-00-2188</v>
          </cell>
          <cell r="K2196" t="str">
            <v>SC-00044</v>
          </cell>
          <cell r="L2196" t="str">
            <v>NN-06-01-00-2188</v>
          </cell>
          <cell r="M2196" t="str">
            <v>Mouse optico Olidata Mod. KM 8942</v>
          </cell>
          <cell r="O2196" t="str">
            <v>EQUIPOS COMPUTACIONALES Y PERIFÉRICOS EN ARRIENDO</v>
          </cell>
          <cell r="P2196">
            <v>3000</v>
          </cell>
          <cell r="T2196" t="str">
            <v>Bueno</v>
          </cell>
          <cell r="U2196" t="str">
            <v>Olidata</v>
          </cell>
        </row>
        <row r="2197">
          <cell r="J2197" t="str">
            <v>NN-06-01-00-2189</v>
          </cell>
          <cell r="K2197" t="str">
            <v>SC-00045</v>
          </cell>
          <cell r="L2197" t="str">
            <v>NN-06-01-00-2189</v>
          </cell>
          <cell r="M2197" t="str">
            <v>Computador Olidata S/Nº 012109-000001</v>
          </cell>
          <cell r="O2197" t="str">
            <v>EQUIPOS COMPUTACIONALES Y PERIFÉRICOS EN ARRIENDO</v>
          </cell>
          <cell r="P2197">
            <v>340000</v>
          </cell>
          <cell r="T2197" t="str">
            <v>Bueno</v>
          </cell>
          <cell r="U2197" t="str">
            <v>Olidata</v>
          </cell>
        </row>
        <row r="2198">
          <cell r="J2198" t="str">
            <v>NN-06-01-00-2190</v>
          </cell>
          <cell r="K2198" t="str">
            <v>SC-00046</v>
          </cell>
          <cell r="L2198" t="str">
            <v>NN-06-01-00-2190</v>
          </cell>
          <cell r="M2198" t="str">
            <v>Monitor LCD Olidata 17" Mod.7009S S/Nº 7009S-95D2594-00629Y</v>
          </cell>
          <cell r="O2198" t="str">
            <v>EQUIPOS COMPUTACIONALES Y PERIFÉRICOS EN ARRIENDO</v>
          </cell>
          <cell r="P2198">
            <v>14000</v>
          </cell>
          <cell r="T2198" t="str">
            <v>Bueno</v>
          </cell>
          <cell r="U2198" t="str">
            <v>Olidata</v>
          </cell>
        </row>
        <row r="2199">
          <cell r="J2199" t="str">
            <v>NN-06-01-00-2191</v>
          </cell>
          <cell r="K2199" t="str">
            <v>SC-00047</v>
          </cell>
          <cell r="L2199" t="str">
            <v>NN-06-01-00-2191</v>
          </cell>
          <cell r="M2199" t="str">
            <v>Teclado Olidata Mod. K 5015 S/Nº K50150906022217</v>
          </cell>
          <cell r="O2199" t="str">
            <v>EQUIPOS COMPUTACIONALES Y PERIFÉRICOS EN ARRIENDO</v>
          </cell>
          <cell r="P2199">
            <v>4000</v>
          </cell>
          <cell r="T2199" t="str">
            <v>Bueno</v>
          </cell>
          <cell r="U2199" t="str">
            <v>Olidata</v>
          </cell>
        </row>
        <row r="2200">
          <cell r="J2200" t="str">
            <v>42-04-07-00-2192</v>
          </cell>
          <cell r="K2200" t="str">
            <v>SC-00048</v>
          </cell>
          <cell r="L2200" t="str">
            <v>42-04-07-00-2192</v>
          </cell>
          <cell r="M2200" t="str">
            <v>Canastillo doble de alambre para documentos</v>
          </cell>
          <cell r="O2200" t="str">
            <v>OTROS</v>
          </cell>
          <cell r="P2200">
            <v>15000</v>
          </cell>
          <cell r="T2200" t="str">
            <v>Bueno</v>
          </cell>
          <cell r="U2200" t="str">
            <v>N/T</v>
          </cell>
        </row>
        <row r="2201">
          <cell r="J2201" t="str">
            <v>42-04-07-00-2193</v>
          </cell>
          <cell r="K2201" t="str">
            <v>SC-00049</v>
          </cell>
          <cell r="L2201" t="str">
            <v>42-04-07-00-2193</v>
          </cell>
          <cell r="M2201" t="str">
            <v>Canastillos de alambres simples para documentos</v>
          </cell>
          <cell r="O2201" t="str">
            <v>OTROS</v>
          </cell>
          <cell r="P2201">
            <v>15000</v>
          </cell>
          <cell r="T2201" t="str">
            <v>Bueno</v>
          </cell>
          <cell r="U2201" t="str">
            <v>N/T</v>
          </cell>
        </row>
        <row r="2202">
          <cell r="J2202" t="str">
            <v>42-05-01-01-2194</v>
          </cell>
          <cell r="K2202" t="str">
            <v>SC-00050</v>
          </cell>
          <cell r="L2202" t="str">
            <v>42-05-01-01-2194</v>
          </cell>
          <cell r="M2202" t="str">
            <v>Corchetera marca Torre color negra</v>
          </cell>
          <cell r="O2202" t="str">
            <v>EQUIPO DE OFICINA</v>
          </cell>
          <cell r="P2202">
            <v>3500</v>
          </cell>
          <cell r="T2202" t="str">
            <v>Bueno</v>
          </cell>
          <cell r="U2202" t="str">
            <v>Torre</v>
          </cell>
        </row>
        <row r="2203">
          <cell r="J2203" t="str">
            <v>42-04-07-00-2195</v>
          </cell>
          <cell r="K2203" t="str">
            <v>SC-00051</v>
          </cell>
          <cell r="L2203" t="str">
            <v>42-04-07-00-2195</v>
          </cell>
          <cell r="M2203" t="str">
            <v>Cortinas color café claro</v>
          </cell>
          <cell r="O2203" t="str">
            <v>OTROS</v>
          </cell>
          <cell r="P2203">
            <v>10000</v>
          </cell>
          <cell r="T2203" t="str">
            <v>Bueno</v>
          </cell>
          <cell r="U2203" t="str">
            <v>N/T</v>
          </cell>
        </row>
        <row r="2204">
          <cell r="J2204" t="str">
            <v>42-04-07-00-2196</v>
          </cell>
          <cell r="K2204" t="str">
            <v>SC-00052</v>
          </cell>
          <cell r="L2204" t="str">
            <v>42-04-07-00-2196</v>
          </cell>
          <cell r="M2204" t="str">
            <v xml:space="preserve">Maletin Saxoline color burdeo </v>
          </cell>
          <cell r="O2204" t="str">
            <v>OTROS</v>
          </cell>
          <cell r="P2204">
            <v>17000</v>
          </cell>
          <cell r="T2204" t="str">
            <v>Regular</v>
          </cell>
          <cell r="U2204" t="str">
            <v>Saxoline</v>
          </cell>
        </row>
        <row r="2205">
          <cell r="J2205" t="str">
            <v>42-04-07-00-2197</v>
          </cell>
          <cell r="K2205" t="str">
            <v>SC-00053</v>
          </cell>
          <cell r="L2205" t="str">
            <v>42-04-07-00-2197</v>
          </cell>
          <cell r="M2205" t="str">
            <v>Mural marco madera y plumavit 80x42 cms.</v>
          </cell>
          <cell r="O2205" t="str">
            <v>OTROS</v>
          </cell>
          <cell r="P2205">
            <v>25000</v>
          </cell>
          <cell r="T2205" t="str">
            <v>Bueno</v>
          </cell>
          <cell r="U2205" t="str">
            <v>N/T</v>
          </cell>
        </row>
        <row r="2206">
          <cell r="J2206" t="str">
            <v>42-04-07-00-2198</v>
          </cell>
          <cell r="K2206" t="str">
            <v>SC-00054</v>
          </cell>
          <cell r="L2206" t="str">
            <v>42-04-07-00-2198</v>
          </cell>
          <cell r="M2206" t="str">
            <v>Papelero de madera barniz café</v>
          </cell>
          <cell r="O2206" t="str">
            <v>OTROS</v>
          </cell>
          <cell r="P2206">
            <v>3000</v>
          </cell>
          <cell r="T2206" t="str">
            <v>Bueno</v>
          </cell>
          <cell r="U2206" t="str">
            <v>N/T</v>
          </cell>
        </row>
        <row r="2207">
          <cell r="J2207" t="str">
            <v>42-04-07-00-2199</v>
          </cell>
          <cell r="K2207" t="str">
            <v>SC-00055</v>
          </cell>
          <cell r="L2207" t="str">
            <v>42-04-07-00-2199</v>
          </cell>
          <cell r="M2207" t="str">
            <v>Papelero plástico color blanco</v>
          </cell>
          <cell r="O2207" t="str">
            <v>OTROS</v>
          </cell>
          <cell r="P2207">
            <v>3000</v>
          </cell>
          <cell r="T2207" t="str">
            <v>Bueno</v>
          </cell>
          <cell r="U2207" t="str">
            <v>N/T</v>
          </cell>
        </row>
        <row r="2208">
          <cell r="J2208" t="str">
            <v>42-04-07-00-2200</v>
          </cell>
          <cell r="K2208" t="str">
            <v>SC-00056</v>
          </cell>
          <cell r="L2208" t="str">
            <v>42-04-07-00-2200</v>
          </cell>
          <cell r="M2208" t="str">
            <v>Papelero plástico color azul</v>
          </cell>
          <cell r="O2208" t="str">
            <v>OTROS</v>
          </cell>
          <cell r="P2208">
            <v>3000</v>
          </cell>
          <cell r="T2208" t="str">
            <v>Bueno</v>
          </cell>
          <cell r="U2208" t="str">
            <v>N/T</v>
          </cell>
        </row>
        <row r="2209">
          <cell r="J2209" t="str">
            <v>42-04-07-00-2201</v>
          </cell>
          <cell r="K2209" t="str">
            <v>SC-00057</v>
          </cell>
          <cell r="L2209" t="str">
            <v>42-04-07-00-2201</v>
          </cell>
          <cell r="M2209" t="str">
            <v>Papelero plástico con tapa color blanco</v>
          </cell>
          <cell r="O2209" t="str">
            <v>OTROS</v>
          </cell>
          <cell r="P2209">
            <v>3000</v>
          </cell>
          <cell r="T2209" t="str">
            <v>Bueno</v>
          </cell>
          <cell r="U2209" t="str">
            <v>N/T</v>
          </cell>
        </row>
        <row r="2210">
          <cell r="J2210" t="str">
            <v>42-05-01-01-2202</v>
          </cell>
          <cell r="K2210" t="str">
            <v>SC-00058</v>
          </cell>
          <cell r="L2210" t="str">
            <v>42-05-01-01-2202</v>
          </cell>
          <cell r="M2210" t="str">
            <v>Perforador</v>
          </cell>
          <cell r="O2210" t="str">
            <v>EQUIPO DE OFICINA</v>
          </cell>
          <cell r="P2210">
            <v>11500</v>
          </cell>
          <cell r="T2210" t="str">
            <v>Bueno</v>
          </cell>
          <cell r="U2210" t="str">
            <v>N/T</v>
          </cell>
        </row>
        <row r="2211">
          <cell r="J2211" t="str">
            <v>42-04-07-00-2203</v>
          </cell>
          <cell r="K2211" t="str">
            <v>SC-00059</v>
          </cell>
          <cell r="L2211" t="str">
            <v>42-04-07-00-2203</v>
          </cell>
          <cell r="M2211" t="str">
            <v>Porta cortinas metálico</v>
          </cell>
          <cell r="O2211" t="str">
            <v>OTROS</v>
          </cell>
          <cell r="P2211">
            <v>1500</v>
          </cell>
          <cell r="T2211" t="str">
            <v>Bueno</v>
          </cell>
          <cell r="U2211" t="str">
            <v>N/T</v>
          </cell>
        </row>
        <row r="2212">
          <cell r="J2212" t="str">
            <v>42-05-01-01-2204</v>
          </cell>
          <cell r="K2212" t="str">
            <v>SC-00060</v>
          </cell>
          <cell r="L2212" t="str">
            <v>42-05-01-01-2204</v>
          </cell>
          <cell r="M2212" t="str">
            <v>Porta timbres metálicos</v>
          </cell>
          <cell r="O2212" t="str">
            <v>EQUIPO DE OFICINA</v>
          </cell>
          <cell r="P2212">
            <v>1500</v>
          </cell>
          <cell r="T2212" t="str">
            <v>Bueno</v>
          </cell>
          <cell r="U2212" t="str">
            <v>N/T</v>
          </cell>
        </row>
        <row r="2213">
          <cell r="J2213" t="str">
            <v>42-05-01-01-2205</v>
          </cell>
          <cell r="K2213" t="str">
            <v>SC-00061</v>
          </cell>
          <cell r="L2213" t="str">
            <v>42-05-01-01-2205</v>
          </cell>
          <cell r="M2213" t="str">
            <v>Reloj Mural</v>
          </cell>
          <cell r="N2213">
            <v>1</v>
          </cell>
          <cell r="O2213" t="str">
            <v>EQUIPO DE OFICINA</v>
          </cell>
          <cell r="P2213">
            <v>7500</v>
          </cell>
          <cell r="T2213" t="str">
            <v>Bueno</v>
          </cell>
          <cell r="U2213" t="str">
            <v>N/T</v>
          </cell>
        </row>
        <row r="2214">
          <cell r="J2214" t="str">
            <v>NN-06-01-00-2206</v>
          </cell>
          <cell r="K2214" t="str">
            <v>SC-00062</v>
          </cell>
          <cell r="L2214" t="str">
            <v>NN-06-01-00-2206</v>
          </cell>
          <cell r="M2214" t="str">
            <v>Computador Olidata Nº / ID A 2606</v>
          </cell>
          <cell r="O2214" t="str">
            <v>EQUIPOS COMPUTACIONALES Y PERIFÉRICOS EN ARRIENDO</v>
          </cell>
          <cell r="P2214">
            <v>340000</v>
          </cell>
          <cell r="T2214" t="str">
            <v>Bueno</v>
          </cell>
          <cell r="U2214" t="str">
            <v>Olidata</v>
          </cell>
        </row>
        <row r="2215">
          <cell r="J2215" t="str">
            <v>NN-06-01-00-2207</v>
          </cell>
          <cell r="K2215" t="str">
            <v>SC-00063</v>
          </cell>
          <cell r="L2215" t="str">
            <v>NN-06-01-00-2207</v>
          </cell>
          <cell r="M2215" t="str">
            <v>Monitor LCD Olidata 17" Mod. 7005L11 S/Nº 75L11N-75M2273-00962A</v>
          </cell>
          <cell r="O2215" t="str">
            <v>EQUIPOS COMPUTACIONALES Y PERIFÉRICOS EN ARRIENDO</v>
          </cell>
          <cell r="P2215">
            <v>14000</v>
          </cell>
          <cell r="T2215" t="str">
            <v>Bueno</v>
          </cell>
          <cell r="U2215" t="str">
            <v>Olidata</v>
          </cell>
        </row>
        <row r="2216">
          <cell r="J2216" t="str">
            <v>NN-06-01-00-2208</v>
          </cell>
          <cell r="K2216" t="str">
            <v>SC-00064</v>
          </cell>
          <cell r="L2216" t="str">
            <v>NN-06-01-00-2208</v>
          </cell>
          <cell r="M2216" t="str">
            <v>Teclado Olidata Mod. K 7563 S/Nº K75630703004111</v>
          </cell>
          <cell r="O2216" t="str">
            <v>EQUIPOS COMPUTACIONALES Y PERIFÉRICOS EN ARRIENDO</v>
          </cell>
          <cell r="P2216">
            <v>4000</v>
          </cell>
          <cell r="T2216" t="str">
            <v>Bueno</v>
          </cell>
          <cell r="U2216" t="str">
            <v>Olidata</v>
          </cell>
        </row>
        <row r="2217">
          <cell r="J2217" t="str">
            <v>NN-06-01-00-2209</v>
          </cell>
          <cell r="K2217" t="str">
            <v>SC-00065</v>
          </cell>
          <cell r="L2217" t="str">
            <v>NN-06-01-00-2209</v>
          </cell>
          <cell r="M2217" t="str">
            <v>Mouse óptico Olidata Mod KM 8920</v>
          </cell>
          <cell r="O2217" t="str">
            <v>EQUIPOS COMPUTACIONALES Y PERIFÉRICOS EN ARRIENDO</v>
          </cell>
          <cell r="P2217">
            <v>3000</v>
          </cell>
          <cell r="T2217" t="str">
            <v>Bueno</v>
          </cell>
          <cell r="U2217" t="str">
            <v>Olidata</v>
          </cell>
        </row>
        <row r="2218">
          <cell r="J2218" t="str">
            <v>42-05-01-01-2210</v>
          </cell>
          <cell r="K2218" t="str">
            <v>SC-00066</v>
          </cell>
          <cell r="L2218" t="str">
            <v>42-05-01-01-2210</v>
          </cell>
          <cell r="M2218" t="str">
            <v>Corchetera Color negro Marca Torre</v>
          </cell>
          <cell r="O2218" t="str">
            <v>EQUIPO DE OFICINA</v>
          </cell>
          <cell r="P2218">
            <v>3500</v>
          </cell>
          <cell r="T2218" t="str">
            <v>Bueno</v>
          </cell>
          <cell r="U2218" t="str">
            <v>Torre</v>
          </cell>
        </row>
        <row r="2219">
          <cell r="J2219" t="str">
            <v>42-04-07-00-2211</v>
          </cell>
          <cell r="K2219" t="str">
            <v>SC-00067</v>
          </cell>
          <cell r="L2219" t="str">
            <v>42-04-07-00-2211</v>
          </cell>
          <cell r="M2219" t="str">
            <v>Espejo 115x120 cms.</v>
          </cell>
          <cell r="O2219" t="str">
            <v>OTROS</v>
          </cell>
          <cell r="P2219">
            <v>16650</v>
          </cell>
          <cell r="T2219" t="str">
            <v>Bueno</v>
          </cell>
          <cell r="U2219" t="str">
            <v>N/T</v>
          </cell>
        </row>
        <row r="2220">
          <cell r="J2220" t="str">
            <v>42-05-01-01-2212</v>
          </cell>
          <cell r="K2220" t="str">
            <v>42-1206B</v>
          </cell>
          <cell r="L2220" t="str">
            <v>Reloj de pared</v>
          </cell>
          <cell r="M2220" t="str">
            <v>Reloj de pared marca Metro</v>
          </cell>
          <cell r="N2220">
            <v>1</v>
          </cell>
          <cell r="O2220" t="str">
            <v>EQUIPO DE OFICINA</v>
          </cell>
          <cell r="P2220">
            <v>2900</v>
          </cell>
          <cell r="T2220" t="str">
            <v>Bueno</v>
          </cell>
        </row>
        <row r="2221">
          <cell r="J2221" t="str">
            <v>42-04-07-00-2213</v>
          </cell>
          <cell r="K2221" t="str">
            <v>SC-00069</v>
          </cell>
          <cell r="L2221" t="str">
            <v>42-04-07-00-2213</v>
          </cell>
          <cell r="M2221" t="str">
            <v>Portacortinas</v>
          </cell>
          <cell r="O2221" t="str">
            <v>OTROS</v>
          </cell>
          <cell r="P2221">
            <v>1500</v>
          </cell>
          <cell r="T2221" t="str">
            <v>Bueno</v>
          </cell>
          <cell r="U2221" t="str">
            <v>N/T</v>
          </cell>
        </row>
        <row r="2222">
          <cell r="J2222" t="str">
            <v>FN-04-07-00-2214</v>
          </cell>
          <cell r="K2222" t="str">
            <v>SC-00070</v>
          </cell>
          <cell r="L2222" t="str">
            <v>FN-04-07-00-2214</v>
          </cell>
          <cell r="M2222" t="str">
            <v>Cortinas color crema</v>
          </cell>
          <cell r="O2222" t="str">
            <v>OTROS FUNGIBLE / NOMINABLE</v>
          </cell>
          <cell r="P2222">
            <v>13000</v>
          </cell>
          <cell r="T2222" t="str">
            <v>Bueno</v>
          </cell>
          <cell r="U2222" t="str">
            <v>N/T</v>
          </cell>
        </row>
        <row r="2223">
          <cell r="J2223" t="str">
            <v>FN-04-07-00-2215</v>
          </cell>
          <cell r="K2223" t="str">
            <v>SC-00071</v>
          </cell>
          <cell r="L2223" t="str">
            <v>FN-04-07-00-2215</v>
          </cell>
          <cell r="M2223" t="str">
            <v>Portacortinas separadores de ambiente con 5 cortinas color beige</v>
          </cell>
          <cell r="O2223" t="str">
            <v>OTROS FUNGIBLE / NOMINABLE</v>
          </cell>
          <cell r="P2223">
            <v>1500</v>
          </cell>
          <cell r="T2223" t="str">
            <v>Bueno</v>
          </cell>
          <cell r="U2223" t="str">
            <v>N/T</v>
          </cell>
        </row>
        <row r="2224">
          <cell r="J2224" t="str">
            <v>42-05-02-01-2216</v>
          </cell>
          <cell r="K2224" t="str">
            <v>SC-00072</v>
          </cell>
          <cell r="L2224" t="str">
            <v>42-05-02-01-2216</v>
          </cell>
          <cell r="M2224" t="str">
            <v>Fonendoscopio</v>
          </cell>
          <cell r="O2224" t="str">
            <v>EQUIPOS CLINICOS</v>
          </cell>
          <cell r="P2224">
            <v>22000</v>
          </cell>
          <cell r="T2224" t="str">
            <v>Bueno</v>
          </cell>
          <cell r="U2224" t="str">
            <v>N/T</v>
          </cell>
        </row>
        <row r="2225">
          <cell r="J2225" t="str">
            <v>42-06-01-00-2217</v>
          </cell>
          <cell r="K2225" t="str">
            <v>SC-00073</v>
          </cell>
          <cell r="L2225" t="str">
            <v>42-06-01-00-2217</v>
          </cell>
          <cell r="M2225" t="str">
            <v>Computador RIP Intel Inside Celeron</v>
          </cell>
          <cell r="O2225" t="str">
            <v>EQUIPOS COMPUTACIONALES Y PERIFÉRICOS</v>
          </cell>
          <cell r="P2225">
            <v>340000</v>
          </cell>
          <cell r="T2225" t="str">
            <v>Bueno</v>
          </cell>
          <cell r="U2225" t="str">
            <v>Intel Inside</v>
          </cell>
        </row>
        <row r="2226">
          <cell r="J2226" t="str">
            <v>42-06-01-00-2218</v>
          </cell>
          <cell r="K2226" t="str">
            <v>SC-00074</v>
          </cell>
          <cell r="L2226" t="str">
            <v>42-06-01-00-2218</v>
          </cell>
          <cell r="M2226" t="str">
            <v>Monitor AOC Mod Nº 4V S/Nº 40A2034-615-2A</v>
          </cell>
          <cell r="O2226" t="str">
            <v>EQUIPOS COMPUTACIONALES Y PERIFÉRICOS</v>
          </cell>
          <cell r="P2226">
            <v>14000</v>
          </cell>
          <cell r="T2226" t="str">
            <v>Bueno</v>
          </cell>
          <cell r="U2226" t="str">
            <v>AOC</v>
          </cell>
        </row>
        <row r="2227">
          <cell r="J2227" t="str">
            <v>42-06-01-00-2219</v>
          </cell>
          <cell r="K2227" t="str">
            <v>SC-00075</v>
          </cell>
          <cell r="L2227" t="str">
            <v>42-06-01-00-2219</v>
          </cell>
          <cell r="M2227" t="str">
            <v>Teclado Genius Mod. Nº K639 S/Nº ZM5A39135505</v>
          </cell>
          <cell r="O2227" t="str">
            <v>EQUIPOS COMPUTACIONALES Y PERIFÉRICOS</v>
          </cell>
          <cell r="P2227">
            <v>4000</v>
          </cell>
          <cell r="T2227" t="str">
            <v>Bueno</v>
          </cell>
          <cell r="U2227" t="str">
            <v>Genius</v>
          </cell>
        </row>
        <row r="2228">
          <cell r="J2228" t="str">
            <v>42-06-01-00-2220</v>
          </cell>
          <cell r="K2228" t="str">
            <v>SC-00076</v>
          </cell>
          <cell r="L2228" t="str">
            <v>42-06-01-00-2220</v>
          </cell>
          <cell r="M2228" t="str">
            <v>Mouse A4 Tech Mod OK-720</v>
          </cell>
          <cell r="O2228" t="str">
            <v>EQUIPOS COMPUTACIONALES Y PERIFÉRICOS</v>
          </cell>
          <cell r="P2228">
            <v>3000</v>
          </cell>
          <cell r="T2228" t="str">
            <v>Bueno</v>
          </cell>
          <cell r="U2228" t="str">
            <v>N/T</v>
          </cell>
        </row>
        <row r="2229">
          <cell r="J2229" t="str">
            <v>42-06-01-00-2221</v>
          </cell>
          <cell r="K2229" t="str">
            <v>SC-00077</v>
          </cell>
          <cell r="L2229" t="str">
            <v>42-06-01-00-2221</v>
          </cell>
          <cell r="M2229" t="str">
            <v>Protector de pantalla Kensington</v>
          </cell>
          <cell r="O2229" t="str">
            <v>EQUIPOS COMPUTACIONALES Y PERIFÉRICOS</v>
          </cell>
          <cell r="P2229">
            <v>20000</v>
          </cell>
          <cell r="T2229" t="str">
            <v>Bueno</v>
          </cell>
          <cell r="U2229" t="str">
            <v>Kensington</v>
          </cell>
        </row>
        <row r="2230">
          <cell r="J2230" t="str">
            <v>42-05-02-02-2222</v>
          </cell>
          <cell r="K2230" t="str">
            <v>SC-00078</v>
          </cell>
          <cell r="L2230" t="str">
            <v>42-05-02-02-2222</v>
          </cell>
          <cell r="M2230" t="str">
            <v>Cuchillo de decapitación de acero inoxidable de 30 cms.</v>
          </cell>
          <cell r="O2230" t="str">
            <v>EQUIPOS DE COCINA</v>
          </cell>
          <cell r="P2230">
            <v>15000</v>
          </cell>
          <cell r="T2230" t="str">
            <v>Bueno</v>
          </cell>
          <cell r="U2230" t="str">
            <v>N/T</v>
          </cell>
        </row>
        <row r="2231">
          <cell r="J2231" t="str">
            <v>42-04-07-00-2223</v>
          </cell>
          <cell r="K2231" t="str">
            <v>SC-00079</v>
          </cell>
          <cell r="L2231" t="str">
            <v>42-04-07-00-2223</v>
          </cell>
          <cell r="M2231" t="str">
            <v>Mural plumavit con marco de madera</v>
          </cell>
          <cell r="O2231" t="str">
            <v>OTROS</v>
          </cell>
          <cell r="P2231">
            <v>25000</v>
          </cell>
          <cell r="T2231" t="str">
            <v>Bueno</v>
          </cell>
          <cell r="U2231" t="str">
            <v>N/T</v>
          </cell>
        </row>
        <row r="2232">
          <cell r="J2232" t="str">
            <v>NN-06-01-00-2224</v>
          </cell>
          <cell r="K2232" t="str">
            <v>SC-00080</v>
          </cell>
          <cell r="L2232" t="str">
            <v>NN-06-01-00-2224</v>
          </cell>
          <cell r="M2232" t="str">
            <v>Computador Olidata Nº ID  A 2599 Nº 00146-051-081-586</v>
          </cell>
          <cell r="O2232" t="str">
            <v>EQUIPOS COMPUTACIONALES Y PERIFÉRICOS EN ARRIENDO</v>
          </cell>
          <cell r="P2232">
            <v>340000</v>
          </cell>
          <cell r="T2232" t="str">
            <v>Bueno</v>
          </cell>
          <cell r="U2232" t="str">
            <v>Olidata</v>
          </cell>
        </row>
        <row r="2233">
          <cell r="J2233" t="str">
            <v>NN-06-01-00-2225</v>
          </cell>
          <cell r="K2233" t="str">
            <v>SC-00081</v>
          </cell>
          <cell r="L2233" t="str">
            <v>NN-06-01-00-2225</v>
          </cell>
          <cell r="M2233" t="str">
            <v>Monitor LCD Olidata 17" Mod. 7005L11 S/Nº 75L11N-75K2372-019706</v>
          </cell>
          <cell r="O2233" t="str">
            <v>EQUIPOS COMPUTACIONALES Y PERIFÉRICOS EN ARRIENDO</v>
          </cell>
          <cell r="P2233">
            <v>14000</v>
          </cell>
          <cell r="T2233" t="str">
            <v>Bueno</v>
          </cell>
          <cell r="U2233" t="str">
            <v>Olidata</v>
          </cell>
        </row>
        <row r="2234">
          <cell r="J2234" t="str">
            <v>NN-06-01-00-2226</v>
          </cell>
          <cell r="K2234" t="str">
            <v>SC-00082</v>
          </cell>
          <cell r="L2234" t="str">
            <v>NN-06-01-00-2226</v>
          </cell>
          <cell r="M2234" t="str">
            <v>Teclado Olidata Mod. K 7563 S/Nº K75630703004102</v>
          </cell>
          <cell r="O2234" t="str">
            <v>EQUIPOS COMPUTACIONALES Y PERIFÉRICOS EN ARRIENDO</v>
          </cell>
          <cell r="P2234">
            <v>4000</v>
          </cell>
          <cell r="T2234" t="str">
            <v>Bueno</v>
          </cell>
          <cell r="U2234" t="str">
            <v>Olidata</v>
          </cell>
        </row>
        <row r="2235">
          <cell r="J2235" t="str">
            <v>NN-06-01-00-2227</v>
          </cell>
          <cell r="K2235" t="str">
            <v>SC-00083</v>
          </cell>
          <cell r="L2235" t="str">
            <v>NN-06-01-00-2227</v>
          </cell>
          <cell r="M2235" t="str">
            <v>Mouse Optico Olidata KM 8920</v>
          </cell>
          <cell r="O2235" t="str">
            <v>EQUIPOS COMPUTACIONALES Y PERIFÉRICOS EN ARRIENDO</v>
          </cell>
          <cell r="P2235">
            <v>3000</v>
          </cell>
          <cell r="T2235" t="str">
            <v>Bueno</v>
          </cell>
          <cell r="U2235" t="str">
            <v>Olidata</v>
          </cell>
        </row>
        <row r="2236">
          <cell r="J2236" t="str">
            <v>NN-06-01-00-2228</v>
          </cell>
          <cell r="K2236" t="str">
            <v>SC-00084</v>
          </cell>
          <cell r="L2236" t="str">
            <v>NN-06-01-00-2228</v>
          </cell>
          <cell r="M2236" t="str">
            <v>Computador Olidata Nº ID  A 2611 Nº 00146-051-081-577</v>
          </cell>
          <cell r="O2236" t="str">
            <v>EQUIPOS COMPUTACIONALES Y PERIFÉRICOS EN ARRIENDO</v>
          </cell>
          <cell r="P2236">
            <v>340000</v>
          </cell>
          <cell r="T2236" t="str">
            <v>Bueno</v>
          </cell>
          <cell r="U2236" t="str">
            <v>Olidata</v>
          </cell>
        </row>
        <row r="2237">
          <cell r="J2237" t="str">
            <v>NN-06-01-00-2229</v>
          </cell>
          <cell r="K2237" t="str">
            <v>SC-00085</v>
          </cell>
          <cell r="L2237" t="str">
            <v>NN-06-01-00-2229</v>
          </cell>
          <cell r="M2237" t="str">
            <v>Monitor LCD Olidata 17" Mod. 7005L11 S/Nº 75L11N-75K2372-02025C</v>
          </cell>
          <cell r="O2237" t="str">
            <v>EQUIPOS COMPUTACIONALES Y PERIFÉRICOS EN ARRIENDO</v>
          </cell>
          <cell r="P2237">
            <v>14000</v>
          </cell>
          <cell r="T2237" t="str">
            <v>Bueno</v>
          </cell>
          <cell r="U2237" t="str">
            <v>Olidata</v>
          </cell>
        </row>
        <row r="2238">
          <cell r="J2238" t="str">
            <v>NN-06-01-00-2230</v>
          </cell>
          <cell r="K2238" t="str">
            <v>SC-00086</v>
          </cell>
          <cell r="L2238" t="str">
            <v>NN-06-01-00-2230</v>
          </cell>
          <cell r="M2238" t="str">
            <v>Teclado Olidata Mod. K 7563 S/Nº K75630801001646</v>
          </cell>
          <cell r="O2238" t="str">
            <v>EQUIPOS COMPUTACIONALES Y PERIFÉRICOS EN ARRIENDO</v>
          </cell>
          <cell r="P2238">
            <v>4000</v>
          </cell>
          <cell r="T2238" t="str">
            <v>Bueno</v>
          </cell>
          <cell r="U2238" t="str">
            <v>Olidata</v>
          </cell>
        </row>
        <row r="2239">
          <cell r="J2239" t="str">
            <v>NN-06-01-00-2231</v>
          </cell>
          <cell r="K2239" t="str">
            <v>SC-00087</v>
          </cell>
          <cell r="L2239" t="str">
            <v>NN-06-01-00-2231</v>
          </cell>
          <cell r="M2239" t="str">
            <v>Mouse Optico Olidata KM 8920</v>
          </cell>
          <cell r="O2239" t="str">
            <v>EQUIPOS COMPUTACIONALES Y PERIFÉRICOS EN ARRIENDO</v>
          </cell>
          <cell r="P2239">
            <v>3000</v>
          </cell>
          <cell r="T2239" t="str">
            <v>Bueno</v>
          </cell>
          <cell r="U2239" t="str">
            <v>Olidata</v>
          </cell>
        </row>
        <row r="2240">
          <cell r="J2240" t="str">
            <v>NN-06-01-00-2232</v>
          </cell>
          <cell r="K2240" t="str">
            <v>SC-00088</v>
          </cell>
          <cell r="L2240" t="str">
            <v>NN-06-01-00-2232</v>
          </cell>
          <cell r="M2240" t="str">
            <v>Computador Olidata Nº ID  A 2599 Nº 00146-051-081-586</v>
          </cell>
          <cell r="O2240" t="str">
            <v>EQUIPOS COMPUTACIONALES Y PERIFÉRICOS EN ARRIENDO</v>
          </cell>
          <cell r="P2240">
            <v>340000</v>
          </cell>
          <cell r="T2240" t="str">
            <v>Bueno</v>
          </cell>
          <cell r="U2240" t="str">
            <v>Olidata</v>
          </cell>
        </row>
        <row r="2241">
          <cell r="J2241" t="str">
            <v>NN-06-01-00-2233</v>
          </cell>
          <cell r="K2241" t="str">
            <v>SC-00089</v>
          </cell>
          <cell r="L2241" t="str">
            <v>NN-06-01-00-2233</v>
          </cell>
          <cell r="M2241" t="str">
            <v>Monitor LCD Olidata 17" Mod. 7005L11 S/Nº 75L11N-75K2372-019706</v>
          </cell>
          <cell r="O2241" t="str">
            <v>EQUIPOS COMPUTACIONALES Y PERIFÉRICOS EN ARRIENDO</v>
          </cell>
          <cell r="P2241">
            <v>14000</v>
          </cell>
          <cell r="T2241" t="str">
            <v>Bueno</v>
          </cell>
          <cell r="U2241" t="str">
            <v>Olidata</v>
          </cell>
        </row>
        <row r="2242">
          <cell r="J2242" t="str">
            <v>NN-06-01-00-2234</v>
          </cell>
          <cell r="K2242" t="str">
            <v>SC-00090</v>
          </cell>
          <cell r="L2242" t="str">
            <v>NN-06-01-00-2234</v>
          </cell>
          <cell r="M2242" t="str">
            <v xml:space="preserve">Teclado Olidata Mod. K 3100 S/N 3100100800965 </v>
          </cell>
          <cell r="O2242" t="str">
            <v>EQUIPOS COMPUTACIONALES Y PERIFÉRICOS EN ARRIENDO</v>
          </cell>
          <cell r="P2242">
            <v>4000</v>
          </cell>
          <cell r="T2242" t="str">
            <v>Bueno</v>
          </cell>
          <cell r="U2242" t="str">
            <v>Olidata</v>
          </cell>
        </row>
        <row r="2243">
          <cell r="J2243" t="str">
            <v>NN-06-01-00-2235</v>
          </cell>
          <cell r="K2243" t="str">
            <v>SC-00091</v>
          </cell>
          <cell r="L2243" t="str">
            <v>NN-06-01-00-2235</v>
          </cell>
          <cell r="M2243" t="str">
            <v>Mouse Optico Olidata KM 8920</v>
          </cell>
          <cell r="O2243" t="str">
            <v>EQUIPOS COMPUTACIONALES Y PERIFÉRICOS EN ARRIENDO</v>
          </cell>
          <cell r="P2243">
            <v>3000</v>
          </cell>
          <cell r="T2243" t="str">
            <v>Bueno</v>
          </cell>
          <cell r="U2243" t="str">
            <v>Olidata</v>
          </cell>
        </row>
        <row r="2244">
          <cell r="J2244" t="str">
            <v>42-05-01-01-2236</v>
          </cell>
          <cell r="K2244" t="str">
            <v>SC-00092</v>
          </cell>
          <cell r="L2244" t="str">
            <v>42-05-01-01-2236</v>
          </cell>
          <cell r="M2244" t="str">
            <v>Porta Scotch grande color rojo</v>
          </cell>
          <cell r="O2244" t="str">
            <v>EQUIPO DE OFICINA</v>
          </cell>
          <cell r="P2244">
            <v>4000</v>
          </cell>
          <cell r="T2244" t="str">
            <v>Bueno</v>
          </cell>
          <cell r="U2244" t="str">
            <v>N/T</v>
          </cell>
        </row>
        <row r="2245">
          <cell r="J2245" t="str">
            <v>FN-04-07-00-2237</v>
          </cell>
          <cell r="K2245" t="str">
            <v>SC-00093</v>
          </cell>
          <cell r="L2245" t="str">
            <v>FN-04-07-00-2237</v>
          </cell>
          <cell r="M2245" t="str">
            <v>Basurero plástico c/tapa color blanco</v>
          </cell>
          <cell r="O2245" t="str">
            <v>OTROS FUNGIBLE / NOMINABLE</v>
          </cell>
          <cell r="P2245">
            <v>3000</v>
          </cell>
          <cell r="T2245" t="str">
            <v>Bueno</v>
          </cell>
          <cell r="U2245" t="str">
            <v>N/T</v>
          </cell>
        </row>
        <row r="2246">
          <cell r="J2246" t="str">
            <v>42-05-02-01-2238</v>
          </cell>
          <cell r="K2246" t="str">
            <v>SC-00094</v>
          </cell>
          <cell r="L2246" t="str">
            <v>42-05-02-01-2238</v>
          </cell>
          <cell r="M2246" t="str">
            <v>Tijera marca Lavoro</v>
          </cell>
          <cell r="O2246" t="str">
            <v>EQUIPOS CLINICOS</v>
          </cell>
          <cell r="P2246">
            <v>1500</v>
          </cell>
          <cell r="T2246" t="str">
            <v>Bueno</v>
          </cell>
          <cell r="U2246" t="str">
            <v>N/T</v>
          </cell>
        </row>
        <row r="2247">
          <cell r="J2247" t="str">
            <v>NN-06-01-00-2239</v>
          </cell>
          <cell r="K2247" t="str">
            <v>SC-00095</v>
          </cell>
          <cell r="L2247" t="str">
            <v>NN-06-01-00-2239</v>
          </cell>
          <cell r="M2247" t="str">
            <v>Computador Olidata Nº 010143-000032</v>
          </cell>
          <cell r="O2247" t="str">
            <v>EQUIPOS COMPUTACIONALES Y PERIFÉRICOS EN ARRIENDO</v>
          </cell>
          <cell r="P2247">
            <v>340000</v>
          </cell>
          <cell r="T2247" t="str">
            <v>Bueno</v>
          </cell>
          <cell r="U2247" t="str">
            <v>Olidata</v>
          </cell>
        </row>
        <row r="2248">
          <cell r="J2248" t="str">
            <v>NN-06-01-00-2240</v>
          </cell>
          <cell r="K2248" t="str">
            <v>SC-00096</v>
          </cell>
          <cell r="L2248" t="str">
            <v>NN-06-01-00-2240</v>
          </cell>
          <cell r="M2248" t="str">
            <v>Monitor LCD Olidata 17" Mod.7005L11 S/Nº 7005L11N-83D2733-00710G</v>
          </cell>
          <cell r="O2248" t="str">
            <v>EQUIPOS COMPUTACIONALES Y PERIFÉRICOS EN ARRIENDO</v>
          </cell>
          <cell r="P2248">
            <v>14000</v>
          </cell>
          <cell r="T2248" t="str">
            <v>Bueno</v>
          </cell>
          <cell r="U2248" t="str">
            <v>Olidata</v>
          </cell>
        </row>
        <row r="2249">
          <cell r="J2249" t="str">
            <v>NN-06-01-00-2241</v>
          </cell>
          <cell r="K2249" t="str">
            <v>SC-00097</v>
          </cell>
          <cell r="L2249" t="str">
            <v>NN-06-01-00-2241</v>
          </cell>
          <cell r="M2249" t="str">
            <v>Teclado Olidata Mod. K7563 S/Nº K75630712004846</v>
          </cell>
          <cell r="O2249" t="str">
            <v>EQUIPOS COMPUTACIONALES Y PERIFÉRICOS EN ARRIENDO</v>
          </cell>
          <cell r="P2249">
            <v>4000</v>
          </cell>
          <cell r="T2249" t="str">
            <v>Bueno</v>
          </cell>
          <cell r="U2249" t="str">
            <v>Olidata</v>
          </cell>
        </row>
        <row r="2250">
          <cell r="J2250" t="str">
            <v>NN-06-01-00-2242</v>
          </cell>
          <cell r="K2250" t="str">
            <v>SC-00098</v>
          </cell>
          <cell r="L2250" t="str">
            <v>NN-06-01-00-2242</v>
          </cell>
          <cell r="M2250" t="str">
            <v>Mouse Olidata Mod. KM 8920</v>
          </cell>
          <cell r="O2250" t="str">
            <v>EQUIPOS COMPUTACIONALES Y PERIFÉRICOS EN ARRIENDO</v>
          </cell>
          <cell r="P2250">
            <v>3000</v>
          </cell>
          <cell r="T2250" t="str">
            <v>Bueno</v>
          </cell>
          <cell r="U2250" t="str">
            <v>Olidata</v>
          </cell>
        </row>
        <row r="2251">
          <cell r="J2251" t="str">
            <v>42-05-01-01-2243</v>
          </cell>
          <cell r="K2251" t="str">
            <v>SC-00099</v>
          </cell>
          <cell r="L2251" t="str">
            <v>42-05-01-01-2243</v>
          </cell>
          <cell r="M2251" t="str">
            <v>Perforador</v>
          </cell>
          <cell r="O2251" t="str">
            <v>EQUIPO DE OFICINA</v>
          </cell>
          <cell r="P2251">
            <v>10000</v>
          </cell>
          <cell r="T2251" t="str">
            <v>Bueno</v>
          </cell>
          <cell r="U2251" t="str">
            <v>N/T</v>
          </cell>
        </row>
        <row r="2252">
          <cell r="J2252" t="str">
            <v>42-05-02-01-2244</v>
          </cell>
          <cell r="K2252" t="str">
            <v>SC-00100</v>
          </cell>
          <cell r="L2252" t="str">
            <v>42-05-02-01-2244</v>
          </cell>
          <cell r="M2252" t="str">
            <v xml:space="preserve">Cronómetros digitales </v>
          </cell>
          <cell r="O2252" t="str">
            <v>EQUIPOS CLINICOS</v>
          </cell>
          <cell r="P2252">
            <v>12000</v>
          </cell>
          <cell r="T2252" t="str">
            <v>Bueno</v>
          </cell>
          <cell r="U2252" t="str">
            <v>N/T</v>
          </cell>
        </row>
        <row r="2253">
          <cell r="J2253" t="str">
            <v>42-06-01-00-2245</v>
          </cell>
          <cell r="K2253" t="str">
            <v>SC-00101</v>
          </cell>
          <cell r="L2253" t="str">
            <v>42-06-01-00-2245</v>
          </cell>
          <cell r="M2253" t="str">
            <v>Impresora laser marca Brother Mod.  HL-5340D S/Nº E66820H9J333141 ( Comodato Farmalatina )</v>
          </cell>
          <cell r="O2253" t="str">
            <v>EQUIPOS COMPUTACIONALES Y PERIFÉRICOS</v>
          </cell>
          <cell r="P2253">
            <v>80000</v>
          </cell>
          <cell r="T2253" t="str">
            <v>Bueno</v>
          </cell>
          <cell r="U2253" t="str">
            <v>Brother</v>
          </cell>
        </row>
        <row r="2254">
          <cell r="J2254" t="str">
            <v>42-05-01-01-2246</v>
          </cell>
          <cell r="K2254" t="str">
            <v>SC-00102</v>
          </cell>
          <cell r="L2254" t="str">
            <v>42-05-01-01-2246</v>
          </cell>
          <cell r="M2254" t="str">
            <v>Calculadora Casine CD 801 B</v>
          </cell>
          <cell r="O2254" t="str">
            <v>EQUIPO DE OFICINA</v>
          </cell>
          <cell r="P2254">
            <v>7500</v>
          </cell>
          <cell r="T2254" t="str">
            <v>Bueno</v>
          </cell>
          <cell r="U2254" t="str">
            <v>Casine</v>
          </cell>
        </row>
        <row r="2255">
          <cell r="J2255" t="str">
            <v>42-05-02-01-2247</v>
          </cell>
          <cell r="K2255" t="str">
            <v>SC-00103</v>
          </cell>
          <cell r="L2255" t="str">
            <v>42-05-02-01-2247</v>
          </cell>
          <cell r="M2255" t="str">
            <v>Analizador bioquímica Humastar 180 S/Nº 7203 ( Comodato Farmalatina )</v>
          </cell>
          <cell r="O2255" t="str">
            <v>EQUIPOS CLINICOS</v>
          </cell>
          <cell r="P2255">
            <v>15000000</v>
          </cell>
          <cell r="T2255" t="str">
            <v>Bueno</v>
          </cell>
          <cell r="U2255" t="str">
            <v>N/T</v>
          </cell>
        </row>
        <row r="2256">
          <cell r="J2256" t="str">
            <v>42-06-01-00-2248</v>
          </cell>
          <cell r="K2256" t="str">
            <v>SC-00104</v>
          </cell>
          <cell r="L2256" t="str">
            <v>42-06-01-00-2248</v>
          </cell>
          <cell r="M2256" t="str">
            <v>Computador Amd Sempron Processor 3000</v>
          </cell>
          <cell r="O2256" t="str">
            <v>EQUIPOS COMPUTACIONALES Y PERIFÉRICOS</v>
          </cell>
          <cell r="P2256">
            <v>142800</v>
          </cell>
          <cell r="T2256" t="str">
            <v>Bueno</v>
          </cell>
          <cell r="U2256" t="str">
            <v>Amd Sempron</v>
          </cell>
        </row>
        <row r="2257">
          <cell r="J2257" t="str">
            <v>42-06-01-00-2249</v>
          </cell>
          <cell r="K2257" t="str">
            <v>SC-00105</v>
          </cell>
          <cell r="L2257" t="str">
            <v>42-06-01-00-2249</v>
          </cell>
          <cell r="M2257" t="str">
            <v>Pantalla Acer Mod. Al1511b S/Nº ETL140813552900C52PK15</v>
          </cell>
          <cell r="O2257" t="str">
            <v>EQUIPOS COMPUTACIONALES Y PERIFÉRICOS</v>
          </cell>
          <cell r="P2257">
            <v>14000</v>
          </cell>
          <cell r="T2257" t="str">
            <v>Bueno</v>
          </cell>
          <cell r="U2257" t="str">
            <v>acer mod</v>
          </cell>
        </row>
        <row r="2258">
          <cell r="J2258" t="str">
            <v>42-06-01-00-2250</v>
          </cell>
          <cell r="K2258" t="str">
            <v>SC-00106</v>
          </cell>
          <cell r="L2258" t="str">
            <v>42-06-01-00-2250</v>
          </cell>
          <cell r="M2258" t="str">
            <v>Teclado Benq Mod. 100-P S/Nº 9JP1MP1UCS64719193SB0000</v>
          </cell>
          <cell r="O2258" t="str">
            <v>EQUIPOS COMPUTACIONALES Y PERIFÉRICOS</v>
          </cell>
          <cell r="P2258">
            <v>4000</v>
          </cell>
          <cell r="T2258" t="str">
            <v>Bueno</v>
          </cell>
          <cell r="U2258" t="str">
            <v>Benq</v>
          </cell>
        </row>
        <row r="2259">
          <cell r="J2259" t="str">
            <v>42-06-01-00-2251</v>
          </cell>
          <cell r="K2259" t="str">
            <v>SC-00107</v>
          </cell>
          <cell r="L2259" t="str">
            <v>42-06-01-00-2251</v>
          </cell>
          <cell r="M2259" t="str">
            <v>Mouse Benq Mod. M500-P9U S/Nº 95Q2588P9U64719193SA0000 UPS Mod 1KVA-S S/Nº 3EAJ100107288050045</v>
          </cell>
          <cell r="O2259" t="str">
            <v>EQUIPOS COMPUTACIONALES Y PERIFÉRICOS</v>
          </cell>
          <cell r="P2259">
            <v>3000</v>
          </cell>
          <cell r="T2259" t="str">
            <v>Bueno</v>
          </cell>
          <cell r="U2259" t="str">
            <v>Benq</v>
          </cell>
        </row>
        <row r="2260">
          <cell r="J2260" t="str">
            <v>42-05-02-01-2252</v>
          </cell>
          <cell r="K2260" t="str">
            <v>SC-00108</v>
          </cell>
          <cell r="L2260" t="str">
            <v>42-05-02-01-2252</v>
          </cell>
          <cell r="M2260" t="str">
            <v>Contador hematológico marca Humacount Plus Human ( Farmalatina )</v>
          </cell>
          <cell r="O2260" t="str">
            <v>EQUIPOS CLINICOS</v>
          </cell>
          <cell r="P2260">
            <v>7000000</v>
          </cell>
          <cell r="T2260" t="str">
            <v>Bueno</v>
          </cell>
          <cell r="U2260" t="str">
            <v>N/T</v>
          </cell>
        </row>
        <row r="2261">
          <cell r="J2261" t="str">
            <v>42-05-02-01-2253</v>
          </cell>
          <cell r="K2261" t="str">
            <v>SC-00109</v>
          </cell>
          <cell r="L2261" t="str">
            <v>42-05-02-01-2253</v>
          </cell>
          <cell r="M2261" t="str">
            <v>Microscopio marca Micros Austria modelo MC 300 a  (Departamento Salud Municipal)</v>
          </cell>
          <cell r="O2261" t="str">
            <v>EQUIPOS CLINICOS</v>
          </cell>
          <cell r="P2261">
            <v>1000000</v>
          </cell>
          <cell r="T2261" t="str">
            <v>Bueno</v>
          </cell>
          <cell r="U2261" t="str">
            <v>N/T</v>
          </cell>
        </row>
        <row r="2262">
          <cell r="J2262" t="str">
            <v>42-05-02-01-2254</v>
          </cell>
          <cell r="K2262" t="str">
            <v>SC-00110</v>
          </cell>
          <cell r="L2262" t="str">
            <v>42-05-02-01-2254</v>
          </cell>
          <cell r="M2262" t="str">
            <v>Coagulometro marca Behnk Elektronik  ( Comodato Farmalatina )</v>
          </cell>
          <cell r="O2262" t="str">
            <v>EQUIPOS CLINICOS</v>
          </cell>
          <cell r="P2262">
            <v>1000000</v>
          </cell>
          <cell r="T2262" t="str">
            <v>Bueno</v>
          </cell>
          <cell r="U2262" t="str">
            <v>behnk</v>
          </cell>
        </row>
        <row r="2263">
          <cell r="J2263" t="str">
            <v>42-05-01-01-2255</v>
          </cell>
          <cell r="K2263" t="str">
            <v>SC-00111</v>
          </cell>
          <cell r="L2263" t="str">
            <v>42-05-01-01-2255</v>
          </cell>
          <cell r="M2263" t="str">
            <v>Lector VHS Electa Lab Mod. GE Serie 00550 ( Comodato Farmalatina )</v>
          </cell>
          <cell r="O2263" t="str">
            <v>EQUIPO DE OFICINA</v>
          </cell>
          <cell r="P2263">
            <v>800000</v>
          </cell>
          <cell r="T2263" t="str">
            <v>Bueno</v>
          </cell>
          <cell r="U2263" t="str">
            <v>Electa</v>
          </cell>
        </row>
        <row r="2264">
          <cell r="J2264" t="str">
            <v>42-05-02-01-2256</v>
          </cell>
          <cell r="K2264" t="str">
            <v>SC-00112</v>
          </cell>
          <cell r="L2264" t="str">
            <v>42-05-02-01-2256</v>
          </cell>
          <cell r="M2264" t="str">
            <v>Lector tiras orina Clinitek status Nº identificación 1254 13 BY6075 ( Comodato Valtex )</v>
          </cell>
          <cell r="O2264" t="str">
            <v>EQUIPOS CLINICOS</v>
          </cell>
          <cell r="P2264">
            <v>1000000</v>
          </cell>
          <cell r="T2264" t="str">
            <v>Bueno</v>
          </cell>
          <cell r="U2264" t="str">
            <v>Clinitek</v>
          </cell>
        </row>
        <row r="2265">
          <cell r="J2265" t="str">
            <v>42-04-06-00-2257</v>
          </cell>
          <cell r="K2265" t="str">
            <v>SC-00113</v>
          </cell>
          <cell r="L2265" t="str">
            <v>42-04-06-00-2257</v>
          </cell>
          <cell r="M2265" t="str">
            <v>Mueble c/ 1 cajón, 2 puertas, 1 bandeja corrediza de melamina blanca con cubierta ploma 120 x 70 x 81 cms.  ( Tecnigen )</v>
          </cell>
          <cell r="O2265" t="str">
            <v>REPISA</v>
          </cell>
          <cell r="P2265">
            <v>80000</v>
          </cell>
          <cell r="T2265" t="str">
            <v>Bueno</v>
          </cell>
          <cell r="U2265" t="str">
            <v>N/T</v>
          </cell>
        </row>
        <row r="2266">
          <cell r="J2266" t="str">
            <v>42-04-07-00-2258</v>
          </cell>
          <cell r="K2266" t="str">
            <v>SC-00114</v>
          </cell>
          <cell r="L2266" t="str">
            <v>42-04-07-00-2258</v>
          </cell>
          <cell r="M2266" t="str">
            <v>Basurero plástico c/ tapa color blanco</v>
          </cell>
          <cell r="O2266" t="str">
            <v>OTROS</v>
          </cell>
          <cell r="P2266">
            <v>3500</v>
          </cell>
          <cell r="T2266" t="str">
            <v>Bueno</v>
          </cell>
          <cell r="U2266" t="str">
            <v>N/T</v>
          </cell>
        </row>
        <row r="2267">
          <cell r="J2267" t="str">
            <v>42-05-02-02-2259</v>
          </cell>
          <cell r="K2267" t="str">
            <v>SC-00115</v>
          </cell>
          <cell r="L2267" t="str">
            <v>42-05-02-02-2259</v>
          </cell>
          <cell r="M2267" t="str">
            <v>Olla de porcelana de color celeste tapa azul de 5 lts</v>
          </cell>
          <cell r="O2267" t="str">
            <v>EQUIPOS DE COCINA</v>
          </cell>
          <cell r="P2267">
            <v>5000</v>
          </cell>
          <cell r="T2267" t="str">
            <v>Bueno</v>
          </cell>
          <cell r="U2267" t="str">
            <v>N/T</v>
          </cell>
        </row>
        <row r="2268">
          <cell r="J2268" t="str">
            <v>42-04-06-00-2260</v>
          </cell>
          <cell r="K2268" t="str">
            <v>SC-00116</v>
          </cell>
          <cell r="L2268" t="str">
            <v>42-04-06-00-2260</v>
          </cell>
          <cell r="M2268" t="str">
            <v>Repisa con cubierta de formalita color blanca 2 soportes metálicos ( T. M. )</v>
          </cell>
          <cell r="O2268" t="str">
            <v>REPISA</v>
          </cell>
          <cell r="P2268">
            <v>45000</v>
          </cell>
          <cell r="T2268" t="str">
            <v>Bueno</v>
          </cell>
          <cell r="U2268" t="str">
            <v>N/T</v>
          </cell>
        </row>
        <row r="2269">
          <cell r="J2269" t="str">
            <v>42-04-07-00-2261</v>
          </cell>
          <cell r="K2269" t="str">
            <v>SC-00117</v>
          </cell>
          <cell r="L2269" t="str">
            <v>42-04-07-00-2261</v>
          </cell>
          <cell r="M2269" t="str">
            <v>Papelero plástico con tapa color blanco</v>
          </cell>
          <cell r="O2269" t="str">
            <v>OTROS</v>
          </cell>
          <cell r="P2269">
            <v>3500</v>
          </cell>
          <cell r="T2269" t="str">
            <v>Bueno</v>
          </cell>
          <cell r="U2269" t="str">
            <v>N/T</v>
          </cell>
        </row>
        <row r="2270">
          <cell r="J2270" t="str">
            <v>42-05-01-01-2262</v>
          </cell>
          <cell r="K2270" t="str">
            <v>SC-00118</v>
          </cell>
          <cell r="L2270" t="str">
            <v>42-05-01-01-2262</v>
          </cell>
          <cell r="M2270" t="str">
            <v>Corcheteras marca Torre color negro</v>
          </cell>
          <cell r="O2270" t="str">
            <v>EQUIPO DE OFICINA</v>
          </cell>
          <cell r="P2270">
            <v>3500</v>
          </cell>
          <cell r="T2270" t="str">
            <v>Bueno</v>
          </cell>
          <cell r="U2270" t="str">
            <v>Torre</v>
          </cell>
        </row>
        <row r="2271">
          <cell r="J2271" t="str">
            <v>42-04-07-00-2263</v>
          </cell>
          <cell r="K2271" t="str">
            <v>SC-00119</v>
          </cell>
          <cell r="L2271" t="str">
            <v>42-04-07-00-2263</v>
          </cell>
          <cell r="M2271" t="str">
            <v>Basurero c/ tapa color blanco</v>
          </cell>
          <cell r="O2271" t="str">
            <v>OTROS</v>
          </cell>
          <cell r="P2271">
            <v>3500</v>
          </cell>
          <cell r="T2271" t="str">
            <v>Bueno</v>
          </cell>
          <cell r="U2271" t="str">
            <v>N/T</v>
          </cell>
        </row>
        <row r="2272">
          <cell r="J2272" t="str">
            <v>42-04-07-00-2264</v>
          </cell>
          <cell r="K2272" t="str">
            <v>SC-00120</v>
          </cell>
          <cell r="L2272" t="str">
            <v>42-04-07-00-2264</v>
          </cell>
          <cell r="M2272" t="str">
            <v>Percheros dobles</v>
          </cell>
          <cell r="O2272" t="str">
            <v>OTROS</v>
          </cell>
          <cell r="P2272">
            <v>10000</v>
          </cell>
          <cell r="T2272" t="str">
            <v>Bueno</v>
          </cell>
          <cell r="U2272" t="str">
            <v>N/T</v>
          </cell>
        </row>
        <row r="2273">
          <cell r="J2273" t="str">
            <v>42-05-01-01-2265</v>
          </cell>
          <cell r="K2273" t="str">
            <v>SC-00121</v>
          </cell>
          <cell r="L2273" t="str">
            <v>42-05-01-01-2265</v>
          </cell>
          <cell r="M2273" t="str">
            <v>Perforador metálico color plomo</v>
          </cell>
          <cell r="O2273" t="str">
            <v>EQUIPO DE OFICINA</v>
          </cell>
          <cell r="P2273">
            <v>4500</v>
          </cell>
          <cell r="T2273" t="str">
            <v>Bueno</v>
          </cell>
          <cell r="U2273" t="str">
            <v>N/T</v>
          </cell>
        </row>
        <row r="2274">
          <cell r="J2274" t="str">
            <v>42-05-01-01-2266</v>
          </cell>
          <cell r="K2274" t="str">
            <v>SC-00122</v>
          </cell>
          <cell r="L2274" t="str">
            <v>42-05-01-01-2266</v>
          </cell>
          <cell r="M2274" t="str">
            <v>Porta scotch grande color azul</v>
          </cell>
          <cell r="O2274" t="str">
            <v>EQUIPO DE OFICINA</v>
          </cell>
          <cell r="P2274">
            <v>10000</v>
          </cell>
          <cell r="T2274" t="str">
            <v>Bueno</v>
          </cell>
          <cell r="U2274" t="str">
            <v>N/T</v>
          </cell>
        </row>
        <row r="2275">
          <cell r="J2275" t="str">
            <v>42-04-07-00-2267</v>
          </cell>
          <cell r="K2275" t="str">
            <v>SC-00123</v>
          </cell>
          <cell r="L2275" t="str">
            <v>42-04-07-00-2267</v>
          </cell>
          <cell r="M2275" t="str">
            <v>Canastillos metálicos de 22x20 cms.</v>
          </cell>
          <cell r="O2275" t="str">
            <v>OTROS</v>
          </cell>
          <cell r="P2275">
            <v>2000</v>
          </cell>
          <cell r="T2275" t="str">
            <v>Bueno</v>
          </cell>
          <cell r="U2275" t="str">
            <v>N/T</v>
          </cell>
        </row>
        <row r="2276">
          <cell r="J2276" t="str">
            <v>42-04-07-00-2268</v>
          </cell>
          <cell r="K2276" t="str">
            <v>SC-00124</v>
          </cell>
          <cell r="L2276" t="str">
            <v>42-04-07-00-2268</v>
          </cell>
          <cell r="M2276" t="str">
            <v>Canastillos metálicos chicos</v>
          </cell>
          <cell r="O2276" t="str">
            <v>OTROS</v>
          </cell>
          <cell r="P2276">
            <v>2000</v>
          </cell>
          <cell r="T2276" t="str">
            <v>Bueno</v>
          </cell>
          <cell r="U2276" t="str">
            <v>N/T</v>
          </cell>
        </row>
        <row r="2277">
          <cell r="J2277" t="str">
            <v>42-04-07-00-2269</v>
          </cell>
          <cell r="K2277" t="str">
            <v>SC-00125</v>
          </cell>
          <cell r="L2277" t="str">
            <v>42-04-07-00-2269</v>
          </cell>
          <cell r="M2277" t="str">
            <v>Canastillo metálico mediano</v>
          </cell>
          <cell r="O2277" t="str">
            <v>OTROS</v>
          </cell>
          <cell r="P2277">
            <v>2000</v>
          </cell>
          <cell r="T2277" t="str">
            <v>Bueno</v>
          </cell>
          <cell r="U2277" t="str">
            <v>N/T</v>
          </cell>
        </row>
        <row r="2278">
          <cell r="J2278" t="str">
            <v>42-04-07-00-2270</v>
          </cell>
          <cell r="K2278" t="str">
            <v>SC-00126</v>
          </cell>
          <cell r="L2278" t="str">
            <v>42-04-07-00-2270</v>
          </cell>
          <cell r="M2278" t="str">
            <v>Basurero c/ tapa color blanco</v>
          </cell>
          <cell r="O2278" t="str">
            <v>OTROS</v>
          </cell>
          <cell r="P2278">
            <v>2000</v>
          </cell>
          <cell r="T2278" t="str">
            <v>Bueno</v>
          </cell>
          <cell r="U2278" t="str">
            <v>N/T</v>
          </cell>
        </row>
        <row r="2279">
          <cell r="J2279" t="str">
            <v>42-05-02-01-2271</v>
          </cell>
          <cell r="K2279" t="str">
            <v>SC-00127</v>
          </cell>
          <cell r="L2279" t="str">
            <v>42-05-02-01-2271</v>
          </cell>
          <cell r="M2279" t="str">
            <v>Gradilla plástica 60 tubos amarilla</v>
          </cell>
          <cell r="O2279" t="str">
            <v>EQUIPOS CLINICOS</v>
          </cell>
          <cell r="P2279">
            <v>6000</v>
          </cell>
          <cell r="T2279" t="str">
            <v>Bueno</v>
          </cell>
          <cell r="U2279" t="str">
            <v>N/T</v>
          </cell>
        </row>
        <row r="2280">
          <cell r="J2280" t="str">
            <v>42-05-02-01-2272</v>
          </cell>
          <cell r="K2280" t="str">
            <v>SC-00128</v>
          </cell>
          <cell r="L2280" t="str">
            <v>42-05-02-01-2272</v>
          </cell>
          <cell r="M2280" t="str">
            <v>Gradilla plástica 60 tubos azul</v>
          </cell>
          <cell r="O2280" t="str">
            <v>EQUIPOS CLINICOS</v>
          </cell>
          <cell r="P2280">
            <v>6000</v>
          </cell>
          <cell r="T2280" t="str">
            <v>Bueno</v>
          </cell>
          <cell r="U2280" t="str">
            <v>N/T</v>
          </cell>
        </row>
        <row r="2281">
          <cell r="J2281" t="str">
            <v>42-05-02-01-2273</v>
          </cell>
          <cell r="K2281" t="str">
            <v>SC-00129</v>
          </cell>
          <cell r="L2281" t="str">
            <v>42-05-02-01-2273</v>
          </cell>
          <cell r="M2281" t="str">
            <v>Gradilla plástica 90 tubos azul</v>
          </cell>
          <cell r="O2281" t="str">
            <v>EQUIPOS CLINICOS</v>
          </cell>
          <cell r="P2281">
            <v>5000</v>
          </cell>
          <cell r="T2281" t="str">
            <v>Bueno</v>
          </cell>
          <cell r="U2281" t="str">
            <v>N/T</v>
          </cell>
        </row>
        <row r="2282">
          <cell r="J2282" t="str">
            <v>42-05-02-01-2274</v>
          </cell>
          <cell r="K2282" t="str">
            <v>SC-00130</v>
          </cell>
          <cell r="L2282" t="str">
            <v>42-05-02-01-2274</v>
          </cell>
          <cell r="M2282" t="str">
            <v>Gradillas metálicas para 20 tubos c/u</v>
          </cell>
          <cell r="O2282" t="str">
            <v>EQUIPOS CLINICOS</v>
          </cell>
          <cell r="P2282">
            <v>5000</v>
          </cell>
          <cell r="T2282" t="str">
            <v>Bueno</v>
          </cell>
          <cell r="U2282" t="str">
            <v>N/T</v>
          </cell>
        </row>
        <row r="2283">
          <cell r="J2283" t="str">
            <v>42-05-02-01-2275</v>
          </cell>
          <cell r="K2283" t="str">
            <v>SC-00131</v>
          </cell>
          <cell r="L2283" t="str">
            <v>42-05-02-01-2275</v>
          </cell>
          <cell r="M2283" t="str">
            <v>Gradillas metálicas para 21 tubos</v>
          </cell>
          <cell r="O2283" t="str">
            <v>EQUIPOS CLINICOS</v>
          </cell>
          <cell r="P2283">
            <v>2500</v>
          </cell>
          <cell r="T2283" t="str">
            <v>Bueno</v>
          </cell>
          <cell r="U2283" t="str">
            <v>N/T</v>
          </cell>
        </row>
        <row r="2284">
          <cell r="J2284" t="str">
            <v>42-05-02-01-2276</v>
          </cell>
          <cell r="K2284" t="str">
            <v>SC-00132</v>
          </cell>
          <cell r="L2284" t="str">
            <v>42-05-02-01-2276</v>
          </cell>
          <cell r="M2284" t="str">
            <v>Gradilla metálica para 36 tubos</v>
          </cell>
          <cell r="O2284" t="str">
            <v>EQUIPOS CLINICOS</v>
          </cell>
          <cell r="P2284">
            <v>2500</v>
          </cell>
          <cell r="T2284" t="str">
            <v>Bueno</v>
          </cell>
          <cell r="U2284" t="str">
            <v>N/T</v>
          </cell>
        </row>
        <row r="2285">
          <cell r="J2285" t="str">
            <v>42-04-07-00-2277</v>
          </cell>
          <cell r="K2285" t="str">
            <v>SC-00133</v>
          </cell>
          <cell r="L2285" t="str">
            <v>42-04-07-00-2277</v>
          </cell>
          <cell r="M2285" t="str">
            <v>Soportes puntillas marca Axigen de 100 unidades c/u</v>
          </cell>
          <cell r="O2285" t="str">
            <v>OTROS</v>
          </cell>
          <cell r="P2285">
            <v>2500</v>
          </cell>
          <cell r="T2285" t="str">
            <v>Bueno</v>
          </cell>
          <cell r="U2285" t="str">
            <v>Axigen</v>
          </cell>
        </row>
        <row r="2286">
          <cell r="J2286" t="str">
            <v>42-05-02-01-2278</v>
          </cell>
          <cell r="K2286" t="str">
            <v>SC-00134</v>
          </cell>
          <cell r="L2286" t="str">
            <v>42-05-02-01-2278</v>
          </cell>
          <cell r="M2286" t="str">
            <v>Stand para pipetas 3 posiciones</v>
          </cell>
          <cell r="O2286" t="str">
            <v>EQUIPOS CLINICOS</v>
          </cell>
          <cell r="P2286">
            <v>35000</v>
          </cell>
          <cell r="T2286" t="str">
            <v>Bueno</v>
          </cell>
          <cell r="U2286" t="str">
            <v>N/T</v>
          </cell>
        </row>
        <row r="2287">
          <cell r="J2287" t="str">
            <v>NN-06-01-00-2279</v>
          </cell>
          <cell r="K2287" t="str">
            <v>SC-00135</v>
          </cell>
          <cell r="L2287" t="str">
            <v>NN-06-01-00-2279</v>
          </cell>
          <cell r="M2287" t="str">
            <v>Computador Olidata S/Nº 008920-000342</v>
          </cell>
          <cell r="O2287" t="str">
            <v>EQUIPOS COMPUTACIONALES Y PERIFÉRICOS EN ARRIENDO</v>
          </cell>
          <cell r="P2287">
            <v>145000</v>
          </cell>
          <cell r="T2287" t="str">
            <v>Bueno</v>
          </cell>
          <cell r="U2287" t="str">
            <v>Olidata</v>
          </cell>
        </row>
        <row r="2288">
          <cell r="J2288" t="str">
            <v>NN-06-01-00-2280</v>
          </cell>
          <cell r="K2288" t="str">
            <v>SC-00136</v>
          </cell>
          <cell r="L2288" t="str">
            <v>NN-06-01-00-2280</v>
          </cell>
          <cell r="M2288" t="str">
            <v>Monitor LCD Olidata 17" Mod 7005L11 S/N° 75L11N-7512272-C0201H</v>
          </cell>
          <cell r="O2288" t="str">
            <v>EQUIPOS COMPUTACIONALES Y PERIFÉRICOS EN ARRIENDO</v>
          </cell>
          <cell r="P2288">
            <v>14000</v>
          </cell>
          <cell r="T2288" t="str">
            <v>Bueno</v>
          </cell>
          <cell r="U2288" t="str">
            <v>Olidata</v>
          </cell>
        </row>
        <row r="2289">
          <cell r="J2289" t="str">
            <v>NN-06-01-00-2281</v>
          </cell>
          <cell r="K2289" t="str">
            <v>SC-00137</v>
          </cell>
          <cell r="L2289" t="str">
            <v>NN-06-01-00-2281</v>
          </cell>
          <cell r="M2289" t="str">
            <v>Mouse óptico Olidata mod. KM 8920</v>
          </cell>
          <cell r="O2289" t="str">
            <v>EQUIPOS COMPUTACIONALES Y PERIFÉRICOS EN ARRIENDO</v>
          </cell>
          <cell r="P2289">
            <v>3000</v>
          </cell>
          <cell r="T2289" t="str">
            <v>Bueno</v>
          </cell>
          <cell r="U2289" t="str">
            <v>Olidata</v>
          </cell>
        </row>
        <row r="2290">
          <cell r="J2290" t="str">
            <v>NN-06-01-00-2282</v>
          </cell>
          <cell r="K2290" t="str">
            <v>SC-00138</v>
          </cell>
          <cell r="L2290" t="str">
            <v>NN-06-01-00-2282</v>
          </cell>
          <cell r="M2290" t="str">
            <v>Computador Olidata Nº ID A 2601 S/Nº 008920-000351</v>
          </cell>
          <cell r="O2290" t="str">
            <v>EQUIPOS COMPUTACIONALES Y PERIFÉRICOS EN ARRIENDO</v>
          </cell>
          <cell r="P2290">
            <v>145000</v>
          </cell>
          <cell r="T2290" t="str">
            <v>Bueno</v>
          </cell>
          <cell r="U2290" t="str">
            <v>Aopen</v>
          </cell>
        </row>
        <row r="2291">
          <cell r="J2291" t="str">
            <v>NN-06-01-00-2283</v>
          </cell>
          <cell r="K2291" t="str">
            <v>SC-00139</v>
          </cell>
          <cell r="L2291" t="str">
            <v>NN-06-01-00-2283</v>
          </cell>
          <cell r="M2291" t="str">
            <v>Monitor LCD Olidata 17" Mod.7005L11 S/Nº 75L11N-75K2372-02063E</v>
          </cell>
          <cell r="O2291" t="str">
            <v>EQUIPOS COMPUTACIONALES Y PERIFÉRICOS EN ARRIENDO</v>
          </cell>
          <cell r="P2291">
            <v>14000</v>
          </cell>
          <cell r="T2291" t="str">
            <v>Bueno</v>
          </cell>
          <cell r="U2291" t="str">
            <v>Olidata</v>
          </cell>
        </row>
        <row r="2292">
          <cell r="J2292" t="str">
            <v>NN-06-01-00-2284</v>
          </cell>
          <cell r="K2292" t="str">
            <v>SC-00140</v>
          </cell>
          <cell r="L2292" t="str">
            <v>NN-06-01-00-2284</v>
          </cell>
          <cell r="M2292" t="str">
            <v>Teclado Olidata Mod. K 7563 S/Nº K75630703002140</v>
          </cell>
          <cell r="O2292" t="str">
            <v>EQUIPOS COMPUTACIONALES Y PERIFÉRICOS EN ARRIENDO</v>
          </cell>
          <cell r="P2292">
            <v>4000</v>
          </cell>
          <cell r="T2292" t="str">
            <v>Bueno</v>
          </cell>
          <cell r="U2292" t="str">
            <v>Olidata</v>
          </cell>
        </row>
        <row r="2293">
          <cell r="J2293" t="str">
            <v>NN-06-01-00-2285</v>
          </cell>
          <cell r="K2293" t="str">
            <v>SC-00141</v>
          </cell>
          <cell r="L2293" t="str">
            <v>NN-06-01-00-2285</v>
          </cell>
          <cell r="M2293" t="str">
            <v>Mouse optico Olidata Mod. KM 8920</v>
          </cell>
          <cell r="O2293" t="str">
            <v>EQUIPOS COMPUTACIONALES Y PERIFÉRICOS EN ARRIENDO</v>
          </cell>
          <cell r="P2293">
            <v>3000</v>
          </cell>
          <cell r="T2293" t="str">
            <v>Bueno</v>
          </cell>
          <cell r="U2293" t="str">
            <v>Olidata</v>
          </cell>
        </row>
        <row r="2294">
          <cell r="J2294" t="str">
            <v>42-05-02-01-2286</v>
          </cell>
          <cell r="K2294" t="str">
            <v>SC-00142</v>
          </cell>
          <cell r="L2294" t="str">
            <v>42-05-02-01-2286</v>
          </cell>
          <cell r="M2294" t="str">
            <v>Bomba infusión continua  Abbott/Shaw Lifcare pump Mod 4 color celeste ( Comodato ABBOTT )</v>
          </cell>
          <cell r="O2294" t="str">
            <v>EQUIPOS CLINICOS</v>
          </cell>
          <cell r="P2294">
            <v>809209</v>
          </cell>
          <cell r="T2294" t="str">
            <v>Bueno</v>
          </cell>
          <cell r="U2294" t="str">
            <v>N/T</v>
          </cell>
        </row>
        <row r="2295">
          <cell r="J2295" t="str">
            <v>42-05-02-01-2287</v>
          </cell>
          <cell r="K2295" t="str">
            <v>SC-00143</v>
          </cell>
          <cell r="L2295" t="str">
            <v>42-05-02-01-2287</v>
          </cell>
          <cell r="M2295" t="str">
            <v>Fonendoscopio</v>
          </cell>
          <cell r="O2295" t="str">
            <v>EQUIPOS CLINICOS</v>
          </cell>
          <cell r="P2295">
            <v>22000</v>
          </cell>
          <cell r="T2295" t="str">
            <v>Bueno</v>
          </cell>
          <cell r="U2295" t="str">
            <v>N/T</v>
          </cell>
        </row>
        <row r="2296">
          <cell r="J2296" t="str">
            <v>42-05-02-01-2288</v>
          </cell>
          <cell r="K2296" t="str">
            <v>SC-00144</v>
          </cell>
          <cell r="L2296" t="str">
            <v>42-05-02-01-2288</v>
          </cell>
          <cell r="M2296" t="str">
            <v>Glucómetro marca Accu - Chek S/Nº 8515423423 ( Comodato Roche )</v>
          </cell>
          <cell r="O2296" t="str">
            <v>EQUIPOS CLINICOS</v>
          </cell>
          <cell r="P2296">
            <v>51075</v>
          </cell>
          <cell r="T2296" t="str">
            <v>Bueno</v>
          </cell>
          <cell r="U2296" t="str">
            <v>Accu</v>
          </cell>
        </row>
        <row r="2297">
          <cell r="J2297" t="str">
            <v>42-05-02-01-2289</v>
          </cell>
          <cell r="K2297" t="str">
            <v>SC-00145</v>
          </cell>
          <cell r="L2297" t="str">
            <v>42-05-02-01-2289</v>
          </cell>
          <cell r="M2297" t="str">
            <v>Escabel mixto blanco/negro</v>
          </cell>
          <cell r="O2297" t="str">
            <v>EQUIPOS CLINICOS</v>
          </cell>
          <cell r="P2297">
            <v>10000</v>
          </cell>
          <cell r="T2297" t="str">
            <v>Bueno</v>
          </cell>
          <cell r="U2297" t="str">
            <v>N/T</v>
          </cell>
        </row>
        <row r="2298">
          <cell r="J2298" t="str">
            <v>42-05-01-01-2290</v>
          </cell>
          <cell r="K2298" t="str">
            <v>SC-00146</v>
          </cell>
          <cell r="L2298" t="str">
            <v>42-05-01-01-2290</v>
          </cell>
          <cell r="M2298" t="str">
            <v>Corchetera</v>
          </cell>
          <cell r="O2298" t="str">
            <v>EQUIPO DE OFICINA</v>
          </cell>
          <cell r="P2298">
            <v>3500</v>
          </cell>
          <cell r="T2298" t="str">
            <v>Bueno</v>
          </cell>
          <cell r="U2298" t="str">
            <v>N/T</v>
          </cell>
        </row>
        <row r="2299">
          <cell r="J2299" t="str">
            <v>42-04-07-00-2291</v>
          </cell>
          <cell r="K2299" t="str">
            <v>SC-00147</v>
          </cell>
          <cell r="L2299" t="str">
            <v>42-04-07-00-2291</v>
          </cell>
          <cell r="M2299" t="str">
            <v>Dispensador de jabón</v>
          </cell>
          <cell r="O2299" t="str">
            <v>OTROS</v>
          </cell>
          <cell r="P2299">
            <v>17000</v>
          </cell>
          <cell r="T2299" t="str">
            <v>Bueno</v>
          </cell>
          <cell r="U2299" t="str">
            <v>N/T</v>
          </cell>
        </row>
        <row r="2300">
          <cell r="J2300" t="str">
            <v>42-05-01-01-2292</v>
          </cell>
          <cell r="K2300" t="str">
            <v>SC-00148</v>
          </cell>
          <cell r="L2300" t="str">
            <v>42-05-01-01-2292</v>
          </cell>
          <cell r="M2300" t="str">
            <v>Cuadro marco de madera c/cartografía de Loncoche 77x55 cms.</v>
          </cell>
          <cell r="O2300" t="str">
            <v>EQUIPO DE OFICINA</v>
          </cell>
          <cell r="P2300">
            <v>12000</v>
          </cell>
          <cell r="T2300" t="str">
            <v>Bueno</v>
          </cell>
          <cell r="U2300" t="str">
            <v>N/T</v>
          </cell>
        </row>
        <row r="2301">
          <cell r="J2301" t="str">
            <v>42-05-01-01-2293</v>
          </cell>
          <cell r="K2301" t="str">
            <v>42-1206B</v>
          </cell>
          <cell r="L2301" t="str">
            <v>Reloj de pared</v>
          </cell>
          <cell r="M2301" t="str">
            <v>Reloj de pared color negro</v>
          </cell>
          <cell r="N2301">
            <v>1</v>
          </cell>
          <cell r="O2301" t="str">
            <v>EQUIPO DE OFICINA</v>
          </cell>
          <cell r="P2301">
            <v>7500</v>
          </cell>
          <cell r="T2301" t="str">
            <v>Bueno</v>
          </cell>
          <cell r="U2301" t="str">
            <v>N/T</v>
          </cell>
        </row>
        <row r="2302">
          <cell r="J2302" t="str">
            <v>42-04-07-00-2294</v>
          </cell>
          <cell r="K2302" t="str">
            <v>SC-00150</v>
          </cell>
          <cell r="L2302" t="str">
            <v>42-04-07-00-2294</v>
          </cell>
          <cell r="M2302" t="str">
            <v>Porta cortinas</v>
          </cell>
          <cell r="O2302" t="str">
            <v>OTROS</v>
          </cell>
          <cell r="P2302">
            <v>1500</v>
          </cell>
          <cell r="T2302" t="str">
            <v>Bueno</v>
          </cell>
          <cell r="U2302" t="str">
            <v>N/T</v>
          </cell>
        </row>
        <row r="2303">
          <cell r="J2303" t="str">
            <v>FN-04-07-00-2295</v>
          </cell>
          <cell r="K2303" t="str">
            <v>SC-00151</v>
          </cell>
          <cell r="L2303" t="str">
            <v>FN-04-07-00-2295</v>
          </cell>
          <cell r="M2303" t="str">
            <v>Cortinas chinz color verdes</v>
          </cell>
          <cell r="O2303" t="str">
            <v>OTROS FUNGIBLE / NOMINABLE</v>
          </cell>
          <cell r="P2303">
            <v>12000</v>
          </cell>
          <cell r="T2303" t="str">
            <v>Bueno</v>
          </cell>
          <cell r="U2303" t="str">
            <v>N/T</v>
          </cell>
        </row>
        <row r="2304">
          <cell r="J2304" t="str">
            <v>FN-04-07-00-2296</v>
          </cell>
          <cell r="K2304" t="str">
            <v>SC-00152</v>
          </cell>
          <cell r="L2304" t="str">
            <v>FN-04-07-00-2296</v>
          </cell>
          <cell r="M2304" t="str">
            <v>Porta cortinas separador de ambiente con 3 cortinas</v>
          </cell>
          <cell r="O2304" t="str">
            <v>OTROS FUNGIBLE / NOMINABLE</v>
          </cell>
          <cell r="P2304">
            <v>1500</v>
          </cell>
          <cell r="T2304" t="str">
            <v>Bueno</v>
          </cell>
          <cell r="U2304" t="str">
            <v>N/T</v>
          </cell>
        </row>
        <row r="2305">
          <cell r="J2305" t="str">
            <v>42-05-02-01-2297</v>
          </cell>
          <cell r="K2305" t="str">
            <v>SC-00153</v>
          </cell>
          <cell r="L2305" t="str">
            <v>42-05-02-01-2297</v>
          </cell>
          <cell r="M2305" t="str">
            <v>Caja acero inox. de 20x10x5 cms.</v>
          </cell>
          <cell r="O2305" t="str">
            <v>EQUIPOS CLINICOS</v>
          </cell>
          <cell r="P2305">
            <v>7500</v>
          </cell>
          <cell r="T2305" t="str">
            <v>Bueno</v>
          </cell>
          <cell r="U2305" t="str">
            <v>N/T</v>
          </cell>
        </row>
        <row r="2306">
          <cell r="J2306" t="str">
            <v>42-04-07-00-2298</v>
          </cell>
          <cell r="K2306" t="str">
            <v>SC-00154</v>
          </cell>
          <cell r="L2306" t="str">
            <v>42-04-07-00-2298</v>
          </cell>
          <cell r="M2306" t="str">
            <v>Caja metálica acero inox. 44x12x6 cms.</v>
          </cell>
          <cell r="O2306" t="str">
            <v>OTROS</v>
          </cell>
          <cell r="P2306">
            <v>7500</v>
          </cell>
          <cell r="T2306" t="str">
            <v>Bueno</v>
          </cell>
          <cell r="U2306" t="str">
            <v>N/T</v>
          </cell>
        </row>
        <row r="2307">
          <cell r="J2307" t="str">
            <v>42-04-07-00-2299</v>
          </cell>
          <cell r="K2307" t="str">
            <v>SC-00155</v>
          </cell>
          <cell r="L2307" t="str">
            <v>42-04-07-00-2299</v>
          </cell>
          <cell r="M2307" t="str">
            <v>Cajas metálicas acero inox. 22x8 cms.</v>
          </cell>
          <cell r="O2307" t="str">
            <v>OTROS</v>
          </cell>
          <cell r="P2307">
            <v>7500</v>
          </cell>
          <cell r="T2307" t="str">
            <v>Bueno</v>
          </cell>
          <cell r="U2307" t="str">
            <v>N/T</v>
          </cell>
        </row>
        <row r="2308">
          <cell r="J2308" t="str">
            <v>42-04-07-00-2300</v>
          </cell>
          <cell r="K2308" t="str">
            <v>SC-00156</v>
          </cell>
          <cell r="L2308" t="str">
            <v>42-04-07-00-2300</v>
          </cell>
          <cell r="M2308" t="str">
            <v>Cajas metálicas acero inox. 38x23x11 cms.</v>
          </cell>
          <cell r="O2308" t="str">
            <v>OTROS</v>
          </cell>
          <cell r="P2308">
            <v>7500</v>
          </cell>
          <cell r="T2308" t="str">
            <v>Bueno</v>
          </cell>
          <cell r="U2308" t="str">
            <v>N/T</v>
          </cell>
        </row>
        <row r="2309">
          <cell r="J2309" t="str">
            <v>42-05-02-06-2301</v>
          </cell>
          <cell r="K2309" t="str">
            <v>SC-00157</v>
          </cell>
          <cell r="L2309" t="str">
            <v>42-05-02-06-2301</v>
          </cell>
          <cell r="M2309" t="str">
            <v>Cizalla de 22 cms.</v>
          </cell>
          <cell r="O2309" t="str">
            <v>HERRAMIENTAS</v>
          </cell>
          <cell r="P2309">
            <v>7000</v>
          </cell>
          <cell r="T2309" t="str">
            <v>Bueno</v>
          </cell>
          <cell r="U2309" t="str">
            <v>N/T</v>
          </cell>
        </row>
        <row r="2310">
          <cell r="J2310" t="str">
            <v>42-05-02-06-2302</v>
          </cell>
          <cell r="K2310" t="str">
            <v>SC-00158</v>
          </cell>
          <cell r="L2310" t="str">
            <v>42-05-02-06-2302</v>
          </cell>
          <cell r="M2310" t="str">
            <v>Costótomo 21 cms.</v>
          </cell>
          <cell r="O2310" t="str">
            <v>HERRAMIENTAS</v>
          </cell>
          <cell r="P2310">
            <v>5000</v>
          </cell>
          <cell r="T2310" t="str">
            <v>Bueno</v>
          </cell>
          <cell r="U2310" t="str">
            <v>N/T</v>
          </cell>
        </row>
        <row r="2311">
          <cell r="J2311" t="str">
            <v>42-05-02-06-2303</v>
          </cell>
          <cell r="K2311" t="str">
            <v>SC-00159</v>
          </cell>
          <cell r="L2311" t="str">
            <v>42-05-02-06-2303</v>
          </cell>
          <cell r="M2311" t="str">
            <v>Escofina de 25 cms.</v>
          </cell>
          <cell r="O2311" t="str">
            <v>HERRAMIENTAS</v>
          </cell>
          <cell r="P2311">
            <v>6580</v>
          </cell>
          <cell r="T2311" t="str">
            <v>Bueno</v>
          </cell>
          <cell r="U2311" t="str">
            <v>N/T</v>
          </cell>
        </row>
        <row r="2312">
          <cell r="J2312" t="str">
            <v>42-05-02-06-2304</v>
          </cell>
          <cell r="K2312" t="str">
            <v>SC-00160</v>
          </cell>
          <cell r="L2312" t="str">
            <v>42-05-02-06-2304</v>
          </cell>
          <cell r="M2312" t="str">
            <v>Espátula de 29 cms.</v>
          </cell>
          <cell r="O2312" t="str">
            <v>HERRAMIENTAS</v>
          </cell>
          <cell r="P2312">
            <v>6520</v>
          </cell>
          <cell r="T2312" t="str">
            <v>Bueno</v>
          </cell>
          <cell r="U2312" t="str">
            <v>N/T</v>
          </cell>
        </row>
        <row r="2313">
          <cell r="J2313" t="str">
            <v>42-05-02-06-2305</v>
          </cell>
          <cell r="K2313" t="str">
            <v>SC-00161</v>
          </cell>
          <cell r="L2313" t="str">
            <v>42-05-02-06-2305</v>
          </cell>
          <cell r="M2313" t="str">
            <v>Formón de 18 ½ cms.</v>
          </cell>
          <cell r="O2313" t="str">
            <v>HERRAMIENTAS</v>
          </cell>
          <cell r="P2313">
            <v>7000</v>
          </cell>
          <cell r="T2313" t="str">
            <v>Bueno</v>
          </cell>
          <cell r="U2313" t="str">
            <v>N/T</v>
          </cell>
        </row>
        <row r="2314">
          <cell r="J2314" t="str">
            <v>42-05-02-01-2306</v>
          </cell>
          <cell r="K2314" t="str">
            <v>SC-00162</v>
          </cell>
          <cell r="L2314" t="str">
            <v>42-05-02-01-2306</v>
          </cell>
          <cell r="M2314" t="str">
            <v>Martillo de reflejos</v>
          </cell>
          <cell r="O2314" t="str">
            <v>EQUIPOS CLINICOS</v>
          </cell>
          <cell r="P2314">
            <v>5900</v>
          </cell>
          <cell r="T2314" t="str">
            <v>Bueno</v>
          </cell>
          <cell r="U2314" t="str">
            <v>N/T</v>
          </cell>
        </row>
        <row r="2315">
          <cell r="J2315" t="str">
            <v>42-05-02-01-2307</v>
          </cell>
          <cell r="K2315" t="str">
            <v>SC-00163</v>
          </cell>
          <cell r="L2315" t="str">
            <v>42-05-02-01-2307</v>
          </cell>
          <cell r="M2315" t="str">
            <v>Sierra de amputación 29 cms.</v>
          </cell>
          <cell r="O2315" t="str">
            <v>EQUIPOS CLINICOS</v>
          </cell>
          <cell r="P2315">
            <v>25000</v>
          </cell>
          <cell r="T2315" t="str">
            <v>Bueno</v>
          </cell>
          <cell r="U2315" t="str">
            <v>N/T</v>
          </cell>
        </row>
        <row r="2316">
          <cell r="J2316" t="str">
            <v>42-05-02-01-2308</v>
          </cell>
          <cell r="K2316" t="str">
            <v>SC-00164</v>
          </cell>
          <cell r="L2316" t="str">
            <v>42-05-02-01-2308</v>
          </cell>
          <cell r="M2316" t="str">
            <v>Tambores chicos de acero inox. 17x12 cms.</v>
          </cell>
          <cell r="O2316" t="str">
            <v>EQUIPOS CLINICOS</v>
          </cell>
          <cell r="P2316">
            <v>5000</v>
          </cell>
          <cell r="T2316" t="str">
            <v>Bueno</v>
          </cell>
          <cell r="U2316" t="str">
            <v>N/T</v>
          </cell>
        </row>
        <row r="2317">
          <cell r="J2317" t="str">
            <v>42-05-02-01-2309</v>
          </cell>
          <cell r="K2317" t="str">
            <v>SC-00165</v>
          </cell>
          <cell r="L2317" t="str">
            <v>42-05-02-01-2309</v>
          </cell>
          <cell r="M2317" t="str">
            <v>Tambores de aluminio con tapa de 21x18 cms.</v>
          </cell>
          <cell r="O2317" t="str">
            <v>EQUIPOS CLINICOS</v>
          </cell>
          <cell r="P2317">
            <v>7500</v>
          </cell>
          <cell r="T2317" t="str">
            <v>Bueno</v>
          </cell>
          <cell r="U2317" t="str">
            <v>N/T</v>
          </cell>
        </row>
        <row r="2318">
          <cell r="J2318" t="str">
            <v>42-05-02-01-2310</v>
          </cell>
          <cell r="K2318" t="str">
            <v>SC-00166</v>
          </cell>
          <cell r="L2318" t="str">
            <v>42-05-02-01-2310</v>
          </cell>
          <cell r="M2318" t="str">
            <v>Tambor acero inoxidable para esterilizar 30 cms. diametro x 14 cms. alto</v>
          </cell>
          <cell r="O2318" t="str">
            <v>EQUIPOS CLINICOS</v>
          </cell>
          <cell r="P2318">
            <v>8000</v>
          </cell>
          <cell r="T2318" t="str">
            <v>Bueno</v>
          </cell>
          <cell r="U2318" t="str">
            <v>N/T</v>
          </cell>
        </row>
        <row r="2319">
          <cell r="J2319" t="str">
            <v>42-05-02-01-2311</v>
          </cell>
          <cell r="K2319" t="str">
            <v>SC-00167</v>
          </cell>
          <cell r="L2319" t="str">
            <v>42-05-02-01-2311</v>
          </cell>
          <cell r="M2319" t="str">
            <v>Tijera curva de 28 cms.</v>
          </cell>
          <cell r="O2319" t="str">
            <v>EQUIPOS CLINICOS</v>
          </cell>
          <cell r="P2319">
            <v>2500</v>
          </cell>
          <cell r="T2319" t="str">
            <v>Bueno</v>
          </cell>
          <cell r="U2319" t="str">
            <v>N/T</v>
          </cell>
        </row>
        <row r="2320">
          <cell r="J2320" t="str">
            <v>42-05-02-01-2312</v>
          </cell>
          <cell r="K2320" t="str">
            <v>SC-00168</v>
          </cell>
          <cell r="L2320" t="str">
            <v>42-05-02-01-2312</v>
          </cell>
          <cell r="M2320" t="str">
            <v>Tijera Ilko de 20 cms.</v>
          </cell>
          <cell r="O2320" t="str">
            <v>EQUIPOS CLINICOS</v>
          </cell>
          <cell r="P2320">
            <v>3000</v>
          </cell>
          <cell r="T2320" t="str">
            <v>Bueno</v>
          </cell>
          <cell r="U2320" t="str">
            <v>N/T</v>
          </cell>
        </row>
        <row r="2321">
          <cell r="J2321" t="str">
            <v>42-05-01-01-2313</v>
          </cell>
          <cell r="K2321" t="str">
            <v>SC-00169</v>
          </cell>
          <cell r="L2321" t="str">
            <v>42-05-01-01-2313</v>
          </cell>
          <cell r="M2321" t="str">
            <v>Split aire acondicionado Cielo</v>
          </cell>
          <cell r="O2321" t="str">
            <v>EQUIPO DE OFICINA</v>
          </cell>
          <cell r="P2321">
            <v>12000</v>
          </cell>
          <cell r="T2321" t="str">
            <v>Bueno</v>
          </cell>
          <cell r="U2321" t="str">
            <v>N/T</v>
          </cell>
        </row>
        <row r="2322">
          <cell r="J2322" t="str">
            <v>42-05-01-01-2314</v>
          </cell>
          <cell r="K2322" t="str">
            <v>SC-00170</v>
          </cell>
          <cell r="L2322" t="str">
            <v>42-05-01-01-2314</v>
          </cell>
          <cell r="M2322" t="str">
            <v>DC Regulated Power Supply Modelo DF 1763</v>
          </cell>
          <cell r="O2322" t="str">
            <v>EQUIPO DE OFICINA</v>
          </cell>
          <cell r="P2322">
            <v>95000</v>
          </cell>
          <cell r="T2322" t="str">
            <v>Bueno</v>
          </cell>
          <cell r="U2322" t="str">
            <v>Power</v>
          </cell>
        </row>
        <row r="2323">
          <cell r="J2323" t="str">
            <v>42-05-01-01-2315</v>
          </cell>
          <cell r="K2323" t="str">
            <v>SC-00171</v>
          </cell>
          <cell r="L2323" t="str">
            <v>42-05-01-01-2315</v>
          </cell>
          <cell r="M2323" t="str">
            <v>Teléfono Telefónica Mod. Alerce S/Nº 20550214974A062000081286</v>
          </cell>
          <cell r="O2323" t="str">
            <v>EQUIPO DE OFICINA</v>
          </cell>
          <cell r="P2323">
            <v>47000</v>
          </cell>
          <cell r="T2323" t="str">
            <v>Bueno</v>
          </cell>
          <cell r="U2323" t="str">
            <v>Alerce</v>
          </cell>
        </row>
        <row r="2324">
          <cell r="J2324" t="str">
            <v>42-04-07-00-2316</v>
          </cell>
          <cell r="K2324" t="str">
            <v>SC-00172</v>
          </cell>
          <cell r="L2324" t="str">
            <v>42-04-07-00-2316</v>
          </cell>
          <cell r="M2324" t="str">
            <v>Porta cortinas</v>
          </cell>
          <cell r="O2324" t="str">
            <v>OTROS</v>
          </cell>
          <cell r="P2324">
            <v>1500</v>
          </cell>
          <cell r="T2324" t="str">
            <v>Bueno</v>
          </cell>
          <cell r="U2324" t="str">
            <v>N/T</v>
          </cell>
        </row>
        <row r="2325">
          <cell r="J2325" t="str">
            <v>42-04-07-00-2317</v>
          </cell>
          <cell r="K2325" t="str">
            <v>SC-00173</v>
          </cell>
          <cell r="L2325" t="str">
            <v>42-04-07-00-2317</v>
          </cell>
          <cell r="M2325" t="str">
            <v>Cortinas color azul</v>
          </cell>
          <cell r="O2325" t="str">
            <v>OTROS</v>
          </cell>
          <cell r="P2325">
            <v>12000</v>
          </cell>
          <cell r="T2325" t="str">
            <v>Bueno</v>
          </cell>
          <cell r="U2325" t="str">
            <v>N/T</v>
          </cell>
        </row>
        <row r="2326">
          <cell r="J2326" t="str">
            <v>42-04-07-00-2318</v>
          </cell>
          <cell r="K2326" t="str">
            <v>SC-00174</v>
          </cell>
          <cell r="L2326" t="str">
            <v>42-04-07-00-2318</v>
          </cell>
          <cell r="M2326" t="str">
            <v>Porta cortinas</v>
          </cell>
          <cell r="O2326" t="str">
            <v>OTROS</v>
          </cell>
          <cell r="P2326">
            <v>1500</v>
          </cell>
          <cell r="T2326" t="str">
            <v>Bueno</v>
          </cell>
          <cell r="U2326" t="str">
            <v>N/T</v>
          </cell>
        </row>
        <row r="2327">
          <cell r="J2327" t="str">
            <v>42-04-07-00-2319</v>
          </cell>
          <cell r="K2327" t="str">
            <v>SC-00175</v>
          </cell>
          <cell r="L2327" t="str">
            <v>42-04-07-00-2319</v>
          </cell>
          <cell r="M2327" t="str">
            <v>Cortinas verdes</v>
          </cell>
          <cell r="O2327" t="str">
            <v>OTROS</v>
          </cell>
          <cell r="P2327">
            <v>12000</v>
          </cell>
          <cell r="T2327" t="str">
            <v>Bueno</v>
          </cell>
          <cell r="U2327" t="str">
            <v>N/T</v>
          </cell>
        </row>
        <row r="2328">
          <cell r="J2328" t="str">
            <v>42-05-01-01-2320</v>
          </cell>
          <cell r="K2328" t="str">
            <v>SC-00176</v>
          </cell>
          <cell r="L2328" t="str">
            <v>42-05-01-01-2320</v>
          </cell>
          <cell r="M2328" t="str">
            <v>Borrador de pizarrón</v>
          </cell>
          <cell r="O2328" t="str">
            <v>EQUIPO DE OFICINA</v>
          </cell>
          <cell r="P2328">
            <v>3000</v>
          </cell>
          <cell r="T2328" t="str">
            <v>Bueno</v>
          </cell>
          <cell r="U2328" t="str">
            <v>N/T</v>
          </cell>
        </row>
        <row r="2329">
          <cell r="J2329" t="str">
            <v>42-04-07-00-2321</v>
          </cell>
          <cell r="K2329" t="str">
            <v>SC-00177</v>
          </cell>
          <cell r="L2329" t="str">
            <v>42-04-07-00-2321</v>
          </cell>
          <cell r="M2329" t="str">
            <v>Rejilla de alambre para documentos</v>
          </cell>
          <cell r="O2329" t="str">
            <v>OTROS</v>
          </cell>
          <cell r="P2329">
            <v>15000</v>
          </cell>
          <cell r="T2329" t="str">
            <v>Bueno</v>
          </cell>
          <cell r="U2329" t="str">
            <v>N/T</v>
          </cell>
        </row>
        <row r="2330">
          <cell r="J2330" t="str">
            <v>42-04-07-00-2322</v>
          </cell>
          <cell r="K2330" t="str">
            <v>SC-00178</v>
          </cell>
          <cell r="L2330" t="str">
            <v>42-04-07-00-2322</v>
          </cell>
          <cell r="M2330" t="str">
            <v>Basurero plástico color naranjo</v>
          </cell>
          <cell r="O2330" t="str">
            <v>OTROS</v>
          </cell>
          <cell r="P2330">
            <v>3000</v>
          </cell>
          <cell r="T2330" t="str">
            <v>Bueno</v>
          </cell>
          <cell r="U2330" t="str">
            <v>N/T</v>
          </cell>
        </row>
        <row r="2331">
          <cell r="J2331" t="str">
            <v>FN-04-07-00-2323</v>
          </cell>
          <cell r="K2331" t="str">
            <v>SC-00179</v>
          </cell>
          <cell r="L2331" t="str">
            <v>FN-04-07-00-2323</v>
          </cell>
          <cell r="M2331" t="str">
            <v>Porta cortinas metálico</v>
          </cell>
          <cell r="O2331" t="str">
            <v>OTROS FUNGIBLE / NOMINABLE</v>
          </cell>
          <cell r="P2331">
            <v>1500</v>
          </cell>
          <cell r="T2331" t="str">
            <v>Bueno</v>
          </cell>
          <cell r="U2331" t="str">
            <v>N/T</v>
          </cell>
        </row>
        <row r="2332">
          <cell r="J2332" t="str">
            <v>FN-04-07-00-2324</v>
          </cell>
          <cell r="K2332" t="str">
            <v>SC-00180</v>
          </cell>
          <cell r="L2332" t="str">
            <v>FN-04-07-00-2324</v>
          </cell>
          <cell r="M2332" t="str">
            <v>Cortinas de chinz color crema</v>
          </cell>
          <cell r="O2332" t="str">
            <v>OTROS FUNGIBLE / NOMINABLE</v>
          </cell>
          <cell r="P2332">
            <v>10000</v>
          </cell>
          <cell r="T2332" t="str">
            <v>Bueno</v>
          </cell>
          <cell r="U2332" t="str">
            <v>N/T</v>
          </cell>
        </row>
        <row r="2333">
          <cell r="J2333" t="str">
            <v>42-05-01-01-2325</v>
          </cell>
          <cell r="K2333" t="str">
            <v>SC-00181</v>
          </cell>
          <cell r="L2333" t="str">
            <v>42-05-01-01-2325</v>
          </cell>
          <cell r="M2333" t="str">
            <v>Porta Scotch grande color negro</v>
          </cell>
          <cell r="O2333" t="str">
            <v>EQUIPO DE OFICINA</v>
          </cell>
          <cell r="P2333">
            <v>4000</v>
          </cell>
          <cell r="T2333" t="str">
            <v>Bueno</v>
          </cell>
          <cell r="U2333" t="str">
            <v>N/T</v>
          </cell>
        </row>
        <row r="2334">
          <cell r="J2334" t="str">
            <v>42-05-01-01-2326</v>
          </cell>
          <cell r="K2334" t="str">
            <v>SC-00182</v>
          </cell>
          <cell r="L2334" t="str">
            <v>42-05-01-01-2326</v>
          </cell>
          <cell r="M2334" t="str">
            <v>Caja porta diskette 13x25x11 cms.</v>
          </cell>
          <cell r="O2334" t="str">
            <v>EQUIPO DE OFICINA</v>
          </cell>
          <cell r="P2334">
            <v>24500</v>
          </cell>
          <cell r="T2334" t="str">
            <v>Bueno</v>
          </cell>
          <cell r="U2334" t="str">
            <v>N/T</v>
          </cell>
        </row>
        <row r="2335">
          <cell r="J2335" t="str">
            <v>42-04-07-00-2327</v>
          </cell>
          <cell r="K2335" t="str">
            <v>SC-00183</v>
          </cell>
          <cell r="L2335" t="str">
            <v>42-04-07-00-2327</v>
          </cell>
          <cell r="M2335" t="str">
            <v>Percha bronce</v>
          </cell>
          <cell r="O2335" t="str">
            <v>OTROS</v>
          </cell>
          <cell r="P2335">
            <v>23800</v>
          </cell>
          <cell r="T2335" t="str">
            <v>Bueno</v>
          </cell>
          <cell r="U2335" t="str">
            <v>N/T</v>
          </cell>
        </row>
        <row r="2336">
          <cell r="J2336" t="str">
            <v>42-06-01-00-2328</v>
          </cell>
          <cell r="K2336" t="str">
            <v>SC-00184</v>
          </cell>
          <cell r="L2336" t="str">
            <v>42-06-01-00-2328</v>
          </cell>
          <cell r="M2336" t="str">
            <v xml:space="preserve">Computadora Acer Aspire 4520 Series Mod. Z03 S/Nº LXAHSOX15674309B242500  ( Promoción de la Salud ) </v>
          </cell>
          <cell r="O2336" t="str">
            <v>EQUIPOS COMPUTACIONALES Y PERIFÉRICOS</v>
          </cell>
          <cell r="P2336">
            <v>350000</v>
          </cell>
          <cell r="T2336" t="str">
            <v>Bueno</v>
          </cell>
          <cell r="U2336" t="str">
            <v>acer Aspire</v>
          </cell>
        </row>
        <row r="2337">
          <cell r="J2337" t="str">
            <v>42-05-01-01-2329</v>
          </cell>
          <cell r="K2337" t="str">
            <v>SC-00185</v>
          </cell>
          <cell r="L2337" t="str">
            <v>42-05-01-01-2329</v>
          </cell>
          <cell r="M2337" t="str">
            <v>Camara fotográfica digital marca Sony Mod. DSC - S600, 1 cargador con pilas marca Sony, 1 cable puerto USB   ( Promoción de la Salud )</v>
          </cell>
          <cell r="O2337" t="str">
            <v>EQUIPO DE OFICINA</v>
          </cell>
          <cell r="P2337">
            <v>80000</v>
          </cell>
          <cell r="T2337" t="str">
            <v>Bueno</v>
          </cell>
          <cell r="U2337" t="str">
            <v>Sony</v>
          </cell>
        </row>
        <row r="2338">
          <cell r="J2338" t="str">
            <v>42-06-01-00-2330</v>
          </cell>
          <cell r="K2338" t="str">
            <v>SC-00186</v>
          </cell>
          <cell r="L2338" t="str">
            <v>42-06-01-00-2330</v>
          </cell>
          <cell r="M2338" t="str">
            <v>Kingston USB Drive 512 Mb   ( Promoción de la Salud )</v>
          </cell>
          <cell r="O2338" t="str">
            <v>EQUIPOS COMPUTACIONALES Y PERIFÉRICOS</v>
          </cell>
          <cell r="P2338">
            <v>25000</v>
          </cell>
          <cell r="T2338" t="str">
            <v>Bueno</v>
          </cell>
          <cell r="U2338" t="str">
            <v>N/T</v>
          </cell>
        </row>
        <row r="2339">
          <cell r="J2339" t="str">
            <v>42-05-01-01-2331</v>
          </cell>
          <cell r="K2339" t="str">
            <v>SC-00187</v>
          </cell>
          <cell r="L2339" t="str">
            <v>42-05-01-01-2331</v>
          </cell>
          <cell r="M2339" t="str">
            <v>Pendon  ( Promoción de la Salud )</v>
          </cell>
          <cell r="O2339" t="str">
            <v>EQUIPO DE OFICINA</v>
          </cell>
          <cell r="P2339">
            <v>50000</v>
          </cell>
          <cell r="T2339" t="str">
            <v>Bueno</v>
          </cell>
          <cell r="U2339" t="str">
            <v>N/T</v>
          </cell>
        </row>
        <row r="2340">
          <cell r="J2340" t="str">
            <v>42-04-07-00-2332</v>
          </cell>
          <cell r="K2340" t="str">
            <v>SC-00188</v>
          </cell>
          <cell r="L2340" t="str">
            <v>42-04-07-00-2332</v>
          </cell>
          <cell r="M2340" t="str">
            <v>Porta cortinas metálico</v>
          </cell>
          <cell r="O2340" t="str">
            <v>OTROS</v>
          </cell>
          <cell r="P2340">
            <v>1500</v>
          </cell>
          <cell r="T2340" t="str">
            <v>Bueno</v>
          </cell>
          <cell r="U2340" t="str">
            <v>N/T</v>
          </cell>
        </row>
        <row r="2341">
          <cell r="J2341" t="str">
            <v>42-04-07-00-2333</v>
          </cell>
          <cell r="K2341" t="str">
            <v>SC-00189</v>
          </cell>
          <cell r="L2341" t="str">
            <v>42-04-07-00-2333</v>
          </cell>
          <cell r="M2341" t="str">
            <v>Cortinas de chinz color crema</v>
          </cell>
          <cell r="O2341" t="str">
            <v>OTROS</v>
          </cell>
          <cell r="P2341">
            <v>10000</v>
          </cell>
          <cell r="T2341" t="str">
            <v>Bueno</v>
          </cell>
          <cell r="U2341" t="str">
            <v>N/T</v>
          </cell>
        </row>
        <row r="2342">
          <cell r="J2342" t="str">
            <v>NN-06-01-00-2334</v>
          </cell>
          <cell r="K2342" t="str">
            <v>SC-00190</v>
          </cell>
          <cell r="L2342" t="str">
            <v>NN-06-01-00-2334</v>
          </cell>
          <cell r="M2342" t="str">
            <v>Computador Olidata Nº ID A 2540</v>
          </cell>
          <cell r="O2342" t="str">
            <v>EQUIPOS COMPUTACIONALES Y PERIFÉRICOS EN ARRIENDO</v>
          </cell>
          <cell r="P2342">
            <v>340000</v>
          </cell>
          <cell r="T2342" t="str">
            <v>Bueno</v>
          </cell>
          <cell r="U2342" t="str">
            <v>Olidata</v>
          </cell>
        </row>
        <row r="2343">
          <cell r="J2343" t="str">
            <v>NN-06-01-00-2335</v>
          </cell>
          <cell r="K2343" t="str">
            <v>SC-00191</v>
          </cell>
          <cell r="L2343" t="str">
            <v>NN-06-01-00-2335</v>
          </cell>
          <cell r="M2343" t="str">
            <v>Monitor LCD Olidata 17" Mod 7005L11 S/Nº 75LN11-75K2372-02018A</v>
          </cell>
          <cell r="O2343" t="str">
            <v>EQUIPOS COMPUTACIONALES Y PERIFÉRICOS EN ARRIENDO</v>
          </cell>
          <cell r="P2343">
            <v>14000</v>
          </cell>
          <cell r="T2343" t="str">
            <v>Bueno</v>
          </cell>
          <cell r="U2343" t="str">
            <v>Olidata</v>
          </cell>
        </row>
        <row r="2344">
          <cell r="J2344" t="str">
            <v>NN-06-01-00-2336</v>
          </cell>
          <cell r="K2344" t="str">
            <v>SC-00192</v>
          </cell>
          <cell r="L2344" t="str">
            <v>NN-06-01-00-2336</v>
          </cell>
          <cell r="M2344" t="str">
            <v>Teclado Olidata Mod. K 7563 S/Nº 75630703/004112</v>
          </cell>
          <cell r="O2344" t="str">
            <v>EQUIPOS COMPUTACIONALES Y PERIFÉRICOS EN ARRIENDO</v>
          </cell>
          <cell r="P2344">
            <v>4000</v>
          </cell>
          <cell r="T2344" t="str">
            <v>Bueno</v>
          </cell>
          <cell r="U2344" t="str">
            <v>Olidata</v>
          </cell>
        </row>
        <row r="2345">
          <cell r="J2345" t="str">
            <v>NN-06-01-00-2337</v>
          </cell>
          <cell r="K2345" t="str">
            <v>SC-00193</v>
          </cell>
          <cell r="L2345" t="str">
            <v>NN-06-01-00-2337</v>
          </cell>
          <cell r="M2345" t="str">
            <v>Mouse Olidata Mod. KM 8920</v>
          </cell>
          <cell r="O2345" t="str">
            <v>EQUIPOS COMPUTACIONALES Y PERIFÉRICOS EN ARRIENDO</v>
          </cell>
          <cell r="P2345">
            <v>3000</v>
          </cell>
          <cell r="T2345" t="str">
            <v>Bueno</v>
          </cell>
          <cell r="U2345" t="str">
            <v>Olidata</v>
          </cell>
        </row>
        <row r="2346">
          <cell r="J2346" t="str">
            <v>42-04-07-00-2338</v>
          </cell>
          <cell r="K2346" t="str">
            <v>SC-00194</v>
          </cell>
          <cell r="L2346" t="str">
            <v>42-04-07-00-2338</v>
          </cell>
          <cell r="M2346" t="str">
            <v>Basurero plástico</v>
          </cell>
          <cell r="O2346" t="str">
            <v>OTROS</v>
          </cell>
          <cell r="P2346">
            <v>3000</v>
          </cell>
          <cell r="T2346" t="str">
            <v>Bueno</v>
          </cell>
          <cell r="U2346" t="str">
            <v>N/T</v>
          </cell>
        </row>
        <row r="2347">
          <cell r="J2347" t="str">
            <v>42-05-01-01-2339</v>
          </cell>
          <cell r="K2347" t="str">
            <v>SC-00195</v>
          </cell>
          <cell r="L2347" t="str">
            <v>42-05-01-01-2339</v>
          </cell>
          <cell r="M2347" t="str">
            <v>Corchetera Torre rojo/negro</v>
          </cell>
          <cell r="O2347" t="str">
            <v>EQUIPO DE OFICINA</v>
          </cell>
          <cell r="P2347">
            <v>3500</v>
          </cell>
          <cell r="T2347" t="str">
            <v>Bueno</v>
          </cell>
          <cell r="U2347" t="str">
            <v>Torre</v>
          </cell>
        </row>
        <row r="2348">
          <cell r="J2348" t="str">
            <v>42-05-01-01-2340</v>
          </cell>
          <cell r="K2348" t="str">
            <v>SC-00196</v>
          </cell>
          <cell r="L2348" t="str">
            <v>42-05-01-01-2340</v>
          </cell>
          <cell r="M2348" t="str">
            <v>Perforador chico color negro</v>
          </cell>
          <cell r="O2348" t="str">
            <v>EQUIPO DE OFICINA</v>
          </cell>
          <cell r="P2348">
            <v>7000</v>
          </cell>
          <cell r="T2348" t="str">
            <v>Bueno</v>
          </cell>
          <cell r="U2348" t="str">
            <v>N/T</v>
          </cell>
        </row>
        <row r="2349">
          <cell r="J2349" t="str">
            <v>42-05-01-01-2341</v>
          </cell>
          <cell r="K2349" t="str">
            <v>SC-00197</v>
          </cell>
          <cell r="L2349" t="str">
            <v>42-05-01-01-2341</v>
          </cell>
          <cell r="M2349" t="str">
            <v>Porta Scotch grande color azul</v>
          </cell>
          <cell r="O2349" t="str">
            <v>EQUIPO DE OFICINA</v>
          </cell>
          <cell r="P2349">
            <v>4000</v>
          </cell>
          <cell r="T2349" t="str">
            <v>Bueno</v>
          </cell>
          <cell r="U2349" t="str">
            <v>N/T</v>
          </cell>
        </row>
        <row r="2350">
          <cell r="J2350" t="str">
            <v>NN-06-01-00-2342</v>
          </cell>
          <cell r="K2350" t="str">
            <v>SC-00198</v>
          </cell>
          <cell r="L2350" t="str">
            <v>NN-06-01-00-2342</v>
          </cell>
          <cell r="M2350" t="str">
            <v>Computador Olidata N° ID A 2634 Nº 00146-051-081-560</v>
          </cell>
          <cell r="O2350" t="str">
            <v>EQUIPOS COMPUTACIONALES Y PERIFÉRICOS EN ARRIENDO</v>
          </cell>
          <cell r="P2350">
            <v>340000</v>
          </cell>
          <cell r="T2350" t="str">
            <v>Bueno</v>
          </cell>
          <cell r="U2350" t="str">
            <v>Olidata</v>
          </cell>
        </row>
        <row r="2351">
          <cell r="J2351" t="str">
            <v>NN-06-01-00-2343</v>
          </cell>
          <cell r="K2351" t="str">
            <v>SC-00199</v>
          </cell>
          <cell r="L2351" t="str">
            <v>NN-06-01-00-2343</v>
          </cell>
          <cell r="M2351" t="str">
            <v>Pantalla LCD Olidata 17" Mod. 7005L11 S/N° 75L11N-75K2372-016688</v>
          </cell>
          <cell r="O2351" t="str">
            <v>EQUIPOS COMPUTACIONALES Y PERIFÉRICOS EN ARRIENDO</v>
          </cell>
          <cell r="P2351">
            <v>14000</v>
          </cell>
          <cell r="T2351" t="str">
            <v>Bueno</v>
          </cell>
          <cell r="U2351" t="str">
            <v>Olidata</v>
          </cell>
        </row>
        <row r="2352">
          <cell r="J2352" t="str">
            <v>NN-06-01-00-2344</v>
          </cell>
          <cell r="K2352" t="str">
            <v>SC-00200</v>
          </cell>
          <cell r="L2352" t="str">
            <v>NN-06-01-00-2344</v>
          </cell>
          <cell r="M2352" t="str">
            <v>Teclado Olidata Mod. K 7563 S/N° K75630703019976</v>
          </cell>
          <cell r="O2352" t="str">
            <v>EQUIPOS COMPUTACIONALES Y PERIFÉRICOS EN ARRIENDO</v>
          </cell>
          <cell r="P2352">
            <v>4000</v>
          </cell>
          <cell r="T2352" t="str">
            <v>Bueno</v>
          </cell>
          <cell r="U2352" t="str">
            <v>Olidata</v>
          </cell>
        </row>
        <row r="2353">
          <cell r="J2353" t="str">
            <v>NN-06-01-00-2345</v>
          </cell>
          <cell r="K2353" t="str">
            <v>SC-00201</v>
          </cell>
          <cell r="L2353" t="str">
            <v>NN-06-01-00-2345</v>
          </cell>
          <cell r="M2353" t="str">
            <v>Mouse optico Olidata Mod KM 8920</v>
          </cell>
          <cell r="O2353" t="str">
            <v>EQUIPOS COMPUTACIONALES Y PERIFÉRICOS EN ARRIENDO</v>
          </cell>
          <cell r="P2353">
            <v>3000</v>
          </cell>
          <cell r="T2353" t="str">
            <v>Bueno</v>
          </cell>
          <cell r="U2353" t="str">
            <v>Olidata</v>
          </cell>
        </row>
        <row r="2354">
          <cell r="J2354" t="str">
            <v>42-05-01-01-2346</v>
          </cell>
          <cell r="K2354" t="str">
            <v>SC-00202</v>
          </cell>
          <cell r="L2354" t="str">
            <v>42-05-01-01-2346</v>
          </cell>
          <cell r="M2354" t="str">
            <v>Calculadoras Marca SHARP. solar color Blanco</v>
          </cell>
          <cell r="O2354" t="str">
            <v>EQUIPO DE OFICINA</v>
          </cell>
          <cell r="P2354">
            <v>10000</v>
          </cell>
          <cell r="T2354" t="str">
            <v>Bueno</v>
          </cell>
          <cell r="U2354" t="str">
            <v>Sharp</v>
          </cell>
        </row>
        <row r="2355">
          <cell r="J2355" t="str">
            <v>42-04-07-00-2347</v>
          </cell>
          <cell r="K2355" t="str">
            <v>SC-00203</v>
          </cell>
          <cell r="L2355" t="str">
            <v>42-04-07-00-2347</v>
          </cell>
          <cell r="M2355" t="str">
            <v>Cajas Wenco Mod. Pretty 28 Lts. color calipso c/tapa</v>
          </cell>
          <cell r="N2355">
            <v>1</v>
          </cell>
          <cell r="O2355" t="str">
            <v>OTROS</v>
          </cell>
          <cell r="P2355">
            <v>4000</v>
          </cell>
          <cell r="T2355" t="str">
            <v>Bueno</v>
          </cell>
          <cell r="U2355" t="str">
            <v>Wenco</v>
          </cell>
        </row>
        <row r="2356">
          <cell r="J2356" t="str">
            <v>42-05-01-01-2348</v>
          </cell>
          <cell r="K2356" t="str">
            <v>SC-00204</v>
          </cell>
          <cell r="L2356" t="str">
            <v>42-05-01-01-2348</v>
          </cell>
          <cell r="M2356" t="str">
            <v>Corchetera Torre color negra</v>
          </cell>
          <cell r="O2356" t="str">
            <v>EQUIPO DE OFICINA</v>
          </cell>
          <cell r="P2356">
            <v>3500</v>
          </cell>
          <cell r="T2356" t="str">
            <v>Bueno</v>
          </cell>
          <cell r="U2356" t="str">
            <v>Torre</v>
          </cell>
        </row>
        <row r="2357">
          <cell r="J2357" t="str">
            <v>42-05-01-01-2349</v>
          </cell>
          <cell r="K2357" t="str">
            <v>SC-00205</v>
          </cell>
          <cell r="L2357" t="str">
            <v>42-05-01-01-2349</v>
          </cell>
          <cell r="M2357" t="str">
            <v>Porta scotch grande color azul</v>
          </cell>
          <cell r="O2357" t="str">
            <v>EQUIPO DE OFICINA</v>
          </cell>
          <cell r="P2357">
            <v>3500</v>
          </cell>
          <cell r="T2357" t="str">
            <v>Bueno</v>
          </cell>
          <cell r="U2357" t="str">
            <v>N/T</v>
          </cell>
        </row>
        <row r="2358">
          <cell r="J2358" t="str">
            <v>42-04-07-00-2350</v>
          </cell>
          <cell r="K2358" t="str">
            <v>SC-00206</v>
          </cell>
          <cell r="L2358" t="str">
            <v>42-04-07-00-2350</v>
          </cell>
          <cell r="M2358" t="str">
            <v>Papelero de mimbre</v>
          </cell>
          <cell r="O2358" t="str">
            <v>OTROS</v>
          </cell>
          <cell r="P2358">
            <v>2670</v>
          </cell>
          <cell r="T2358" t="str">
            <v>Bueno</v>
          </cell>
          <cell r="U2358" t="str">
            <v>N/T</v>
          </cell>
        </row>
        <row r="2359">
          <cell r="J2359" t="str">
            <v>FN-05-02-01-2351</v>
          </cell>
          <cell r="K2359" t="str">
            <v>SC-00207</v>
          </cell>
          <cell r="L2359" t="str">
            <v>FN-05-02-01-2351</v>
          </cell>
          <cell r="M2359" t="str">
            <v>Tijera marca Maped de color roja</v>
          </cell>
          <cell r="O2359" t="str">
            <v>EQUIPOS CLINICOS FUNGIBLE / NOMINABLE</v>
          </cell>
          <cell r="P2359">
            <v>2000</v>
          </cell>
          <cell r="T2359" t="str">
            <v>Bueno</v>
          </cell>
          <cell r="U2359" t="str">
            <v>N/T</v>
          </cell>
        </row>
        <row r="2360">
          <cell r="J2360" t="str">
            <v>42-05-02-01-2352</v>
          </cell>
          <cell r="K2360" t="str">
            <v>SC-00208</v>
          </cell>
          <cell r="L2360" t="str">
            <v>42-05-02-01-2352</v>
          </cell>
          <cell r="M2360" t="str">
            <v>Tijera modelo G.GOMI / Stainless steel. Color negro</v>
          </cell>
          <cell r="O2360" t="str">
            <v>EQUIPOS CLINICOS</v>
          </cell>
          <cell r="P2360">
            <v>2576</v>
          </cell>
          <cell r="T2360" t="str">
            <v>Bueno</v>
          </cell>
          <cell r="U2360" t="str">
            <v>Stainless</v>
          </cell>
        </row>
        <row r="2361">
          <cell r="J2361" t="str">
            <v>42-04-07-00-2353</v>
          </cell>
          <cell r="K2361" t="str">
            <v>SC-00209</v>
          </cell>
          <cell r="L2361" t="str">
            <v>42-04-07-00-2353</v>
          </cell>
          <cell r="M2361" t="str">
            <v>Dispensador de jabón</v>
          </cell>
          <cell r="O2361" t="str">
            <v>OTROS</v>
          </cell>
          <cell r="P2361">
            <v>17000</v>
          </cell>
          <cell r="T2361" t="str">
            <v>Bueno</v>
          </cell>
          <cell r="U2361" t="str">
            <v>N/T</v>
          </cell>
        </row>
        <row r="2362">
          <cell r="J2362" t="str">
            <v>42-05-02-02-2354</v>
          </cell>
          <cell r="K2362" t="str">
            <v>SC-00210</v>
          </cell>
          <cell r="L2362" t="str">
            <v>42-05-02-02-2354</v>
          </cell>
          <cell r="M2362" t="str">
            <v>Embudo de vidrio de 20 cms.</v>
          </cell>
          <cell r="N2362">
            <v>1</v>
          </cell>
          <cell r="O2362" t="str">
            <v>EQUIPOS DE COCINA</v>
          </cell>
          <cell r="P2362">
            <v>12000</v>
          </cell>
          <cell r="T2362" t="str">
            <v>Bueno</v>
          </cell>
          <cell r="U2362" t="str">
            <v>N/T</v>
          </cell>
        </row>
        <row r="2363">
          <cell r="J2363" t="str">
            <v>42-05-02-02-2355</v>
          </cell>
          <cell r="K2363" t="str">
            <v>SC-00211</v>
          </cell>
          <cell r="L2363" t="str">
            <v>42-05-02-02-2355</v>
          </cell>
          <cell r="M2363" t="str">
            <v>Morteros de diferentes medidas con majadero</v>
          </cell>
          <cell r="O2363" t="str">
            <v>EQUIPOS DE COCINA</v>
          </cell>
          <cell r="P2363">
            <v>6809</v>
          </cell>
          <cell r="T2363" t="str">
            <v>Bueno</v>
          </cell>
          <cell r="U2363" t="str">
            <v>N/T</v>
          </cell>
        </row>
        <row r="2364">
          <cell r="J2364" t="str">
            <v>NN-06-01-00-2356</v>
          </cell>
          <cell r="K2364" t="str">
            <v>SC-00212</v>
          </cell>
          <cell r="L2364" t="str">
            <v>NN-06-01-00-2356</v>
          </cell>
          <cell r="M2364" t="str">
            <v>Computador Olidata S/Nº 011427-000004</v>
          </cell>
          <cell r="O2364" t="str">
            <v>EQUIPOS COMPUTACIONALES Y PERIFÉRICOS EN ARRIENDO</v>
          </cell>
          <cell r="P2364">
            <v>340000</v>
          </cell>
          <cell r="T2364" t="str">
            <v>Bueno</v>
          </cell>
          <cell r="U2364" t="str">
            <v>Olidata</v>
          </cell>
        </row>
        <row r="2365">
          <cell r="J2365" t="str">
            <v>NN-06-01-00-2357</v>
          </cell>
          <cell r="K2365" t="str">
            <v>SC-00213</v>
          </cell>
          <cell r="L2365" t="str">
            <v>NN-06-01-00-2357</v>
          </cell>
          <cell r="M2365" t="str">
            <v>Pantalla LCD Olidata 17" Mod. W7006S S/Nº W7006S-8AE2354-013388B</v>
          </cell>
          <cell r="O2365" t="str">
            <v>EQUIPOS COMPUTACIONALES Y PERIFÉRICOS EN ARRIENDO</v>
          </cell>
          <cell r="P2365">
            <v>14000</v>
          </cell>
          <cell r="T2365" t="str">
            <v>Bueno</v>
          </cell>
          <cell r="U2365" t="str">
            <v>Olidata</v>
          </cell>
        </row>
        <row r="2366">
          <cell r="J2366" t="str">
            <v>NN-06-01-00-2358</v>
          </cell>
          <cell r="K2366" t="str">
            <v>SC-00214</v>
          </cell>
          <cell r="L2366" t="str">
            <v>NN-06-01-00-2358</v>
          </cell>
          <cell r="M2366" t="str">
            <v>Teclado Olidata Mod. K 5108 S/Nº 51080903012203</v>
          </cell>
          <cell r="O2366" t="str">
            <v>EQUIPOS COMPUTACIONALES Y PERIFÉRICOS EN ARRIENDO</v>
          </cell>
          <cell r="P2366">
            <v>4000</v>
          </cell>
          <cell r="T2366" t="str">
            <v>Bueno</v>
          </cell>
          <cell r="U2366" t="str">
            <v>Olidata</v>
          </cell>
        </row>
        <row r="2367">
          <cell r="J2367" t="str">
            <v>NN-06-01-00-2359</v>
          </cell>
          <cell r="K2367" t="str">
            <v>SC-00215</v>
          </cell>
          <cell r="L2367" t="str">
            <v>NN-06-01-00-2359</v>
          </cell>
          <cell r="M2367" t="str">
            <v>Mouse optico Olidata Mod KM 8942</v>
          </cell>
          <cell r="O2367" t="str">
            <v>EQUIPOS COMPUTACIONALES Y PERIFÉRICOS EN ARRIENDO</v>
          </cell>
          <cell r="P2367">
            <v>3000</v>
          </cell>
          <cell r="T2367" t="str">
            <v>Bueno</v>
          </cell>
          <cell r="U2367" t="str">
            <v>Olidata</v>
          </cell>
        </row>
        <row r="2368">
          <cell r="J2368" t="str">
            <v>42-05-01-01-2360</v>
          </cell>
          <cell r="K2368" t="str">
            <v>SC-00216</v>
          </cell>
          <cell r="L2368" t="str">
            <v>42-05-01-01-2360</v>
          </cell>
          <cell r="M2368" t="str">
            <v>Corchetera torre negra</v>
          </cell>
          <cell r="O2368" t="str">
            <v>EQUIPO DE OFICINA</v>
          </cell>
          <cell r="P2368">
            <v>3500</v>
          </cell>
          <cell r="T2368" t="str">
            <v>Bueno</v>
          </cell>
          <cell r="U2368" t="str">
            <v>Torre</v>
          </cell>
        </row>
        <row r="2369">
          <cell r="J2369" t="str">
            <v>42-04-07-00-2361</v>
          </cell>
          <cell r="K2369" t="str">
            <v>SC-00217</v>
          </cell>
          <cell r="L2369" t="str">
            <v>42-04-07-00-2361</v>
          </cell>
          <cell r="M2369" t="str">
            <v>Colchoneta con tevinil color blanco de 134x58 cms.</v>
          </cell>
          <cell r="O2369" t="str">
            <v>OTROS</v>
          </cell>
          <cell r="P2369">
            <v>67350</v>
          </cell>
          <cell r="T2369" t="str">
            <v>Bueno</v>
          </cell>
          <cell r="U2369" t="str">
            <v>N/T</v>
          </cell>
        </row>
        <row r="2370">
          <cell r="J2370" t="str">
            <v>42-04-07-00-2362</v>
          </cell>
          <cell r="K2370" t="str">
            <v>SC-00218</v>
          </cell>
          <cell r="L2370" t="str">
            <v>42-04-07-00-2362</v>
          </cell>
          <cell r="M2370" t="str">
            <v>Tarjetero de madera 3 depósitos, color lila</v>
          </cell>
          <cell r="O2370" t="str">
            <v>OTROS</v>
          </cell>
          <cell r="P2370">
            <v>20000</v>
          </cell>
          <cell r="T2370" t="str">
            <v>Bueno</v>
          </cell>
          <cell r="U2370" t="str">
            <v>N/T</v>
          </cell>
        </row>
        <row r="2371">
          <cell r="J2371" t="str">
            <v>42-04-07-00-2363</v>
          </cell>
          <cell r="K2371" t="str">
            <v>SC-00219</v>
          </cell>
          <cell r="L2371" t="str">
            <v>42-04-07-00-2363</v>
          </cell>
          <cell r="M2371" t="str">
            <v>Porta cortinas metálico</v>
          </cell>
          <cell r="O2371" t="str">
            <v>OTROS</v>
          </cell>
          <cell r="P2371">
            <v>1500</v>
          </cell>
          <cell r="T2371" t="str">
            <v>Bueno</v>
          </cell>
          <cell r="U2371" t="str">
            <v>N/T</v>
          </cell>
        </row>
        <row r="2372">
          <cell r="J2372" t="str">
            <v>42-04-07-00-2364</v>
          </cell>
          <cell r="K2372" t="str">
            <v>SC-00220</v>
          </cell>
          <cell r="L2372" t="str">
            <v>42-04-07-00-2364</v>
          </cell>
          <cell r="M2372" t="str">
            <v>Cortina de chinz color beige</v>
          </cell>
          <cell r="O2372" t="str">
            <v>OTROS</v>
          </cell>
          <cell r="P2372">
            <v>10000</v>
          </cell>
          <cell r="T2372" t="str">
            <v>Bueno</v>
          </cell>
          <cell r="U2372" t="str">
            <v>N/T</v>
          </cell>
        </row>
        <row r="2373">
          <cell r="J2373" t="str">
            <v>42-05-02-06-2365</v>
          </cell>
          <cell r="K2373" t="str">
            <v>SC-00221</v>
          </cell>
          <cell r="L2373" t="str">
            <v>42-05-02-06-2365</v>
          </cell>
          <cell r="M2373" t="str">
            <v>Barra acero pared/piso 94x90 cms.</v>
          </cell>
          <cell r="O2373" t="str">
            <v>HERRAMIENTAS</v>
          </cell>
          <cell r="P2373">
            <v>23000</v>
          </cell>
          <cell r="T2373" t="str">
            <v>Bueno</v>
          </cell>
          <cell r="U2373" t="str">
            <v>N/T</v>
          </cell>
        </row>
        <row r="2374">
          <cell r="J2374" t="str">
            <v>42-04-07-00-2366</v>
          </cell>
          <cell r="K2374" t="str">
            <v>SC-00222</v>
          </cell>
          <cell r="L2374" t="str">
            <v>42-04-07-00-2366</v>
          </cell>
          <cell r="M2374" t="str">
            <v>Porta confort</v>
          </cell>
          <cell r="O2374" t="str">
            <v>OTROS</v>
          </cell>
          <cell r="P2374">
            <v>4000</v>
          </cell>
          <cell r="T2374" t="str">
            <v>Bueno</v>
          </cell>
          <cell r="U2374" t="str">
            <v>N/T</v>
          </cell>
        </row>
        <row r="2375">
          <cell r="J2375" t="str">
            <v>42-04-07-00-2367</v>
          </cell>
          <cell r="K2375" t="str">
            <v>SC-00223</v>
          </cell>
          <cell r="L2375" t="str">
            <v>42-04-07-00-2367</v>
          </cell>
          <cell r="M2375" t="str">
            <v>Basurero plástico con tapa color blanco</v>
          </cell>
          <cell r="O2375" t="str">
            <v>OTROS</v>
          </cell>
          <cell r="P2375">
            <v>3000</v>
          </cell>
          <cell r="T2375" t="str">
            <v>Bueno</v>
          </cell>
          <cell r="U2375" t="str">
            <v>N/T</v>
          </cell>
        </row>
        <row r="2376">
          <cell r="J2376" t="str">
            <v>42-04-07-00-2368</v>
          </cell>
          <cell r="K2376" t="str">
            <v>SC-00224</v>
          </cell>
          <cell r="L2376" t="str">
            <v>42-04-07-00-2368</v>
          </cell>
          <cell r="M2376" t="str">
            <v>Espejo 50x30 cms.</v>
          </cell>
          <cell r="O2376" t="str">
            <v>OTROS</v>
          </cell>
          <cell r="P2376">
            <v>17000</v>
          </cell>
          <cell r="T2376" t="str">
            <v>bueno</v>
          </cell>
          <cell r="U2376" t="str">
            <v>N/T</v>
          </cell>
        </row>
        <row r="2377">
          <cell r="J2377" t="str">
            <v>42-04-07-00-2369</v>
          </cell>
          <cell r="K2377" t="str">
            <v>SC-00225</v>
          </cell>
          <cell r="L2377" t="str">
            <v>42-04-07-00-2369</v>
          </cell>
          <cell r="M2377" t="str">
            <v>Barra metalica adosada a la pared</v>
          </cell>
          <cell r="O2377" t="str">
            <v>OTROS</v>
          </cell>
          <cell r="P2377">
            <v>30000</v>
          </cell>
          <cell r="T2377" t="str">
            <v>bueno</v>
          </cell>
          <cell r="U2377" t="str">
            <v>N/T</v>
          </cell>
        </row>
        <row r="2378">
          <cell r="J2378" t="str">
            <v>42-04-07-00-2370</v>
          </cell>
          <cell r="K2378" t="str">
            <v>SC-00226</v>
          </cell>
          <cell r="L2378" t="str">
            <v>42-04-07-00-2370</v>
          </cell>
          <cell r="M2378" t="str">
            <v>Basurero metálico</v>
          </cell>
          <cell r="O2378" t="str">
            <v>OTROS</v>
          </cell>
          <cell r="P2378">
            <v>4000</v>
          </cell>
          <cell r="T2378" t="str">
            <v>Bueno</v>
          </cell>
          <cell r="U2378" t="str">
            <v>N/T</v>
          </cell>
        </row>
        <row r="2379">
          <cell r="J2379" t="str">
            <v>42-05-01-01-2371</v>
          </cell>
          <cell r="K2379" t="str">
            <v>SC-00227</v>
          </cell>
          <cell r="L2379" t="str">
            <v>42-05-01-01-2371</v>
          </cell>
          <cell r="M2379" t="str">
            <v>Corchetera Torre color negra</v>
          </cell>
          <cell r="O2379" t="str">
            <v>EQUIPO DE OFICINA</v>
          </cell>
          <cell r="P2379">
            <v>3500</v>
          </cell>
          <cell r="T2379" t="str">
            <v>Bueno</v>
          </cell>
          <cell r="U2379" t="str">
            <v>Torre</v>
          </cell>
        </row>
        <row r="2380">
          <cell r="J2380" t="str">
            <v>42-05-01-01-2372</v>
          </cell>
          <cell r="K2380" t="str">
            <v>SC-00228</v>
          </cell>
          <cell r="L2380" t="str">
            <v>42-05-01-01-2372</v>
          </cell>
          <cell r="M2380" t="str">
            <v>Corchetera s/marca color blanco/negro</v>
          </cell>
          <cell r="O2380" t="str">
            <v>EQUIPO DE OFICINA</v>
          </cell>
          <cell r="P2380">
            <v>3500</v>
          </cell>
          <cell r="T2380" t="str">
            <v>Bueno</v>
          </cell>
          <cell r="U2380" t="str">
            <v>N/T</v>
          </cell>
        </row>
        <row r="2381">
          <cell r="J2381" t="str">
            <v>42-05-02-01-2373</v>
          </cell>
          <cell r="K2381" t="str">
            <v>SC-00229</v>
          </cell>
          <cell r="L2381" t="str">
            <v>42-05-02-01-2373</v>
          </cell>
          <cell r="M2381" t="str">
            <v>Pinza kelly</v>
          </cell>
          <cell r="O2381" t="str">
            <v>EQUIPOS CLINICOS</v>
          </cell>
          <cell r="P2381">
            <v>18000</v>
          </cell>
          <cell r="T2381" t="str">
            <v>Bueno</v>
          </cell>
          <cell r="U2381" t="str">
            <v>N/T</v>
          </cell>
        </row>
        <row r="2382">
          <cell r="J2382" t="str">
            <v>NN-06-01-00-2374</v>
          </cell>
          <cell r="K2382" t="str">
            <v>SC-00230</v>
          </cell>
          <cell r="L2382" t="str">
            <v>NN-06-01-00-2374</v>
          </cell>
          <cell r="M2382" t="str">
            <v>Computador Olidata Nº ID A2593</v>
          </cell>
          <cell r="O2382" t="str">
            <v>EQUIPOS COMPUTACIONALES Y PERIFÉRICOS EN ARRIENDO</v>
          </cell>
          <cell r="P2382">
            <v>340000</v>
          </cell>
          <cell r="T2382" t="str">
            <v>Bueno</v>
          </cell>
          <cell r="U2382" t="str">
            <v>Olidata</v>
          </cell>
        </row>
        <row r="2383">
          <cell r="J2383" t="str">
            <v>NN-06-01-00-2375</v>
          </cell>
          <cell r="K2383" t="str">
            <v>SC-00231</v>
          </cell>
          <cell r="L2383" t="str">
            <v>NN-06-01-00-2375</v>
          </cell>
          <cell r="M2383" t="str">
            <v>Pantalla LCD Olidata 17" Mod. 7005L11 S/Nº 75L11N-75M2273-01353J</v>
          </cell>
          <cell r="O2383" t="str">
            <v>EQUIPOS COMPUTACIONALES Y PERIFÉRICOS EN ARRIENDO</v>
          </cell>
          <cell r="P2383">
            <v>14000</v>
          </cell>
          <cell r="T2383" t="str">
            <v>Bueno</v>
          </cell>
          <cell r="U2383" t="str">
            <v>Olidata</v>
          </cell>
        </row>
        <row r="2384">
          <cell r="J2384" t="str">
            <v>NN-06-01-00-2376</v>
          </cell>
          <cell r="K2384" t="str">
            <v>SC-00232</v>
          </cell>
          <cell r="L2384" t="str">
            <v>NN-06-01-00-2376</v>
          </cell>
          <cell r="M2384" t="str">
            <v>Teclado Olidata K7563 S/Nº K75630703004356</v>
          </cell>
          <cell r="O2384" t="str">
            <v>EQUIPOS COMPUTACIONALES Y PERIFÉRICOS EN ARRIENDO</v>
          </cell>
          <cell r="P2384">
            <v>4000</v>
          </cell>
          <cell r="T2384" t="str">
            <v>Bueno</v>
          </cell>
          <cell r="U2384" t="str">
            <v>Olidata</v>
          </cell>
        </row>
        <row r="2385">
          <cell r="J2385" t="str">
            <v>NN-06-01-00-2377</v>
          </cell>
          <cell r="K2385" t="str">
            <v>SC-00233</v>
          </cell>
          <cell r="L2385" t="str">
            <v>NN-06-01-00-2377</v>
          </cell>
          <cell r="M2385" t="str">
            <v>Mouse optico Olidata Mod. KM 8920</v>
          </cell>
          <cell r="O2385" t="str">
            <v>EQUIPOS COMPUTACIONALES Y PERIFÉRICOS EN ARRIENDO</v>
          </cell>
          <cell r="P2385">
            <v>3000</v>
          </cell>
          <cell r="T2385" t="str">
            <v>Bueno</v>
          </cell>
          <cell r="U2385" t="str">
            <v>Olidata</v>
          </cell>
        </row>
        <row r="2386">
          <cell r="J2386" t="str">
            <v>42-04-07-00-2378</v>
          </cell>
          <cell r="K2386" t="str">
            <v>SC-00234</v>
          </cell>
          <cell r="L2386" t="str">
            <v>42-04-07-00-2378</v>
          </cell>
          <cell r="M2386" t="str">
            <v>Piso de color blanco con 3 patas de madera c/fierro</v>
          </cell>
          <cell r="O2386" t="str">
            <v>OTROS</v>
          </cell>
          <cell r="P2386">
            <v>10248</v>
          </cell>
          <cell r="T2386" t="str">
            <v>Bueno</v>
          </cell>
          <cell r="U2386" t="str">
            <v>N/T</v>
          </cell>
        </row>
        <row r="2387">
          <cell r="J2387" t="str">
            <v>NN-06-01-00-2379</v>
          </cell>
          <cell r="K2387" t="str">
            <v>SC-00235</v>
          </cell>
          <cell r="L2387" t="str">
            <v>NN-06-01-00-2379</v>
          </cell>
          <cell r="M2387" t="str">
            <v>Computador Olidata Nº ID 2898</v>
          </cell>
          <cell r="O2387" t="str">
            <v>EQUIPOS COMPUTACIONALES Y PERIFÉRICOS EN ARRIENDO</v>
          </cell>
          <cell r="P2387">
            <v>340000</v>
          </cell>
          <cell r="T2387" t="str">
            <v>Bueno</v>
          </cell>
          <cell r="U2387" t="str">
            <v>Olidata</v>
          </cell>
        </row>
        <row r="2388">
          <cell r="J2388" t="str">
            <v>NN-06-01-00-2380</v>
          </cell>
          <cell r="K2388" t="str">
            <v>SC-00236</v>
          </cell>
          <cell r="L2388" t="str">
            <v>NN-06-01-00-2380</v>
          </cell>
          <cell r="M2388" t="str">
            <v>Pantalla LCD Olidata 17" Mod. 7005L11 S/Nº 75L11N-75M2273-008025</v>
          </cell>
          <cell r="O2388" t="str">
            <v>EQUIPOS COMPUTACIONALES Y PERIFÉRICOS EN ARRIENDO</v>
          </cell>
          <cell r="P2388">
            <v>14000</v>
          </cell>
          <cell r="T2388" t="str">
            <v>Bueno</v>
          </cell>
          <cell r="U2388" t="str">
            <v>Olidata</v>
          </cell>
        </row>
        <row r="2389">
          <cell r="J2389" t="str">
            <v>NN-06-01-00-2381</v>
          </cell>
          <cell r="K2389" t="str">
            <v>SC-00237</v>
          </cell>
          <cell r="L2389" t="str">
            <v>NN-06-01-00-2381</v>
          </cell>
          <cell r="M2389" t="str">
            <v>Teclado Olidata K7563 S/Nº K75630703004125</v>
          </cell>
          <cell r="O2389" t="str">
            <v>EQUIPOS COMPUTACIONALES Y PERIFÉRICOS EN ARRIENDO</v>
          </cell>
          <cell r="P2389">
            <v>4000</v>
          </cell>
          <cell r="T2389" t="str">
            <v>Bueno</v>
          </cell>
          <cell r="U2389" t="str">
            <v>Olidata</v>
          </cell>
        </row>
        <row r="2390">
          <cell r="J2390" t="str">
            <v>NN-06-01-00-2382</v>
          </cell>
          <cell r="K2390" t="str">
            <v>SC-00238</v>
          </cell>
          <cell r="L2390" t="str">
            <v>NN-06-01-00-2382</v>
          </cell>
          <cell r="M2390" t="str">
            <v>Mouse optico Olidata Mod. KM 8920</v>
          </cell>
          <cell r="O2390" t="str">
            <v>EQUIPOS COMPUTACIONALES Y PERIFÉRICOS EN ARRIENDO</v>
          </cell>
          <cell r="P2390">
            <v>3000</v>
          </cell>
          <cell r="T2390" t="str">
            <v>Bueno</v>
          </cell>
          <cell r="U2390" t="str">
            <v>Olidata</v>
          </cell>
        </row>
        <row r="2391">
          <cell r="J2391" t="str">
            <v>FN-04-07-00-2383</v>
          </cell>
          <cell r="K2391" t="str">
            <v>SC-00239</v>
          </cell>
          <cell r="L2391" t="str">
            <v>FN-04-07-00-2383</v>
          </cell>
          <cell r="M2391" t="str">
            <v>Cajas acero inoxidable 22x17x17 cms.</v>
          </cell>
          <cell r="O2391" t="str">
            <v>OTROS FUNGIBLE / NOMINABLE</v>
          </cell>
          <cell r="P2391">
            <v>25000</v>
          </cell>
          <cell r="T2391" t="str">
            <v>Bueno</v>
          </cell>
          <cell r="U2391" t="str">
            <v>N/T</v>
          </cell>
        </row>
        <row r="2392">
          <cell r="J2392" t="str">
            <v>42-05-02-01-2384</v>
          </cell>
          <cell r="K2392" t="str">
            <v>SC-00240</v>
          </cell>
          <cell r="L2392" t="str">
            <v>42-05-02-01-2384</v>
          </cell>
          <cell r="M2392" t="str">
            <v>Estetoscopio Pinard</v>
          </cell>
          <cell r="N2392">
            <v>1</v>
          </cell>
          <cell r="O2392" t="str">
            <v>EQUIPOS CLINICOS</v>
          </cell>
          <cell r="P2392">
            <v>30000</v>
          </cell>
          <cell r="T2392" t="str">
            <v>Bueno</v>
          </cell>
          <cell r="U2392" t="str">
            <v>N/T</v>
          </cell>
        </row>
        <row r="2393">
          <cell r="J2393" t="str">
            <v>42-05-01-01-2385</v>
          </cell>
          <cell r="K2393" t="str">
            <v>SC-00241</v>
          </cell>
          <cell r="L2393" t="str">
            <v>42-05-01-01-2385</v>
          </cell>
          <cell r="M2393" t="str">
            <v>Corchetera color negra marca torre</v>
          </cell>
          <cell r="O2393" t="str">
            <v>EQUIPO DE OFICINA</v>
          </cell>
          <cell r="P2393">
            <v>3500</v>
          </cell>
          <cell r="T2393" t="str">
            <v>Bueno</v>
          </cell>
          <cell r="U2393" t="str">
            <v>N/T</v>
          </cell>
        </row>
        <row r="2394">
          <cell r="J2394" t="str">
            <v>FN-04-07-00-2386</v>
          </cell>
          <cell r="K2394" t="str">
            <v>SC-00242</v>
          </cell>
          <cell r="L2394" t="str">
            <v>FN-04-07-00-2386</v>
          </cell>
          <cell r="M2394" t="str">
            <v>Basurero plástico</v>
          </cell>
          <cell r="O2394" t="str">
            <v>OTROS FUNGIBLE / NOMINABLE</v>
          </cell>
          <cell r="P2394">
            <v>3000</v>
          </cell>
          <cell r="T2394" t="str">
            <v>Bueno</v>
          </cell>
          <cell r="U2394" t="str">
            <v>N/T</v>
          </cell>
        </row>
        <row r="2395">
          <cell r="J2395" t="str">
            <v>NN-06-01-00-2387</v>
          </cell>
          <cell r="K2395" t="str">
            <v>SC-00243</v>
          </cell>
          <cell r="L2395" t="str">
            <v>NN-06-01-00-2387</v>
          </cell>
          <cell r="M2395" t="str">
            <v>Computador Olidata Nº ID A2624</v>
          </cell>
          <cell r="O2395" t="str">
            <v>EQUIPOS COMPUTACIONALES Y PERIFÉRICOS EN ARRIENDO</v>
          </cell>
          <cell r="P2395">
            <v>340000</v>
          </cell>
          <cell r="T2395" t="str">
            <v>Bueno</v>
          </cell>
          <cell r="U2395" t="str">
            <v>Olidata</v>
          </cell>
        </row>
        <row r="2396">
          <cell r="J2396" t="str">
            <v>NN-06-01-00-2388</v>
          </cell>
          <cell r="K2396" t="str">
            <v>SC-00244</v>
          </cell>
          <cell r="L2396" t="str">
            <v>NN-06-01-00-2388</v>
          </cell>
          <cell r="M2396" t="str">
            <v>Pantalla LCD Olidata 17" Mod. 7005L11 S/Nº 75L11N-75M2273-007131</v>
          </cell>
          <cell r="O2396" t="str">
            <v>EQUIPOS COMPUTACIONALES Y PERIFÉRICOS EN ARRIENDO</v>
          </cell>
          <cell r="P2396">
            <v>14000</v>
          </cell>
          <cell r="T2396" t="str">
            <v>Bueno</v>
          </cell>
          <cell r="U2396" t="str">
            <v>Olidata</v>
          </cell>
        </row>
        <row r="2397">
          <cell r="J2397" t="str">
            <v>NN-06-01-00-2389</v>
          </cell>
          <cell r="K2397" t="str">
            <v>SC-00245</v>
          </cell>
          <cell r="L2397" t="str">
            <v>NN-06-01-00-2389</v>
          </cell>
          <cell r="M2397" t="str">
            <v>Teclado Olidata K7563 S/Nº K75630703019986</v>
          </cell>
          <cell r="O2397" t="str">
            <v>EQUIPOS COMPUTACIONALES Y PERIFÉRICOS EN ARRIENDO</v>
          </cell>
          <cell r="P2397">
            <v>4000</v>
          </cell>
          <cell r="T2397" t="str">
            <v>Bueno</v>
          </cell>
          <cell r="U2397" t="str">
            <v>Olidata</v>
          </cell>
        </row>
        <row r="2398">
          <cell r="J2398" t="str">
            <v>NN-06-01-00-2390</v>
          </cell>
          <cell r="K2398" t="str">
            <v>SC-00246</v>
          </cell>
          <cell r="L2398" t="str">
            <v>NN-06-01-00-2390</v>
          </cell>
          <cell r="M2398" t="str">
            <v>Mouse optico Olidata Mod. KM 8920</v>
          </cell>
          <cell r="O2398" t="str">
            <v>EQUIPOS COMPUTACIONALES Y PERIFÉRICOS EN ARRIENDO</v>
          </cell>
          <cell r="P2398">
            <v>3000</v>
          </cell>
          <cell r="T2398" t="str">
            <v>Bueno</v>
          </cell>
          <cell r="U2398" t="str">
            <v>Olidata</v>
          </cell>
        </row>
        <row r="2399">
          <cell r="J2399" t="str">
            <v>42-04-07-00-2391</v>
          </cell>
          <cell r="K2399" t="str">
            <v>SC-00247</v>
          </cell>
          <cell r="L2399" t="str">
            <v>42-04-07-00-2391</v>
          </cell>
          <cell r="M2399" t="str">
            <v>Basurero metálico color café</v>
          </cell>
          <cell r="O2399" t="str">
            <v>OTROS</v>
          </cell>
          <cell r="P2399">
            <v>3000</v>
          </cell>
          <cell r="T2399" t="str">
            <v>Bueno</v>
          </cell>
          <cell r="U2399" t="str">
            <v>N/T</v>
          </cell>
        </row>
        <row r="2400">
          <cell r="J2400" t="str">
            <v>42-05-01-01-2392</v>
          </cell>
          <cell r="K2400" t="str">
            <v>SC-00248</v>
          </cell>
          <cell r="L2400" t="str">
            <v>42-05-01-01-2392</v>
          </cell>
          <cell r="M2400" t="str">
            <v>Corchetera Torre chica color negro</v>
          </cell>
          <cell r="O2400" t="str">
            <v>EQUIPO DE OFICINA</v>
          </cell>
          <cell r="P2400">
            <v>3500</v>
          </cell>
          <cell r="T2400" t="str">
            <v>Bueno</v>
          </cell>
          <cell r="U2400" t="str">
            <v>Torre</v>
          </cell>
        </row>
        <row r="2401">
          <cell r="J2401" t="str">
            <v>42-04-07-00-2393</v>
          </cell>
          <cell r="K2401" t="str">
            <v>SC-00249</v>
          </cell>
          <cell r="L2401" t="str">
            <v>42-04-07-00-2393</v>
          </cell>
          <cell r="M2401" t="str">
            <v>Papelero plástico color naranjo</v>
          </cell>
          <cell r="O2401" t="str">
            <v>OTROS</v>
          </cell>
          <cell r="P2401">
            <v>3000</v>
          </cell>
          <cell r="T2401" t="str">
            <v>Bueno</v>
          </cell>
          <cell r="U2401" t="str">
            <v>N/T</v>
          </cell>
        </row>
        <row r="2402">
          <cell r="J2402" t="str">
            <v>42-04-07-00-2394</v>
          </cell>
          <cell r="K2402" t="str">
            <v>SC-00250</v>
          </cell>
          <cell r="L2402" t="str">
            <v>42-04-07-00-2394</v>
          </cell>
          <cell r="M2402" t="str">
            <v>Porta cortinas</v>
          </cell>
          <cell r="O2402" t="str">
            <v>OTROS</v>
          </cell>
          <cell r="P2402">
            <v>1500</v>
          </cell>
          <cell r="T2402" t="str">
            <v>Bueno</v>
          </cell>
          <cell r="U2402" t="str">
            <v>N/T</v>
          </cell>
        </row>
        <row r="2403">
          <cell r="J2403" t="str">
            <v>42-04-07-00-2395</v>
          </cell>
          <cell r="K2403" t="str">
            <v>SC-00251</v>
          </cell>
          <cell r="L2403" t="str">
            <v>42-04-07-00-2395</v>
          </cell>
          <cell r="M2403" t="str">
            <v>Dispensador de jabon</v>
          </cell>
          <cell r="O2403" t="str">
            <v>OTROS</v>
          </cell>
          <cell r="P2403">
            <v>17000</v>
          </cell>
          <cell r="T2403" t="str">
            <v>Bueno</v>
          </cell>
          <cell r="U2403" t="str">
            <v>N/T</v>
          </cell>
        </row>
        <row r="2404">
          <cell r="J2404" t="str">
            <v>42-05-01-01-2396</v>
          </cell>
          <cell r="K2404" t="str">
            <v>SC-00252</v>
          </cell>
          <cell r="L2404" t="str">
            <v>42-05-01-01-2396</v>
          </cell>
          <cell r="M2404" t="str">
            <v>Perforadora de color rojo</v>
          </cell>
          <cell r="O2404" t="str">
            <v>EQUIPO DE OFICINA</v>
          </cell>
          <cell r="P2404">
            <v>5000</v>
          </cell>
          <cell r="T2404" t="str">
            <v>Bueno</v>
          </cell>
          <cell r="U2404" t="str">
            <v>N/T</v>
          </cell>
        </row>
        <row r="2405">
          <cell r="J2405" t="str">
            <v>42-04-06-00-2397</v>
          </cell>
          <cell r="K2405" t="str">
            <v>SC-00253</v>
          </cell>
          <cell r="L2405" t="str">
            <v>42-04-06-00-2397</v>
          </cell>
          <cell r="M2405" t="str">
            <v>Repisa de color blanca</v>
          </cell>
          <cell r="O2405" t="str">
            <v>REPISA</v>
          </cell>
          <cell r="P2405">
            <v>30000</v>
          </cell>
          <cell r="T2405" t="str">
            <v>Bueno</v>
          </cell>
          <cell r="U2405" t="str">
            <v>N/T</v>
          </cell>
        </row>
        <row r="2406">
          <cell r="J2406" t="str">
            <v>42-04-07-00-2398</v>
          </cell>
          <cell r="K2406" t="str">
            <v>SC-00254</v>
          </cell>
          <cell r="L2406" t="str">
            <v>42-04-07-00-2398</v>
          </cell>
          <cell r="M2406" t="str">
            <v>Dispensador de jabón</v>
          </cell>
          <cell r="O2406" t="str">
            <v>OTROS</v>
          </cell>
          <cell r="P2406">
            <v>17000</v>
          </cell>
          <cell r="T2406" t="str">
            <v>Bueno</v>
          </cell>
          <cell r="U2406" t="str">
            <v>N/T</v>
          </cell>
        </row>
        <row r="2407">
          <cell r="J2407" t="str">
            <v>42-05-02-01-2399</v>
          </cell>
          <cell r="K2407" t="str">
            <v>SC-00255</v>
          </cell>
          <cell r="L2407" t="str">
            <v>42-05-02-01-2399</v>
          </cell>
          <cell r="M2407" t="str">
            <v>Pinza Kelly anatómica 14 cms.</v>
          </cell>
          <cell r="O2407" t="str">
            <v>EQUIPOS CLINICOS</v>
          </cell>
          <cell r="P2407">
            <v>15000</v>
          </cell>
          <cell r="T2407" t="str">
            <v>Bueno</v>
          </cell>
          <cell r="U2407" t="str">
            <v>N/T</v>
          </cell>
        </row>
        <row r="2408">
          <cell r="J2408" t="str">
            <v>NN-06-01-00-2400</v>
          </cell>
          <cell r="K2408" t="str">
            <v>SC-00256</v>
          </cell>
          <cell r="L2408" t="str">
            <v>NN-06-01-00-2400</v>
          </cell>
          <cell r="M2408" t="str">
            <v>Computador Olidata S/Nº 010143-000052</v>
          </cell>
          <cell r="O2408" t="str">
            <v>EQUIPOS COMPUTACIONALES Y PERIFÉRICOS EN ARRIENDO</v>
          </cell>
          <cell r="P2408">
            <v>340000</v>
          </cell>
          <cell r="T2408" t="str">
            <v>Bueno</v>
          </cell>
          <cell r="U2408" t="str">
            <v>Olidata</v>
          </cell>
        </row>
        <row r="2409">
          <cell r="J2409" t="str">
            <v>NN-06-01-00-2401</v>
          </cell>
          <cell r="K2409" t="str">
            <v>SC-00257</v>
          </cell>
          <cell r="L2409" t="str">
            <v>NN-06-01-00-2401</v>
          </cell>
          <cell r="M2409" t="str">
            <v>Monitor Olidata LCD 17" Mod. 7005L11 S/Nº 75L11N-75K2372-02064H</v>
          </cell>
          <cell r="O2409" t="str">
            <v>EQUIPOS COMPUTACIONALES Y PERIFÉRICOS EN ARRIENDO</v>
          </cell>
          <cell r="P2409">
            <v>14000</v>
          </cell>
          <cell r="T2409" t="str">
            <v>Bueno</v>
          </cell>
          <cell r="U2409" t="str">
            <v>Olidata</v>
          </cell>
        </row>
        <row r="2410">
          <cell r="J2410" t="str">
            <v>NN-06-01-00-2402</v>
          </cell>
          <cell r="K2410" t="str">
            <v>SC-00258</v>
          </cell>
          <cell r="L2410" t="str">
            <v>NN-06-01-00-2402</v>
          </cell>
          <cell r="M2410" t="str">
            <v>Teclado Olidata Mod. K7563 S/Nº K75630712004549</v>
          </cell>
          <cell r="O2410" t="str">
            <v>EQUIPOS COMPUTACIONALES Y PERIFÉRICOS EN ARRIENDO</v>
          </cell>
          <cell r="P2410">
            <v>4000</v>
          </cell>
          <cell r="T2410" t="str">
            <v>Bueno</v>
          </cell>
          <cell r="U2410" t="str">
            <v>Olidata</v>
          </cell>
        </row>
        <row r="2411">
          <cell r="J2411" t="str">
            <v>NN-06-01-00-2403</v>
          </cell>
          <cell r="K2411" t="str">
            <v>SC-00259</v>
          </cell>
          <cell r="L2411" t="str">
            <v>NN-06-01-00-2403</v>
          </cell>
          <cell r="M2411" t="str">
            <v>Mouse Olidata KM 8920</v>
          </cell>
          <cell r="O2411" t="str">
            <v>EQUIPOS COMPUTACIONALES Y PERIFÉRICOS EN ARRIENDO</v>
          </cell>
          <cell r="P2411">
            <v>3000</v>
          </cell>
          <cell r="T2411" t="str">
            <v>Bueno</v>
          </cell>
          <cell r="U2411" t="str">
            <v>Olidata</v>
          </cell>
        </row>
        <row r="2412">
          <cell r="J2412" t="str">
            <v>42-05-02-01-2404</v>
          </cell>
          <cell r="K2412" t="str">
            <v>SC-00260</v>
          </cell>
          <cell r="L2412" t="str">
            <v>42-05-02-01-2404</v>
          </cell>
          <cell r="M2412" t="str">
            <v>Estetoscopio Pinard</v>
          </cell>
          <cell r="N2412">
            <v>1</v>
          </cell>
          <cell r="O2412" t="str">
            <v>EQUIPOS CLINICOS</v>
          </cell>
          <cell r="P2412">
            <v>63000</v>
          </cell>
          <cell r="T2412" t="str">
            <v>Bueno</v>
          </cell>
          <cell r="U2412" t="str">
            <v>N/T</v>
          </cell>
        </row>
        <row r="2413">
          <cell r="J2413" t="str">
            <v>42-05-02-01-2405</v>
          </cell>
          <cell r="K2413" t="str">
            <v>SC-00261</v>
          </cell>
          <cell r="L2413" t="str">
            <v>42-05-02-01-2405</v>
          </cell>
          <cell r="M2413" t="str">
            <v>Histerometros</v>
          </cell>
          <cell r="N2413">
            <v>1</v>
          </cell>
          <cell r="O2413" t="str">
            <v>EQUIPOS CLINICOS</v>
          </cell>
          <cell r="P2413">
            <v>60000</v>
          </cell>
          <cell r="T2413" t="str">
            <v>Bueno</v>
          </cell>
          <cell r="U2413" t="str">
            <v>N/T</v>
          </cell>
        </row>
        <row r="2414">
          <cell r="J2414" t="str">
            <v>42-04-07-00-2406</v>
          </cell>
          <cell r="K2414" t="str">
            <v>SC-00262</v>
          </cell>
          <cell r="L2414" t="str">
            <v>42-04-07-00-2406</v>
          </cell>
          <cell r="M2414" t="str">
            <v>Porta cortinas metálico</v>
          </cell>
          <cell r="O2414" t="str">
            <v>OTROS</v>
          </cell>
          <cell r="P2414">
            <v>1500</v>
          </cell>
          <cell r="T2414" t="str">
            <v>Bueno</v>
          </cell>
          <cell r="U2414" t="str">
            <v>N/T</v>
          </cell>
        </row>
        <row r="2415">
          <cell r="J2415" t="str">
            <v>42-04-07-00-2407</v>
          </cell>
          <cell r="K2415" t="str">
            <v>SC-00263</v>
          </cell>
          <cell r="L2415" t="str">
            <v>42-04-07-00-2407</v>
          </cell>
          <cell r="M2415" t="str">
            <v>Cortinas color azul</v>
          </cell>
          <cell r="O2415" t="str">
            <v>OTROS</v>
          </cell>
          <cell r="P2415">
            <v>12000</v>
          </cell>
          <cell r="T2415" t="str">
            <v>Bueno</v>
          </cell>
          <cell r="U2415" t="str">
            <v>N/T</v>
          </cell>
        </row>
        <row r="2416">
          <cell r="J2416" t="str">
            <v>NN-06-01-00-2408</v>
          </cell>
          <cell r="K2416" t="str">
            <v>SC-00264</v>
          </cell>
          <cell r="L2416" t="str">
            <v>NN-06-01-00-2408</v>
          </cell>
          <cell r="M2416" t="str">
            <v>Computador marca Olidata S/Nº 011427-000002</v>
          </cell>
          <cell r="O2416" t="str">
            <v>EQUIPOS COMPUTACIONALES Y PERIFÉRICOS EN ARRIENDO</v>
          </cell>
          <cell r="P2416">
            <v>340000</v>
          </cell>
          <cell r="T2416" t="str">
            <v>Bueno</v>
          </cell>
          <cell r="U2416" t="str">
            <v>Olidata</v>
          </cell>
        </row>
        <row r="2417">
          <cell r="J2417" t="str">
            <v>NN-06-01-00-2409</v>
          </cell>
          <cell r="K2417" t="str">
            <v>SC-00265</v>
          </cell>
          <cell r="L2417" t="str">
            <v>NN-06-01-00-2409</v>
          </cell>
          <cell r="M2417" t="str">
            <v>Monitor Olidata Modelo W7006S S/Nº W7006S-8AE2354-01389A</v>
          </cell>
          <cell r="O2417" t="str">
            <v>EQUIPOS COMPUTACIONALES Y PERIFÉRICOS EN ARRIENDO</v>
          </cell>
          <cell r="P2417">
            <v>14000</v>
          </cell>
          <cell r="T2417" t="str">
            <v>Bueno</v>
          </cell>
          <cell r="U2417" t="str">
            <v>Olidata</v>
          </cell>
        </row>
        <row r="2418">
          <cell r="J2418" t="str">
            <v>NN-06-01-00-2410</v>
          </cell>
          <cell r="K2418" t="str">
            <v>SC-00266</v>
          </cell>
          <cell r="L2418" t="str">
            <v>NN-06-01-00-2410</v>
          </cell>
          <cell r="M2418" t="str">
            <v>Teclado Olidata Modelo K5108 S/Nº K51080903012210</v>
          </cell>
          <cell r="O2418" t="str">
            <v>EQUIPOS COMPUTACIONALES Y PERIFÉRICOS EN ARRIENDO</v>
          </cell>
          <cell r="P2418">
            <v>4000</v>
          </cell>
          <cell r="T2418" t="str">
            <v>Bueno</v>
          </cell>
          <cell r="U2418" t="str">
            <v>Olidata</v>
          </cell>
        </row>
        <row r="2419">
          <cell r="J2419" t="str">
            <v>NN-06-01-00-2411</v>
          </cell>
          <cell r="K2419" t="str">
            <v>SC-00267</v>
          </cell>
          <cell r="L2419" t="str">
            <v>NN-06-01-00-2411</v>
          </cell>
          <cell r="M2419" t="str">
            <v>Mouse marca Olidata</v>
          </cell>
          <cell r="O2419" t="str">
            <v>EQUIPOS COMPUTACIONALES Y PERIFÉRICOS EN ARRIENDO</v>
          </cell>
          <cell r="P2419">
            <v>3000</v>
          </cell>
          <cell r="T2419" t="str">
            <v>Bueno</v>
          </cell>
          <cell r="U2419" t="str">
            <v>Olidata</v>
          </cell>
        </row>
        <row r="2420">
          <cell r="J2420" t="str">
            <v>42-04-07-00-2412</v>
          </cell>
          <cell r="K2420" t="str">
            <v>SC-00268</v>
          </cell>
          <cell r="L2420" t="str">
            <v>42-04-07-00-2412</v>
          </cell>
          <cell r="M2420" t="str">
            <v>Dispensador de jabón</v>
          </cell>
          <cell r="O2420" t="str">
            <v>OTROS</v>
          </cell>
          <cell r="P2420">
            <v>17000</v>
          </cell>
          <cell r="T2420" t="str">
            <v>Bueno</v>
          </cell>
          <cell r="U2420" t="str">
            <v>N/T</v>
          </cell>
        </row>
        <row r="2421">
          <cell r="J2421" t="str">
            <v>FN-04-07-00-2413</v>
          </cell>
          <cell r="K2421" t="str">
            <v>SC-00269</v>
          </cell>
          <cell r="L2421" t="str">
            <v>FN-04-07-00-2413</v>
          </cell>
          <cell r="M2421" t="str">
            <v>Cortinas con diseños infantiles</v>
          </cell>
          <cell r="O2421" t="str">
            <v>OTROS FUNGIBLE / NOMINABLE</v>
          </cell>
          <cell r="P2421">
            <v>13000</v>
          </cell>
          <cell r="T2421" t="str">
            <v>Bueno</v>
          </cell>
          <cell r="U2421" t="str">
            <v>N/T</v>
          </cell>
        </row>
        <row r="2422">
          <cell r="J2422" t="str">
            <v>42-04-07-00-2414</v>
          </cell>
          <cell r="K2422" t="str">
            <v>SC-00270</v>
          </cell>
          <cell r="L2422" t="str">
            <v>42-04-07-00-2414</v>
          </cell>
          <cell r="M2422" t="str">
            <v>Porta cortinas metálico</v>
          </cell>
          <cell r="O2422" t="str">
            <v>OTROS</v>
          </cell>
          <cell r="P2422">
            <v>1500</v>
          </cell>
          <cell r="T2422" t="str">
            <v>Bueno</v>
          </cell>
          <cell r="U2422" t="str">
            <v>N/T</v>
          </cell>
        </row>
        <row r="2423">
          <cell r="J2423" t="str">
            <v>NN-06-01-00-2415</v>
          </cell>
          <cell r="K2423" t="str">
            <v>SC-00271</v>
          </cell>
          <cell r="L2423" t="str">
            <v>NN-06-01-00-2415</v>
          </cell>
          <cell r="M2423" t="str">
            <v>Computador marca Olidata S/Nº 011427-000002</v>
          </cell>
          <cell r="O2423" t="str">
            <v>EQUIPOS COMPUTACIONALES Y PERIFÉRICOS EN ARRIENDO</v>
          </cell>
          <cell r="P2423">
            <v>340000</v>
          </cell>
          <cell r="T2423" t="str">
            <v>Bueno</v>
          </cell>
          <cell r="U2423" t="str">
            <v>Olidata</v>
          </cell>
        </row>
        <row r="2424">
          <cell r="J2424" t="str">
            <v>NN-06-01-00-2416</v>
          </cell>
          <cell r="K2424" t="str">
            <v>SC-00272</v>
          </cell>
          <cell r="L2424" t="str">
            <v>NN-06-01-00-2416</v>
          </cell>
          <cell r="M2424" t="str">
            <v>Monitor Olidata Modelo W7006S S/Nº W7006S-8AE2354-01389A</v>
          </cell>
          <cell r="O2424" t="str">
            <v>EQUIPOS COMPUTACIONALES Y PERIFÉRICOS EN ARRIENDO</v>
          </cell>
          <cell r="P2424">
            <v>14000</v>
          </cell>
          <cell r="T2424" t="str">
            <v>Bueno</v>
          </cell>
          <cell r="U2424" t="str">
            <v>Olidata</v>
          </cell>
        </row>
        <row r="2425">
          <cell r="J2425" t="str">
            <v>NN-06-01-00-2417</v>
          </cell>
          <cell r="K2425" t="str">
            <v>SC-00273</v>
          </cell>
          <cell r="L2425" t="str">
            <v>NN-06-01-00-2417</v>
          </cell>
          <cell r="M2425" t="str">
            <v>Teclado Olidata Modelo K5108 S/Nº K51080903012210</v>
          </cell>
          <cell r="O2425" t="str">
            <v>EQUIPOS COMPUTACIONALES Y PERIFÉRICOS EN ARRIENDO</v>
          </cell>
          <cell r="P2425">
            <v>4000</v>
          </cell>
          <cell r="T2425" t="str">
            <v>Bueno</v>
          </cell>
          <cell r="U2425" t="str">
            <v>Olidata</v>
          </cell>
        </row>
        <row r="2426">
          <cell r="J2426" t="str">
            <v>NN-06-01-00-2418</v>
          </cell>
          <cell r="K2426" t="str">
            <v>SC-00274</v>
          </cell>
          <cell r="L2426" t="str">
            <v>NN-06-01-00-2418</v>
          </cell>
          <cell r="M2426" t="str">
            <v>Mouse marca Olidata</v>
          </cell>
          <cell r="O2426" t="str">
            <v>EQUIPOS COMPUTACIONALES Y PERIFÉRICOS EN ARRIENDO</v>
          </cell>
          <cell r="P2426">
            <v>3000</v>
          </cell>
          <cell r="T2426" t="str">
            <v>Bueno</v>
          </cell>
          <cell r="U2426" t="str">
            <v>Olidata</v>
          </cell>
        </row>
        <row r="2427">
          <cell r="J2427" t="str">
            <v>42-04-07-00-2419</v>
          </cell>
          <cell r="K2427" t="str">
            <v>SC-00275</v>
          </cell>
          <cell r="L2427" t="str">
            <v>42-04-07-00-2419</v>
          </cell>
          <cell r="M2427" t="str">
            <v>Dispensador de jabón</v>
          </cell>
          <cell r="O2427" t="str">
            <v>OTROS</v>
          </cell>
          <cell r="P2427">
            <v>17000</v>
          </cell>
          <cell r="T2427" t="str">
            <v>Bueno</v>
          </cell>
          <cell r="U2427" t="str">
            <v>N/T</v>
          </cell>
        </row>
        <row r="2428">
          <cell r="J2428" t="str">
            <v>42-04-07-00-2420</v>
          </cell>
          <cell r="K2428" t="str">
            <v>SC-00276</v>
          </cell>
          <cell r="L2428" t="str">
            <v>42-04-07-00-2420</v>
          </cell>
          <cell r="M2428" t="str">
            <v>Cortinas con diseños infantiles</v>
          </cell>
          <cell r="O2428" t="str">
            <v>OTROS</v>
          </cell>
          <cell r="P2428">
            <v>13000</v>
          </cell>
          <cell r="T2428" t="str">
            <v>Bueno</v>
          </cell>
          <cell r="U2428" t="str">
            <v>N/T</v>
          </cell>
        </row>
        <row r="2429">
          <cell r="J2429" t="str">
            <v>42-04-07-00-2421</v>
          </cell>
          <cell r="K2429" t="str">
            <v>SC-00277</v>
          </cell>
          <cell r="L2429" t="str">
            <v>42-04-07-00-2421</v>
          </cell>
          <cell r="M2429" t="str">
            <v>Porta cortinas metálico</v>
          </cell>
          <cell r="O2429" t="str">
            <v>OTROS</v>
          </cell>
          <cell r="P2429">
            <v>1500</v>
          </cell>
          <cell r="T2429" t="str">
            <v>Bueno</v>
          </cell>
          <cell r="U2429" t="str">
            <v>N/T</v>
          </cell>
        </row>
        <row r="2430">
          <cell r="J2430" t="str">
            <v>NN-06-01-00-2422</v>
          </cell>
          <cell r="K2430" t="str">
            <v>SC-00278</v>
          </cell>
          <cell r="L2430" t="str">
            <v>NN-06-01-00-2422</v>
          </cell>
          <cell r="M2430" t="str">
            <v>Computador Olidata S/Nº 010143-000026</v>
          </cell>
          <cell r="O2430" t="str">
            <v>EQUIPOS COMPUTACIONALES Y PERIFÉRICOS EN ARRIENDO</v>
          </cell>
          <cell r="P2430">
            <v>340000</v>
          </cell>
          <cell r="T2430" t="str">
            <v>Bueno</v>
          </cell>
          <cell r="U2430" t="str">
            <v>Olidata</v>
          </cell>
        </row>
        <row r="2431">
          <cell r="J2431" t="str">
            <v>NN-06-01-00-2423</v>
          </cell>
          <cell r="K2431" t="str">
            <v>SC-00279</v>
          </cell>
          <cell r="L2431" t="str">
            <v>NN-06-01-00-2423</v>
          </cell>
          <cell r="M2431" t="str">
            <v>Monitor LCD Olidata 17" Mod. 7005L11 S/Nº 7005L11N-8302733-00707E</v>
          </cell>
          <cell r="O2431" t="str">
            <v>EQUIPOS COMPUTACIONALES Y PERIFÉRICOS EN ARRIENDO</v>
          </cell>
          <cell r="P2431">
            <v>14000</v>
          </cell>
          <cell r="T2431" t="str">
            <v>Bueno</v>
          </cell>
          <cell r="U2431" t="str">
            <v>Olidata</v>
          </cell>
        </row>
        <row r="2432">
          <cell r="J2432" t="str">
            <v>NN-06-01-00-2424</v>
          </cell>
          <cell r="K2432" t="str">
            <v>SC-00280</v>
          </cell>
          <cell r="L2432" t="str">
            <v>NN-06-01-00-2424</v>
          </cell>
          <cell r="M2432" t="str">
            <v>Teclado Olidata Mod. K7563 S/Nº K75630708002716</v>
          </cell>
          <cell r="O2432" t="str">
            <v>EQUIPOS COMPUTACIONALES Y PERIFÉRICOS EN ARRIENDO</v>
          </cell>
          <cell r="P2432">
            <v>4000</v>
          </cell>
          <cell r="T2432" t="str">
            <v>Bueno</v>
          </cell>
          <cell r="U2432" t="str">
            <v>Olidata</v>
          </cell>
        </row>
        <row r="2433">
          <cell r="J2433" t="str">
            <v>NN-06-01-00-2425</v>
          </cell>
          <cell r="K2433" t="str">
            <v>SC-00281</v>
          </cell>
          <cell r="L2433" t="str">
            <v>NN-06-01-00-2425</v>
          </cell>
          <cell r="M2433" t="str">
            <v>Mouse Olidata Mod. KM 8920</v>
          </cell>
          <cell r="O2433" t="str">
            <v>EQUIPOS COMPUTACIONALES Y PERIFÉRICOS EN ARRIENDO</v>
          </cell>
          <cell r="P2433">
            <v>3000</v>
          </cell>
          <cell r="T2433" t="str">
            <v>Bueno</v>
          </cell>
          <cell r="U2433" t="str">
            <v>Olidata</v>
          </cell>
        </row>
        <row r="2434">
          <cell r="J2434" t="str">
            <v>42-04-07-00-2426</v>
          </cell>
          <cell r="K2434" t="str">
            <v>SC-00282</v>
          </cell>
          <cell r="L2434" t="str">
            <v>42-04-07-00-2426</v>
          </cell>
          <cell r="M2434" t="str">
            <v>Dispensador de jabón</v>
          </cell>
          <cell r="O2434" t="str">
            <v>OTROS</v>
          </cell>
          <cell r="P2434">
            <v>17000</v>
          </cell>
          <cell r="T2434" t="str">
            <v>Bueno</v>
          </cell>
          <cell r="U2434" t="str">
            <v>B</v>
          </cell>
        </row>
        <row r="2435">
          <cell r="J2435" t="str">
            <v>42-04-07-00-2427</v>
          </cell>
          <cell r="K2435" t="str">
            <v>SC-00283</v>
          </cell>
          <cell r="L2435" t="str">
            <v>42-04-07-00-2427</v>
          </cell>
          <cell r="M2435" t="str">
            <v>Porta cortinas</v>
          </cell>
          <cell r="O2435" t="str">
            <v>OTROS</v>
          </cell>
          <cell r="P2435">
            <v>1500</v>
          </cell>
          <cell r="T2435" t="str">
            <v>Bueno</v>
          </cell>
          <cell r="U2435" t="str">
            <v>B</v>
          </cell>
        </row>
        <row r="2436">
          <cell r="J2436" t="str">
            <v>FN-04-07-00-2428</v>
          </cell>
          <cell r="K2436" t="str">
            <v>SC-00284</v>
          </cell>
          <cell r="L2436" t="str">
            <v>FN-04-07-00-2428</v>
          </cell>
          <cell r="M2436" t="str">
            <v>Cortinas motivos infantiles</v>
          </cell>
          <cell r="O2436" t="str">
            <v>OTROS FUNGIBLE / NOMINABLE</v>
          </cell>
          <cell r="P2436">
            <v>12000</v>
          </cell>
          <cell r="T2436" t="str">
            <v>Bueno</v>
          </cell>
          <cell r="U2436" t="str">
            <v>B</v>
          </cell>
        </row>
        <row r="2437">
          <cell r="J2437" t="str">
            <v>42-04-07-00-2429</v>
          </cell>
          <cell r="K2437" t="str">
            <v>SC-00285</v>
          </cell>
          <cell r="L2437" t="str">
            <v>42-04-07-00-2429</v>
          </cell>
          <cell r="M2437" t="str">
            <v>Papelero plástico color rojo</v>
          </cell>
          <cell r="O2437" t="str">
            <v>OTROS</v>
          </cell>
          <cell r="P2437">
            <v>3000</v>
          </cell>
          <cell r="T2437" t="str">
            <v>Bueno</v>
          </cell>
          <cell r="U2437" t="str">
            <v>B</v>
          </cell>
        </row>
        <row r="2438">
          <cell r="J2438" t="str">
            <v>42-04-07-00-2430</v>
          </cell>
          <cell r="K2438" t="str">
            <v>SC-00286</v>
          </cell>
          <cell r="L2438" t="str">
            <v>42-04-07-00-2430</v>
          </cell>
          <cell r="M2438" t="str">
            <v>Dispensador papel absorvente marca Elite ( Donado Dra. Frantzen )</v>
          </cell>
          <cell r="O2438" t="str">
            <v>OTROS</v>
          </cell>
          <cell r="P2438">
            <v>17000</v>
          </cell>
          <cell r="T2438" t="str">
            <v>Bueno</v>
          </cell>
          <cell r="U2438" t="str">
            <v>N/T</v>
          </cell>
        </row>
        <row r="2439">
          <cell r="J2439" t="str">
            <v>42-05-01-01-2431</v>
          </cell>
          <cell r="K2439" t="str">
            <v>SC-00287</v>
          </cell>
          <cell r="L2439" t="str">
            <v>42-05-01-01-2431</v>
          </cell>
          <cell r="M2439" t="str">
            <v>Perforador marca Maped chico color azul</v>
          </cell>
          <cell r="N2439">
            <v>1</v>
          </cell>
          <cell r="O2439" t="str">
            <v>EQUIPO DE OFICINA</v>
          </cell>
          <cell r="P2439">
            <v>3000</v>
          </cell>
          <cell r="T2439" t="str">
            <v>Bueno</v>
          </cell>
          <cell r="U2439" t="str">
            <v>Maped</v>
          </cell>
        </row>
        <row r="2440">
          <cell r="J2440" t="str">
            <v>42-05-01-01-2432</v>
          </cell>
          <cell r="K2440" t="str">
            <v>SC-00288</v>
          </cell>
          <cell r="L2440" t="str">
            <v>42-05-01-01-2432</v>
          </cell>
          <cell r="M2440" t="str">
            <v>Corchetera chica marca Torre</v>
          </cell>
          <cell r="O2440" t="str">
            <v>EQUIPO DE OFICINA</v>
          </cell>
          <cell r="P2440">
            <v>1500</v>
          </cell>
          <cell r="T2440" t="str">
            <v>Bueno</v>
          </cell>
          <cell r="U2440" t="str">
            <v>Torre</v>
          </cell>
        </row>
        <row r="2441">
          <cell r="J2441" t="str">
            <v>42-05-01-01-2433</v>
          </cell>
          <cell r="K2441" t="str">
            <v>SC-00289</v>
          </cell>
          <cell r="L2441" t="str">
            <v>42-05-01-01-2433</v>
          </cell>
          <cell r="M2441" t="str">
            <v>Corchetera grande Torre color rojo/negro</v>
          </cell>
          <cell r="O2441" t="str">
            <v>EQUIPO DE OFICINA</v>
          </cell>
          <cell r="P2441">
            <v>3500</v>
          </cell>
          <cell r="T2441" t="str">
            <v>Bueno</v>
          </cell>
          <cell r="U2441" t="str">
            <v>N/T</v>
          </cell>
        </row>
        <row r="2442">
          <cell r="J2442" t="str">
            <v>FN-04-07-00-2434</v>
          </cell>
          <cell r="K2442" t="str">
            <v>SC-00290</v>
          </cell>
          <cell r="L2442" t="str">
            <v>FN-04-07-00-2434</v>
          </cell>
          <cell r="M2442" t="str">
            <v>Porta cortinas metálico</v>
          </cell>
          <cell r="O2442" t="str">
            <v>OTROS FUNGIBLE / NOMINABLE</v>
          </cell>
          <cell r="P2442">
            <v>1500</v>
          </cell>
          <cell r="T2442" t="str">
            <v>Bueno</v>
          </cell>
          <cell r="U2442" t="str">
            <v>N/T</v>
          </cell>
        </row>
        <row r="2443">
          <cell r="J2443" t="str">
            <v>FN-04-07-00-2435</v>
          </cell>
          <cell r="K2443" t="str">
            <v>SC-00291</v>
          </cell>
          <cell r="L2443" t="str">
            <v>FN-04-07-00-2435</v>
          </cell>
          <cell r="M2443" t="str">
            <v>Cortinas de chinz color mantequilla</v>
          </cell>
          <cell r="O2443" t="str">
            <v>OTROS FUNGIBLE / NOMINABLE</v>
          </cell>
          <cell r="P2443">
            <v>12000</v>
          </cell>
          <cell r="T2443" t="str">
            <v>Bueno</v>
          </cell>
          <cell r="U2443" t="str">
            <v>N/T</v>
          </cell>
        </row>
        <row r="2444">
          <cell r="J2444" t="str">
            <v>42-05-02-06-2436</v>
          </cell>
          <cell r="K2444" t="str">
            <v>SC-00292</v>
          </cell>
          <cell r="L2444" t="str">
            <v>42-05-02-06-2436</v>
          </cell>
          <cell r="M2444" t="str">
            <v>Balde lavado instrumental azul con tapa blanca</v>
          </cell>
          <cell r="O2444" t="str">
            <v>HERRAMIENTAS</v>
          </cell>
          <cell r="P2444">
            <v>25000</v>
          </cell>
          <cell r="T2444" t="str">
            <v>Bueno</v>
          </cell>
          <cell r="U2444" t="str">
            <v>N/T</v>
          </cell>
        </row>
        <row r="2445">
          <cell r="J2445" t="str">
            <v>42-05-02-06-2437</v>
          </cell>
          <cell r="K2445" t="str">
            <v>SC-00293</v>
          </cell>
          <cell r="L2445" t="str">
            <v>42-05-02-06-2437</v>
          </cell>
          <cell r="M2445" t="str">
            <v>Balde lavado instrumental verde con tapa blanca</v>
          </cell>
          <cell r="O2445" t="str">
            <v>HERRAMIENTAS</v>
          </cell>
          <cell r="P2445">
            <v>25000</v>
          </cell>
          <cell r="T2445" t="str">
            <v>Bueno</v>
          </cell>
          <cell r="U2445" t="str">
            <v>N/T</v>
          </cell>
        </row>
        <row r="2446">
          <cell r="J2446" t="str">
            <v>42-05-02-06-2438</v>
          </cell>
          <cell r="K2446" t="str">
            <v>SC-00294</v>
          </cell>
          <cell r="L2446" t="str">
            <v>42-05-02-06-2438</v>
          </cell>
          <cell r="M2446" t="str">
            <v xml:space="preserve">Balde lavado instrumental verde  </v>
          </cell>
          <cell r="O2446" t="str">
            <v>HERRAMIENTAS</v>
          </cell>
          <cell r="P2446">
            <v>25000</v>
          </cell>
          <cell r="T2446" t="str">
            <v>Bueno</v>
          </cell>
          <cell r="U2446" t="str">
            <v>N/T</v>
          </cell>
        </row>
        <row r="2447">
          <cell r="J2447" t="str">
            <v>42-05-02-01-2439</v>
          </cell>
          <cell r="K2447" t="str">
            <v>SC-00295</v>
          </cell>
          <cell r="L2447" t="str">
            <v>42-05-02-01-2439</v>
          </cell>
          <cell r="M2447" t="str">
            <v>Abreboca</v>
          </cell>
          <cell r="O2447" t="str">
            <v>EQUIPOS CLINICOS</v>
          </cell>
          <cell r="P2447">
            <v>15000</v>
          </cell>
          <cell r="T2447" t="str">
            <v>Bueno</v>
          </cell>
          <cell r="U2447" t="str">
            <v>N/T</v>
          </cell>
        </row>
        <row r="2448">
          <cell r="J2448" t="str">
            <v>FN-05-02-01-2440</v>
          </cell>
          <cell r="K2448" t="str">
            <v>SC-00296</v>
          </cell>
          <cell r="L2448" t="str">
            <v>FN-05-02-01-2440</v>
          </cell>
          <cell r="M2448" t="str">
            <v>Baja lengua</v>
          </cell>
          <cell r="O2448" t="str">
            <v>EQUIPOS CLINICOS FUNGIBLE / NOMINABLE</v>
          </cell>
          <cell r="P2448">
            <v>12000</v>
          </cell>
          <cell r="T2448" t="str">
            <v>Bueno</v>
          </cell>
          <cell r="U2448" t="str">
            <v>N/T</v>
          </cell>
        </row>
        <row r="2449">
          <cell r="J2449" t="str">
            <v>FN-05-02-01-2441</v>
          </cell>
          <cell r="K2449" t="str">
            <v>SC-00297</v>
          </cell>
          <cell r="L2449" t="str">
            <v>FN-05-02-01-2441</v>
          </cell>
          <cell r="M2449" t="str">
            <v>Bruñidores de amalgama doble de bolita</v>
          </cell>
          <cell r="O2449" t="str">
            <v>EQUIPOS CLINICOS FUNGIBLE / NOMINABLE</v>
          </cell>
          <cell r="P2449">
            <v>5000</v>
          </cell>
          <cell r="T2449" t="str">
            <v>Bueno</v>
          </cell>
          <cell r="U2449" t="str">
            <v>N/T</v>
          </cell>
        </row>
        <row r="2450">
          <cell r="J2450" t="str">
            <v>FN-05-02-01-2442</v>
          </cell>
          <cell r="K2450" t="str">
            <v>SC-00298</v>
          </cell>
          <cell r="L2450" t="str">
            <v>FN-05-02-01-2442</v>
          </cell>
          <cell r="M2450" t="str">
            <v>Bruñidores simple de bolita</v>
          </cell>
          <cell r="O2450" t="str">
            <v>EQUIPOS CLINICOS FUNGIBLE / NOMINABLE</v>
          </cell>
          <cell r="P2450">
            <v>15000</v>
          </cell>
          <cell r="T2450" t="str">
            <v>Bueno</v>
          </cell>
          <cell r="U2450" t="str">
            <v>N/T</v>
          </cell>
        </row>
        <row r="2451">
          <cell r="J2451" t="str">
            <v>FN-05-02-01-2443</v>
          </cell>
          <cell r="K2451" t="str">
            <v>SC-00299</v>
          </cell>
          <cell r="L2451" t="str">
            <v>FN-05-02-01-2443</v>
          </cell>
          <cell r="M2451" t="str">
            <v>Bruñidores simple, espátula y bolita</v>
          </cell>
          <cell r="O2451" t="str">
            <v>EQUIPOS CLINICOS FUNGIBLE / NOMINABLE</v>
          </cell>
          <cell r="P2451">
            <v>7500</v>
          </cell>
          <cell r="T2451" t="str">
            <v>Bueno</v>
          </cell>
          <cell r="U2451" t="str">
            <v>N/T</v>
          </cell>
        </row>
        <row r="2452">
          <cell r="J2452" t="str">
            <v>42-05-02-01-2444</v>
          </cell>
          <cell r="K2452" t="str">
            <v>SC-00300</v>
          </cell>
          <cell r="L2452" t="str">
            <v>42-05-02-01-2444</v>
          </cell>
          <cell r="M2452" t="str">
            <v>Cinceles para esmalte</v>
          </cell>
          <cell r="O2452" t="str">
            <v>EQUIPOS CLINICOS</v>
          </cell>
          <cell r="P2452">
            <v>6000</v>
          </cell>
          <cell r="T2452" t="str">
            <v>Bueno</v>
          </cell>
          <cell r="U2452" t="str">
            <v>N/T</v>
          </cell>
        </row>
        <row r="2453">
          <cell r="J2453" t="str">
            <v>42-04-07-00-2445</v>
          </cell>
          <cell r="K2453" t="str">
            <v>SC-00301</v>
          </cell>
          <cell r="L2453" t="str">
            <v>42-04-07-00-2445</v>
          </cell>
          <cell r="M2453" t="str">
            <v>Condensador para relleno de raíz</v>
          </cell>
          <cell r="O2453" t="str">
            <v>OTROS</v>
          </cell>
          <cell r="P2453">
            <v>1200</v>
          </cell>
          <cell r="T2453" t="str">
            <v>Bueno</v>
          </cell>
          <cell r="U2453" t="str">
            <v>N/T</v>
          </cell>
        </row>
        <row r="2454">
          <cell r="J2454" t="str">
            <v>FN-05-02-01-2446</v>
          </cell>
          <cell r="K2454" t="str">
            <v>SC-00302</v>
          </cell>
          <cell r="L2454" t="str">
            <v>FN-05-02-01-2446</v>
          </cell>
          <cell r="M2454" t="str">
            <v>Condensadores para amalgama doble extremo</v>
          </cell>
          <cell r="O2454" t="str">
            <v>EQUIPOS CLINICOS FUNGIBLE / NOMINABLE</v>
          </cell>
          <cell r="P2454">
            <v>5000</v>
          </cell>
          <cell r="T2454" t="str">
            <v>Bueno</v>
          </cell>
          <cell r="U2454" t="str">
            <v>N/T</v>
          </cell>
        </row>
        <row r="2455">
          <cell r="J2455" t="str">
            <v>42-05-02-01-2447</v>
          </cell>
          <cell r="K2455" t="str">
            <v>SC-00303</v>
          </cell>
          <cell r="L2455" t="str">
            <v>42-05-02-01-2447</v>
          </cell>
          <cell r="M2455" t="str">
            <v>Cuchareta de absceso ( elevador )</v>
          </cell>
          <cell r="O2455" t="str">
            <v>EQUIPOS CLINICOS</v>
          </cell>
          <cell r="P2455">
            <v>15000</v>
          </cell>
          <cell r="T2455" t="str">
            <v>Bueno</v>
          </cell>
          <cell r="U2455" t="str">
            <v>N/T</v>
          </cell>
        </row>
        <row r="2456">
          <cell r="J2456" t="str">
            <v>FN-05-02-01-2448</v>
          </cell>
          <cell r="K2456" t="str">
            <v>SC-00304</v>
          </cell>
          <cell r="L2456" t="str">
            <v>FN-05-02-01-2448</v>
          </cell>
          <cell r="M2456" t="str">
            <v>Cucharetas absceso curva lisa</v>
          </cell>
          <cell r="O2456" t="str">
            <v>EQUIPOS CLINICOS FUNGIBLE / NOMINABLE</v>
          </cell>
          <cell r="P2456">
            <v>10000</v>
          </cell>
          <cell r="T2456" t="str">
            <v>Bueno</v>
          </cell>
          <cell r="U2456" t="str">
            <v>N/T</v>
          </cell>
        </row>
        <row r="2457">
          <cell r="J2457" t="str">
            <v>FN-05-02-01-2449</v>
          </cell>
          <cell r="K2457" t="str">
            <v>SC-00305</v>
          </cell>
          <cell r="L2457" t="str">
            <v>FN-05-02-01-2449</v>
          </cell>
          <cell r="M2457" t="str">
            <v>Cucharetas absceso rectas doble extremo</v>
          </cell>
          <cell r="O2457" t="str">
            <v>EQUIPOS CLINICOS FUNGIBLE / NOMINABLE</v>
          </cell>
          <cell r="P2457">
            <v>12000</v>
          </cell>
          <cell r="T2457" t="str">
            <v>Bueno</v>
          </cell>
          <cell r="U2457" t="str">
            <v>N/T</v>
          </cell>
        </row>
        <row r="2458">
          <cell r="J2458" t="str">
            <v>FN-05-02-01-2450</v>
          </cell>
          <cell r="K2458" t="str">
            <v>SC-00306</v>
          </cell>
          <cell r="L2458" t="str">
            <v>FN-05-02-01-2450</v>
          </cell>
          <cell r="M2458" t="str">
            <v>Cucharetas caries 1 extremo</v>
          </cell>
          <cell r="O2458" t="str">
            <v>EQUIPOS CLINICOS FUNGIBLE / NOMINABLE</v>
          </cell>
          <cell r="P2458">
            <v>12000</v>
          </cell>
          <cell r="T2458" t="str">
            <v>Bueno</v>
          </cell>
          <cell r="U2458" t="str">
            <v>N/T</v>
          </cell>
        </row>
        <row r="2459">
          <cell r="J2459" t="str">
            <v>FN-05-02-01-2451</v>
          </cell>
          <cell r="K2459" t="str">
            <v>SC-00307</v>
          </cell>
          <cell r="L2459" t="str">
            <v>FN-05-02-01-2451</v>
          </cell>
          <cell r="M2459" t="str">
            <v>Cucharetas de caries extremo doble</v>
          </cell>
          <cell r="O2459" t="str">
            <v>EQUIPOS CLINICOS FUNGIBLE / NOMINABLE</v>
          </cell>
          <cell r="P2459">
            <v>12000</v>
          </cell>
          <cell r="T2459" t="str">
            <v>Bueno</v>
          </cell>
          <cell r="U2459" t="str">
            <v>N/T</v>
          </cell>
        </row>
        <row r="2460">
          <cell r="J2460" t="str">
            <v>FN-05-02-01-2452</v>
          </cell>
          <cell r="K2460" t="str">
            <v>SC-00308</v>
          </cell>
          <cell r="L2460" t="str">
            <v>FN-05-02-01-2452</v>
          </cell>
          <cell r="M2460" t="str">
            <v>Cucharetas doble curva alveolo</v>
          </cell>
          <cell r="O2460" t="str">
            <v>EQUIPOS CLINICOS FUNGIBLE / NOMINABLE</v>
          </cell>
          <cell r="P2460">
            <v>12000</v>
          </cell>
          <cell r="T2460" t="str">
            <v>Bueno</v>
          </cell>
          <cell r="U2460" t="str">
            <v>N/T</v>
          </cell>
        </row>
        <row r="2461">
          <cell r="J2461" t="str">
            <v>42-05-02-01-2453</v>
          </cell>
          <cell r="K2461" t="str">
            <v>SC-00309</v>
          </cell>
          <cell r="L2461" t="str">
            <v>42-05-02-01-2453</v>
          </cell>
          <cell r="M2461" t="str">
            <v>Dosificador de amalgama color café</v>
          </cell>
          <cell r="O2461" t="str">
            <v>EQUIPOS CLINICOS</v>
          </cell>
          <cell r="P2461">
            <v>7500</v>
          </cell>
          <cell r="T2461" t="str">
            <v>Bueno</v>
          </cell>
          <cell r="U2461" t="str">
            <v>N/T</v>
          </cell>
        </row>
        <row r="2462">
          <cell r="J2462" t="str">
            <v>FN-05-02-01-2454</v>
          </cell>
          <cell r="K2462" t="str">
            <v>SC-00310</v>
          </cell>
          <cell r="L2462" t="str">
            <v>FN-05-02-01-2454</v>
          </cell>
          <cell r="M2462" t="str">
            <v xml:space="preserve">Dosificador de mercurio </v>
          </cell>
          <cell r="O2462" t="str">
            <v>EQUIPOS CLINICOS FUNGIBLE / NOMINABLE</v>
          </cell>
          <cell r="P2462">
            <v>475000</v>
          </cell>
          <cell r="T2462" t="str">
            <v>Bueno</v>
          </cell>
          <cell r="U2462" t="str">
            <v>N/T</v>
          </cell>
        </row>
        <row r="2463">
          <cell r="J2463" t="str">
            <v>FN-05-02-01-2455</v>
          </cell>
          <cell r="K2463" t="str">
            <v>SC-00311</v>
          </cell>
          <cell r="L2463" t="str">
            <v>FN-05-02-01-2455</v>
          </cell>
          <cell r="M2463" t="str">
            <v xml:space="preserve">Elevador recto universal       </v>
          </cell>
          <cell r="O2463" t="str">
            <v>EQUIPOS CLINICOS FUNGIBLE / NOMINABLE</v>
          </cell>
          <cell r="P2463">
            <v>7500</v>
          </cell>
          <cell r="T2463" t="str">
            <v>Bueno</v>
          </cell>
          <cell r="U2463" t="str">
            <v>N/T</v>
          </cell>
        </row>
        <row r="2464">
          <cell r="J2464" t="str">
            <v>FN-05-02-01-2456</v>
          </cell>
          <cell r="K2464" t="str">
            <v>SC-00312</v>
          </cell>
          <cell r="L2464" t="str">
            <v>FN-05-02-01-2456</v>
          </cell>
          <cell r="M2464" t="str">
            <v>Elevadores curvos cortos</v>
          </cell>
          <cell r="O2464" t="str">
            <v>EQUIPOS CLINICOS FUNGIBLE / NOMINABLE</v>
          </cell>
          <cell r="P2464">
            <v>12000</v>
          </cell>
          <cell r="T2464" t="str">
            <v>Bueno</v>
          </cell>
          <cell r="U2464" t="str">
            <v>N/T</v>
          </cell>
        </row>
        <row r="2465">
          <cell r="J2465" t="str">
            <v>FN-05-02-01-2457</v>
          </cell>
          <cell r="K2465" t="str">
            <v>SC-00313</v>
          </cell>
          <cell r="L2465" t="str">
            <v>FN-05-02-01-2457</v>
          </cell>
          <cell r="M2465" t="str">
            <v>Elevadores curvos largos</v>
          </cell>
          <cell r="O2465" t="str">
            <v>EQUIPOS CLINICOS FUNGIBLE / NOMINABLE</v>
          </cell>
          <cell r="P2465">
            <v>12000</v>
          </cell>
          <cell r="T2465" t="str">
            <v>Bueno</v>
          </cell>
          <cell r="U2465" t="str">
            <v>N/T</v>
          </cell>
        </row>
        <row r="2466">
          <cell r="J2466" t="str">
            <v>FN-05-02-01-2458</v>
          </cell>
          <cell r="K2466" t="str">
            <v>SC-00314</v>
          </cell>
          <cell r="L2466" t="str">
            <v>FN-05-02-01-2458</v>
          </cell>
          <cell r="M2466" t="str">
            <v>Elevadores rectos finos</v>
          </cell>
          <cell r="O2466" t="str">
            <v>EQUIPOS CLINICOS FUNGIBLE / NOMINABLE</v>
          </cell>
          <cell r="P2466">
            <v>12000</v>
          </cell>
          <cell r="T2466" t="str">
            <v>Bueno</v>
          </cell>
          <cell r="U2466" t="str">
            <v>N/T</v>
          </cell>
        </row>
        <row r="2467">
          <cell r="J2467" t="str">
            <v>FN-05-02-06-2459</v>
          </cell>
          <cell r="K2467" t="str">
            <v>SC-00315</v>
          </cell>
          <cell r="L2467" t="str">
            <v>FN-05-02-06-2459</v>
          </cell>
          <cell r="M2467" t="str">
            <v>Espátulas para cemento doble</v>
          </cell>
          <cell r="O2467" t="str">
            <v>HERRAMIENTAS FUNGIBLE / NOMINABLE</v>
          </cell>
          <cell r="P2467">
            <v>7000</v>
          </cell>
          <cell r="T2467" t="str">
            <v>Bueno</v>
          </cell>
          <cell r="U2467" t="str">
            <v>N/T</v>
          </cell>
        </row>
        <row r="2468">
          <cell r="J2468" t="str">
            <v>FN-05-02-06-2460</v>
          </cell>
          <cell r="K2468" t="str">
            <v>SC-00316</v>
          </cell>
          <cell r="L2468" t="str">
            <v>FN-05-02-06-2460</v>
          </cell>
          <cell r="M2468" t="str">
            <v>Espátulas para cemento simple</v>
          </cell>
          <cell r="O2468" t="str">
            <v>HERRAMIENTAS FUNGIBLE / NOMINABLE</v>
          </cell>
          <cell r="P2468">
            <v>6500</v>
          </cell>
          <cell r="T2468" t="str">
            <v>Bueno</v>
          </cell>
          <cell r="U2468" t="str">
            <v>N/T</v>
          </cell>
        </row>
        <row r="2469">
          <cell r="J2469" t="str">
            <v>42-05-02-01-2461</v>
          </cell>
          <cell r="K2469" t="str">
            <v>SC-00317</v>
          </cell>
          <cell r="L2469" t="str">
            <v>42-05-02-01-2461</v>
          </cell>
          <cell r="M2469" t="str">
            <v>Eyectores de saliva</v>
          </cell>
          <cell r="O2469" t="str">
            <v>EQUIPOS CLINICOS</v>
          </cell>
          <cell r="P2469">
            <v>6500</v>
          </cell>
          <cell r="T2469" t="str">
            <v>Bueno</v>
          </cell>
          <cell r="U2469" t="str">
            <v>N/T</v>
          </cell>
        </row>
        <row r="2470">
          <cell r="J2470" t="str">
            <v>42-05-02-01-2462</v>
          </cell>
          <cell r="K2470" t="str">
            <v>SC-00318</v>
          </cell>
          <cell r="L2470" t="str">
            <v>42-05-02-01-2462</v>
          </cell>
          <cell r="M2470" t="str">
            <v>Fórcep “S” Infantil</v>
          </cell>
          <cell r="O2470" t="str">
            <v>EQUIPOS CLINICOS</v>
          </cell>
          <cell r="P2470">
            <v>5000</v>
          </cell>
          <cell r="T2470" t="str">
            <v>Bueno</v>
          </cell>
          <cell r="U2470" t="str">
            <v>N/T</v>
          </cell>
        </row>
        <row r="2471">
          <cell r="J2471" t="str">
            <v>FN-05-02-01-2463</v>
          </cell>
          <cell r="K2471" t="str">
            <v>SC-00319</v>
          </cell>
          <cell r="L2471" t="str">
            <v>FN-05-02-01-2463</v>
          </cell>
          <cell r="M2471" t="str">
            <v>Fórcep “S” Itálicos finos</v>
          </cell>
          <cell r="O2471" t="str">
            <v>EQUIPOS CLINICOS FUNGIBLE / NOMINABLE</v>
          </cell>
          <cell r="P2471">
            <v>5000</v>
          </cell>
          <cell r="T2471" t="str">
            <v>Bueno</v>
          </cell>
          <cell r="U2471" t="str">
            <v>N/T</v>
          </cell>
        </row>
        <row r="2472">
          <cell r="J2472" t="str">
            <v>FN-05-02-01-2464</v>
          </cell>
          <cell r="K2472" t="str">
            <v>SC-00320</v>
          </cell>
          <cell r="L2472" t="str">
            <v>FN-05-02-01-2464</v>
          </cell>
          <cell r="M2472" t="str">
            <v>Fórcep “S” Itálicos gruesos</v>
          </cell>
          <cell r="O2472" t="str">
            <v>EQUIPOS CLINICOS FUNGIBLE / NOMINABLE</v>
          </cell>
          <cell r="P2472">
            <v>5000</v>
          </cell>
          <cell r="T2472" t="str">
            <v>Bueno</v>
          </cell>
          <cell r="U2472" t="str">
            <v>N/T</v>
          </cell>
        </row>
        <row r="2473">
          <cell r="J2473" t="str">
            <v>FN-05-02-01-2465</v>
          </cell>
          <cell r="K2473" t="str">
            <v>SC-00321</v>
          </cell>
          <cell r="L2473" t="str">
            <v>FN-05-02-01-2465</v>
          </cell>
          <cell r="M2473" t="str">
            <v>Fórcep bayoneta</v>
          </cell>
          <cell r="O2473" t="str">
            <v>EQUIPOS CLINICOS FUNGIBLE / NOMINABLE</v>
          </cell>
          <cell r="P2473">
            <v>5000</v>
          </cell>
          <cell r="T2473" t="str">
            <v>Bueno</v>
          </cell>
          <cell r="U2473" t="str">
            <v>N/T</v>
          </cell>
        </row>
        <row r="2474">
          <cell r="J2474" t="str">
            <v>FN-05-02-01-2466</v>
          </cell>
          <cell r="K2474" t="str">
            <v>SC-00322</v>
          </cell>
          <cell r="L2474" t="str">
            <v>FN-05-02-01-2466</v>
          </cell>
          <cell r="M2474" t="str">
            <v xml:space="preserve">Fórcep bayoneta infantil </v>
          </cell>
          <cell r="O2474" t="str">
            <v>EQUIPOS CLINICOS FUNGIBLE / NOMINABLE</v>
          </cell>
          <cell r="P2474">
            <v>5000</v>
          </cell>
          <cell r="T2474" t="str">
            <v>Bueno</v>
          </cell>
          <cell r="U2474" t="str">
            <v>N/T</v>
          </cell>
        </row>
        <row r="2475">
          <cell r="J2475" t="str">
            <v>FN-05-02-01-2467</v>
          </cell>
          <cell r="K2475" t="str">
            <v>SC-00323</v>
          </cell>
          <cell r="L2475" t="str">
            <v>FN-05-02-01-2467</v>
          </cell>
          <cell r="M2475" t="str">
            <v>Fórcep curvos sobre plano molares niños</v>
          </cell>
          <cell r="O2475" t="str">
            <v>EQUIPOS CLINICOS FUNGIBLE / NOMINABLE</v>
          </cell>
          <cell r="P2475">
            <v>8000</v>
          </cell>
          <cell r="T2475" t="str">
            <v>Bueno</v>
          </cell>
          <cell r="U2475" t="str">
            <v>N/T</v>
          </cell>
        </row>
        <row r="2476">
          <cell r="J2476" t="str">
            <v>FN-05-02-01-2468</v>
          </cell>
          <cell r="K2476" t="str">
            <v>SC-00324</v>
          </cell>
          <cell r="L2476" t="str">
            <v>FN-05-02-01-2468</v>
          </cell>
          <cell r="M2476" t="str">
            <v>Fórcep ojo de buey</v>
          </cell>
          <cell r="O2476" t="str">
            <v>EQUIPOS CLINICOS FUNGIBLE / NOMINABLE</v>
          </cell>
          <cell r="P2476">
            <v>6500</v>
          </cell>
          <cell r="T2476" t="str">
            <v>Bueno</v>
          </cell>
          <cell r="U2476" t="str">
            <v>N/T</v>
          </cell>
        </row>
        <row r="2477">
          <cell r="J2477" t="str">
            <v>FN-05-02-01-2469</v>
          </cell>
          <cell r="K2477" t="str">
            <v>SC-00325</v>
          </cell>
          <cell r="L2477" t="str">
            <v>FN-05-02-01-2469</v>
          </cell>
          <cell r="M2477" t="str">
            <v>Fórcep para raíces</v>
          </cell>
          <cell r="O2477" t="str">
            <v>EQUIPOS CLINICOS FUNGIBLE / NOMINABLE</v>
          </cell>
          <cell r="P2477">
            <v>6000</v>
          </cell>
          <cell r="T2477" t="str">
            <v>Bueno</v>
          </cell>
          <cell r="U2477" t="str">
            <v>N/T</v>
          </cell>
        </row>
        <row r="2478">
          <cell r="J2478" t="str">
            <v>FN-05-02-01-2470</v>
          </cell>
          <cell r="K2478" t="str">
            <v>SC-00326</v>
          </cell>
          <cell r="L2478" t="str">
            <v>FN-05-02-01-2470</v>
          </cell>
          <cell r="M2478" t="str">
            <v>Fórcep pico de loro finos</v>
          </cell>
          <cell r="O2478" t="str">
            <v>EQUIPOS CLINICOS FUNGIBLE / NOMINABLE</v>
          </cell>
          <cell r="P2478">
            <v>7000</v>
          </cell>
          <cell r="T2478" t="str">
            <v>Bueno</v>
          </cell>
          <cell r="U2478" t="str">
            <v>N/T</v>
          </cell>
        </row>
        <row r="2479">
          <cell r="J2479" t="str">
            <v>FN-05-02-01-2471</v>
          </cell>
          <cell r="K2479" t="str">
            <v>SC-00327</v>
          </cell>
          <cell r="L2479" t="str">
            <v>FN-05-02-01-2471</v>
          </cell>
          <cell r="M2479" t="str">
            <v>Fórcep pico de loro grueso curvos sobre el borde</v>
          </cell>
          <cell r="O2479" t="str">
            <v>EQUIPOS CLINICOS FUNGIBLE / NOMINABLE</v>
          </cell>
          <cell r="P2479">
            <v>7500</v>
          </cell>
          <cell r="T2479" t="str">
            <v>Bueno</v>
          </cell>
          <cell r="U2479" t="str">
            <v>N/T</v>
          </cell>
        </row>
        <row r="2480">
          <cell r="J2480" t="str">
            <v>FN-05-02-01-2472</v>
          </cell>
          <cell r="K2480" t="str">
            <v>SC-00328</v>
          </cell>
          <cell r="L2480" t="str">
            <v>FN-05-02-01-2472</v>
          </cell>
          <cell r="M2480" t="str">
            <v>Fórcep pico de loro infantil</v>
          </cell>
          <cell r="O2480" t="str">
            <v>EQUIPOS CLINICOS FUNGIBLE / NOMINABLE</v>
          </cell>
          <cell r="P2480">
            <v>7000</v>
          </cell>
          <cell r="T2480" t="str">
            <v>Bueno</v>
          </cell>
          <cell r="U2480" t="str">
            <v>N/T</v>
          </cell>
        </row>
        <row r="2481">
          <cell r="J2481" t="str">
            <v>42-05-02-01-2473</v>
          </cell>
          <cell r="K2481" t="str">
            <v>SC-00329</v>
          </cell>
          <cell r="L2481" t="str">
            <v>42-05-02-01-2473</v>
          </cell>
          <cell r="M2481" t="str">
            <v xml:space="preserve">Fórcep recto infantil </v>
          </cell>
          <cell r="O2481" t="str">
            <v>EQUIPOS CLINICOS</v>
          </cell>
          <cell r="P2481">
            <v>7000</v>
          </cell>
          <cell r="T2481" t="str">
            <v>Bueno</v>
          </cell>
          <cell r="U2481" t="str">
            <v>N/T</v>
          </cell>
        </row>
        <row r="2482">
          <cell r="J2482" t="str">
            <v>FN-05-02-01-2474</v>
          </cell>
          <cell r="K2482" t="str">
            <v>SC-00330</v>
          </cell>
          <cell r="L2482" t="str">
            <v>FN-05-02-01-2474</v>
          </cell>
          <cell r="M2482" t="str">
            <v>Fórcep rectos anteriores</v>
          </cell>
          <cell r="O2482" t="str">
            <v>EQUIPOS CLINICOS FUNGIBLE / NOMINABLE</v>
          </cell>
          <cell r="P2482">
            <v>7000</v>
          </cell>
          <cell r="T2482" t="str">
            <v>Bueno</v>
          </cell>
          <cell r="U2482" t="str">
            <v>N/T</v>
          </cell>
        </row>
        <row r="2483">
          <cell r="J2483" t="str">
            <v>FN-05-02-01-2475</v>
          </cell>
          <cell r="K2483" t="str">
            <v>SC-00331</v>
          </cell>
          <cell r="L2483" t="str">
            <v>FN-05-02-01-2475</v>
          </cell>
          <cell r="M2483" t="str">
            <v>Fórcep universal superior</v>
          </cell>
          <cell r="O2483" t="str">
            <v>EQUIPOS CLINICOS FUNGIBLE / NOMINABLE</v>
          </cell>
          <cell r="P2483">
            <v>7500</v>
          </cell>
          <cell r="T2483" t="str">
            <v>Bueno</v>
          </cell>
          <cell r="U2483" t="str">
            <v>N/T</v>
          </cell>
        </row>
        <row r="2484">
          <cell r="J2484" t="str">
            <v>FN-05-02-01-2476</v>
          </cell>
          <cell r="K2484" t="str">
            <v>SC-00332</v>
          </cell>
          <cell r="L2484" t="str">
            <v>FN-05-02-01-2476</v>
          </cell>
          <cell r="M2484" t="str">
            <v>Fórcep Universales inferiores</v>
          </cell>
          <cell r="O2484" t="str">
            <v>EQUIPOS CLINICOS FUNGIBLE / NOMINABLE</v>
          </cell>
          <cell r="P2484">
            <v>7500</v>
          </cell>
          <cell r="T2484" t="str">
            <v>Bueno</v>
          </cell>
          <cell r="U2484" t="str">
            <v>N/T</v>
          </cell>
        </row>
        <row r="2485">
          <cell r="J2485" t="str">
            <v>42-05-02-01-2477</v>
          </cell>
          <cell r="K2485" t="str">
            <v>SC-00333</v>
          </cell>
          <cell r="L2485" t="str">
            <v>42-05-02-01-2477</v>
          </cell>
          <cell r="M2485" t="str">
            <v>Fresario metálico completo</v>
          </cell>
          <cell r="O2485" t="str">
            <v>EQUIPOS CLINICOS</v>
          </cell>
          <cell r="P2485">
            <v>15000</v>
          </cell>
          <cell r="T2485" t="str">
            <v>Bueno</v>
          </cell>
          <cell r="U2485" t="str">
            <v>N/T</v>
          </cell>
        </row>
        <row r="2486">
          <cell r="J2486" t="str">
            <v>FN-05-02-01-2478</v>
          </cell>
          <cell r="K2486" t="str">
            <v>SC-00334</v>
          </cell>
          <cell r="L2486" t="str">
            <v>FN-05-02-01-2478</v>
          </cell>
          <cell r="M2486" t="str">
            <v>Fresarios acrílicos convencional</v>
          </cell>
          <cell r="O2486" t="str">
            <v>EQUIPOS CLINICOS FUNGIBLE / NOMINABLE</v>
          </cell>
          <cell r="P2486">
            <v>15000</v>
          </cell>
          <cell r="T2486" t="str">
            <v>Bueno</v>
          </cell>
          <cell r="U2486" t="str">
            <v>N/T</v>
          </cell>
        </row>
        <row r="2487">
          <cell r="J2487" t="str">
            <v>FN-05-02-01-2479</v>
          </cell>
          <cell r="K2487" t="str">
            <v>SC-00335</v>
          </cell>
          <cell r="L2487" t="str">
            <v>FN-05-02-01-2479</v>
          </cell>
          <cell r="M2487" t="str">
            <v>Fresarios acrílicos turbina convencional</v>
          </cell>
          <cell r="O2487" t="str">
            <v>EQUIPOS CLINICOS FUNGIBLE / NOMINABLE</v>
          </cell>
          <cell r="P2487">
            <v>15000</v>
          </cell>
          <cell r="T2487" t="str">
            <v>Bueno</v>
          </cell>
          <cell r="U2487" t="str">
            <v>N/T</v>
          </cell>
        </row>
        <row r="2488">
          <cell r="J2488" t="str">
            <v>FN-05-02-06-2480</v>
          </cell>
          <cell r="K2488" t="str">
            <v>SC-00336</v>
          </cell>
          <cell r="L2488" t="str">
            <v>FN-05-02-06-2480</v>
          </cell>
          <cell r="M2488" t="str">
            <v>Gubias</v>
          </cell>
          <cell r="O2488" t="str">
            <v>HERRAMIENTAS FUNGIBLE / NOMINABLE</v>
          </cell>
          <cell r="P2488">
            <v>8000</v>
          </cell>
          <cell r="T2488" t="str">
            <v>Bueno</v>
          </cell>
          <cell r="U2488" t="str">
            <v>N/T</v>
          </cell>
        </row>
        <row r="2489">
          <cell r="J2489" t="str">
            <v>FN-05-02-01-2481</v>
          </cell>
          <cell r="K2489" t="str">
            <v>SC-00337</v>
          </cell>
          <cell r="L2489" t="str">
            <v>FN-05-02-01-2481</v>
          </cell>
          <cell r="M2489" t="str">
            <v>Jeringas Carpule</v>
          </cell>
          <cell r="O2489" t="str">
            <v>EQUIPOS CLINICOS FUNGIBLE / NOMINABLE</v>
          </cell>
          <cell r="P2489">
            <v>4000</v>
          </cell>
          <cell r="T2489" t="str">
            <v>Bueno</v>
          </cell>
          <cell r="U2489" t="str">
            <v>N/T</v>
          </cell>
        </row>
        <row r="2490">
          <cell r="J2490" t="str">
            <v>FN-05-02-01-2482</v>
          </cell>
          <cell r="K2490" t="str">
            <v>SC-00338</v>
          </cell>
          <cell r="L2490" t="str">
            <v>FN-05-02-01-2482</v>
          </cell>
          <cell r="M2490" t="str">
            <v>Legras</v>
          </cell>
          <cell r="O2490" t="str">
            <v>EQUIPOS CLINICOS FUNGIBLE / NOMINABLE</v>
          </cell>
          <cell r="P2490">
            <v>7000</v>
          </cell>
          <cell r="T2490" t="str">
            <v>Bueno</v>
          </cell>
          <cell r="U2490" t="str">
            <v>N/T</v>
          </cell>
        </row>
        <row r="2491">
          <cell r="J2491" t="str">
            <v>FN-05-02-01-2483</v>
          </cell>
          <cell r="K2491" t="str">
            <v>SC-00339</v>
          </cell>
          <cell r="L2491" t="str">
            <v>FN-05-02-01-2483</v>
          </cell>
          <cell r="M2491" t="str">
            <v>Limas para huesos</v>
          </cell>
          <cell r="O2491" t="str">
            <v>EQUIPOS CLINICOS FUNGIBLE / NOMINABLE</v>
          </cell>
          <cell r="P2491">
            <v>2500</v>
          </cell>
          <cell r="T2491" t="str">
            <v>Bueno</v>
          </cell>
          <cell r="U2491" t="str">
            <v>N/T</v>
          </cell>
        </row>
        <row r="2492">
          <cell r="J2492" t="str">
            <v>42-05-01-01-2484</v>
          </cell>
          <cell r="K2492" t="str">
            <v>SC-00340</v>
          </cell>
          <cell r="L2492" t="str">
            <v>42-05-01-01-2484</v>
          </cell>
          <cell r="M2492" t="str">
            <v>Perforador de goma dique</v>
          </cell>
          <cell r="O2492" t="str">
            <v>EQUIPO DE OFICINA</v>
          </cell>
          <cell r="P2492">
            <v>10000</v>
          </cell>
          <cell r="T2492" t="str">
            <v>Bueno</v>
          </cell>
          <cell r="U2492" t="str">
            <v>N/T</v>
          </cell>
        </row>
        <row r="2493">
          <cell r="J2493" t="str">
            <v>FN-04-07-00-2485</v>
          </cell>
          <cell r="K2493" t="str">
            <v>SC-00341</v>
          </cell>
          <cell r="L2493" t="str">
            <v>FN-04-07-00-2485</v>
          </cell>
          <cell r="M2493" t="str">
            <v>Mangos para espejos</v>
          </cell>
          <cell r="O2493" t="str">
            <v>OTROS FUNGIBLE / NOMINABLE</v>
          </cell>
          <cell r="P2493">
            <v>4500</v>
          </cell>
          <cell r="T2493" t="str">
            <v>Bueno</v>
          </cell>
          <cell r="U2493" t="str">
            <v>N/T</v>
          </cell>
        </row>
        <row r="2494">
          <cell r="J2494" t="str">
            <v>FN-05-02-01-2486</v>
          </cell>
          <cell r="K2494" t="str">
            <v>SC-00342</v>
          </cell>
          <cell r="L2494" t="str">
            <v>FN-05-02-01-2486</v>
          </cell>
          <cell r="M2494" t="str">
            <v>Mangos morses grandes</v>
          </cell>
          <cell r="O2494" t="str">
            <v>EQUIPOS CLINICOS FUNGIBLE / NOMINABLE</v>
          </cell>
          <cell r="P2494">
            <v>2000</v>
          </cell>
          <cell r="T2494" t="str">
            <v>Bueno</v>
          </cell>
          <cell r="U2494" t="str">
            <v>N/T</v>
          </cell>
        </row>
        <row r="2495">
          <cell r="J2495" t="str">
            <v>FN-05-02-01-2487</v>
          </cell>
          <cell r="K2495" t="str">
            <v>SC-00343</v>
          </cell>
          <cell r="L2495" t="str">
            <v>FN-05-02-01-2487</v>
          </cell>
          <cell r="M2495" t="str">
            <v>Mangos para bisturí</v>
          </cell>
          <cell r="O2495" t="str">
            <v>EQUIPOS CLINICOS FUNGIBLE / NOMINABLE</v>
          </cell>
          <cell r="P2495">
            <v>2500</v>
          </cell>
          <cell r="T2495" t="str">
            <v>Bueno</v>
          </cell>
          <cell r="U2495" t="str">
            <v>N/T</v>
          </cell>
        </row>
        <row r="2496">
          <cell r="J2496" t="str">
            <v>FN-05-02-01-2488</v>
          </cell>
          <cell r="K2496" t="str">
            <v>SC-00344</v>
          </cell>
          <cell r="L2496" t="str">
            <v>FN-05-02-01-2488</v>
          </cell>
          <cell r="M2496" t="str">
            <v>Mechero metálico para alcohol</v>
          </cell>
          <cell r="O2496" t="str">
            <v>EQUIPOS CLINICOS FUNGIBLE / NOMINABLE</v>
          </cell>
          <cell r="P2496">
            <v>2500</v>
          </cell>
          <cell r="T2496" t="str">
            <v>Bueno</v>
          </cell>
          <cell r="U2496" t="str">
            <v>N/T</v>
          </cell>
        </row>
        <row r="2497">
          <cell r="J2497" t="str">
            <v>FN-05-02-01-2489</v>
          </cell>
          <cell r="K2497" t="str">
            <v>SC-00345</v>
          </cell>
          <cell r="L2497" t="str">
            <v>FN-05-02-01-2489</v>
          </cell>
          <cell r="M2497" t="str">
            <v>Pinzas para instrumental</v>
          </cell>
          <cell r="O2497" t="str">
            <v>EQUIPOS CLINICOS FUNGIBLE / NOMINABLE</v>
          </cell>
          <cell r="P2497">
            <v>2270</v>
          </cell>
          <cell r="T2497" t="str">
            <v>Bueno</v>
          </cell>
          <cell r="U2497" t="str">
            <v>N/T</v>
          </cell>
        </row>
        <row r="2498">
          <cell r="J2498" t="str">
            <v>42-05-02-01-2490</v>
          </cell>
          <cell r="K2498" t="str">
            <v>SC-00346</v>
          </cell>
          <cell r="L2498" t="str">
            <v>42-05-02-01-2490</v>
          </cell>
          <cell r="M2498" t="str">
            <v>Pinza hemostática</v>
          </cell>
          <cell r="O2498" t="str">
            <v>EQUIPOS CLINICOS</v>
          </cell>
          <cell r="P2498">
            <v>2270</v>
          </cell>
          <cell r="T2498" t="str">
            <v>Bueno</v>
          </cell>
          <cell r="U2498" t="str">
            <v>N/T</v>
          </cell>
        </row>
        <row r="2499">
          <cell r="J2499" t="str">
            <v>42-05-02-01-2491</v>
          </cell>
          <cell r="K2499" t="str">
            <v>SC-00347</v>
          </cell>
          <cell r="L2499" t="str">
            <v>42-05-02-01-2491</v>
          </cell>
          <cell r="M2499" t="str">
            <v>Pinza Kelly de 14 cms.</v>
          </cell>
          <cell r="O2499" t="str">
            <v>EQUIPOS CLINICOS</v>
          </cell>
          <cell r="P2499">
            <v>3500</v>
          </cell>
          <cell r="T2499" t="str">
            <v>Bueno</v>
          </cell>
          <cell r="U2499" t="str">
            <v>N/T</v>
          </cell>
        </row>
        <row r="2500">
          <cell r="J2500" t="str">
            <v>FN-05-02-01-2492</v>
          </cell>
          <cell r="K2500" t="str">
            <v>SC-00348</v>
          </cell>
          <cell r="L2500" t="str">
            <v>FN-05-02-01-2492</v>
          </cell>
          <cell r="M2500" t="str">
            <v>Pinzas Universal de curaciones</v>
          </cell>
          <cell r="O2500" t="str">
            <v>EQUIPOS CLINICOS FUNGIBLE / NOMINABLE</v>
          </cell>
          <cell r="P2500">
            <v>1870</v>
          </cell>
          <cell r="T2500" t="str">
            <v>Bueno</v>
          </cell>
          <cell r="U2500" t="str">
            <v>N/T</v>
          </cell>
        </row>
        <row r="2501">
          <cell r="J2501" t="str">
            <v>FN-04-07-00-2493</v>
          </cell>
          <cell r="K2501" t="str">
            <v>SC-00349</v>
          </cell>
          <cell r="L2501" t="str">
            <v>FN-04-07-00-2493</v>
          </cell>
          <cell r="M2501" t="str">
            <v>Porta agujas metálicos</v>
          </cell>
          <cell r="O2501" t="str">
            <v>OTROS FUNGIBLE / NOMINABLE</v>
          </cell>
          <cell r="P2501">
            <v>3500</v>
          </cell>
          <cell r="T2501" t="str">
            <v>Bueno</v>
          </cell>
          <cell r="U2501" t="str">
            <v>N/T</v>
          </cell>
        </row>
        <row r="2502">
          <cell r="J2502" t="str">
            <v>42-04-07-00-2494</v>
          </cell>
          <cell r="K2502" t="str">
            <v>SC-00350</v>
          </cell>
          <cell r="L2502" t="str">
            <v>42-04-07-00-2494</v>
          </cell>
          <cell r="M2502" t="str">
            <v>Porta amalgamas teflón</v>
          </cell>
          <cell r="O2502" t="str">
            <v>OTROS</v>
          </cell>
          <cell r="P2502">
            <v>7700</v>
          </cell>
          <cell r="T2502" t="str">
            <v>Bueno</v>
          </cell>
          <cell r="U2502" t="str">
            <v>N/T</v>
          </cell>
        </row>
        <row r="2503">
          <cell r="J2503" t="str">
            <v>FN-04-07-00-2495</v>
          </cell>
          <cell r="K2503" t="str">
            <v>SC-00351</v>
          </cell>
          <cell r="L2503" t="str">
            <v>FN-04-07-00-2495</v>
          </cell>
          <cell r="M2503" t="str">
            <v>Porta matriz</v>
          </cell>
          <cell r="O2503" t="str">
            <v>OTROS FUNGIBLE / NOMINABLE</v>
          </cell>
          <cell r="P2503">
            <v>7500</v>
          </cell>
          <cell r="T2503" t="str">
            <v>Bueno</v>
          </cell>
          <cell r="U2503" t="str">
            <v>N/T</v>
          </cell>
        </row>
        <row r="2504">
          <cell r="J2504" t="str">
            <v>42-05-02-01-2496</v>
          </cell>
          <cell r="K2504" t="str">
            <v>SC-00352</v>
          </cell>
          <cell r="L2504" t="str">
            <v>42-05-02-01-2496</v>
          </cell>
          <cell r="M2504" t="str">
            <v>Pera de aire</v>
          </cell>
          <cell r="O2504" t="str">
            <v>EQUIPOS CLINICOS</v>
          </cell>
          <cell r="P2504">
            <v>5800</v>
          </cell>
          <cell r="T2504" t="str">
            <v>Bueno</v>
          </cell>
          <cell r="U2504" t="str">
            <v>N/T</v>
          </cell>
        </row>
        <row r="2505">
          <cell r="J2505" t="str">
            <v>42-05-02-01-2497</v>
          </cell>
          <cell r="K2505" t="str">
            <v>SC-00353</v>
          </cell>
          <cell r="L2505" t="str">
            <v>42-05-02-01-2497</v>
          </cell>
          <cell r="M2505" t="str">
            <v>Pocillo de acero inox. de 13 ½ cms.</v>
          </cell>
          <cell r="O2505" t="str">
            <v>EQUIPOS CLINICOS</v>
          </cell>
          <cell r="P2505">
            <v>5000</v>
          </cell>
          <cell r="T2505" t="str">
            <v>Bueno</v>
          </cell>
          <cell r="U2505" t="str">
            <v>N/T</v>
          </cell>
        </row>
        <row r="2506">
          <cell r="J2506" t="str">
            <v>FN-04-07-00-2498</v>
          </cell>
          <cell r="K2506" t="str">
            <v>SC-00354</v>
          </cell>
          <cell r="L2506" t="str">
            <v>FN-04-07-00-2498</v>
          </cell>
          <cell r="M2506" t="str">
            <v>Porta Clamps</v>
          </cell>
          <cell r="O2506" t="str">
            <v>OTROS FUNGIBLE / NOMINABLE</v>
          </cell>
          <cell r="P2506">
            <v>8000</v>
          </cell>
          <cell r="T2506" t="str">
            <v>Bueno</v>
          </cell>
          <cell r="U2506" t="str">
            <v>N/T</v>
          </cell>
        </row>
        <row r="2507">
          <cell r="J2507" t="str">
            <v>42-05-02-01-2499</v>
          </cell>
          <cell r="K2507" t="str">
            <v>SC-00355</v>
          </cell>
          <cell r="L2507" t="str">
            <v>42-05-02-01-2499</v>
          </cell>
          <cell r="M2507" t="str">
            <v>Proporcionadores de amalgama y mercurio</v>
          </cell>
          <cell r="O2507" t="str">
            <v>EQUIPOS CLINICOS</v>
          </cell>
          <cell r="P2507">
            <v>10000</v>
          </cell>
          <cell r="T2507" t="str">
            <v>Bueno</v>
          </cell>
          <cell r="U2507" t="str">
            <v>N/T</v>
          </cell>
        </row>
        <row r="2508">
          <cell r="J2508" t="str">
            <v>FN-05-02-01-2500</v>
          </cell>
          <cell r="K2508" t="str">
            <v>SC-00356</v>
          </cell>
          <cell r="L2508" t="str">
            <v>FN-05-02-01-2500</v>
          </cell>
          <cell r="M2508" t="str">
            <v>Pinzas quirúrgicas de 13 cms.</v>
          </cell>
          <cell r="O2508" t="str">
            <v>EQUIPOS CLINICOS FUNGIBLE / NOMINABLE</v>
          </cell>
          <cell r="P2508">
            <v>2500</v>
          </cell>
          <cell r="T2508" t="str">
            <v>Bueno</v>
          </cell>
          <cell r="U2508" t="str">
            <v>N/T</v>
          </cell>
        </row>
        <row r="2509">
          <cell r="J2509" t="str">
            <v>42-05-02-01-2501</v>
          </cell>
          <cell r="K2509" t="str">
            <v>SC-00357</v>
          </cell>
          <cell r="L2509" t="str">
            <v>42-05-02-01-2501</v>
          </cell>
          <cell r="M2509" t="str">
            <v>Pinza quirúrgica de 16 cms.</v>
          </cell>
          <cell r="O2509" t="str">
            <v>EQUIPOS CLINICOS</v>
          </cell>
          <cell r="P2509">
            <v>2500</v>
          </cell>
          <cell r="T2509" t="str">
            <v>Bueno</v>
          </cell>
          <cell r="U2509" t="str">
            <v>N/T</v>
          </cell>
        </row>
        <row r="2510">
          <cell r="J2510" t="str">
            <v>42-05-02-01-2502</v>
          </cell>
          <cell r="K2510" t="str">
            <v>SC-00358</v>
          </cell>
          <cell r="L2510" t="str">
            <v>42-05-02-01-2502</v>
          </cell>
          <cell r="M2510" t="str">
            <v>Pinza para raíces</v>
          </cell>
          <cell r="O2510" t="str">
            <v>EQUIPOS CLINICOS</v>
          </cell>
          <cell r="P2510">
            <v>2500</v>
          </cell>
          <cell r="T2510" t="str">
            <v>Bueno</v>
          </cell>
          <cell r="U2510" t="str">
            <v>N/T</v>
          </cell>
        </row>
        <row r="2511">
          <cell r="J2511" t="str">
            <v>FN-05-02-01-2503</v>
          </cell>
          <cell r="K2511" t="str">
            <v>SC-00359</v>
          </cell>
          <cell r="L2511" t="str">
            <v>FN-05-02-01-2503</v>
          </cell>
          <cell r="M2511" t="str">
            <v xml:space="preserve">Sondas de caries rectas </v>
          </cell>
          <cell r="O2511" t="str">
            <v>EQUIPOS CLINICOS FUNGIBLE / NOMINABLE</v>
          </cell>
          <cell r="P2511">
            <v>7000</v>
          </cell>
          <cell r="T2511" t="str">
            <v>Bueno</v>
          </cell>
          <cell r="U2511" t="str">
            <v>N/T</v>
          </cell>
        </row>
        <row r="2512">
          <cell r="J2512" t="str">
            <v>FN-05-02-01-2504</v>
          </cell>
          <cell r="K2512" t="str">
            <v>SC-00360</v>
          </cell>
          <cell r="L2512" t="str">
            <v>FN-05-02-01-2504</v>
          </cell>
          <cell r="M2512" t="str">
            <v>Sondas de caries curvas</v>
          </cell>
          <cell r="O2512" t="str">
            <v>EQUIPOS CLINICOS FUNGIBLE / NOMINABLE</v>
          </cell>
          <cell r="P2512">
            <v>7500</v>
          </cell>
          <cell r="T2512" t="str">
            <v>Bueno</v>
          </cell>
          <cell r="U2512" t="str">
            <v>N/T</v>
          </cell>
        </row>
        <row r="2513">
          <cell r="J2513" t="str">
            <v>FN-05-02-01-2505</v>
          </cell>
          <cell r="K2513" t="str">
            <v>SC-00361</v>
          </cell>
          <cell r="L2513" t="str">
            <v>FN-05-02-01-2505</v>
          </cell>
          <cell r="M2513" t="str">
            <v>Sondas talladoras ( 1 doble y 1 simple ) - Condensadores Bolita Espatula</v>
          </cell>
          <cell r="O2513" t="str">
            <v>EQUIPOS CLINICOS FUNGIBLE / NOMINABLE</v>
          </cell>
          <cell r="P2513">
            <v>7000</v>
          </cell>
          <cell r="T2513" t="str">
            <v>Bueno</v>
          </cell>
          <cell r="U2513" t="str">
            <v>N/T</v>
          </cell>
        </row>
        <row r="2514">
          <cell r="J2514" t="str">
            <v>42-05-02-01-2506</v>
          </cell>
          <cell r="K2514" t="str">
            <v>SC-00362</v>
          </cell>
          <cell r="L2514" t="str">
            <v>42-05-02-01-2506</v>
          </cell>
          <cell r="M2514" t="str">
            <v>Separadores carrillo</v>
          </cell>
          <cell r="O2514" t="str">
            <v>EQUIPOS CLINICOS</v>
          </cell>
          <cell r="P2514">
            <v>3800</v>
          </cell>
          <cell r="T2514" t="str">
            <v>Bueno</v>
          </cell>
          <cell r="U2514" t="str">
            <v>N/T</v>
          </cell>
        </row>
        <row r="2515">
          <cell r="J2515" t="str">
            <v>FN-05-02-02-2507</v>
          </cell>
          <cell r="K2515" t="str">
            <v>SC-00363</v>
          </cell>
          <cell r="L2515" t="str">
            <v>FN-05-02-02-2507</v>
          </cell>
          <cell r="M2515" t="str">
            <v>Tazas de goma</v>
          </cell>
          <cell r="O2515" t="str">
            <v>EQUIPOS DE COCINA FUNGIBLE / NOMINABLE</v>
          </cell>
          <cell r="P2515">
            <v>2900</v>
          </cell>
          <cell r="T2515" t="str">
            <v>Bueno</v>
          </cell>
          <cell r="U2515" t="str">
            <v>N/T</v>
          </cell>
        </row>
        <row r="2516">
          <cell r="J2516" t="str">
            <v>FN-05-02-01-2508</v>
          </cell>
          <cell r="K2516" t="str">
            <v>SC-00364</v>
          </cell>
          <cell r="L2516" t="str">
            <v>FN-05-02-01-2508</v>
          </cell>
          <cell r="M2516" t="str">
            <v>Tijeras rectas para encías</v>
          </cell>
          <cell r="O2516" t="str">
            <v>EQUIPOS CLINICOS FUNGIBLE / NOMINABLE</v>
          </cell>
          <cell r="P2516">
            <v>1870</v>
          </cell>
          <cell r="T2516" t="str">
            <v>Bueno</v>
          </cell>
          <cell r="U2516" t="str">
            <v>N/T</v>
          </cell>
        </row>
        <row r="2517">
          <cell r="J2517" t="str">
            <v>FN-05-02-01-2509</v>
          </cell>
          <cell r="K2517" t="str">
            <v>SC-00365</v>
          </cell>
          <cell r="L2517" t="str">
            <v>FN-05-02-01-2509</v>
          </cell>
          <cell r="M2517" t="str">
            <v>Tijeras curvas para encías</v>
          </cell>
          <cell r="O2517" t="str">
            <v>EQUIPOS CLINICOS FUNGIBLE / NOMINABLE</v>
          </cell>
          <cell r="P2517">
            <v>1870</v>
          </cell>
          <cell r="T2517" t="str">
            <v>Bueno</v>
          </cell>
          <cell r="U2517" t="str">
            <v>N/T</v>
          </cell>
        </row>
        <row r="2518">
          <cell r="J2518" t="str">
            <v>FN-04-07-00-2510</v>
          </cell>
          <cell r="K2518" t="str">
            <v>SC-00366</v>
          </cell>
          <cell r="L2518" t="str">
            <v>FN-04-07-00-2510</v>
          </cell>
          <cell r="M2518" t="str">
            <v>Cajas metálicas de 17x8x4 cms.</v>
          </cell>
          <cell r="O2518" t="str">
            <v>OTROS FUNGIBLE / NOMINABLE</v>
          </cell>
          <cell r="P2518">
            <v>12000</v>
          </cell>
          <cell r="T2518" t="str">
            <v>Bueno</v>
          </cell>
          <cell r="U2518" t="str">
            <v>N/T</v>
          </cell>
        </row>
        <row r="2519">
          <cell r="J2519" t="str">
            <v>FN-04-07-00-2511</v>
          </cell>
          <cell r="K2519" t="str">
            <v>SC-00367</v>
          </cell>
          <cell r="L2519" t="str">
            <v>FN-04-07-00-2511</v>
          </cell>
          <cell r="M2519" t="str">
            <v>Cajas metálicas de 20½ x 10½</v>
          </cell>
          <cell r="O2519" t="str">
            <v>OTROS FUNGIBLE / NOMINABLE</v>
          </cell>
          <cell r="P2519">
            <v>12000</v>
          </cell>
          <cell r="T2519" t="str">
            <v>Bueno</v>
          </cell>
          <cell r="U2519" t="str">
            <v>N/T</v>
          </cell>
        </row>
        <row r="2520">
          <cell r="J2520" t="str">
            <v>FN-04-07-00-2512</v>
          </cell>
          <cell r="K2520" t="str">
            <v>SC-00368</v>
          </cell>
          <cell r="L2520" t="str">
            <v>FN-04-07-00-2512</v>
          </cell>
          <cell r="M2520" t="str">
            <v>Cajas metálicas de 30x15x10 cms.</v>
          </cell>
          <cell r="O2520" t="str">
            <v>OTROS FUNGIBLE / NOMINABLE</v>
          </cell>
          <cell r="P2520">
            <v>12000</v>
          </cell>
          <cell r="T2520" t="str">
            <v>Bueno</v>
          </cell>
          <cell r="U2520" t="str">
            <v>N/T</v>
          </cell>
        </row>
        <row r="2521">
          <cell r="J2521" t="str">
            <v>42-05-02-06-2513</v>
          </cell>
          <cell r="K2521" t="str">
            <v>SC-00369</v>
          </cell>
          <cell r="L2521" t="str">
            <v>42-05-02-06-2513</v>
          </cell>
          <cell r="M2521" t="str">
            <v>Martillo</v>
          </cell>
          <cell r="O2521" t="str">
            <v>HERRAMIENTAS</v>
          </cell>
          <cell r="P2521">
            <v>7500</v>
          </cell>
          <cell r="T2521" t="str">
            <v>Bueno</v>
          </cell>
          <cell r="U2521" t="str">
            <v>N/T</v>
          </cell>
        </row>
        <row r="2522">
          <cell r="J2522" t="str">
            <v>FN-05-02-01-2514</v>
          </cell>
          <cell r="K2522" t="str">
            <v>SC-00370</v>
          </cell>
          <cell r="L2522" t="str">
            <v>FN-05-02-01-2514</v>
          </cell>
          <cell r="M2522" t="str">
            <v>Cajas instrumental de 24x14 cms. con tapa</v>
          </cell>
          <cell r="O2522" t="str">
            <v>EQUIPOS CLINICOS FUNGIBLE / NOMINABLE</v>
          </cell>
          <cell r="P2522">
            <v>10000</v>
          </cell>
          <cell r="T2522" t="str">
            <v>Bueno</v>
          </cell>
          <cell r="U2522" t="str">
            <v>N/T</v>
          </cell>
        </row>
        <row r="2523">
          <cell r="J2523" t="str">
            <v>FN-05-02-01-2515</v>
          </cell>
          <cell r="K2523" t="str">
            <v>SC-00371</v>
          </cell>
          <cell r="L2523" t="str">
            <v>FN-05-02-01-2515</v>
          </cell>
          <cell r="M2523" t="str">
            <v>Cajas metálicas para agujas de 9½ x 2½ cms.</v>
          </cell>
          <cell r="O2523" t="str">
            <v>EQUIPOS CLINICOS FUNGIBLE / NOMINABLE</v>
          </cell>
          <cell r="P2523">
            <v>12000</v>
          </cell>
          <cell r="T2523" t="str">
            <v>Bueno</v>
          </cell>
          <cell r="U2523" t="str">
            <v>N/T</v>
          </cell>
        </row>
        <row r="2524">
          <cell r="J2524" t="str">
            <v>FN-05-02-01-2516</v>
          </cell>
          <cell r="K2524" t="str">
            <v>SC-00372</v>
          </cell>
          <cell r="L2524" t="str">
            <v>FN-05-02-01-2516</v>
          </cell>
          <cell r="M2524" t="str">
            <v>Arcos de Young</v>
          </cell>
          <cell r="O2524" t="str">
            <v>EQUIPOS CLINICOS FUNGIBLE / NOMINABLE</v>
          </cell>
          <cell r="P2524">
            <v>9000</v>
          </cell>
          <cell r="T2524" t="str">
            <v>Bueno</v>
          </cell>
          <cell r="U2524" t="str">
            <v>N/T</v>
          </cell>
        </row>
        <row r="2525">
          <cell r="J2525" t="str">
            <v>FN-05-02-01-2517</v>
          </cell>
          <cell r="K2525" t="str">
            <v>SC-00373</v>
          </cell>
          <cell r="L2525" t="str">
            <v>FN-05-02-01-2517</v>
          </cell>
          <cell r="M2525" t="str">
            <v>Bandejas de acero inox. de 20½ x 11½ cms.</v>
          </cell>
          <cell r="O2525" t="str">
            <v>EQUIPOS CLINICOS FUNGIBLE / NOMINABLE</v>
          </cell>
          <cell r="P2525">
            <v>1500</v>
          </cell>
          <cell r="T2525" t="str">
            <v>Bueno</v>
          </cell>
          <cell r="U2525" t="str">
            <v>N/T</v>
          </cell>
        </row>
        <row r="2526">
          <cell r="J2526" t="str">
            <v>FN-05-02-01-2518</v>
          </cell>
          <cell r="K2526" t="str">
            <v>SC-00374</v>
          </cell>
          <cell r="L2526" t="str">
            <v>FN-05-02-01-2518</v>
          </cell>
          <cell r="M2526" t="str">
            <v>Dycalero</v>
          </cell>
          <cell r="O2526" t="str">
            <v>EQUIPOS CLINICOS FUNGIBLE / NOMINABLE</v>
          </cell>
          <cell r="P2526">
            <v>6500</v>
          </cell>
          <cell r="T2526" t="str">
            <v>Bueno</v>
          </cell>
          <cell r="U2526" t="str">
            <v>N/T</v>
          </cell>
        </row>
        <row r="2527">
          <cell r="J2527" t="str">
            <v>FN-05-02-01-2519</v>
          </cell>
          <cell r="K2527" t="str">
            <v>SC-00375</v>
          </cell>
          <cell r="L2527" t="str">
            <v>FN-05-02-01-2519</v>
          </cell>
          <cell r="M2527" t="str">
            <v>Sondas periodontal</v>
          </cell>
          <cell r="O2527" t="str">
            <v>EQUIPOS CLINICOS FUNGIBLE / NOMINABLE</v>
          </cell>
          <cell r="P2527">
            <v>7000</v>
          </cell>
          <cell r="T2527" t="str">
            <v>Bueno</v>
          </cell>
          <cell r="U2527" t="str">
            <v>N/T</v>
          </cell>
        </row>
        <row r="2528">
          <cell r="J2528" t="str">
            <v>FN-05-02-01-2520</v>
          </cell>
          <cell r="K2528" t="str">
            <v>SC-00376</v>
          </cell>
          <cell r="L2528" t="str">
            <v>FN-05-02-01-2520</v>
          </cell>
          <cell r="M2528" t="str">
            <v>Reglas para endodoncia</v>
          </cell>
          <cell r="O2528" t="str">
            <v>EQUIPOS CLINICOS FUNGIBLE / NOMINABLE</v>
          </cell>
          <cell r="P2528">
            <v>7000</v>
          </cell>
          <cell r="T2528" t="str">
            <v>Bueno</v>
          </cell>
          <cell r="U2528" t="str">
            <v>N/T</v>
          </cell>
        </row>
        <row r="2529">
          <cell r="J2529" t="str">
            <v>42-05-02-01-2521</v>
          </cell>
          <cell r="K2529" t="str">
            <v>SC-00377</v>
          </cell>
          <cell r="L2529" t="str">
            <v>42-05-02-01-2521</v>
          </cell>
          <cell r="M2529" t="str">
            <v>Sonda periodontal  ( OMS )</v>
          </cell>
          <cell r="O2529" t="str">
            <v>EQUIPOS CLINICOS</v>
          </cell>
          <cell r="P2529">
            <v>7000</v>
          </cell>
          <cell r="T2529" t="str">
            <v>Bueno</v>
          </cell>
          <cell r="U2529" t="str">
            <v>N/T</v>
          </cell>
        </row>
        <row r="2530">
          <cell r="J2530" t="str">
            <v>42-04-07-00-2522</v>
          </cell>
          <cell r="K2530" t="str">
            <v>SC-00378</v>
          </cell>
          <cell r="L2530" t="str">
            <v>42-04-07-00-2522</v>
          </cell>
          <cell r="M2530" t="str">
            <v>Porta jabón Johnson</v>
          </cell>
          <cell r="O2530" t="str">
            <v>OTROS</v>
          </cell>
          <cell r="P2530">
            <v>17000</v>
          </cell>
          <cell r="T2530" t="str">
            <v>Bueno</v>
          </cell>
          <cell r="U2530" t="str">
            <v>Johnson</v>
          </cell>
        </row>
        <row r="2531">
          <cell r="J2531" t="str">
            <v>FN-04-07-00-2523</v>
          </cell>
          <cell r="K2531" t="str">
            <v>SC-00379</v>
          </cell>
          <cell r="L2531" t="str">
            <v>FN-04-07-00-2523</v>
          </cell>
          <cell r="M2531" t="str">
            <v>Porta cortinas metálicas</v>
          </cell>
          <cell r="O2531" t="str">
            <v>OTROS FUNGIBLE / NOMINABLE</v>
          </cell>
          <cell r="P2531">
            <v>1500</v>
          </cell>
          <cell r="T2531" t="str">
            <v>Bueno</v>
          </cell>
          <cell r="U2531" t="str">
            <v>N/T</v>
          </cell>
        </row>
        <row r="2532">
          <cell r="J2532" t="str">
            <v>FN-04-07-00-2524</v>
          </cell>
          <cell r="K2532" t="str">
            <v>SC-00380</v>
          </cell>
          <cell r="L2532" t="str">
            <v>FN-04-07-00-2524</v>
          </cell>
          <cell r="M2532" t="str">
            <v>Cortinas de trevira beige</v>
          </cell>
          <cell r="O2532" t="str">
            <v>OTROS FUNGIBLE / NOMINABLE</v>
          </cell>
          <cell r="P2532">
            <v>12000</v>
          </cell>
          <cell r="T2532" t="str">
            <v>Bueno</v>
          </cell>
          <cell r="U2532" t="str">
            <v>N/T</v>
          </cell>
        </row>
        <row r="2533">
          <cell r="J2533" t="str">
            <v>FN-04-07-00-2525</v>
          </cell>
          <cell r="K2533" t="str">
            <v>SC-00381</v>
          </cell>
          <cell r="L2533" t="str">
            <v>FN-04-07-00-2525</v>
          </cell>
          <cell r="M2533" t="str">
            <v>Portas cortinas metálicos</v>
          </cell>
          <cell r="O2533" t="str">
            <v>OTROS FUNGIBLE / NOMINABLE</v>
          </cell>
          <cell r="P2533">
            <v>1500</v>
          </cell>
          <cell r="T2533" t="str">
            <v>Bueno</v>
          </cell>
          <cell r="U2533" t="str">
            <v>N/T</v>
          </cell>
        </row>
        <row r="2534">
          <cell r="J2534" t="str">
            <v>FN-04-07-00-2526</v>
          </cell>
          <cell r="K2534" t="str">
            <v>SC-00382</v>
          </cell>
          <cell r="L2534" t="str">
            <v>FN-04-07-00-2526</v>
          </cell>
          <cell r="M2534" t="str">
            <v>Cortinas de policron crema</v>
          </cell>
          <cell r="O2534" t="str">
            <v>OTROS FUNGIBLE / NOMINABLE</v>
          </cell>
          <cell r="P2534">
            <v>12000</v>
          </cell>
          <cell r="T2534" t="str">
            <v>Bueno</v>
          </cell>
          <cell r="U2534" t="str">
            <v>N/T</v>
          </cell>
        </row>
        <row r="2535">
          <cell r="J2535" t="str">
            <v>42-04-07-00-2527</v>
          </cell>
          <cell r="K2535" t="str">
            <v>SC-00383</v>
          </cell>
          <cell r="L2535" t="str">
            <v>42-04-07-00-2527</v>
          </cell>
          <cell r="M2535" t="str">
            <v>Porta cortinas metálico</v>
          </cell>
          <cell r="O2535" t="str">
            <v>OTROS</v>
          </cell>
          <cell r="P2535">
            <v>1500</v>
          </cell>
          <cell r="T2535" t="str">
            <v>Bueno</v>
          </cell>
          <cell r="U2535" t="str">
            <v>N/T</v>
          </cell>
        </row>
        <row r="2536">
          <cell r="J2536" t="str">
            <v>FN-04-07-00-2528</v>
          </cell>
          <cell r="K2536" t="str">
            <v>SC-00384</v>
          </cell>
          <cell r="L2536" t="str">
            <v>FN-04-07-00-2528</v>
          </cell>
          <cell r="M2536" t="str">
            <v>Cortinas de policron blanco</v>
          </cell>
          <cell r="O2536" t="str">
            <v>OTROS FUNGIBLE / NOMINABLE</v>
          </cell>
          <cell r="P2536">
            <v>12000</v>
          </cell>
          <cell r="T2536" t="str">
            <v>Bueno</v>
          </cell>
          <cell r="U2536" t="str">
            <v>N/T</v>
          </cell>
        </row>
        <row r="2537">
          <cell r="J2537" t="str">
            <v>42-04-07-00-2529</v>
          </cell>
          <cell r="K2537" t="str">
            <v>SC-00385</v>
          </cell>
          <cell r="L2537" t="str">
            <v>42-04-07-00-2529</v>
          </cell>
          <cell r="M2537" t="str">
            <v>Porta cortinas</v>
          </cell>
          <cell r="O2537" t="str">
            <v>OTROS</v>
          </cell>
          <cell r="P2537">
            <v>1500</v>
          </cell>
          <cell r="T2537" t="str">
            <v>Bueno</v>
          </cell>
          <cell r="U2537" t="str">
            <v>N/T</v>
          </cell>
        </row>
        <row r="2538">
          <cell r="J2538" t="str">
            <v>FN-04-07-00-2530</v>
          </cell>
          <cell r="K2538" t="str">
            <v>SC-00386</v>
          </cell>
          <cell r="L2538" t="str">
            <v>FN-04-07-00-2530</v>
          </cell>
          <cell r="M2538" t="str">
            <v>Cortinas blancas</v>
          </cell>
          <cell r="O2538" t="str">
            <v>OTROS FUNGIBLE / NOMINABLE</v>
          </cell>
          <cell r="P2538">
            <v>12350</v>
          </cell>
          <cell r="T2538" t="str">
            <v>Bueno</v>
          </cell>
          <cell r="U2538" t="str">
            <v>N/T</v>
          </cell>
        </row>
        <row r="2539">
          <cell r="J2539" t="str">
            <v>42-04-07-00-2531</v>
          </cell>
          <cell r="K2539" t="str">
            <v>SC-00387</v>
          </cell>
          <cell r="L2539" t="str">
            <v>42-04-07-00-2531</v>
          </cell>
          <cell r="M2539" t="str">
            <v>Porta cortinas</v>
          </cell>
          <cell r="O2539" t="str">
            <v>OTROS</v>
          </cell>
          <cell r="P2539">
            <v>1500</v>
          </cell>
          <cell r="T2539" t="str">
            <v>Bueno</v>
          </cell>
          <cell r="U2539" t="str">
            <v>N/T</v>
          </cell>
        </row>
        <row r="2540">
          <cell r="J2540" t="str">
            <v>FN-04-07-00-2532</v>
          </cell>
          <cell r="K2540" t="str">
            <v>SC-00388</v>
          </cell>
          <cell r="L2540" t="str">
            <v>FN-04-07-00-2532</v>
          </cell>
          <cell r="M2540" t="str">
            <v>Cortinas color blancas</v>
          </cell>
          <cell r="O2540" t="str">
            <v>OTROS FUNGIBLE / NOMINABLE</v>
          </cell>
          <cell r="P2540">
            <v>12000</v>
          </cell>
          <cell r="T2540" t="str">
            <v>Bueno</v>
          </cell>
          <cell r="U2540" t="str">
            <v>N/T</v>
          </cell>
        </row>
        <row r="2541">
          <cell r="J2541" t="str">
            <v>42-04-06-00-2533</v>
          </cell>
          <cell r="K2541" t="str">
            <v>SC-00389</v>
          </cell>
          <cell r="L2541" t="str">
            <v>42-04-06-00-2533</v>
          </cell>
          <cell r="M2541" t="str">
            <v>Mueble de masisa y formalita blanco con 6 cajones, 1 lavamanos con llave de combinación</v>
          </cell>
          <cell r="O2541" t="str">
            <v>REPISA</v>
          </cell>
          <cell r="P2541">
            <v>150000</v>
          </cell>
          <cell r="T2541" t="str">
            <v>Bueno</v>
          </cell>
          <cell r="U2541" t="str">
            <v>N/T</v>
          </cell>
        </row>
        <row r="2542">
          <cell r="J2542" t="str">
            <v>42-04-06-00-2534</v>
          </cell>
          <cell r="K2542" t="str">
            <v>SC-00390</v>
          </cell>
          <cell r="L2542" t="str">
            <v>42-04-06-00-2534</v>
          </cell>
          <cell r="M2542" t="str">
            <v xml:space="preserve">Mueble de masisa y formalita blanco con 6 puertas, </v>
          </cell>
          <cell r="O2542" t="str">
            <v>REPISA</v>
          </cell>
          <cell r="P2542">
            <v>79541</v>
          </cell>
          <cell r="T2542" t="str">
            <v>Bueno</v>
          </cell>
          <cell r="U2542" t="str">
            <v>N/T</v>
          </cell>
        </row>
        <row r="2543">
          <cell r="J2543" t="str">
            <v>42-04-06-00-2535</v>
          </cell>
          <cell r="K2543" t="str">
            <v>SC-00391</v>
          </cell>
          <cell r="L2543" t="str">
            <v>42-04-06-00-2535</v>
          </cell>
          <cell r="M2543" t="str">
            <v xml:space="preserve">Mueble de masisa y formalita blanco con 6 puertas, </v>
          </cell>
          <cell r="O2543" t="str">
            <v>REPISA</v>
          </cell>
          <cell r="P2543">
            <v>79541</v>
          </cell>
          <cell r="T2543" t="str">
            <v>Bueno</v>
          </cell>
          <cell r="U2543" t="str">
            <v>N/T</v>
          </cell>
        </row>
        <row r="2544">
          <cell r="J2544" t="str">
            <v>42-04-07-00-2536</v>
          </cell>
          <cell r="K2544" t="str">
            <v>SC-00392</v>
          </cell>
          <cell r="L2544" t="str">
            <v>42-04-07-00-2536</v>
          </cell>
          <cell r="M2544" t="str">
            <v>Porta toalla Nova marca Pisa</v>
          </cell>
          <cell r="O2544" t="str">
            <v>OTROS</v>
          </cell>
          <cell r="P2544">
            <v>17000</v>
          </cell>
          <cell r="T2544" t="str">
            <v>Bueno</v>
          </cell>
          <cell r="U2544" t="str">
            <v>B</v>
          </cell>
        </row>
        <row r="2545">
          <cell r="J2545" t="str">
            <v>42-04-07-00-2537</v>
          </cell>
          <cell r="K2545" t="str">
            <v>SC-00393</v>
          </cell>
          <cell r="L2545" t="str">
            <v>42-04-07-00-2537</v>
          </cell>
          <cell r="M2545" t="str">
            <v>Espejo marco blanco 80x60 cms.</v>
          </cell>
          <cell r="O2545" t="str">
            <v>OTROS</v>
          </cell>
          <cell r="P2545">
            <v>4000</v>
          </cell>
          <cell r="T2545" t="str">
            <v>Bueno</v>
          </cell>
          <cell r="U2545" t="str">
            <v>B</v>
          </cell>
        </row>
        <row r="2546">
          <cell r="J2546" t="str">
            <v>FN-05-02-02-2538</v>
          </cell>
          <cell r="K2546" t="str">
            <v>SC-00394</v>
          </cell>
          <cell r="L2546" t="str">
            <v>FN-05-02-02-2538</v>
          </cell>
          <cell r="M2546" t="str">
            <v>Bandejas  plásticas</v>
          </cell>
          <cell r="O2546" t="str">
            <v>EQUIPOS DE COCINA FUNGIBLE / NOMINABLE</v>
          </cell>
          <cell r="P2546">
            <v>4000</v>
          </cell>
          <cell r="T2546" t="str">
            <v>Bueno</v>
          </cell>
          <cell r="U2546" t="str">
            <v>B</v>
          </cell>
        </row>
        <row r="2547">
          <cell r="J2547" t="str">
            <v>FN-05-02-01-2539</v>
          </cell>
          <cell r="K2547" t="str">
            <v>SC-00395</v>
          </cell>
          <cell r="L2547" t="str">
            <v>FN-05-02-01-2539</v>
          </cell>
          <cell r="M2547" t="str">
            <v>Riñones enlozados grandes</v>
          </cell>
          <cell r="O2547" t="str">
            <v>EQUIPOS CLINICOS FUNGIBLE / NOMINABLE</v>
          </cell>
          <cell r="P2547">
            <v>10000</v>
          </cell>
          <cell r="T2547" t="str">
            <v>Bueno</v>
          </cell>
          <cell r="U2547" t="str">
            <v>B</v>
          </cell>
        </row>
        <row r="2548">
          <cell r="J2548" t="str">
            <v>FN-05-02-01-2540</v>
          </cell>
          <cell r="K2548" t="str">
            <v>SC-00396</v>
          </cell>
          <cell r="L2548" t="str">
            <v>FN-05-02-01-2540</v>
          </cell>
          <cell r="M2548" t="str">
            <v>Riñones enlozados chicos</v>
          </cell>
          <cell r="O2548" t="str">
            <v>EQUIPOS CLINICOS FUNGIBLE / NOMINABLE</v>
          </cell>
          <cell r="P2548">
            <v>10000</v>
          </cell>
          <cell r="T2548" t="str">
            <v>Bueno</v>
          </cell>
          <cell r="U2548" t="str">
            <v>B</v>
          </cell>
        </row>
        <row r="2549">
          <cell r="J2549" t="str">
            <v>FN-05-02-01-2541</v>
          </cell>
          <cell r="K2549" t="str">
            <v>SC-00397</v>
          </cell>
          <cell r="L2549" t="str">
            <v>FN-05-02-01-2541</v>
          </cell>
          <cell r="M2549" t="str">
            <v>Tambores chicos</v>
          </cell>
          <cell r="O2549" t="str">
            <v>EQUIPOS CLINICOS FUNGIBLE / NOMINABLE</v>
          </cell>
          <cell r="P2549">
            <v>6540</v>
          </cell>
          <cell r="T2549" t="str">
            <v>Bueno</v>
          </cell>
          <cell r="U2549" t="str">
            <v>B</v>
          </cell>
        </row>
        <row r="2550">
          <cell r="J2550" t="str">
            <v>42-05-02-01-2542</v>
          </cell>
          <cell r="K2550" t="str">
            <v>SC-00398</v>
          </cell>
          <cell r="L2550" t="str">
            <v>42-05-02-01-2542</v>
          </cell>
          <cell r="M2550" t="str">
            <v>Tambor grande</v>
          </cell>
          <cell r="O2550" t="str">
            <v>EQUIPOS CLINICOS</v>
          </cell>
          <cell r="P2550">
            <v>9850</v>
          </cell>
          <cell r="T2550" t="str">
            <v>Bueno</v>
          </cell>
          <cell r="U2550" t="str">
            <v>B</v>
          </cell>
        </row>
        <row r="2551">
          <cell r="J2551" t="str">
            <v>FN-05-02-02-2543</v>
          </cell>
          <cell r="K2551" t="str">
            <v>SC-00399</v>
          </cell>
          <cell r="L2551" t="str">
            <v>FN-05-02-02-2543</v>
          </cell>
          <cell r="M2551" t="str">
            <v>Bandeja de acero inoxidable</v>
          </cell>
          <cell r="O2551" t="str">
            <v>EQUIPOS DE COCINA FUNGIBLE / NOMINABLE</v>
          </cell>
          <cell r="P2551">
            <v>8000</v>
          </cell>
          <cell r="T2551" t="str">
            <v>Bueno</v>
          </cell>
          <cell r="U2551" t="str">
            <v>B</v>
          </cell>
        </row>
        <row r="2552">
          <cell r="J2552" t="str">
            <v>42-05-02-01-2544</v>
          </cell>
          <cell r="K2552" t="str">
            <v>SC-00400</v>
          </cell>
          <cell r="L2552" t="str">
            <v>42-05-02-01-2544</v>
          </cell>
          <cell r="M2552" t="str">
            <v>Martillo de reflejos</v>
          </cell>
          <cell r="O2552" t="str">
            <v>EQUIPOS CLINICOS</v>
          </cell>
          <cell r="P2552">
            <v>12000</v>
          </cell>
          <cell r="T2552" t="str">
            <v>Bueno</v>
          </cell>
          <cell r="U2552" t="str">
            <v>B</v>
          </cell>
        </row>
        <row r="2553">
          <cell r="J2553" t="str">
            <v>42-05-02-01-2545</v>
          </cell>
          <cell r="K2553" t="str">
            <v>SC-00401</v>
          </cell>
          <cell r="L2553" t="str">
            <v>42-05-02-01-2545</v>
          </cell>
          <cell r="M2553" t="str">
            <v>Bandeja de aluminio de 17 cms.</v>
          </cell>
          <cell r="O2553" t="str">
            <v>EQUIPOS CLINICOS</v>
          </cell>
          <cell r="P2553">
            <v>4800</v>
          </cell>
          <cell r="T2553" t="str">
            <v>Bueno</v>
          </cell>
          <cell r="U2553" t="str">
            <v>B</v>
          </cell>
        </row>
        <row r="2554">
          <cell r="J2554" t="str">
            <v>FN-04-07-00-2546</v>
          </cell>
          <cell r="K2554" t="str">
            <v>SC-00402</v>
          </cell>
          <cell r="L2554" t="str">
            <v>FN-04-07-00-2546</v>
          </cell>
          <cell r="M2554" t="str">
            <v>Cajas con tapa acero inox. 2 de 23x14 cms. 1 de 44x1 cms.</v>
          </cell>
          <cell r="O2554" t="str">
            <v>OTROS FUNGIBLE / NOMINABLE</v>
          </cell>
          <cell r="P2554">
            <v>12000</v>
          </cell>
          <cell r="T2554" t="str">
            <v>Bueno</v>
          </cell>
          <cell r="U2554" t="str">
            <v>B</v>
          </cell>
        </row>
        <row r="2555">
          <cell r="J2555" t="str">
            <v>42-05-02-01-2547</v>
          </cell>
          <cell r="K2555" t="str">
            <v>SC-00403</v>
          </cell>
          <cell r="L2555" t="str">
            <v>42-05-02-01-2547</v>
          </cell>
          <cell r="M2555" t="str">
            <v>Tijera recta 17 cms.</v>
          </cell>
          <cell r="O2555" t="str">
            <v>EQUIPOS CLINICOS</v>
          </cell>
          <cell r="P2555">
            <v>17000</v>
          </cell>
          <cell r="T2555" t="str">
            <v>Bueno</v>
          </cell>
          <cell r="U2555" t="str">
            <v>B</v>
          </cell>
        </row>
        <row r="2556">
          <cell r="J2556" t="str">
            <v>42-05-02-01-2548</v>
          </cell>
          <cell r="K2556" t="str">
            <v>SC-00404</v>
          </cell>
          <cell r="L2556" t="str">
            <v>42-05-02-01-2548</v>
          </cell>
          <cell r="M2556" t="str">
            <v>Pinza Kelly</v>
          </cell>
          <cell r="O2556" t="str">
            <v>EQUIPOS CLINICOS</v>
          </cell>
          <cell r="P2556">
            <v>3000</v>
          </cell>
          <cell r="T2556" t="str">
            <v>Bueno</v>
          </cell>
          <cell r="U2556" t="str">
            <v>B</v>
          </cell>
        </row>
        <row r="2557">
          <cell r="J2557" t="str">
            <v>FN-04-07-00-2549</v>
          </cell>
          <cell r="K2557" t="str">
            <v>SC-00405</v>
          </cell>
          <cell r="L2557" t="str">
            <v>FN-04-07-00-2549</v>
          </cell>
          <cell r="M2557" t="str">
            <v>Dispensador jabón marca Johnson</v>
          </cell>
          <cell r="O2557" t="str">
            <v>OTROS FUNGIBLE / NOMINABLE</v>
          </cell>
          <cell r="P2557">
            <v>17000</v>
          </cell>
          <cell r="T2557" t="str">
            <v>Bueno</v>
          </cell>
          <cell r="U2557" t="str">
            <v>B</v>
          </cell>
        </row>
        <row r="2558">
          <cell r="J2558" t="str">
            <v>NN-06-01-00-2550</v>
          </cell>
          <cell r="K2558" t="str">
            <v>SC-00406</v>
          </cell>
          <cell r="L2558" t="str">
            <v>NN-06-01-00-2550</v>
          </cell>
          <cell r="M2558" t="str">
            <v>Computador Olidata A2630 Nº 00146-051-081-555</v>
          </cell>
          <cell r="O2558" t="str">
            <v>EQUIPOS COMPUTACIONALES Y PERIFÉRICOS EN ARRIENDO</v>
          </cell>
          <cell r="P2558">
            <v>340000</v>
          </cell>
          <cell r="T2558" t="str">
            <v>Bueno</v>
          </cell>
          <cell r="U2558" t="str">
            <v>Olidata</v>
          </cell>
        </row>
        <row r="2559">
          <cell r="J2559" t="str">
            <v>NN-06-01-00-2551</v>
          </cell>
          <cell r="K2559" t="str">
            <v>SC-00407</v>
          </cell>
          <cell r="L2559" t="str">
            <v>NN-06-01-00-2551</v>
          </cell>
          <cell r="M2559" t="str">
            <v>Monitor LCD Olidata 17" Mod. 7005L11 S/Nº 75L11N-7512272-001995</v>
          </cell>
          <cell r="O2559" t="str">
            <v>EQUIPOS COMPUTACIONALES Y PERIFÉRICOS EN ARRIENDO</v>
          </cell>
          <cell r="P2559">
            <v>14000</v>
          </cell>
          <cell r="T2559" t="str">
            <v>Bueno</v>
          </cell>
          <cell r="U2559" t="str">
            <v>Olidata</v>
          </cell>
        </row>
        <row r="2560">
          <cell r="J2560" t="str">
            <v>42-06-01-00-2552</v>
          </cell>
          <cell r="K2560" t="str">
            <v>SC-00408</v>
          </cell>
          <cell r="L2560" t="str">
            <v>42-06-01-00-2552</v>
          </cell>
          <cell r="M2560" t="str">
            <v>Teclado Mod. K7563 S/Nº K75630703019969</v>
          </cell>
          <cell r="O2560" t="str">
            <v>EQUIPOS COMPUTACIONALES Y PERIFÉRICOS</v>
          </cell>
          <cell r="P2560">
            <v>4000</v>
          </cell>
          <cell r="T2560" t="str">
            <v>Bueno</v>
          </cell>
          <cell r="U2560" t="str">
            <v>Olidata</v>
          </cell>
        </row>
        <row r="2561">
          <cell r="J2561" t="str">
            <v>NN-06-01-00-2553</v>
          </cell>
          <cell r="K2561" t="str">
            <v>SC-00409</v>
          </cell>
          <cell r="L2561" t="str">
            <v>NN-06-01-00-2553</v>
          </cell>
          <cell r="M2561" t="str">
            <v>Mouse Olidata Mod. KM 8920</v>
          </cell>
          <cell r="O2561" t="str">
            <v>EQUIPOS COMPUTACIONALES Y PERIFÉRICOS EN ARRIENDO</v>
          </cell>
          <cell r="P2561">
            <v>3000</v>
          </cell>
          <cell r="T2561" t="str">
            <v>Bueno</v>
          </cell>
          <cell r="U2561" t="str">
            <v>Olidata</v>
          </cell>
        </row>
        <row r="2562">
          <cell r="J2562" t="str">
            <v>42-04-07-00-2554</v>
          </cell>
          <cell r="K2562" t="str">
            <v>SC-00410</v>
          </cell>
          <cell r="L2562" t="str">
            <v>42-04-07-00-2554</v>
          </cell>
          <cell r="M2562" t="str">
            <v>Ducha teléfono</v>
          </cell>
          <cell r="O2562" t="str">
            <v>OTROS</v>
          </cell>
          <cell r="P2562">
            <v>12000</v>
          </cell>
          <cell r="T2562" t="str">
            <v>Bueno</v>
          </cell>
          <cell r="U2562" t="str">
            <v>N/T</v>
          </cell>
        </row>
        <row r="2563">
          <cell r="J2563" t="str">
            <v>FN-04-07-00-2555</v>
          </cell>
          <cell r="K2563" t="str">
            <v>SC-00411</v>
          </cell>
          <cell r="L2563" t="str">
            <v>FN-04-07-00-2555</v>
          </cell>
          <cell r="M2563" t="str">
            <v>Dispensadores de confort</v>
          </cell>
          <cell r="O2563" t="str">
            <v>OTROS FUNGIBLE / NOMINABLE</v>
          </cell>
          <cell r="P2563">
            <v>17000</v>
          </cell>
          <cell r="T2563" t="str">
            <v>Bueno</v>
          </cell>
          <cell r="U2563" t="str">
            <v>N/T</v>
          </cell>
        </row>
        <row r="2564">
          <cell r="J2564" t="str">
            <v>42-04-07-00-2556</v>
          </cell>
          <cell r="K2564" t="str">
            <v>SC-00412</v>
          </cell>
          <cell r="L2564" t="str">
            <v>42-04-07-00-2556</v>
          </cell>
          <cell r="M2564" t="str">
            <v>Dispensador de jabón</v>
          </cell>
          <cell r="O2564" t="str">
            <v>OTROS</v>
          </cell>
          <cell r="P2564">
            <v>17000</v>
          </cell>
          <cell r="T2564" t="str">
            <v>Bueno</v>
          </cell>
          <cell r="U2564" t="str">
            <v>N/T</v>
          </cell>
        </row>
        <row r="2565">
          <cell r="J2565" t="str">
            <v>42-04-07-00-2557</v>
          </cell>
          <cell r="K2565" t="str">
            <v>SC-00413</v>
          </cell>
          <cell r="L2565" t="str">
            <v>42-04-07-00-2557</v>
          </cell>
          <cell r="M2565" t="str">
            <v>Espejo</v>
          </cell>
          <cell r="O2565" t="str">
            <v>OTROS</v>
          </cell>
          <cell r="P2565">
            <v>7500</v>
          </cell>
          <cell r="T2565" t="str">
            <v>Bueno</v>
          </cell>
          <cell r="U2565" t="str">
            <v>N/T</v>
          </cell>
        </row>
        <row r="2566">
          <cell r="J2566" t="str">
            <v>42-05-01-01-2558</v>
          </cell>
          <cell r="K2566" t="str">
            <v>SC-00414</v>
          </cell>
          <cell r="L2566" t="str">
            <v>42-05-01-01-2558</v>
          </cell>
          <cell r="M2566" t="str">
            <v>Extractor de aire Mod. EBB-250</v>
          </cell>
          <cell r="O2566" t="str">
            <v>EQUIPO DE OFICINA</v>
          </cell>
          <cell r="P2566">
            <v>25000</v>
          </cell>
          <cell r="T2566" t="str">
            <v>Bueno</v>
          </cell>
          <cell r="U2566" t="str">
            <v>N/T</v>
          </cell>
        </row>
        <row r="2567">
          <cell r="J2567" t="str">
            <v>42-04-07-00-2559</v>
          </cell>
          <cell r="K2567" t="str">
            <v>SC-00415</v>
          </cell>
          <cell r="L2567" t="str">
            <v>42-04-07-00-2559</v>
          </cell>
          <cell r="M2567" t="str">
            <v>Ducha teléfono</v>
          </cell>
          <cell r="O2567" t="str">
            <v>OTROS</v>
          </cell>
          <cell r="P2567">
            <v>12000</v>
          </cell>
          <cell r="T2567" t="str">
            <v>Bueno</v>
          </cell>
          <cell r="U2567" t="str">
            <v>N/T</v>
          </cell>
        </row>
        <row r="2568">
          <cell r="J2568" t="str">
            <v>FN-05-02-01-2560</v>
          </cell>
          <cell r="K2568" t="str">
            <v>SC-00416</v>
          </cell>
          <cell r="L2568" t="str">
            <v>FN-05-02-01-2560</v>
          </cell>
          <cell r="M2568" t="str">
            <v>Chatas metálicas</v>
          </cell>
          <cell r="O2568" t="str">
            <v>EQUIPOS CLINICOS FUNGIBLE / NOMINABLE</v>
          </cell>
          <cell r="P2568">
            <v>2890</v>
          </cell>
          <cell r="T2568" t="str">
            <v>Bueno</v>
          </cell>
          <cell r="U2568" t="str">
            <v>N/T</v>
          </cell>
        </row>
        <row r="2569">
          <cell r="J2569" t="str">
            <v>FN-05-02-01-2561</v>
          </cell>
          <cell r="K2569" t="str">
            <v>SC-00417</v>
          </cell>
          <cell r="L2569" t="str">
            <v>FN-05-02-01-2561</v>
          </cell>
          <cell r="M2569" t="str">
            <v>Patos plásticos</v>
          </cell>
          <cell r="N2569">
            <v>1</v>
          </cell>
          <cell r="O2569" t="str">
            <v>EQUIPOS CLINICOS FUNGIBLE / NOMINABLE</v>
          </cell>
          <cell r="P2569">
            <v>3000</v>
          </cell>
          <cell r="T2569" t="str">
            <v>Bueno</v>
          </cell>
          <cell r="U2569" t="str">
            <v>N/T</v>
          </cell>
        </row>
        <row r="2570">
          <cell r="J2570" t="str">
            <v>FN-05-02-01-2562</v>
          </cell>
          <cell r="K2570" t="str">
            <v>SC-00418</v>
          </cell>
          <cell r="L2570" t="str">
            <v>FN-05-02-01-2562</v>
          </cell>
          <cell r="M2570" t="str">
            <v>Alza ropa</v>
          </cell>
          <cell r="O2570" t="str">
            <v>EQUIPOS CLINICOS FUNGIBLE / NOMINABLE</v>
          </cell>
          <cell r="P2570">
            <v>3000</v>
          </cell>
          <cell r="T2570" t="str">
            <v>Bueno</v>
          </cell>
          <cell r="U2570" t="str">
            <v>N/T</v>
          </cell>
        </row>
        <row r="2571">
          <cell r="J2571" t="str">
            <v>FN-04-07-00-2563</v>
          </cell>
          <cell r="K2571" t="str">
            <v>SC-00419</v>
          </cell>
          <cell r="L2571" t="str">
            <v>FN-04-07-00-2563</v>
          </cell>
          <cell r="M2571" t="str">
            <v>Dispensadores de confort marca Pisa</v>
          </cell>
          <cell r="O2571" t="str">
            <v>OTROS FUNGIBLE / NOMINABLE</v>
          </cell>
          <cell r="P2571">
            <v>17000</v>
          </cell>
          <cell r="T2571" t="str">
            <v>Bueno</v>
          </cell>
          <cell r="U2571" t="str">
            <v>N/T</v>
          </cell>
        </row>
        <row r="2572">
          <cell r="J2572" t="str">
            <v>42-05-01-01-2564</v>
          </cell>
          <cell r="K2572" t="str">
            <v>SC-00420</v>
          </cell>
          <cell r="L2572" t="str">
            <v>42-05-01-01-2564</v>
          </cell>
          <cell r="M2572" t="str">
            <v>Extractor de aire Mod. EBB-250</v>
          </cell>
          <cell r="O2572" t="str">
            <v>EQUIPO DE OFICINA</v>
          </cell>
          <cell r="P2572">
            <v>25000</v>
          </cell>
          <cell r="T2572" t="str">
            <v>Bueno</v>
          </cell>
          <cell r="U2572" t="str">
            <v>N/T</v>
          </cell>
        </row>
        <row r="2573">
          <cell r="J2573" t="str">
            <v>42-04-07-00-2565</v>
          </cell>
          <cell r="K2573" t="str">
            <v>SC-00421</v>
          </cell>
          <cell r="L2573" t="str">
            <v>42-04-07-00-2565</v>
          </cell>
          <cell r="M2573" t="str">
            <v>Espejo</v>
          </cell>
          <cell r="O2573" t="str">
            <v>OTROS</v>
          </cell>
          <cell r="P2573">
            <v>125300</v>
          </cell>
          <cell r="T2573" t="str">
            <v>Bueno</v>
          </cell>
          <cell r="U2573" t="str">
            <v>N/T</v>
          </cell>
        </row>
        <row r="2574">
          <cell r="J2574" t="str">
            <v>42-04-07-00-2566</v>
          </cell>
          <cell r="K2574" t="str">
            <v>SC-00422</v>
          </cell>
          <cell r="L2574" t="str">
            <v>42-04-07-00-2566</v>
          </cell>
          <cell r="M2574" t="str">
            <v>Porta cortinas metálico</v>
          </cell>
          <cell r="O2574" t="str">
            <v>OTROS</v>
          </cell>
          <cell r="P2574">
            <v>1500</v>
          </cell>
          <cell r="T2574" t="str">
            <v>Bueno</v>
          </cell>
          <cell r="U2574" t="str">
            <v>N/T</v>
          </cell>
        </row>
        <row r="2575">
          <cell r="J2575" t="str">
            <v>FN-04-07-00-2567</v>
          </cell>
          <cell r="K2575" t="str">
            <v>SC-00423</v>
          </cell>
          <cell r="L2575" t="str">
            <v>FN-04-07-00-2567</v>
          </cell>
          <cell r="M2575" t="str">
            <v>Cortinas color blanco</v>
          </cell>
          <cell r="O2575" t="str">
            <v>OTROS FUNGIBLE / NOMINABLE</v>
          </cell>
          <cell r="P2575">
            <v>12000</v>
          </cell>
          <cell r="T2575" t="str">
            <v>Bueno</v>
          </cell>
          <cell r="U2575" t="str">
            <v>N/T</v>
          </cell>
        </row>
        <row r="2576">
          <cell r="J2576" t="str">
            <v>42-04-07-00-2568</v>
          </cell>
          <cell r="K2576" t="str">
            <v>SC-00424</v>
          </cell>
          <cell r="L2576" t="str">
            <v>42-04-07-00-2568</v>
          </cell>
          <cell r="M2576" t="str">
            <v>Espejo 60x80 cms.</v>
          </cell>
          <cell r="O2576" t="str">
            <v>OTROS</v>
          </cell>
          <cell r="P2576">
            <v>12000</v>
          </cell>
          <cell r="T2576" t="str">
            <v>Bueno</v>
          </cell>
          <cell r="U2576" t="str">
            <v>N/T</v>
          </cell>
        </row>
        <row r="2577">
          <cell r="J2577" t="str">
            <v>42-04-07-00-2569</v>
          </cell>
          <cell r="K2577" t="str">
            <v>SC-00425</v>
          </cell>
          <cell r="L2577" t="str">
            <v>42-04-07-00-2569</v>
          </cell>
          <cell r="M2577" t="str">
            <v>Porta confort marca Pisa</v>
          </cell>
          <cell r="O2577" t="str">
            <v>OTROS</v>
          </cell>
          <cell r="P2577">
            <v>17000</v>
          </cell>
          <cell r="T2577" t="str">
            <v>Bueno</v>
          </cell>
          <cell r="U2577" t="str">
            <v>N/T</v>
          </cell>
        </row>
        <row r="2578">
          <cell r="J2578" t="str">
            <v>FN-04-07-00-2570</v>
          </cell>
          <cell r="K2578" t="str">
            <v>SC-00426</v>
          </cell>
          <cell r="L2578" t="str">
            <v>FN-04-07-00-2570</v>
          </cell>
          <cell r="M2578" t="str">
            <v>Porta cortinas</v>
          </cell>
          <cell r="O2578" t="str">
            <v>OTROS FUNGIBLE / NOMINABLE</v>
          </cell>
          <cell r="P2578">
            <v>1500</v>
          </cell>
          <cell r="T2578" t="str">
            <v>Bueno</v>
          </cell>
          <cell r="U2578" t="str">
            <v>N/T</v>
          </cell>
        </row>
        <row r="2579">
          <cell r="J2579" t="str">
            <v>FN-04-07-00-2571</v>
          </cell>
          <cell r="K2579" t="str">
            <v>SC-00427</v>
          </cell>
          <cell r="L2579" t="str">
            <v>FN-04-07-00-2571</v>
          </cell>
          <cell r="M2579" t="str">
            <v>Cortinas color mantequilla</v>
          </cell>
          <cell r="O2579" t="str">
            <v>OTROS FUNGIBLE / NOMINABLE</v>
          </cell>
          <cell r="P2579">
            <v>12000</v>
          </cell>
          <cell r="T2579" t="str">
            <v>Bueno</v>
          </cell>
          <cell r="U2579" t="str">
            <v>N/T</v>
          </cell>
        </row>
        <row r="2580">
          <cell r="J2580" t="str">
            <v>42-04-07-00-2572</v>
          </cell>
          <cell r="K2580" t="str">
            <v>SC-00428</v>
          </cell>
          <cell r="L2580" t="str">
            <v>42-04-07-00-2572</v>
          </cell>
          <cell r="M2580" t="str">
            <v>Porta cortinas</v>
          </cell>
          <cell r="O2580" t="str">
            <v>OTROS</v>
          </cell>
          <cell r="P2580">
            <v>1500</v>
          </cell>
          <cell r="T2580" t="str">
            <v>Bueno</v>
          </cell>
          <cell r="U2580" t="str">
            <v>N/T</v>
          </cell>
        </row>
        <row r="2581">
          <cell r="J2581" t="str">
            <v>42-04-07-00-2573</v>
          </cell>
          <cell r="K2581" t="str">
            <v>SC-00429</v>
          </cell>
          <cell r="L2581" t="str">
            <v>42-04-07-00-2573</v>
          </cell>
          <cell r="M2581" t="str">
            <v>Cortinas color verde</v>
          </cell>
          <cell r="O2581" t="str">
            <v>OTROS</v>
          </cell>
          <cell r="P2581">
            <v>12000</v>
          </cell>
          <cell r="T2581" t="str">
            <v>Bueno</v>
          </cell>
          <cell r="U2581" t="str">
            <v>N/T</v>
          </cell>
        </row>
        <row r="2582">
          <cell r="J2582" t="str">
            <v>42-04-07-00-2574</v>
          </cell>
          <cell r="K2582" t="str">
            <v>SC-00430</v>
          </cell>
          <cell r="L2582" t="str">
            <v>42-04-07-00-2574</v>
          </cell>
          <cell r="M2582" t="str">
            <v>Porta cortinas separador ambiente con 3 cortinas color azules</v>
          </cell>
          <cell r="O2582" t="str">
            <v>OTROS</v>
          </cell>
          <cell r="P2582">
            <v>3500</v>
          </cell>
          <cell r="T2582" t="str">
            <v>Bueno</v>
          </cell>
          <cell r="U2582" t="str">
            <v>N/T</v>
          </cell>
        </row>
        <row r="2583">
          <cell r="J2583" t="str">
            <v>42-05-02-01-2575</v>
          </cell>
          <cell r="K2583" t="str">
            <v>SC-00431</v>
          </cell>
          <cell r="L2583" t="str">
            <v>42-05-02-01-2575</v>
          </cell>
          <cell r="M2583" t="str">
            <v>CAJA CIRUGÍA MENOR Nº 1</v>
          </cell>
          <cell r="O2583" t="str">
            <v>EQUIPOS CLINICOS</v>
          </cell>
          <cell r="P2583">
            <v>9500</v>
          </cell>
        </row>
        <row r="2584">
          <cell r="J2584" t="str">
            <v>FN-05-02-01-2576</v>
          </cell>
          <cell r="K2584" t="str">
            <v>SC-00432</v>
          </cell>
          <cell r="L2584" t="str">
            <v>FN-05-02-01-2576</v>
          </cell>
          <cell r="M2584" t="str">
            <v>Pinzas Backhaus 13 cms.</v>
          </cell>
          <cell r="O2584" t="str">
            <v>EQUIPOS CLINICOS FUNGIBLE / NOMINABLE</v>
          </cell>
          <cell r="P2584">
            <v>1870</v>
          </cell>
          <cell r="T2584" t="str">
            <v>Bueno</v>
          </cell>
          <cell r="U2584" t="str">
            <v>N/T</v>
          </cell>
        </row>
        <row r="2585">
          <cell r="J2585" t="str">
            <v>42-05-02-01-2577</v>
          </cell>
          <cell r="K2585" t="str">
            <v>SC-00433</v>
          </cell>
          <cell r="L2585" t="str">
            <v>42-05-02-01-2577</v>
          </cell>
          <cell r="M2585" t="str">
            <v>Pinzas quirúrgica Adson 12 cms.</v>
          </cell>
          <cell r="O2585" t="str">
            <v>EQUIPOS CLINICOS</v>
          </cell>
          <cell r="P2585">
            <v>1470</v>
          </cell>
          <cell r="T2585" t="str">
            <v>Bueno</v>
          </cell>
          <cell r="U2585" t="str">
            <v>N/T</v>
          </cell>
        </row>
        <row r="2586">
          <cell r="J2586" t="str">
            <v>42-05-02-01-2578</v>
          </cell>
          <cell r="K2586" t="str">
            <v>SC-00434</v>
          </cell>
          <cell r="L2586" t="str">
            <v>42-05-02-01-2578</v>
          </cell>
          <cell r="M2586" t="str">
            <v>Pinza anatómica Adson 12 cms.</v>
          </cell>
          <cell r="O2586" t="str">
            <v>EQUIPOS CLINICOS</v>
          </cell>
          <cell r="P2586">
            <v>1270</v>
          </cell>
          <cell r="T2586" t="str">
            <v>Bueno</v>
          </cell>
          <cell r="U2586" t="str">
            <v>N/T</v>
          </cell>
        </row>
        <row r="2587">
          <cell r="J2587" t="str">
            <v>42-05-02-01-2579</v>
          </cell>
          <cell r="K2587" t="str">
            <v>SC-00435</v>
          </cell>
          <cell r="L2587" t="str">
            <v>42-05-02-01-2579</v>
          </cell>
          <cell r="M2587" t="str">
            <v>Pinza Kelly recta 14 cms.</v>
          </cell>
          <cell r="O2587" t="str">
            <v>EQUIPOS CLINICOS</v>
          </cell>
          <cell r="P2587">
            <v>2270</v>
          </cell>
          <cell r="T2587" t="str">
            <v>Bueno</v>
          </cell>
          <cell r="U2587" t="str">
            <v>N/T</v>
          </cell>
        </row>
        <row r="2588">
          <cell r="J2588" t="str">
            <v>42-05-02-01-2580</v>
          </cell>
          <cell r="K2588" t="str">
            <v>SC-00436</v>
          </cell>
          <cell r="L2588" t="str">
            <v>42-05-02-01-2580</v>
          </cell>
          <cell r="M2588" t="str">
            <v>Mango bisturí</v>
          </cell>
          <cell r="O2588" t="str">
            <v>EQUIPOS CLINICOS</v>
          </cell>
          <cell r="P2588">
            <v>10000</v>
          </cell>
          <cell r="T2588" t="str">
            <v>Bueno</v>
          </cell>
          <cell r="U2588" t="str">
            <v>N/T</v>
          </cell>
        </row>
        <row r="2589">
          <cell r="J2589" t="str">
            <v>FN-05-02-01-2581</v>
          </cell>
          <cell r="K2589" t="str">
            <v>SC-00437</v>
          </cell>
          <cell r="L2589" t="str">
            <v>FN-05-02-01-2581</v>
          </cell>
          <cell r="M2589" t="str">
            <v>Pinza mosquito curva 12 cms.</v>
          </cell>
          <cell r="O2589" t="str">
            <v>EQUIPOS CLINICOS FUNGIBLE / NOMINABLE</v>
          </cell>
          <cell r="P2589">
            <v>2070</v>
          </cell>
          <cell r="T2589" t="str">
            <v>Bueno</v>
          </cell>
          <cell r="U2589" t="str">
            <v>N/T</v>
          </cell>
        </row>
        <row r="2590">
          <cell r="J2590" t="str">
            <v>FN-05-02-01-2582</v>
          </cell>
          <cell r="K2590" t="str">
            <v>SC-00438</v>
          </cell>
          <cell r="L2590" t="str">
            <v>FN-05-02-01-2582</v>
          </cell>
          <cell r="M2590" t="str">
            <v>Separador Farabeurf</v>
          </cell>
          <cell r="O2590" t="str">
            <v>EQUIPOS CLINICOS FUNGIBLE / NOMINABLE</v>
          </cell>
          <cell r="P2590">
            <v>15903</v>
          </cell>
          <cell r="T2590" t="str">
            <v>Bueno</v>
          </cell>
          <cell r="U2590" t="str">
            <v>N/T</v>
          </cell>
        </row>
        <row r="2591">
          <cell r="J2591" t="str">
            <v>42-05-02-01-2583</v>
          </cell>
          <cell r="K2591" t="str">
            <v>SC-00439</v>
          </cell>
          <cell r="L2591" t="str">
            <v>42-05-02-01-2583</v>
          </cell>
          <cell r="M2591" t="str">
            <v>Tijera recta 14 cms.</v>
          </cell>
          <cell r="O2591" t="str">
            <v>EQUIPOS CLINICOS</v>
          </cell>
          <cell r="P2591">
            <v>2070</v>
          </cell>
          <cell r="T2591" t="str">
            <v>Bueno</v>
          </cell>
          <cell r="U2591" t="str">
            <v>N/T</v>
          </cell>
        </row>
        <row r="2592">
          <cell r="J2592" t="str">
            <v>42-05-02-01-2584</v>
          </cell>
          <cell r="K2592" t="str">
            <v>SC-00440</v>
          </cell>
          <cell r="L2592" t="str">
            <v>42-05-02-01-2584</v>
          </cell>
          <cell r="M2592" t="str">
            <v>Pinza quirúrgica 18 cms.</v>
          </cell>
          <cell r="O2592" t="str">
            <v>EQUIPOS CLINICOS</v>
          </cell>
          <cell r="P2592">
            <v>2000</v>
          </cell>
          <cell r="T2592" t="str">
            <v>Bueno</v>
          </cell>
          <cell r="U2592" t="str">
            <v>N/T</v>
          </cell>
        </row>
        <row r="2593">
          <cell r="J2593" t="str">
            <v>42-05-02-01-2585</v>
          </cell>
          <cell r="K2593" t="str">
            <v>SC-00441</v>
          </cell>
          <cell r="L2593" t="str">
            <v>42-05-02-01-2585</v>
          </cell>
          <cell r="M2593" t="str">
            <v>Tijera curva 14 cms.</v>
          </cell>
          <cell r="O2593" t="str">
            <v>EQUIPOS CLINICOS</v>
          </cell>
          <cell r="P2593">
            <v>2070</v>
          </cell>
          <cell r="T2593" t="str">
            <v>Bueno</v>
          </cell>
          <cell r="U2593" t="str">
            <v>N/T</v>
          </cell>
        </row>
        <row r="2594">
          <cell r="J2594" t="str">
            <v>42-05-02-01-2586</v>
          </cell>
          <cell r="K2594" t="str">
            <v>SC-00442</v>
          </cell>
          <cell r="L2594" t="str">
            <v>42-05-02-01-2586</v>
          </cell>
          <cell r="M2594" t="str">
            <v>Cureta 10 cms.</v>
          </cell>
          <cell r="O2594" t="str">
            <v>EQUIPOS CLINICOS</v>
          </cell>
          <cell r="P2594">
            <v>8560</v>
          </cell>
          <cell r="T2594" t="str">
            <v>Bueno</v>
          </cell>
          <cell r="U2594" t="str">
            <v>N/T</v>
          </cell>
        </row>
        <row r="2595">
          <cell r="J2595" t="str">
            <v>42-05-02-01-2587</v>
          </cell>
          <cell r="K2595" t="str">
            <v>SC-00443</v>
          </cell>
          <cell r="L2595" t="str">
            <v>42-05-02-01-2587</v>
          </cell>
          <cell r="M2595" t="str">
            <v>Tijera Iris 9 cms.</v>
          </cell>
          <cell r="O2595" t="str">
            <v>EQUIPOS CLINICOS</v>
          </cell>
          <cell r="P2595">
            <v>2070</v>
          </cell>
          <cell r="T2595" t="str">
            <v>Bueno</v>
          </cell>
          <cell r="U2595" t="str">
            <v>N/T</v>
          </cell>
        </row>
        <row r="2596">
          <cell r="J2596" t="str">
            <v>42-05-02-01-2588</v>
          </cell>
          <cell r="K2596" t="str">
            <v>SC-00444</v>
          </cell>
          <cell r="L2596" t="str">
            <v>42-05-02-01-2588</v>
          </cell>
          <cell r="M2596" t="str">
            <v>CAJA CIRUGÍA MENOR Nº 2</v>
          </cell>
          <cell r="O2596" t="str">
            <v>EQUIPOS CLINICOS</v>
          </cell>
          <cell r="P2596">
            <v>9500</v>
          </cell>
        </row>
        <row r="2597">
          <cell r="J2597" t="str">
            <v>FN-05-02-01-2589</v>
          </cell>
          <cell r="K2597" t="str">
            <v>SC-00445</v>
          </cell>
          <cell r="L2597" t="str">
            <v>FN-05-02-01-2589</v>
          </cell>
          <cell r="M2597" t="str">
            <v>Pinzas Backhaus 13 cms.</v>
          </cell>
          <cell r="O2597" t="str">
            <v>EQUIPOS CLINICOS FUNGIBLE / NOMINABLE</v>
          </cell>
          <cell r="P2597">
            <v>1870</v>
          </cell>
          <cell r="T2597" t="str">
            <v>Bueno</v>
          </cell>
          <cell r="U2597" t="str">
            <v>N/T</v>
          </cell>
        </row>
        <row r="2598">
          <cell r="J2598" t="str">
            <v>42-05-02-01-2590</v>
          </cell>
          <cell r="K2598" t="str">
            <v>SC-00446</v>
          </cell>
          <cell r="L2598" t="str">
            <v>42-05-02-01-2590</v>
          </cell>
          <cell r="M2598" t="str">
            <v>Pinzas quirúrgica Adson 12 cms.</v>
          </cell>
          <cell r="O2598" t="str">
            <v>EQUIPOS CLINICOS</v>
          </cell>
          <cell r="P2598">
            <v>1470</v>
          </cell>
          <cell r="T2598" t="str">
            <v>Bueno</v>
          </cell>
          <cell r="U2598" t="str">
            <v>N/T</v>
          </cell>
        </row>
        <row r="2599">
          <cell r="J2599" t="str">
            <v>42-05-02-01-2591</v>
          </cell>
          <cell r="K2599" t="str">
            <v>SC-00447</v>
          </cell>
          <cell r="L2599" t="str">
            <v>42-05-02-01-2591</v>
          </cell>
          <cell r="M2599" t="str">
            <v>Pinza anatómica Adson 12 cms.</v>
          </cell>
          <cell r="O2599" t="str">
            <v>EQUIPOS CLINICOS</v>
          </cell>
          <cell r="P2599">
            <v>1270</v>
          </cell>
          <cell r="T2599" t="str">
            <v>Bueno</v>
          </cell>
          <cell r="U2599" t="str">
            <v>N/T</v>
          </cell>
        </row>
        <row r="2600">
          <cell r="J2600" t="str">
            <v>42-05-02-01-2592</v>
          </cell>
          <cell r="K2600" t="str">
            <v>SC-00448</v>
          </cell>
          <cell r="L2600" t="str">
            <v>42-05-02-01-2592</v>
          </cell>
          <cell r="M2600" t="str">
            <v>Pinza Kelly recta 14 cms.</v>
          </cell>
          <cell r="O2600" t="str">
            <v>EQUIPOS CLINICOS</v>
          </cell>
          <cell r="P2600">
            <v>2270</v>
          </cell>
          <cell r="T2600" t="str">
            <v>Bueno</v>
          </cell>
          <cell r="U2600" t="str">
            <v>N/T</v>
          </cell>
        </row>
        <row r="2601">
          <cell r="J2601" t="str">
            <v>42-05-02-01-2593</v>
          </cell>
          <cell r="K2601" t="str">
            <v>SC-00449</v>
          </cell>
          <cell r="L2601" t="str">
            <v>42-05-02-01-2593</v>
          </cell>
          <cell r="M2601" t="str">
            <v>Mango bisturí</v>
          </cell>
          <cell r="O2601" t="str">
            <v>EQUIPOS CLINICOS</v>
          </cell>
          <cell r="P2601">
            <v>5000</v>
          </cell>
          <cell r="T2601" t="str">
            <v>Bueno</v>
          </cell>
          <cell r="U2601" t="str">
            <v>N/T</v>
          </cell>
        </row>
        <row r="2602">
          <cell r="J2602" t="str">
            <v>FN-05-02-01-2594</v>
          </cell>
          <cell r="K2602" t="str">
            <v>SC-00450</v>
          </cell>
          <cell r="L2602" t="str">
            <v>FN-05-02-01-2594</v>
          </cell>
          <cell r="M2602" t="str">
            <v>Pinza mosquito curva 12 cms.</v>
          </cell>
          <cell r="O2602" t="str">
            <v>EQUIPOS CLINICOS FUNGIBLE / NOMINABLE</v>
          </cell>
          <cell r="P2602">
            <v>2070</v>
          </cell>
          <cell r="T2602" t="str">
            <v>Bueno</v>
          </cell>
          <cell r="U2602" t="str">
            <v>N/T</v>
          </cell>
        </row>
        <row r="2603">
          <cell r="J2603" t="str">
            <v>FN-05-02-01-2595</v>
          </cell>
          <cell r="K2603" t="str">
            <v>SC-00451</v>
          </cell>
          <cell r="L2603" t="str">
            <v>FN-05-02-01-2595</v>
          </cell>
          <cell r="M2603" t="str">
            <v>Separador Farabeurf</v>
          </cell>
          <cell r="O2603" t="str">
            <v>EQUIPOS CLINICOS FUNGIBLE / NOMINABLE</v>
          </cell>
          <cell r="P2603">
            <v>7500</v>
          </cell>
          <cell r="T2603" t="str">
            <v>Bueno</v>
          </cell>
          <cell r="U2603" t="str">
            <v>N/T</v>
          </cell>
        </row>
        <row r="2604">
          <cell r="J2604" t="str">
            <v>42-05-02-01-2596</v>
          </cell>
          <cell r="K2604" t="str">
            <v>SC-00452</v>
          </cell>
          <cell r="L2604" t="str">
            <v>42-05-02-01-2596</v>
          </cell>
          <cell r="M2604" t="str">
            <v>Tijera recta 14 cms.</v>
          </cell>
          <cell r="O2604" t="str">
            <v>EQUIPOS CLINICOS</v>
          </cell>
          <cell r="P2604">
            <v>3070</v>
          </cell>
          <cell r="T2604" t="str">
            <v>Bueno</v>
          </cell>
          <cell r="U2604" t="str">
            <v>N/T</v>
          </cell>
        </row>
        <row r="2605">
          <cell r="J2605" t="str">
            <v>42-05-02-01-2597</v>
          </cell>
          <cell r="K2605" t="str">
            <v>SC-00453</v>
          </cell>
          <cell r="L2605" t="str">
            <v>42-05-02-01-2597</v>
          </cell>
          <cell r="M2605" t="str">
            <v>Pinza quirúrgica 18 cms.</v>
          </cell>
          <cell r="O2605" t="str">
            <v>EQUIPOS CLINICOS</v>
          </cell>
          <cell r="P2605">
            <v>2000</v>
          </cell>
          <cell r="T2605" t="str">
            <v>Bueno</v>
          </cell>
          <cell r="U2605" t="str">
            <v>N/T</v>
          </cell>
        </row>
        <row r="2606">
          <cell r="J2606" t="str">
            <v>42-05-02-01-2598</v>
          </cell>
          <cell r="K2606" t="str">
            <v>SC-00454</v>
          </cell>
          <cell r="L2606" t="str">
            <v>42-05-02-01-2598</v>
          </cell>
          <cell r="M2606" t="str">
            <v>Tijera curva 14 cms.</v>
          </cell>
          <cell r="O2606" t="str">
            <v>EQUIPOS CLINICOS</v>
          </cell>
          <cell r="P2606">
            <v>3070</v>
          </cell>
          <cell r="T2606" t="str">
            <v>Bueno</v>
          </cell>
          <cell r="U2606" t="str">
            <v>N/T</v>
          </cell>
        </row>
        <row r="2607">
          <cell r="J2607" t="str">
            <v>42-05-02-01-2599</v>
          </cell>
          <cell r="K2607" t="str">
            <v>SC-00455</v>
          </cell>
          <cell r="L2607" t="str">
            <v>42-05-02-01-2599</v>
          </cell>
          <cell r="M2607" t="str">
            <v>Cureta 10 cms.</v>
          </cell>
          <cell r="O2607" t="str">
            <v>EQUIPOS CLINICOS</v>
          </cell>
          <cell r="P2607">
            <v>3000</v>
          </cell>
          <cell r="T2607" t="str">
            <v>Bueno</v>
          </cell>
          <cell r="U2607" t="str">
            <v>N/T</v>
          </cell>
        </row>
        <row r="2608">
          <cell r="J2608" t="str">
            <v>42-05-02-01-2600</v>
          </cell>
          <cell r="K2608" t="str">
            <v>SC-00456</v>
          </cell>
          <cell r="L2608" t="str">
            <v>42-05-02-01-2600</v>
          </cell>
          <cell r="M2608" t="str">
            <v>Tijera Iris 9 cms.</v>
          </cell>
          <cell r="O2608" t="str">
            <v>EQUIPOS CLINICOS</v>
          </cell>
          <cell r="P2608">
            <v>2070</v>
          </cell>
          <cell r="T2608" t="str">
            <v>Bueno</v>
          </cell>
          <cell r="U2608" t="str">
            <v>N/T</v>
          </cell>
        </row>
        <row r="2609">
          <cell r="J2609" t="str">
            <v>42-05-02-01-2601</v>
          </cell>
          <cell r="K2609" t="str">
            <v>SC-00457</v>
          </cell>
          <cell r="L2609" t="str">
            <v>42-05-02-01-2601</v>
          </cell>
          <cell r="M2609" t="str">
            <v>CAJA CIRUGÍA MENOR Nº 3</v>
          </cell>
          <cell r="O2609" t="str">
            <v>EQUIPOS CLINICOS</v>
          </cell>
          <cell r="P2609">
            <v>9500</v>
          </cell>
        </row>
        <row r="2610">
          <cell r="J2610" t="str">
            <v>FN-05-02-01-2602</v>
          </cell>
          <cell r="K2610" t="str">
            <v>SC-00458</v>
          </cell>
          <cell r="L2610" t="str">
            <v>FN-05-02-01-2602</v>
          </cell>
          <cell r="M2610" t="str">
            <v>Pinzas Backhaus 13 cms.</v>
          </cell>
          <cell r="O2610" t="str">
            <v>EQUIPOS CLINICOS FUNGIBLE / NOMINABLE</v>
          </cell>
          <cell r="P2610">
            <v>1870</v>
          </cell>
          <cell r="T2610" t="str">
            <v>Bueno</v>
          </cell>
          <cell r="U2610" t="str">
            <v>N/T</v>
          </cell>
        </row>
        <row r="2611">
          <cell r="J2611" t="str">
            <v>42-05-02-01-2603</v>
          </cell>
          <cell r="K2611" t="str">
            <v>SC-00459</v>
          </cell>
          <cell r="L2611" t="str">
            <v>42-05-02-01-2603</v>
          </cell>
          <cell r="M2611" t="str">
            <v>Pinzas quirúrgica Adson 12 cms.</v>
          </cell>
          <cell r="O2611" t="str">
            <v>EQUIPOS CLINICOS</v>
          </cell>
          <cell r="P2611">
            <v>1470</v>
          </cell>
          <cell r="T2611" t="str">
            <v>Bueno</v>
          </cell>
          <cell r="U2611" t="str">
            <v>N/T</v>
          </cell>
        </row>
        <row r="2612">
          <cell r="J2612" t="str">
            <v>42-05-02-01-2604</v>
          </cell>
          <cell r="K2612" t="str">
            <v>SC-00460</v>
          </cell>
          <cell r="L2612" t="str">
            <v>42-05-02-01-2604</v>
          </cell>
          <cell r="M2612" t="str">
            <v>Pinza anatómica Adson 12 cms.</v>
          </cell>
          <cell r="O2612" t="str">
            <v>EQUIPOS CLINICOS</v>
          </cell>
          <cell r="P2612">
            <v>1270</v>
          </cell>
          <cell r="T2612" t="str">
            <v>Bueno</v>
          </cell>
          <cell r="U2612" t="str">
            <v>N/T</v>
          </cell>
        </row>
        <row r="2613">
          <cell r="J2613" t="str">
            <v>42-05-02-01-2605</v>
          </cell>
          <cell r="K2613" t="str">
            <v>SC-00461</v>
          </cell>
          <cell r="L2613" t="str">
            <v>42-05-02-01-2605</v>
          </cell>
          <cell r="M2613" t="str">
            <v>Pinza Kelly recta 14 cms.</v>
          </cell>
          <cell r="O2613" t="str">
            <v>EQUIPOS CLINICOS</v>
          </cell>
          <cell r="P2613">
            <v>2270</v>
          </cell>
          <cell r="T2613" t="str">
            <v>Bueno</v>
          </cell>
          <cell r="U2613" t="str">
            <v>N/T</v>
          </cell>
        </row>
        <row r="2614">
          <cell r="J2614" t="str">
            <v>42-05-02-01-2606</v>
          </cell>
          <cell r="K2614" t="str">
            <v>SC-00462</v>
          </cell>
          <cell r="L2614" t="str">
            <v>42-05-02-01-2606</v>
          </cell>
          <cell r="M2614" t="str">
            <v>Mango bisturí</v>
          </cell>
          <cell r="O2614" t="str">
            <v>EQUIPOS CLINICOS</v>
          </cell>
          <cell r="P2614">
            <v>5000</v>
          </cell>
          <cell r="T2614" t="str">
            <v>Bueno</v>
          </cell>
          <cell r="U2614" t="str">
            <v>N/T</v>
          </cell>
        </row>
        <row r="2615">
          <cell r="J2615" t="str">
            <v>FN-05-02-01-2607</v>
          </cell>
          <cell r="K2615" t="str">
            <v>SC-00463</v>
          </cell>
          <cell r="L2615" t="str">
            <v>FN-05-02-01-2607</v>
          </cell>
          <cell r="M2615" t="str">
            <v>Pinza mosquito curva 12 cms.</v>
          </cell>
          <cell r="O2615" t="str">
            <v>EQUIPOS CLINICOS FUNGIBLE / NOMINABLE</v>
          </cell>
          <cell r="P2615">
            <v>2270</v>
          </cell>
          <cell r="T2615" t="str">
            <v>Bueno</v>
          </cell>
          <cell r="U2615" t="str">
            <v>N/T</v>
          </cell>
        </row>
        <row r="2616">
          <cell r="J2616" t="str">
            <v>FN-05-02-01-2608</v>
          </cell>
          <cell r="K2616" t="str">
            <v>SC-00464</v>
          </cell>
          <cell r="L2616" t="str">
            <v>FN-05-02-01-2608</v>
          </cell>
          <cell r="M2616" t="str">
            <v>Separador Farabeurf</v>
          </cell>
          <cell r="O2616" t="str">
            <v>EQUIPOS CLINICOS FUNGIBLE / NOMINABLE</v>
          </cell>
          <cell r="P2616">
            <v>5000</v>
          </cell>
          <cell r="T2616" t="str">
            <v>Bueno</v>
          </cell>
          <cell r="U2616" t="str">
            <v>N/T</v>
          </cell>
        </row>
        <row r="2617">
          <cell r="J2617" t="str">
            <v>42-05-02-01-2609</v>
          </cell>
          <cell r="K2617" t="str">
            <v>SC-00465</v>
          </cell>
          <cell r="L2617" t="str">
            <v>42-05-02-01-2609</v>
          </cell>
          <cell r="M2617" t="str">
            <v>Tijera recta 14 cms.</v>
          </cell>
          <cell r="O2617" t="str">
            <v>EQUIPOS CLINICOS</v>
          </cell>
          <cell r="P2617">
            <v>3070</v>
          </cell>
          <cell r="T2617" t="str">
            <v>Bueno</v>
          </cell>
          <cell r="U2617" t="str">
            <v>N/T</v>
          </cell>
        </row>
        <row r="2618">
          <cell r="J2618" t="str">
            <v>42-05-02-01-2610</v>
          </cell>
          <cell r="K2618" t="str">
            <v>SC-00466</v>
          </cell>
          <cell r="L2618" t="str">
            <v>42-05-02-01-2610</v>
          </cell>
          <cell r="M2618" t="str">
            <v>Pinza quirúrgica 18 cms.</v>
          </cell>
          <cell r="O2618" t="str">
            <v>EQUIPOS CLINICOS</v>
          </cell>
          <cell r="P2618">
            <v>1470</v>
          </cell>
          <cell r="T2618" t="str">
            <v>Bueno</v>
          </cell>
          <cell r="U2618" t="str">
            <v>N/T</v>
          </cell>
        </row>
        <row r="2619">
          <cell r="J2619" t="str">
            <v>42-05-02-01-2611</v>
          </cell>
          <cell r="K2619" t="str">
            <v>SC-00467</v>
          </cell>
          <cell r="L2619" t="str">
            <v>42-05-02-01-2611</v>
          </cell>
          <cell r="M2619" t="str">
            <v>Tijera curva 14 cms.</v>
          </cell>
          <cell r="O2619" t="str">
            <v>EQUIPOS CLINICOS</v>
          </cell>
          <cell r="P2619">
            <v>3070</v>
          </cell>
          <cell r="T2619" t="str">
            <v>Bueno</v>
          </cell>
          <cell r="U2619" t="str">
            <v>N/T</v>
          </cell>
        </row>
        <row r="2620">
          <cell r="J2620" t="str">
            <v>42-05-02-01-2612</v>
          </cell>
          <cell r="K2620" t="str">
            <v>SC-00468</v>
          </cell>
          <cell r="L2620" t="str">
            <v>42-05-02-01-2612</v>
          </cell>
          <cell r="M2620" t="str">
            <v>Tijera iris 9 cms.</v>
          </cell>
          <cell r="O2620" t="str">
            <v>EQUIPOS CLINICOS</v>
          </cell>
          <cell r="P2620">
            <v>2800</v>
          </cell>
          <cell r="T2620" t="str">
            <v>Bueno</v>
          </cell>
          <cell r="U2620" t="str">
            <v>N/T</v>
          </cell>
        </row>
        <row r="2621">
          <cell r="J2621" t="str">
            <v>42-05-02-01-2613</v>
          </cell>
          <cell r="K2621" t="str">
            <v>SC-00469</v>
          </cell>
          <cell r="L2621" t="str">
            <v>42-05-02-01-2613</v>
          </cell>
          <cell r="M2621" t="str">
            <v>CAJA CIRUGÍA MENOR Nº 4</v>
          </cell>
          <cell r="O2621" t="str">
            <v>EQUIPOS CLINICOS</v>
          </cell>
          <cell r="P2621">
            <v>9500</v>
          </cell>
        </row>
        <row r="2622">
          <cell r="J2622" t="str">
            <v>FN-05-02-01-2614</v>
          </cell>
          <cell r="K2622" t="str">
            <v>SC-00470</v>
          </cell>
          <cell r="L2622" t="str">
            <v>FN-05-02-01-2614</v>
          </cell>
          <cell r="M2622" t="str">
            <v>Pinzas Backhaus 13 cms.</v>
          </cell>
          <cell r="O2622" t="str">
            <v>EQUIPOS CLINICOS FUNGIBLE / NOMINABLE</v>
          </cell>
          <cell r="P2622">
            <v>1870</v>
          </cell>
          <cell r="T2622" t="str">
            <v>Bueno</v>
          </cell>
          <cell r="U2622" t="str">
            <v>N/T</v>
          </cell>
        </row>
        <row r="2623">
          <cell r="J2623" t="str">
            <v>42-05-02-01-2615</v>
          </cell>
          <cell r="K2623" t="str">
            <v>SC-00471</v>
          </cell>
          <cell r="L2623" t="str">
            <v>42-05-02-01-2615</v>
          </cell>
          <cell r="M2623" t="str">
            <v>Pinzas quirúrgica Adson 12 cms.</v>
          </cell>
          <cell r="O2623" t="str">
            <v>EQUIPOS CLINICOS</v>
          </cell>
          <cell r="P2623">
            <v>1470</v>
          </cell>
          <cell r="T2623" t="str">
            <v>Bueno</v>
          </cell>
          <cell r="U2623" t="str">
            <v>N/T</v>
          </cell>
        </row>
        <row r="2624">
          <cell r="J2624" t="str">
            <v>42-05-02-01-2616</v>
          </cell>
          <cell r="K2624" t="str">
            <v>SC-00472</v>
          </cell>
          <cell r="L2624" t="str">
            <v>42-05-02-01-2616</v>
          </cell>
          <cell r="M2624" t="str">
            <v>Pinza anatómica Adson 12 cms.</v>
          </cell>
          <cell r="O2624" t="str">
            <v>EQUIPOS CLINICOS</v>
          </cell>
          <cell r="P2624">
            <v>1270</v>
          </cell>
          <cell r="T2624" t="str">
            <v>Bueno</v>
          </cell>
          <cell r="U2624" t="str">
            <v>N/T</v>
          </cell>
        </row>
        <row r="2625">
          <cell r="J2625" t="str">
            <v>42-05-02-01-2617</v>
          </cell>
          <cell r="K2625" t="str">
            <v>SC-00473</v>
          </cell>
          <cell r="L2625" t="str">
            <v>42-05-02-01-2617</v>
          </cell>
          <cell r="M2625" t="str">
            <v>Pinza Kelly recta 14 cms.</v>
          </cell>
          <cell r="O2625" t="str">
            <v>EQUIPOS CLINICOS</v>
          </cell>
          <cell r="P2625">
            <v>2270</v>
          </cell>
          <cell r="T2625" t="str">
            <v>Bueno</v>
          </cell>
          <cell r="U2625" t="str">
            <v>N/T</v>
          </cell>
        </row>
        <row r="2626">
          <cell r="J2626" t="str">
            <v>42-05-02-01-2618</v>
          </cell>
          <cell r="K2626" t="str">
            <v>SC-00474</v>
          </cell>
          <cell r="L2626" t="str">
            <v>42-05-02-01-2618</v>
          </cell>
          <cell r="M2626" t="str">
            <v>Mango bisturí</v>
          </cell>
          <cell r="O2626" t="str">
            <v>EQUIPOS CLINICOS</v>
          </cell>
          <cell r="P2626">
            <v>5000</v>
          </cell>
          <cell r="T2626" t="str">
            <v>Bueno</v>
          </cell>
          <cell r="U2626" t="str">
            <v>N/T</v>
          </cell>
        </row>
        <row r="2627">
          <cell r="J2627" t="str">
            <v>FN-05-02-01-2619</v>
          </cell>
          <cell r="K2627" t="str">
            <v>SC-00475</v>
          </cell>
          <cell r="L2627" t="str">
            <v>FN-05-02-01-2619</v>
          </cell>
          <cell r="M2627" t="str">
            <v>Pinza mosquito curva 12 cms.</v>
          </cell>
          <cell r="O2627" t="str">
            <v>EQUIPOS CLINICOS FUNGIBLE / NOMINABLE</v>
          </cell>
          <cell r="P2627">
            <v>2270</v>
          </cell>
          <cell r="T2627" t="str">
            <v>Bueno</v>
          </cell>
          <cell r="U2627" t="str">
            <v>N/T</v>
          </cell>
        </row>
        <row r="2628">
          <cell r="J2628" t="str">
            <v>FN-05-02-01-2620</v>
          </cell>
          <cell r="K2628" t="str">
            <v>SC-00476</v>
          </cell>
          <cell r="L2628" t="str">
            <v>FN-05-02-01-2620</v>
          </cell>
          <cell r="M2628" t="str">
            <v>Separador Farabeurf</v>
          </cell>
          <cell r="O2628" t="str">
            <v>EQUIPOS CLINICOS FUNGIBLE / NOMINABLE</v>
          </cell>
          <cell r="P2628">
            <v>5000</v>
          </cell>
          <cell r="T2628" t="str">
            <v>Bueno</v>
          </cell>
          <cell r="U2628" t="str">
            <v>N/T</v>
          </cell>
        </row>
        <row r="2629">
          <cell r="J2629" t="str">
            <v>42-05-02-01-2621</v>
          </cell>
          <cell r="K2629" t="str">
            <v>SC-00477</v>
          </cell>
          <cell r="L2629" t="str">
            <v>42-05-02-01-2621</v>
          </cell>
          <cell r="M2629" t="str">
            <v>Tijera recta 14 cms.</v>
          </cell>
          <cell r="O2629" t="str">
            <v>EQUIPOS CLINICOS</v>
          </cell>
          <cell r="P2629">
            <v>3070</v>
          </cell>
          <cell r="T2629" t="str">
            <v>Bueno</v>
          </cell>
          <cell r="U2629" t="str">
            <v>N/T</v>
          </cell>
        </row>
        <row r="2630">
          <cell r="J2630" t="str">
            <v>42-05-02-01-2622</v>
          </cell>
          <cell r="K2630" t="str">
            <v>SC-00478</v>
          </cell>
          <cell r="L2630" t="str">
            <v>42-05-02-01-2622</v>
          </cell>
          <cell r="M2630" t="str">
            <v>Pinza quirúrgica 18 cms.</v>
          </cell>
          <cell r="O2630" t="str">
            <v>EQUIPOS CLINICOS</v>
          </cell>
          <cell r="P2630">
            <v>1470</v>
          </cell>
          <cell r="T2630" t="str">
            <v>Bueno</v>
          </cell>
          <cell r="U2630" t="str">
            <v>N/T</v>
          </cell>
        </row>
        <row r="2631">
          <cell r="J2631" t="str">
            <v>42-05-02-01-2623</v>
          </cell>
          <cell r="K2631" t="str">
            <v>SC-00479</v>
          </cell>
          <cell r="L2631" t="str">
            <v>42-05-02-01-2623</v>
          </cell>
          <cell r="M2631" t="str">
            <v>Tijera curva 14 cms.</v>
          </cell>
          <cell r="O2631" t="str">
            <v>EQUIPOS CLINICOS</v>
          </cell>
          <cell r="P2631">
            <v>3070</v>
          </cell>
          <cell r="T2631" t="str">
            <v>Bueno</v>
          </cell>
          <cell r="U2631" t="str">
            <v>N/T</v>
          </cell>
        </row>
        <row r="2632">
          <cell r="J2632" t="str">
            <v>FN-05-02-01-2624</v>
          </cell>
          <cell r="K2632" t="str">
            <v>SC-00480</v>
          </cell>
          <cell r="L2632" t="str">
            <v>FN-05-02-01-2624</v>
          </cell>
          <cell r="M2632" t="str">
            <v>Pinzas Backhaus 13 cms.</v>
          </cell>
          <cell r="O2632" t="str">
            <v>EQUIPOS CLINICOS FUNGIBLE / NOMINABLE</v>
          </cell>
          <cell r="P2632">
            <v>1870</v>
          </cell>
          <cell r="T2632" t="str">
            <v>Bueno</v>
          </cell>
          <cell r="U2632" t="str">
            <v>N/T</v>
          </cell>
        </row>
        <row r="2633">
          <cell r="J2633" t="str">
            <v>FN-05-02-01-2625</v>
          </cell>
          <cell r="K2633" t="str">
            <v>SC-00481</v>
          </cell>
          <cell r="L2633" t="str">
            <v>FN-05-02-01-2625</v>
          </cell>
          <cell r="M2633" t="str">
            <v>Pinzas Mayo 20 cms.</v>
          </cell>
          <cell r="O2633" t="str">
            <v>EQUIPOS CLINICOS FUNGIBLE / NOMINABLE</v>
          </cell>
          <cell r="P2633">
            <v>3280</v>
          </cell>
          <cell r="T2633" t="str">
            <v>Bueno</v>
          </cell>
          <cell r="U2633" t="str">
            <v>N/T</v>
          </cell>
        </row>
        <row r="2634">
          <cell r="J2634" t="str">
            <v>FN-05-02-01-2626</v>
          </cell>
          <cell r="K2634" t="str">
            <v>SC-00482</v>
          </cell>
          <cell r="L2634" t="str">
            <v>FN-05-02-01-2626</v>
          </cell>
          <cell r="M2634" t="str">
            <v>Separador Farabeurf</v>
          </cell>
          <cell r="O2634" t="str">
            <v>EQUIPOS CLINICOS FUNGIBLE / NOMINABLE</v>
          </cell>
          <cell r="P2634">
            <v>5000</v>
          </cell>
          <cell r="T2634" t="str">
            <v>Bueno</v>
          </cell>
          <cell r="U2634" t="str">
            <v>N/T</v>
          </cell>
        </row>
        <row r="2635">
          <cell r="J2635" t="str">
            <v>FN-05-02-01-2627</v>
          </cell>
          <cell r="K2635" t="str">
            <v>SC-00483</v>
          </cell>
          <cell r="L2635" t="str">
            <v>FN-05-02-01-2627</v>
          </cell>
          <cell r="M2635" t="str">
            <v>Pinzas mosquito curva 12 cms.</v>
          </cell>
          <cell r="O2635" t="str">
            <v>EQUIPOS CLINICOS FUNGIBLE / NOMINABLE</v>
          </cell>
          <cell r="P2635">
            <v>2270</v>
          </cell>
          <cell r="T2635" t="str">
            <v>Bueno</v>
          </cell>
          <cell r="U2635" t="str">
            <v>N/T</v>
          </cell>
        </row>
        <row r="2636">
          <cell r="J2636" t="str">
            <v>FN-05-02-01-2628</v>
          </cell>
          <cell r="K2636" t="str">
            <v>SC-00484</v>
          </cell>
          <cell r="L2636" t="str">
            <v>FN-05-02-01-2628</v>
          </cell>
          <cell r="M2636" t="str">
            <v>Pinzas Allis 15 cms.</v>
          </cell>
          <cell r="O2636" t="str">
            <v>EQUIPOS CLINICOS FUNGIBLE / NOMINABLE</v>
          </cell>
          <cell r="P2636">
            <v>3070</v>
          </cell>
          <cell r="T2636" t="str">
            <v>Bueno</v>
          </cell>
          <cell r="U2636" t="str">
            <v>N/T</v>
          </cell>
        </row>
        <row r="2637">
          <cell r="J2637" t="str">
            <v>FN-04-07-00-2629</v>
          </cell>
          <cell r="K2637" t="str">
            <v>SC-00485</v>
          </cell>
          <cell r="L2637" t="str">
            <v>FN-04-07-00-2629</v>
          </cell>
          <cell r="M2637" t="str">
            <v>Copelas</v>
          </cell>
          <cell r="N2637" t="str">
            <v>(Urgencias)</v>
          </cell>
          <cell r="O2637" t="str">
            <v>OTROS FUNGIBLE / NOMINABLE</v>
          </cell>
          <cell r="P2637">
            <v>1300</v>
          </cell>
          <cell r="T2637" t="str">
            <v>Bueno</v>
          </cell>
          <cell r="U2637" t="str">
            <v>N/T</v>
          </cell>
        </row>
        <row r="2638">
          <cell r="J2638" t="str">
            <v>42-05-02-01-2630</v>
          </cell>
          <cell r="K2638" t="str">
            <v>SC-00486</v>
          </cell>
          <cell r="L2638" t="str">
            <v>42-05-02-01-2630</v>
          </cell>
          <cell r="M2638" t="str">
            <v>Sonda acanalada 14 cms.</v>
          </cell>
          <cell r="O2638" t="str">
            <v>EQUIPOS CLINICOS</v>
          </cell>
          <cell r="P2638">
            <v>3500</v>
          </cell>
          <cell r="T2638" t="str">
            <v>Bueno</v>
          </cell>
          <cell r="U2638" t="str">
            <v>N/T</v>
          </cell>
        </row>
        <row r="2639">
          <cell r="J2639" t="str">
            <v>FN-05-02-01-2631</v>
          </cell>
          <cell r="K2639" t="str">
            <v>SC-00487</v>
          </cell>
          <cell r="L2639" t="str">
            <v>FN-05-02-01-2631</v>
          </cell>
          <cell r="M2639" t="str">
            <v>Separadores Volkmann 21,5 cms.</v>
          </cell>
          <cell r="O2639" t="str">
            <v>EQUIPOS CLINICOS FUNGIBLE / NOMINABLE</v>
          </cell>
          <cell r="P2639">
            <v>3840</v>
          </cell>
          <cell r="T2639" t="str">
            <v>Bueno</v>
          </cell>
          <cell r="U2639" t="str">
            <v>N/T</v>
          </cell>
        </row>
        <row r="2640">
          <cell r="J2640" t="str">
            <v>FN-05-02-01-2632</v>
          </cell>
          <cell r="K2640" t="str">
            <v>SC-00488</v>
          </cell>
          <cell r="L2640" t="str">
            <v>FN-05-02-01-2632</v>
          </cell>
          <cell r="M2640" t="str">
            <v>Pinza qurúrgicas 18 cms.</v>
          </cell>
          <cell r="O2640" t="str">
            <v>EQUIPOS CLINICOS FUNGIBLE / NOMINABLE</v>
          </cell>
          <cell r="P2640">
            <v>1270</v>
          </cell>
          <cell r="T2640" t="str">
            <v>Bueno</v>
          </cell>
          <cell r="U2640" t="str">
            <v>N/T</v>
          </cell>
        </row>
        <row r="2641">
          <cell r="J2641" t="str">
            <v>FN-05-02-01-2633</v>
          </cell>
          <cell r="K2641" t="str">
            <v>SC-00489</v>
          </cell>
          <cell r="L2641" t="str">
            <v>FN-05-02-01-2633</v>
          </cell>
          <cell r="M2641" t="str">
            <v>Pinza anatómicas 18 cms.</v>
          </cell>
          <cell r="O2641" t="str">
            <v>EQUIPOS CLINICOS FUNGIBLE / NOMINABLE</v>
          </cell>
          <cell r="P2641">
            <v>1270</v>
          </cell>
          <cell r="T2641" t="str">
            <v>Bueno</v>
          </cell>
          <cell r="U2641" t="str">
            <v>N/T</v>
          </cell>
        </row>
        <row r="2642">
          <cell r="J2642" t="str">
            <v>FN-05-02-01-2634</v>
          </cell>
          <cell r="K2642" t="str">
            <v>SC-00490</v>
          </cell>
          <cell r="L2642" t="str">
            <v>FN-05-02-01-2634</v>
          </cell>
          <cell r="M2642" t="str">
            <v>Pinza Kelly recta 14 cms.</v>
          </cell>
          <cell r="O2642" t="str">
            <v>EQUIPOS CLINICOS FUNGIBLE / NOMINABLE</v>
          </cell>
          <cell r="P2642">
            <v>2270</v>
          </cell>
          <cell r="T2642" t="str">
            <v>Bueno</v>
          </cell>
          <cell r="U2642" t="str">
            <v>N/T</v>
          </cell>
        </row>
        <row r="2643">
          <cell r="J2643" t="str">
            <v>42-05-02-01-2635</v>
          </cell>
          <cell r="K2643" t="str">
            <v>SC-00491</v>
          </cell>
          <cell r="L2643" t="str">
            <v>42-05-02-01-2635</v>
          </cell>
          <cell r="M2643" t="str">
            <v>Separador</v>
          </cell>
          <cell r="O2643" t="str">
            <v>EQUIPOS CLINICOS</v>
          </cell>
          <cell r="P2643">
            <v>3840</v>
          </cell>
          <cell r="T2643" t="str">
            <v>Bueno</v>
          </cell>
          <cell r="U2643" t="str">
            <v>N/T</v>
          </cell>
        </row>
        <row r="2644">
          <cell r="J2644" t="str">
            <v>FN-05-02-01-2636</v>
          </cell>
          <cell r="K2644" t="str">
            <v>SC-00492</v>
          </cell>
          <cell r="L2644" t="str">
            <v>FN-05-02-01-2636</v>
          </cell>
          <cell r="M2644" t="str">
            <v>Pinza mosquito recta</v>
          </cell>
          <cell r="O2644" t="str">
            <v>EQUIPOS CLINICOS FUNGIBLE / NOMINABLE</v>
          </cell>
          <cell r="P2644">
            <v>2270</v>
          </cell>
          <cell r="T2644" t="str">
            <v>Bueno</v>
          </cell>
          <cell r="U2644" t="str">
            <v>N/T</v>
          </cell>
        </row>
        <row r="2645">
          <cell r="J2645" t="str">
            <v>42-05-02-01-2637</v>
          </cell>
          <cell r="K2645" t="str">
            <v>SC-00493</v>
          </cell>
          <cell r="L2645" t="str">
            <v>42-05-02-01-2637</v>
          </cell>
          <cell r="M2645" t="str">
            <v>Separador doble</v>
          </cell>
          <cell r="O2645" t="str">
            <v>EQUIPOS CLINICOS</v>
          </cell>
          <cell r="P2645">
            <v>3840</v>
          </cell>
          <cell r="T2645" t="str">
            <v>Bueno</v>
          </cell>
          <cell r="U2645" t="str">
            <v>N/T</v>
          </cell>
        </row>
        <row r="2646">
          <cell r="J2646" t="str">
            <v>42-05-02-01-2638</v>
          </cell>
          <cell r="K2646" t="str">
            <v>SC-00494</v>
          </cell>
          <cell r="L2646" t="str">
            <v>42-05-02-01-2638</v>
          </cell>
          <cell r="M2646" t="str">
            <v>Fonendoscopio</v>
          </cell>
          <cell r="O2646" t="str">
            <v>EQUIPOS CLINICOS</v>
          </cell>
          <cell r="P2646">
            <v>22000</v>
          </cell>
          <cell r="T2646" t="str">
            <v>Bueno</v>
          </cell>
          <cell r="U2646" t="str">
            <v>N/T</v>
          </cell>
        </row>
        <row r="2647">
          <cell r="J2647" t="str">
            <v>42-05-02-02-2639</v>
          </cell>
          <cell r="K2647" t="str">
            <v>SC-00495</v>
          </cell>
          <cell r="L2647" t="str">
            <v>42-05-02-02-2639</v>
          </cell>
          <cell r="M2647" t="str">
            <v>1 fuentón de acero inox. con llaves de combinación  y 1 enlozado con con llaves de combinación</v>
          </cell>
          <cell r="O2647" t="str">
            <v>EQUIPOS DE COCINA</v>
          </cell>
          <cell r="P2647">
            <v>150000</v>
          </cell>
          <cell r="T2647" t="str">
            <v>Bueno</v>
          </cell>
          <cell r="U2647" t="str">
            <v>N/T</v>
          </cell>
        </row>
        <row r="2648">
          <cell r="J2648" t="str">
            <v>42-04-07-00-2640</v>
          </cell>
          <cell r="K2648" t="str">
            <v>SC-00496</v>
          </cell>
          <cell r="L2648" t="str">
            <v>42-04-07-00-2640</v>
          </cell>
          <cell r="M2648" t="str">
            <v>Basurero color café plástico</v>
          </cell>
          <cell r="O2648" t="str">
            <v>OTROS</v>
          </cell>
          <cell r="P2648">
            <v>3000</v>
          </cell>
          <cell r="T2648" t="str">
            <v>Bueno</v>
          </cell>
          <cell r="U2648" t="str">
            <v>N/T</v>
          </cell>
        </row>
        <row r="2649">
          <cell r="J2649" t="str">
            <v>42-04-07-00-2641</v>
          </cell>
          <cell r="K2649" t="str">
            <v>SC-00497</v>
          </cell>
          <cell r="L2649" t="str">
            <v>42-04-07-00-2641</v>
          </cell>
          <cell r="M2649" t="str">
            <v>Porta cortinas metálico</v>
          </cell>
          <cell r="O2649" t="str">
            <v>OTROS</v>
          </cell>
          <cell r="P2649">
            <v>1500</v>
          </cell>
          <cell r="T2649" t="str">
            <v>Bueno</v>
          </cell>
          <cell r="U2649" t="str">
            <v>N/T</v>
          </cell>
        </row>
        <row r="2650">
          <cell r="J2650" t="str">
            <v>42-05-01-01-2642</v>
          </cell>
          <cell r="K2650" t="str">
            <v>SC-00498</v>
          </cell>
          <cell r="L2650" t="str">
            <v>42-05-01-01-2642</v>
          </cell>
          <cell r="M2650" t="str">
            <v>Perforador chico Maped color negro</v>
          </cell>
          <cell r="O2650" t="str">
            <v>EQUIPO DE OFICINA</v>
          </cell>
          <cell r="P2650">
            <v>3500</v>
          </cell>
          <cell r="T2650" t="str">
            <v>Bueno</v>
          </cell>
          <cell r="U2650" t="str">
            <v>N/T</v>
          </cell>
        </row>
        <row r="2651">
          <cell r="J2651" t="str">
            <v>42-04-07-00-2643</v>
          </cell>
          <cell r="K2651" t="str">
            <v>SC-00499</v>
          </cell>
          <cell r="L2651" t="str">
            <v>42-04-07-00-2643</v>
          </cell>
          <cell r="M2651" t="str">
            <v>Porta Scotch grande color azul</v>
          </cell>
          <cell r="O2651" t="str">
            <v>OTROS</v>
          </cell>
          <cell r="P2651">
            <v>5000</v>
          </cell>
          <cell r="T2651" t="str">
            <v>Bueno</v>
          </cell>
          <cell r="U2651" t="str">
            <v>N/T</v>
          </cell>
        </row>
        <row r="2652">
          <cell r="J2652" t="str">
            <v>42-05-01-01-2644</v>
          </cell>
          <cell r="K2652" t="str">
            <v>SC-00500</v>
          </cell>
          <cell r="L2652" t="str">
            <v>42-05-01-01-2644</v>
          </cell>
          <cell r="M2652" t="str">
            <v>Corchetera chica color plomo</v>
          </cell>
          <cell r="O2652" t="str">
            <v>EQUIPO DE OFICINA</v>
          </cell>
          <cell r="P2652">
            <v>3500</v>
          </cell>
          <cell r="T2652" t="str">
            <v>Bueno</v>
          </cell>
          <cell r="U2652" t="str">
            <v>N/T</v>
          </cell>
        </row>
        <row r="2653">
          <cell r="J2653" t="str">
            <v>42-05-02-02-2645</v>
          </cell>
          <cell r="K2653" t="str">
            <v>SC-00501</v>
          </cell>
          <cell r="L2653" t="str">
            <v>42-05-02-02-2645</v>
          </cell>
          <cell r="M2653" t="str">
            <v>Posillo Unicef 9x5 cms.</v>
          </cell>
          <cell r="O2653" t="str">
            <v>EQUIPOS DE COCINA</v>
          </cell>
          <cell r="P2653">
            <v>4000</v>
          </cell>
          <cell r="T2653" t="str">
            <v>Bueno</v>
          </cell>
          <cell r="U2653" t="str">
            <v>N/T</v>
          </cell>
        </row>
        <row r="2654">
          <cell r="J2654" t="str">
            <v>42-05-02-01-2646</v>
          </cell>
          <cell r="K2654" t="str">
            <v>SC-00502</v>
          </cell>
          <cell r="L2654" t="str">
            <v>42-05-02-01-2646</v>
          </cell>
          <cell r="M2654" t="str">
            <v>Riñones loza</v>
          </cell>
          <cell r="O2654" t="str">
            <v>EQUIPOS CLINICOS</v>
          </cell>
          <cell r="P2654">
            <v>20000</v>
          </cell>
          <cell r="T2654" t="str">
            <v>Bueno</v>
          </cell>
          <cell r="U2654" t="str">
            <v>N/T</v>
          </cell>
        </row>
        <row r="2655">
          <cell r="J2655" t="str">
            <v>42-04-07-00-2647</v>
          </cell>
          <cell r="K2655" t="str">
            <v>SC-00503</v>
          </cell>
          <cell r="L2655" t="str">
            <v>42-04-07-00-2647</v>
          </cell>
          <cell r="M2655" t="str">
            <v>Cajas acero inox. 17x22x17 cms.</v>
          </cell>
          <cell r="O2655" t="str">
            <v>OTROS</v>
          </cell>
          <cell r="P2655">
            <v>15000</v>
          </cell>
          <cell r="T2655" t="str">
            <v>Bueno</v>
          </cell>
          <cell r="U2655" t="str">
            <v>N/T</v>
          </cell>
        </row>
        <row r="2656">
          <cell r="J2656" t="str">
            <v>FN-03-02-00-2648</v>
          </cell>
          <cell r="K2656" t="str">
            <v>SC-00504</v>
          </cell>
          <cell r="L2656" t="str">
            <v>FN-03-02-00-2648</v>
          </cell>
          <cell r="M2656" t="str">
            <v>Asientos</v>
          </cell>
          <cell r="N2656">
            <v>1</v>
          </cell>
          <cell r="O2656" t="str">
            <v>EQUIPOS DE VEHICULO FUNGIBLE / NOMINABLE</v>
          </cell>
          <cell r="P2656">
            <v>60000</v>
          </cell>
          <cell r="T2656" t="str">
            <v>Bueno</v>
          </cell>
          <cell r="U2656" t="str">
            <v>N/T</v>
          </cell>
        </row>
        <row r="2657">
          <cell r="J2657" t="str">
            <v>42-04-07-00-2649</v>
          </cell>
          <cell r="K2657" t="str">
            <v>SC-00505</v>
          </cell>
          <cell r="L2657" t="str">
            <v>42-04-07-00-2649</v>
          </cell>
          <cell r="M2657" t="str">
            <v>Espejo retrovisores Exterior</v>
          </cell>
          <cell r="N2657">
            <v>1</v>
          </cell>
          <cell r="O2657" t="str">
            <v>OTROS</v>
          </cell>
          <cell r="P2657">
            <v>4000</v>
          </cell>
          <cell r="T2657" t="str">
            <v>Bueno</v>
          </cell>
          <cell r="U2657" t="str">
            <v>N/T</v>
          </cell>
        </row>
        <row r="2658">
          <cell r="J2658" t="str">
            <v>42-03-02-00-2650</v>
          </cell>
          <cell r="K2658" t="str">
            <v>SC-00506</v>
          </cell>
          <cell r="L2658" t="str">
            <v>42-03-02-00-2650</v>
          </cell>
          <cell r="M2658" t="str">
            <v>Espejo retrovisor Interior</v>
          </cell>
          <cell r="N2658">
            <v>1</v>
          </cell>
          <cell r="O2658" t="str">
            <v>EQUIPOS DE VEHICULO</v>
          </cell>
          <cell r="P2658">
            <v>4000</v>
          </cell>
          <cell r="T2658" t="str">
            <v>Bueno</v>
          </cell>
          <cell r="U2658" t="str">
            <v>N/T</v>
          </cell>
        </row>
        <row r="2659">
          <cell r="J2659" t="str">
            <v>42-04-07-00-2651</v>
          </cell>
          <cell r="K2659" t="str">
            <v>SC-00507</v>
          </cell>
          <cell r="L2659" t="str">
            <v>42-04-07-00-2651</v>
          </cell>
          <cell r="M2659" t="str">
            <v>Espejo trasero exterior</v>
          </cell>
          <cell r="N2659">
            <v>1</v>
          </cell>
          <cell r="O2659" t="str">
            <v>OTROS</v>
          </cell>
          <cell r="P2659">
            <v>4000</v>
          </cell>
          <cell r="T2659" t="str">
            <v>Bueno</v>
          </cell>
          <cell r="U2659" t="str">
            <v>N/T</v>
          </cell>
        </row>
        <row r="2660">
          <cell r="J2660" t="str">
            <v>42-03-02-00-2652</v>
          </cell>
          <cell r="K2660" t="str">
            <v>SC-00508</v>
          </cell>
          <cell r="L2660" t="str">
            <v>42-03-02-00-2652</v>
          </cell>
          <cell r="M2660" t="str">
            <v>Espejos exteriores laterales</v>
          </cell>
          <cell r="N2660">
            <v>1</v>
          </cell>
          <cell r="O2660" t="str">
            <v>EQUIPOS DE VEHICULO</v>
          </cell>
          <cell r="P2660">
            <v>4000</v>
          </cell>
          <cell r="T2660" t="str">
            <v>Bueno</v>
          </cell>
          <cell r="U2660" t="str">
            <v>N/T</v>
          </cell>
        </row>
        <row r="2661">
          <cell r="J2661" t="str">
            <v>42-03-02-00-2653</v>
          </cell>
          <cell r="K2661" t="str">
            <v>SC-00509</v>
          </cell>
          <cell r="L2661" t="str">
            <v>42-03-02-00-2653</v>
          </cell>
          <cell r="M2661" t="str">
            <v>Gata mecánica</v>
          </cell>
          <cell r="N2661">
            <v>1</v>
          </cell>
          <cell r="O2661" t="str">
            <v>EQUIPOS DE VEHICULO</v>
          </cell>
          <cell r="P2661">
            <v>6000</v>
          </cell>
          <cell r="T2661" t="str">
            <v>Bueno</v>
          </cell>
          <cell r="U2661" t="str">
            <v>N/T</v>
          </cell>
        </row>
        <row r="2662">
          <cell r="J2662" t="str">
            <v>42-05-02-06-2654</v>
          </cell>
          <cell r="K2662" t="str">
            <v>SC-00510</v>
          </cell>
          <cell r="L2662" t="str">
            <v>42-05-02-06-2654</v>
          </cell>
          <cell r="M2662" t="str">
            <v>Llave de ruedas</v>
          </cell>
          <cell r="N2662">
            <v>1</v>
          </cell>
          <cell r="O2662" t="str">
            <v>HERRAMIENTAS</v>
          </cell>
          <cell r="P2662">
            <v>5600</v>
          </cell>
          <cell r="T2662" t="str">
            <v>Bueno</v>
          </cell>
          <cell r="U2662" t="str">
            <v>N/T</v>
          </cell>
        </row>
        <row r="2663">
          <cell r="J2663" t="str">
            <v>42-03-01-00-2655</v>
          </cell>
          <cell r="K2663" t="str">
            <v>SC-00511</v>
          </cell>
          <cell r="L2663" t="str">
            <v>42-03-01-00-2655</v>
          </cell>
          <cell r="M2663" t="str">
            <v>Neumatico de repuesto</v>
          </cell>
          <cell r="N2663">
            <v>1</v>
          </cell>
          <cell r="O2663" t="str">
            <v>REPUESTOS</v>
          </cell>
          <cell r="P2663">
            <v>33000</v>
          </cell>
          <cell r="T2663" t="str">
            <v>Bueno</v>
          </cell>
          <cell r="U2663" t="str">
            <v>N/T</v>
          </cell>
        </row>
        <row r="2664">
          <cell r="J2664" t="str">
            <v>42-03-02-00-2656</v>
          </cell>
          <cell r="K2664" t="str">
            <v>SC-00512</v>
          </cell>
          <cell r="L2664" t="str">
            <v>42-03-02-00-2656</v>
          </cell>
          <cell r="M2664" t="str">
            <v>Jgo. Triangulos</v>
          </cell>
          <cell r="N2664">
            <v>1</v>
          </cell>
          <cell r="O2664" t="str">
            <v>EQUIPOS DE VEHICULO</v>
          </cell>
          <cell r="P2664">
            <v>5600</v>
          </cell>
          <cell r="T2664" t="str">
            <v>Bueno</v>
          </cell>
          <cell r="U2664" t="str">
            <v>N/T</v>
          </cell>
        </row>
        <row r="2665">
          <cell r="J2665" t="str">
            <v>NN-06-01-00-2657</v>
          </cell>
          <cell r="K2665" t="str">
            <v>SC-00513</v>
          </cell>
          <cell r="L2665" t="str">
            <v>NN-06-01-00-2657</v>
          </cell>
          <cell r="M2665" t="str">
            <v>Computador Olidata Nº 010143-000028</v>
          </cell>
          <cell r="O2665" t="str">
            <v>EQUIPOS COMPUTACIONALES Y PERIFÉRICOS EN ARRIENDO</v>
          </cell>
          <cell r="P2665">
            <v>340000</v>
          </cell>
          <cell r="T2665" t="str">
            <v>Bueno</v>
          </cell>
          <cell r="U2665" t="str">
            <v>Olidata</v>
          </cell>
        </row>
        <row r="2666">
          <cell r="J2666" t="str">
            <v>NN-06-01-00-2658</v>
          </cell>
          <cell r="K2666" t="str">
            <v>SC-00514</v>
          </cell>
          <cell r="L2666" t="str">
            <v>NN-06-01-00-2658</v>
          </cell>
          <cell r="M2666" t="str">
            <v>Monitor LCD Olidata 17" Mod. 7005L11 S/Nº 7005L11N-8302733-00661F</v>
          </cell>
          <cell r="O2666" t="str">
            <v>EQUIPOS COMPUTACIONALES Y PERIFÉRICOS EN ARRIENDO</v>
          </cell>
          <cell r="P2666">
            <v>14000</v>
          </cell>
          <cell r="T2666" t="str">
            <v>Bueno</v>
          </cell>
          <cell r="U2666" t="str">
            <v>Olidata</v>
          </cell>
        </row>
        <row r="2667">
          <cell r="J2667" t="str">
            <v>NN-06-01-00-2659</v>
          </cell>
          <cell r="K2667" t="str">
            <v>SC-00515</v>
          </cell>
          <cell r="L2667" t="str">
            <v>NN-06-01-00-2659</v>
          </cell>
          <cell r="M2667" t="str">
            <v>Teclado Olidata Mod K 7563 S/Nº 75630801000320</v>
          </cell>
          <cell r="O2667" t="str">
            <v>EQUIPOS COMPUTACIONALES Y PERIFÉRICOS EN ARRIENDO</v>
          </cell>
          <cell r="P2667">
            <v>4000</v>
          </cell>
          <cell r="T2667" t="str">
            <v>Bueno</v>
          </cell>
          <cell r="U2667" t="str">
            <v>Olidata</v>
          </cell>
        </row>
        <row r="2668">
          <cell r="J2668" t="str">
            <v>NN-06-01-00-2660</v>
          </cell>
          <cell r="K2668" t="str">
            <v>SC-00516</v>
          </cell>
          <cell r="L2668" t="str">
            <v>NN-06-01-00-2660</v>
          </cell>
          <cell r="M2668" t="str">
            <v>Mouse Olidata Mod. KM 8920</v>
          </cell>
          <cell r="O2668" t="str">
            <v>EQUIPOS COMPUTACIONALES Y PERIFÉRICOS EN ARRIENDO</v>
          </cell>
          <cell r="P2668">
            <v>3000</v>
          </cell>
          <cell r="T2668" t="str">
            <v>Bueno</v>
          </cell>
          <cell r="U2668" t="str">
            <v>Olidata</v>
          </cell>
        </row>
        <row r="2669">
          <cell r="J2669" t="str">
            <v>42-04-07-00-2661</v>
          </cell>
          <cell r="K2669" t="str">
            <v>SC-00517</v>
          </cell>
          <cell r="L2669" t="str">
            <v>42-04-07-00-2661</v>
          </cell>
          <cell r="M2669" t="str">
            <v>Porta cortinas</v>
          </cell>
          <cell r="O2669" t="str">
            <v>OTROS</v>
          </cell>
          <cell r="P2669">
            <v>1500</v>
          </cell>
          <cell r="T2669" t="str">
            <v>Bueno</v>
          </cell>
          <cell r="U2669" t="str">
            <v>N/T</v>
          </cell>
        </row>
        <row r="2670">
          <cell r="J2670" t="str">
            <v>FN-04-07-00-2662</v>
          </cell>
          <cell r="K2670" t="str">
            <v>SC-00518</v>
          </cell>
          <cell r="L2670" t="str">
            <v>FN-04-07-00-2662</v>
          </cell>
          <cell r="M2670" t="str">
            <v>Cortinas color verde</v>
          </cell>
          <cell r="O2670" t="str">
            <v>OTROS FUNGIBLE / NOMINABLE</v>
          </cell>
          <cell r="P2670">
            <v>15000</v>
          </cell>
          <cell r="T2670" t="str">
            <v>Bueno</v>
          </cell>
          <cell r="U2670" t="str">
            <v>N/T</v>
          </cell>
        </row>
        <row r="2671">
          <cell r="J2671" t="str">
            <v>42-05-01-01-2663</v>
          </cell>
          <cell r="K2671" t="str">
            <v>SC-00519</v>
          </cell>
          <cell r="L2671" t="str">
            <v>42-05-01-01-2663</v>
          </cell>
          <cell r="M2671" t="str">
            <v>Corchetera de color negro</v>
          </cell>
          <cell r="O2671" t="str">
            <v>EQUIPO DE OFICINA</v>
          </cell>
          <cell r="P2671">
            <v>3500</v>
          </cell>
          <cell r="T2671" t="str">
            <v>Bueno</v>
          </cell>
          <cell r="U2671" t="str">
            <v>N/T</v>
          </cell>
        </row>
        <row r="2672">
          <cell r="J2672" t="str">
            <v>NN-06-01-00-2664</v>
          </cell>
          <cell r="K2672" t="str">
            <v>SC-00520</v>
          </cell>
          <cell r="L2672" t="str">
            <v>NN-06-01-00-2664</v>
          </cell>
          <cell r="M2672" t="str">
            <v>Computador Olidata Nº 010143-000039</v>
          </cell>
          <cell r="O2672" t="str">
            <v>EQUIPOS COMPUTACIONALES Y PERIFÉRICOS EN ARRIENDO</v>
          </cell>
          <cell r="P2672">
            <v>340000</v>
          </cell>
          <cell r="T2672" t="str">
            <v>Bueno</v>
          </cell>
          <cell r="U2672" t="str">
            <v>Olidata</v>
          </cell>
        </row>
        <row r="2673">
          <cell r="J2673" t="str">
            <v>NN-06-01-00-2665</v>
          </cell>
          <cell r="K2673" t="str">
            <v>SC-00521</v>
          </cell>
          <cell r="L2673" t="str">
            <v>NN-06-01-00-2665</v>
          </cell>
          <cell r="M2673" t="str">
            <v>Monitor LCD Olidata 17" Mod. 7005L11 S/Nº 7005L11N-83D2733-00647J</v>
          </cell>
          <cell r="O2673" t="str">
            <v>EQUIPOS COMPUTACIONALES Y PERIFÉRICOS EN ARRIENDO</v>
          </cell>
          <cell r="P2673">
            <v>14000</v>
          </cell>
          <cell r="T2673" t="str">
            <v>Bueno</v>
          </cell>
          <cell r="U2673" t="str">
            <v>Olidata</v>
          </cell>
        </row>
        <row r="2674">
          <cell r="J2674" t="str">
            <v>42-06-01-00-2666</v>
          </cell>
          <cell r="K2674" t="str">
            <v>SC-00522</v>
          </cell>
          <cell r="L2674" t="str">
            <v>42-06-01-00-2666</v>
          </cell>
          <cell r="M2674" t="str">
            <v>Teclado Mod K 7563 S/Nº K75630708005399</v>
          </cell>
          <cell r="O2674" t="str">
            <v>EQUIPOS COMPUTACIONALES Y PERIFÉRICOS</v>
          </cell>
          <cell r="P2674">
            <v>4000</v>
          </cell>
          <cell r="T2674" t="str">
            <v>Bueno</v>
          </cell>
          <cell r="U2674" t="str">
            <v>N/T</v>
          </cell>
        </row>
        <row r="2675">
          <cell r="J2675" t="str">
            <v>42-06-01-00-2667</v>
          </cell>
          <cell r="K2675" t="str">
            <v>SC-00523</v>
          </cell>
          <cell r="L2675" t="str">
            <v>42-06-01-00-2667</v>
          </cell>
          <cell r="M2675" t="str">
            <v>Mouse Mod. KM 8920</v>
          </cell>
          <cell r="O2675" t="str">
            <v>EQUIPOS COMPUTACIONALES Y PERIFÉRICOS</v>
          </cell>
          <cell r="P2675">
            <v>3000</v>
          </cell>
          <cell r="T2675" t="str">
            <v>Bueno</v>
          </cell>
          <cell r="U2675" t="str">
            <v>N/T</v>
          </cell>
        </row>
        <row r="2676">
          <cell r="J2676" t="str">
            <v>42-04-07-00-2668</v>
          </cell>
          <cell r="K2676" t="str">
            <v>SC-00524</v>
          </cell>
          <cell r="L2676" t="str">
            <v>42-04-07-00-2668</v>
          </cell>
          <cell r="M2676" t="str">
            <v>Basurero con tapa color blanco</v>
          </cell>
          <cell r="O2676" t="str">
            <v>OTROS</v>
          </cell>
          <cell r="P2676">
            <v>5000</v>
          </cell>
          <cell r="T2676" t="str">
            <v>Bueno</v>
          </cell>
          <cell r="U2676" t="str">
            <v>N/T</v>
          </cell>
        </row>
        <row r="2677">
          <cell r="J2677" t="str">
            <v>42-05-01-01-2669</v>
          </cell>
          <cell r="K2677" t="str">
            <v>SC-00525</v>
          </cell>
          <cell r="L2677" t="str">
            <v>42-05-01-01-2669</v>
          </cell>
          <cell r="M2677" t="str">
            <v>Perforador de color verde</v>
          </cell>
          <cell r="O2677" t="str">
            <v>EQUIPO DE OFICINA</v>
          </cell>
          <cell r="P2677">
            <v>3000</v>
          </cell>
          <cell r="T2677" t="str">
            <v>Bueno</v>
          </cell>
          <cell r="U2677" t="str">
            <v>N/T</v>
          </cell>
        </row>
        <row r="2678">
          <cell r="J2678" t="str">
            <v>42-05-02-01-2670</v>
          </cell>
          <cell r="K2678" t="str">
            <v>SC-00526</v>
          </cell>
          <cell r="L2678" t="str">
            <v>42-05-02-01-2670</v>
          </cell>
          <cell r="M2678" t="str">
            <v>Riñon acero inoxidable 26 cms.</v>
          </cell>
          <cell r="N2678">
            <v>1</v>
          </cell>
          <cell r="O2678" t="str">
            <v>EQUIPOS CLINICOS</v>
          </cell>
          <cell r="P2678">
            <v>20000</v>
          </cell>
          <cell r="T2678" t="str">
            <v>Bueno</v>
          </cell>
          <cell r="U2678" t="str">
            <v>N/T</v>
          </cell>
        </row>
        <row r="2679">
          <cell r="J2679" t="str">
            <v>42-05-01-01-2671</v>
          </cell>
          <cell r="K2679" t="str">
            <v>SC-00527</v>
          </cell>
          <cell r="L2679" t="str">
            <v>42-05-01-01-2671</v>
          </cell>
          <cell r="M2679" t="str">
            <v>Corchetera marca Isofit CM 20 color plomo/negro</v>
          </cell>
          <cell r="O2679" t="str">
            <v>EQUIPO DE OFICINA</v>
          </cell>
          <cell r="P2679">
            <v>3500</v>
          </cell>
          <cell r="T2679" t="str">
            <v>Bueno</v>
          </cell>
          <cell r="U2679" t="str">
            <v>Isofit</v>
          </cell>
        </row>
        <row r="2680">
          <cell r="J2680" t="str">
            <v>42-04-07-00-2672</v>
          </cell>
          <cell r="K2680" t="str">
            <v>SC-00528</v>
          </cell>
          <cell r="L2680" t="str">
            <v>42-04-07-00-2672</v>
          </cell>
          <cell r="M2680" t="str">
            <v>Porta cortinas</v>
          </cell>
          <cell r="O2680" t="str">
            <v>OTROS</v>
          </cell>
          <cell r="P2680">
            <v>1500</v>
          </cell>
          <cell r="T2680" t="str">
            <v>Bueno</v>
          </cell>
          <cell r="U2680" t="str">
            <v>N/T</v>
          </cell>
        </row>
        <row r="2681">
          <cell r="J2681" t="str">
            <v>FN-04-07-00-2673</v>
          </cell>
          <cell r="K2681" t="str">
            <v>SC-00529</v>
          </cell>
          <cell r="L2681" t="str">
            <v>FN-04-07-00-2673</v>
          </cell>
          <cell r="M2681" t="str">
            <v>Cortinas color mantequilla</v>
          </cell>
          <cell r="O2681" t="str">
            <v>OTROS FUNGIBLE / NOMINABLE</v>
          </cell>
          <cell r="P2681">
            <v>12000</v>
          </cell>
          <cell r="T2681" t="str">
            <v>Bueno</v>
          </cell>
          <cell r="U2681" t="str">
            <v>N/T</v>
          </cell>
        </row>
        <row r="2682">
          <cell r="J2682" t="str">
            <v>42-05-01-01-2674</v>
          </cell>
          <cell r="K2682" t="str">
            <v>SC-00530</v>
          </cell>
          <cell r="L2682" t="str">
            <v>42-05-01-01-2674</v>
          </cell>
          <cell r="M2682" t="str">
            <v>Perforador s/marca color negro</v>
          </cell>
          <cell r="O2682" t="str">
            <v>EQUIPO DE OFICINA</v>
          </cell>
          <cell r="P2682">
            <v>3000</v>
          </cell>
          <cell r="T2682" t="str">
            <v>Bueno</v>
          </cell>
          <cell r="U2682" t="str">
            <v>N/T</v>
          </cell>
        </row>
        <row r="2683">
          <cell r="J2683" t="str">
            <v>42-04-07-00-2675</v>
          </cell>
          <cell r="K2683" t="str">
            <v>SC-00531</v>
          </cell>
          <cell r="L2683" t="str">
            <v>42-04-07-00-2675</v>
          </cell>
          <cell r="M2683" t="str">
            <v>Tarjetero de madera color blanco 51x15x15 cms.</v>
          </cell>
          <cell r="O2683" t="str">
            <v>OTROS</v>
          </cell>
          <cell r="P2683">
            <v>25000</v>
          </cell>
          <cell r="T2683" t="str">
            <v>Bueno</v>
          </cell>
          <cell r="U2683" t="str">
            <v>B</v>
          </cell>
        </row>
        <row r="2684">
          <cell r="J2684" t="str">
            <v>42-04-07-00-2676</v>
          </cell>
          <cell r="K2684" t="str">
            <v>SC-00532</v>
          </cell>
          <cell r="L2684" t="str">
            <v>42-04-07-00-2676</v>
          </cell>
          <cell r="M2684" t="str">
            <v>Lavamanos Loza penco</v>
          </cell>
          <cell r="O2684" t="str">
            <v>OTROS</v>
          </cell>
          <cell r="P2684">
            <v>303518</v>
          </cell>
          <cell r="T2684" t="str">
            <v>Bueno</v>
          </cell>
          <cell r="U2684" t="str">
            <v>B</v>
          </cell>
        </row>
        <row r="2685">
          <cell r="J2685" t="str">
            <v>42-04-07-00-2677</v>
          </cell>
          <cell r="K2685" t="str">
            <v>SC-00533</v>
          </cell>
          <cell r="L2685" t="str">
            <v>42-04-07-00-2677</v>
          </cell>
          <cell r="M2685" t="str">
            <v>Basurero metálico redondo</v>
          </cell>
          <cell r="O2685" t="str">
            <v>OTROS</v>
          </cell>
          <cell r="P2685">
            <v>5000</v>
          </cell>
          <cell r="T2685" t="str">
            <v>Bueno</v>
          </cell>
          <cell r="U2685" t="str">
            <v>B</v>
          </cell>
        </row>
        <row r="2686">
          <cell r="J2686" t="str">
            <v>42-04-07-00-2678</v>
          </cell>
          <cell r="K2686" t="str">
            <v>SC-00534</v>
          </cell>
          <cell r="L2686" t="str">
            <v>42-04-07-00-2678</v>
          </cell>
          <cell r="M2686" t="str">
            <v>Basurero metálico cuadrado color crema</v>
          </cell>
          <cell r="O2686" t="str">
            <v>OTROS</v>
          </cell>
          <cell r="P2686">
            <v>5000</v>
          </cell>
          <cell r="T2686" t="str">
            <v>Bueno</v>
          </cell>
          <cell r="U2686" t="str">
            <v>B</v>
          </cell>
        </row>
        <row r="2687">
          <cell r="J2687" t="str">
            <v>42-05-02-02-2679</v>
          </cell>
          <cell r="K2687" t="str">
            <v>SC-00535</v>
          </cell>
          <cell r="L2687" t="str">
            <v>42-05-02-02-2679</v>
          </cell>
          <cell r="M2687" t="str">
            <v>Hervidor de leche enlozado de 2 lts.</v>
          </cell>
          <cell r="O2687" t="str">
            <v>EQUIPOS DE COCINA</v>
          </cell>
          <cell r="P2687">
            <v>11542</v>
          </cell>
          <cell r="T2687" t="str">
            <v>Bueno</v>
          </cell>
          <cell r="U2687" t="str">
            <v>N/T</v>
          </cell>
        </row>
        <row r="2688">
          <cell r="J2688" t="str">
            <v>42-05-02-02-2680</v>
          </cell>
          <cell r="K2688" t="str">
            <v>SC-00536</v>
          </cell>
          <cell r="L2688" t="str">
            <v>42-05-02-02-2680</v>
          </cell>
          <cell r="M2688" t="str">
            <v>Cuchara de té</v>
          </cell>
          <cell r="O2688" t="str">
            <v>EQUIPOS DE COCINA</v>
          </cell>
          <cell r="P2688">
            <v>17341</v>
          </cell>
          <cell r="T2688" t="str">
            <v>Bueno</v>
          </cell>
          <cell r="U2688" t="str">
            <v>N/T</v>
          </cell>
        </row>
        <row r="2689">
          <cell r="J2689" t="str">
            <v>42-05-02-02-2681</v>
          </cell>
          <cell r="K2689" t="str">
            <v>SC-00537</v>
          </cell>
          <cell r="L2689" t="str">
            <v>42-05-02-02-2681</v>
          </cell>
          <cell r="M2689" t="str">
            <v>Bol enlozado color azul</v>
          </cell>
          <cell r="O2689" t="str">
            <v>EQUIPOS DE COCINA</v>
          </cell>
          <cell r="P2689">
            <v>20000</v>
          </cell>
          <cell r="T2689" t="str">
            <v>Bueno</v>
          </cell>
          <cell r="U2689" t="str">
            <v>N/T</v>
          </cell>
        </row>
        <row r="2690">
          <cell r="J2690" t="str">
            <v>42-05-02-02-2682</v>
          </cell>
          <cell r="K2690" t="str">
            <v>SC-00538</v>
          </cell>
          <cell r="L2690" t="str">
            <v>42-05-02-02-2682</v>
          </cell>
          <cell r="M2690" t="str">
            <v>Rejilla secador de platos acero inoxidable</v>
          </cell>
          <cell r="O2690" t="str">
            <v>EQUIPOS DE COCINA</v>
          </cell>
          <cell r="P2690">
            <v>3780</v>
          </cell>
          <cell r="T2690" t="str">
            <v>Bueno</v>
          </cell>
          <cell r="U2690" t="str">
            <v>N/T</v>
          </cell>
        </row>
        <row r="2691">
          <cell r="J2691" t="str">
            <v>42-05-02-02-2683</v>
          </cell>
          <cell r="K2691" t="str">
            <v>SC-00539</v>
          </cell>
          <cell r="L2691" t="str">
            <v>42-05-02-02-2683</v>
          </cell>
          <cell r="M2691" t="str">
            <v>Colador plástico color amarillo mediano</v>
          </cell>
          <cell r="O2691" t="str">
            <v>EQUIPOS DE COCINA</v>
          </cell>
          <cell r="P2691">
            <v>3000</v>
          </cell>
          <cell r="T2691" t="str">
            <v>Bueno</v>
          </cell>
          <cell r="U2691" t="str">
            <v>N/T</v>
          </cell>
        </row>
        <row r="2692">
          <cell r="J2692" t="str">
            <v>42-05-02-02-2684</v>
          </cell>
          <cell r="K2692" t="str">
            <v>SC-00540</v>
          </cell>
          <cell r="L2692" t="str">
            <v>42-05-02-02-2684</v>
          </cell>
          <cell r="M2692" t="str">
            <v>Batidor manual</v>
          </cell>
          <cell r="O2692" t="str">
            <v>EQUIPOS DE COCINA</v>
          </cell>
          <cell r="P2692">
            <v>60900</v>
          </cell>
          <cell r="T2692" t="str">
            <v>Bueno</v>
          </cell>
          <cell r="U2692" t="str">
            <v>N/T</v>
          </cell>
        </row>
        <row r="2693">
          <cell r="J2693" t="str">
            <v>42-05-02-02-2685</v>
          </cell>
          <cell r="K2693" t="str">
            <v>SC-00541</v>
          </cell>
          <cell r="L2693" t="str">
            <v>42-05-02-02-2685</v>
          </cell>
          <cell r="M2693" t="str">
            <v>Medida de vidrio de 1 lt.</v>
          </cell>
          <cell r="O2693" t="str">
            <v>EQUIPOS DE COCINA</v>
          </cell>
          <cell r="P2693">
            <v>3000</v>
          </cell>
          <cell r="T2693" t="str">
            <v>Bueno</v>
          </cell>
          <cell r="U2693" t="str">
            <v>N/T</v>
          </cell>
        </row>
        <row r="2694">
          <cell r="J2694" t="str">
            <v>42-05-02-02-2686</v>
          </cell>
          <cell r="K2694" t="str">
            <v>SC-00542</v>
          </cell>
          <cell r="L2694" t="str">
            <v>42-05-02-02-2686</v>
          </cell>
          <cell r="M2694" t="str">
            <v>Medida de vidrio de ½ lt.</v>
          </cell>
          <cell r="O2694" t="str">
            <v>EQUIPOS DE COCINA</v>
          </cell>
          <cell r="P2694">
            <v>2500</v>
          </cell>
          <cell r="T2694" t="str">
            <v>Bueno</v>
          </cell>
          <cell r="U2694" t="str">
            <v>N/T</v>
          </cell>
        </row>
        <row r="2695">
          <cell r="J2695" t="str">
            <v>42-05-02-02-2687</v>
          </cell>
          <cell r="K2695" t="str">
            <v>SC-00543</v>
          </cell>
          <cell r="L2695" t="str">
            <v>42-05-02-02-2687</v>
          </cell>
          <cell r="M2695" t="str">
            <v>Medida de vidrio de 1 lt.</v>
          </cell>
          <cell r="O2695" t="str">
            <v>EQUIPOS DE COCINA</v>
          </cell>
          <cell r="P2695">
            <v>3000</v>
          </cell>
          <cell r="T2695" t="str">
            <v>Bueno</v>
          </cell>
          <cell r="U2695" t="str">
            <v>N/T</v>
          </cell>
        </row>
        <row r="2696">
          <cell r="J2696" t="str">
            <v>42-04-07-00-2688</v>
          </cell>
          <cell r="K2696" t="str">
            <v>SC-00544</v>
          </cell>
          <cell r="L2696" t="str">
            <v>42-04-07-00-2688</v>
          </cell>
          <cell r="M2696" t="str">
            <v>Canastillos de alambres para transportar mamaderas</v>
          </cell>
          <cell r="O2696" t="str">
            <v>OTROS</v>
          </cell>
          <cell r="P2696">
            <v>5000</v>
          </cell>
          <cell r="T2696" t="str">
            <v>Bueno</v>
          </cell>
          <cell r="U2696" t="str">
            <v>N/T</v>
          </cell>
        </row>
        <row r="2697">
          <cell r="J2697" t="str">
            <v>FN-04-07-00-2689</v>
          </cell>
          <cell r="K2697" t="str">
            <v>SC-00545</v>
          </cell>
          <cell r="L2697" t="str">
            <v>FN-04-07-00-2689</v>
          </cell>
          <cell r="M2697" t="str">
            <v>Papelero plástico blanco con pedal</v>
          </cell>
          <cell r="O2697" t="str">
            <v>OTROS FUNGIBLE / NOMINABLE</v>
          </cell>
          <cell r="P2697">
            <v>3000</v>
          </cell>
          <cell r="T2697" t="str">
            <v>Bueno</v>
          </cell>
          <cell r="U2697" t="str">
            <v>N/T</v>
          </cell>
        </row>
        <row r="2698">
          <cell r="J2698" t="str">
            <v>42-04-07-00-2690</v>
          </cell>
          <cell r="K2698" t="str">
            <v>SC-00546</v>
          </cell>
          <cell r="L2698" t="str">
            <v>42-04-07-00-2690</v>
          </cell>
          <cell r="M2698" t="str">
            <v>Dispensadores jabón marca Johnson</v>
          </cell>
          <cell r="O2698" t="str">
            <v>OTROS</v>
          </cell>
          <cell r="P2698">
            <v>17000</v>
          </cell>
          <cell r="T2698" t="str">
            <v>Bueno</v>
          </cell>
          <cell r="U2698" t="str">
            <v>Johnson</v>
          </cell>
        </row>
        <row r="2699">
          <cell r="J2699" t="str">
            <v>42-05-01-01-2691</v>
          </cell>
          <cell r="K2699" t="str">
            <v>SC-00547</v>
          </cell>
          <cell r="L2699" t="str">
            <v>42-05-01-01-2691</v>
          </cell>
          <cell r="M2699" t="str">
            <v>Extractor de aire Decor 200</v>
          </cell>
          <cell r="O2699" t="str">
            <v>EQUIPO DE OFICINA</v>
          </cell>
          <cell r="P2699">
            <v>25000</v>
          </cell>
          <cell r="T2699" t="str">
            <v>Bueno</v>
          </cell>
          <cell r="U2699" t="str">
            <v>B</v>
          </cell>
        </row>
        <row r="2700">
          <cell r="J2700" t="str">
            <v>42-04-07-00-2692</v>
          </cell>
          <cell r="K2700" t="str">
            <v>SC-00548</v>
          </cell>
          <cell r="L2700" t="str">
            <v>42-04-07-00-2692</v>
          </cell>
          <cell r="M2700" t="str">
            <v>Percha de madera con 4 ganchos</v>
          </cell>
          <cell r="O2700" t="str">
            <v>OTROS</v>
          </cell>
          <cell r="P2700">
            <v>3000</v>
          </cell>
          <cell r="T2700" t="str">
            <v>Bueno</v>
          </cell>
          <cell r="U2700" t="str">
            <v>N/T</v>
          </cell>
        </row>
        <row r="2701">
          <cell r="J2701" t="str">
            <v>42-04-07-00-2693</v>
          </cell>
          <cell r="K2701" t="str">
            <v>SC-00549</v>
          </cell>
          <cell r="L2701" t="str">
            <v>42-04-07-00-2693</v>
          </cell>
          <cell r="M2701" t="str">
            <v>Basurero plastico color blanco</v>
          </cell>
          <cell r="O2701" t="str">
            <v>OTROS</v>
          </cell>
          <cell r="P2701">
            <v>3000</v>
          </cell>
          <cell r="T2701" t="str">
            <v>Bueno</v>
          </cell>
          <cell r="U2701" t="str">
            <v>N/T</v>
          </cell>
        </row>
        <row r="2702">
          <cell r="J2702" t="str">
            <v>42-04-07-00-2694</v>
          </cell>
          <cell r="K2702" t="str">
            <v>SC-00550</v>
          </cell>
          <cell r="L2702" t="str">
            <v>42-04-07-00-2694</v>
          </cell>
          <cell r="M2702" t="str">
            <v>Basurero plástico con tapa color blanco</v>
          </cell>
          <cell r="O2702" t="str">
            <v>OTROS</v>
          </cell>
          <cell r="P2702">
            <v>3000</v>
          </cell>
          <cell r="T2702" t="str">
            <v>Bueno</v>
          </cell>
          <cell r="U2702" t="str">
            <v>N/T</v>
          </cell>
        </row>
        <row r="2703">
          <cell r="J2703" t="str">
            <v>42-04-07-00-2695</v>
          </cell>
          <cell r="K2703" t="str">
            <v>SC-00551</v>
          </cell>
          <cell r="L2703" t="str">
            <v>42-04-07-00-2695</v>
          </cell>
          <cell r="M2703" t="str">
            <v>Porta cortinas metálico</v>
          </cell>
          <cell r="O2703" t="str">
            <v>OTROS</v>
          </cell>
          <cell r="P2703">
            <v>1500</v>
          </cell>
          <cell r="T2703" t="str">
            <v>Bueno</v>
          </cell>
          <cell r="U2703" t="str">
            <v>N/T</v>
          </cell>
        </row>
        <row r="2704">
          <cell r="J2704" t="str">
            <v>42-04-07-00-2696</v>
          </cell>
          <cell r="K2704" t="str">
            <v>SC-00552</v>
          </cell>
          <cell r="L2704" t="str">
            <v>42-04-07-00-2696</v>
          </cell>
          <cell r="M2704" t="str">
            <v>Cortinas color azul piedra</v>
          </cell>
          <cell r="O2704" t="str">
            <v>OTROS</v>
          </cell>
          <cell r="P2704">
            <v>12000</v>
          </cell>
          <cell r="T2704" t="str">
            <v>Bueno</v>
          </cell>
          <cell r="U2704" t="str">
            <v>N/T</v>
          </cell>
        </row>
        <row r="2705">
          <cell r="J2705" t="str">
            <v>NN-06-01-00-2697</v>
          </cell>
          <cell r="K2705" t="str">
            <v>SC-00553</v>
          </cell>
          <cell r="L2705" t="str">
            <v>NN-06-01-00-2697</v>
          </cell>
          <cell r="M2705" t="str">
            <v>Computador Olidata S/Nº 010143-000047</v>
          </cell>
          <cell r="O2705" t="str">
            <v>EQUIPOS COMPUTACIONALES Y PERIFÉRICOS EN ARRIENDO</v>
          </cell>
          <cell r="P2705">
            <v>340000</v>
          </cell>
          <cell r="T2705" t="str">
            <v>Bueno</v>
          </cell>
          <cell r="U2705" t="str">
            <v>Olidata</v>
          </cell>
        </row>
        <row r="2706">
          <cell r="J2706" t="str">
            <v>NN-06-01-00-2698</v>
          </cell>
          <cell r="K2706" t="str">
            <v>SC-00554</v>
          </cell>
          <cell r="L2706" t="str">
            <v>NN-06-01-00-2698</v>
          </cell>
          <cell r="M2706" t="str">
            <v>Monitor LCD Olidata 17" S/Nº 7005L11N-83C2538-00083J</v>
          </cell>
          <cell r="O2706" t="str">
            <v>EQUIPOS COMPUTACIONALES Y PERIFÉRICOS EN ARRIENDO</v>
          </cell>
          <cell r="P2706">
            <v>14000</v>
          </cell>
          <cell r="T2706" t="str">
            <v>Bueno</v>
          </cell>
          <cell r="U2706" t="str">
            <v>Olidata</v>
          </cell>
        </row>
        <row r="2707">
          <cell r="J2707" t="str">
            <v>NN-06-01-00-2699</v>
          </cell>
          <cell r="K2707" t="str">
            <v>SC-00555</v>
          </cell>
          <cell r="L2707" t="str">
            <v>NN-06-01-00-2699</v>
          </cell>
          <cell r="M2707" t="str">
            <v>Teclado Olidata Mod.K7563 S/Nº K75630708005398</v>
          </cell>
          <cell r="O2707" t="str">
            <v>EQUIPOS COMPUTACIONALES Y PERIFÉRICOS EN ARRIENDO</v>
          </cell>
          <cell r="P2707">
            <v>4000</v>
          </cell>
          <cell r="T2707" t="str">
            <v>Bueno</v>
          </cell>
          <cell r="U2707" t="str">
            <v>Olidata</v>
          </cell>
        </row>
        <row r="2708">
          <cell r="J2708" t="str">
            <v>NN-06-01-00-2700</v>
          </cell>
          <cell r="K2708" t="str">
            <v>SC-00556</v>
          </cell>
          <cell r="L2708" t="str">
            <v>NN-06-01-00-2700</v>
          </cell>
          <cell r="M2708" t="str">
            <v>Mouse Olidata Mod. KM 8920</v>
          </cell>
          <cell r="O2708" t="str">
            <v>EQUIPOS COMPUTACIONALES Y PERIFÉRICOS EN ARRIENDO</v>
          </cell>
          <cell r="P2708">
            <v>3000</v>
          </cell>
          <cell r="T2708" t="str">
            <v>Bueno</v>
          </cell>
          <cell r="U2708" t="str">
            <v>Olidata</v>
          </cell>
        </row>
        <row r="2709">
          <cell r="J2709" t="str">
            <v>42-04-07-00-2701</v>
          </cell>
          <cell r="K2709" t="str">
            <v>SC-00557</v>
          </cell>
          <cell r="L2709" t="str">
            <v>42-04-07-00-2701</v>
          </cell>
          <cell r="M2709" t="str">
            <v>Porta Scotch</v>
          </cell>
          <cell r="O2709" t="str">
            <v>OTROS</v>
          </cell>
          <cell r="P2709">
            <v>3500</v>
          </cell>
          <cell r="T2709" t="str">
            <v>Bueno</v>
          </cell>
          <cell r="U2709" t="str">
            <v>N/T</v>
          </cell>
        </row>
        <row r="2710">
          <cell r="J2710" t="str">
            <v>42-05-01-01-2702</v>
          </cell>
          <cell r="K2710" t="str">
            <v>SC-00558</v>
          </cell>
          <cell r="L2710" t="str">
            <v>42-05-01-01-2702</v>
          </cell>
          <cell r="M2710" t="str">
            <v>Perforador</v>
          </cell>
          <cell r="O2710" t="str">
            <v>EQUIPO DE OFICINA</v>
          </cell>
          <cell r="P2710">
            <v>2500</v>
          </cell>
          <cell r="T2710" t="str">
            <v>Bueno</v>
          </cell>
          <cell r="U2710" t="str">
            <v>N/T</v>
          </cell>
        </row>
        <row r="2711">
          <cell r="J2711" t="str">
            <v>42-05-01-01-2703</v>
          </cell>
          <cell r="K2711" t="str">
            <v>SC-00559</v>
          </cell>
          <cell r="L2711" t="str">
            <v>42-05-01-01-2703</v>
          </cell>
          <cell r="M2711" t="str">
            <v>Corchetera marca torre de color negra</v>
          </cell>
          <cell r="O2711" t="str">
            <v>EQUIPO DE OFICINA</v>
          </cell>
          <cell r="P2711">
            <v>3000</v>
          </cell>
          <cell r="T2711" t="str">
            <v>Bueno</v>
          </cell>
          <cell r="U2711" t="str">
            <v>Torre</v>
          </cell>
        </row>
        <row r="2712">
          <cell r="J2712" t="str">
            <v>42-05-02-01-2704</v>
          </cell>
          <cell r="K2712" t="str">
            <v>SC-00560</v>
          </cell>
          <cell r="L2712" t="str">
            <v>42-05-02-01-2704</v>
          </cell>
          <cell r="M2712" t="str">
            <v>Porta suero adosado a la pared</v>
          </cell>
          <cell r="O2712" t="str">
            <v>EQUIPOS CLINICOS</v>
          </cell>
          <cell r="P2712">
            <v>19000</v>
          </cell>
          <cell r="T2712" t="str">
            <v>Bueno</v>
          </cell>
          <cell r="U2712" t="str">
            <v>N/T</v>
          </cell>
        </row>
        <row r="2713">
          <cell r="J2713" t="str">
            <v>42-05-02-01-2705</v>
          </cell>
          <cell r="K2713" t="str">
            <v>SC-00561</v>
          </cell>
          <cell r="L2713" t="str">
            <v>42-05-02-01-2705</v>
          </cell>
          <cell r="M2713" t="str">
            <v>Fonendoscopio neonatal</v>
          </cell>
          <cell r="O2713" t="str">
            <v>EQUIPOS CLINICOS</v>
          </cell>
          <cell r="P2713">
            <v>4284</v>
          </cell>
          <cell r="T2713" t="str">
            <v>Bueno</v>
          </cell>
          <cell r="U2713" t="str">
            <v>N/T</v>
          </cell>
        </row>
        <row r="2714">
          <cell r="J2714" t="str">
            <v>FN-04-07-00-2706</v>
          </cell>
          <cell r="K2714" t="str">
            <v>SC-00562</v>
          </cell>
          <cell r="L2714" t="str">
            <v>FN-04-07-00-2706</v>
          </cell>
          <cell r="M2714" t="str">
            <v>Cajas Parto</v>
          </cell>
          <cell r="O2714" t="str">
            <v>OTROS FUNGIBLE / NOMINABLE</v>
          </cell>
          <cell r="P2714">
            <v>20000</v>
          </cell>
          <cell r="T2714" t="str">
            <v>Bueno</v>
          </cell>
          <cell r="U2714" t="str">
            <v>N/T</v>
          </cell>
        </row>
        <row r="2715">
          <cell r="J2715" t="str">
            <v>FN-04-07-00-2707</v>
          </cell>
          <cell r="K2715" t="str">
            <v>SC-00563</v>
          </cell>
          <cell r="L2715" t="str">
            <v>FN-04-07-00-2707</v>
          </cell>
          <cell r="M2715" t="str">
            <v>Cajas de madera</v>
          </cell>
          <cell r="O2715" t="str">
            <v>OTROS FUNGIBLE / NOMINABLE</v>
          </cell>
          <cell r="P2715">
            <v>5500</v>
          </cell>
          <cell r="T2715" t="str">
            <v>Bueno</v>
          </cell>
          <cell r="U2715" t="str">
            <v>N/T</v>
          </cell>
        </row>
        <row r="2716">
          <cell r="J2716" t="str">
            <v>42-05-02-01-2708</v>
          </cell>
          <cell r="K2716" t="str">
            <v>SC-00564</v>
          </cell>
          <cell r="L2716" t="str">
            <v>42-05-02-01-2708</v>
          </cell>
          <cell r="M2716" t="str">
            <v>Lavatorio de acero inoxidable</v>
          </cell>
          <cell r="O2716" t="str">
            <v>EQUIPOS CLINICOS</v>
          </cell>
          <cell r="P2716">
            <v>5990</v>
          </cell>
          <cell r="T2716" t="str">
            <v>Bueno</v>
          </cell>
          <cell r="U2716" t="str">
            <v>N/T</v>
          </cell>
        </row>
        <row r="2717">
          <cell r="J2717" t="str">
            <v>42-05-02-02-2709</v>
          </cell>
          <cell r="K2717" t="str">
            <v>SC-00565</v>
          </cell>
          <cell r="L2717" t="str">
            <v>42-05-02-02-2709</v>
          </cell>
          <cell r="M2717" t="str">
            <v>Bandeja de acero inox. de 30x25 cms.</v>
          </cell>
          <cell r="O2717" t="str">
            <v>EQUIPOS DE COCINA</v>
          </cell>
          <cell r="P2717">
            <v>4990</v>
          </cell>
          <cell r="T2717" t="str">
            <v>Bueno</v>
          </cell>
          <cell r="U2717" t="str">
            <v>N/T</v>
          </cell>
        </row>
        <row r="2718">
          <cell r="J2718" t="str">
            <v>42-05-02-01-2710</v>
          </cell>
          <cell r="K2718" t="str">
            <v>SC-00566</v>
          </cell>
          <cell r="L2718" t="str">
            <v>42-05-02-01-2710</v>
          </cell>
          <cell r="M2718" t="str">
            <v>Riñón enlozado de 30 cms.</v>
          </cell>
          <cell r="N2718">
            <v>1</v>
          </cell>
          <cell r="O2718" t="str">
            <v>EQUIPOS CLINICOS</v>
          </cell>
          <cell r="P2718">
            <v>3990</v>
          </cell>
          <cell r="T2718" t="str">
            <v>Bueno</v>
          </cell>
          <cell r="U2718" t="str">
            <v>N/T</v>
          </cell>
        </row>
        <row r="2719">
          <cell r="J2719" t="str">
            <v>42-04-07-00-2711</v>
          </cell>
          <cell r="K2719" t="str">
            <v>SC-00567</v>
          </cell>
          <cell r="L2719" t="str">
            <v>42-04-07-00-2711</v>
          </cell>
          <cell r="M2719" t="str">
            <v>Colchoneta cuadrada negra</v>
          </cell>
          <cell r="O2719" t="str">
            <v>OTROS</v>
          </cell>
          <cell r="P2719">
            <v>13990</v>
          </cell>
          <cell r="T2719" t="str">
            <v>Bueno</v>
          </cell>
          <cell r="U2719" t="str">
            <v>N/T</v>
          </cell>
        </row>
        <row r="2720">
          <cell r="J2720" t="str">
            <v>FN-04-07-00-2712</v>
          </cell>
          <cell r="K2720" t="str">
            <v>SC-00568</v>
          </cell>
          <cell r="L2720" t="str">
            <v>FN-04-07-00-2712</v>
          </cell>
          <cell r="M2720" t="str">
            <v>Porta cortinas metálicos</v>
          </cell>
          <cell r="O2720" t="str">
            <v>OTROS FUNGIBLE / NOMINABLE</v>
          </cell>
          <cell r="P2720">
            <v>1500</v>
          </cell>
          <cell r="T2720" t="str">
            <v>Bueno</v>
          </cell>
          <cell r="U2720" t="str">
            <v>N/T</v>
          </cell>
        </row>
        <row r="2721">
          <cell r="J2721" t="str">
            <v>FN-04-07-00-2713</v>
          </cell>
          <cell r="K2721" t="str">
            <v>SC-00569</v>
          </cell>
          <cell r="L2721" t="str">
            <v>FN-04-07-00-2713</v>
          </cell>
          <cell r="M2721" t="str">
            <v>Cortinas de chinz color damasco con cenefas</v>
          </cell>
          <cell r="O2721" t="str">
            <v>OTROS FUNGIBLE / NOMINABLE</v>
          </cell>
          <cell r="P2721">
            <v>12000</v>
          </cell>
          <cell r="T2721" t="str">
            <v>Bueno</v>
          </cell>
          <cell r="U2721" t="str">
            <v>N/T</v>
          </cell>
        </row>
        <row r="2722">
          <cell r="J2722" t="str">
            <v>42-05-01-01-2714</v>
          </cell>
          <cell r="K2722" t="str">
            <v>42-1206B</v>
          </cell>
          <cell r="L2722" t="str">
            <v>Reloj de pared</v>
          </cell>
          <cell r="M2722" t="str">
            <v>Reloj de pared Beltz</v>
          </cell>
          <cell r="O2722" t="str">
            <v>EQUIPO DE OFICINA</v>
          </cell>
          <cell r="P2722">
            <v>2900</v>
          </cell>
          <cell r="T2722" t="str">
            <v>Bueno</v>
          </cell>
          <cell r="U2722" t="str">
            <v>N/T</v>
          </cell>
        </row>
        <row r="2723">
          <cell r="J2723" t="str">
            <v>42-04-07-00-2715</v>
          </cell>
          <cell r="K2723" t="str">
            <v>SC-00571</v>
          </cell>
          <cell r="L2723" t="str">
            <v>42-04-07-00-2715</v>
          </cell>
          <cell r="M2723" t="str">
            <v>Espejo de 50x40 cms.</v>
          </cell>
          <cell r="O2723" t="str">
            <v>OTROS</v>
          </cell>
          <cell r="P2723">
            <v>6500</v>
          </cell>
          <cell r="T2723" t="str">
            <v>Bueno</v>
          </cell>
          <cell r="U2723" t="str">
            <v>N/T</v>
          </cell>
        </row>
        <row r="2724">
          <cell r="J2724" t="str">
            <v>42-04-07-00-2716</v>
          </cell>
          <cell r="K2724" t="str">
            <v>SC-00572</v>
          </cell>
          <cell r="L2724" t="str">
            <v>42-04-07-00-2716</v>
          </cell>
          <cell r="M2724" t="str">
            <v>Percha  metálica, 2 ganchos</v>
          </cell>
          <cell r="O2724" t="str">
            <v>OTROS</v>
          </cell>
          <cell r="P2724">
            <v>10000</v>
          </cell>
          <cell r="T2724" t="str">
            <v>Bueno</v>
          </cell>
          <cell r="U2724" t="str">
            <v>SSAS</v>
          </cell>
        </row>
        <row r="2725">
          <cell r="J2725" t="str">
            <v>42-05-02-06-2717</v>
          </cell>
          <cell r="K2725" t="str">
            <v>SC-00573</v>
          </cell>
          <cell r="L2725" t="str">
            <v>42-05-02-06-2717</v>
          </cell>
          <cell r="M2725" t="str">
            <v>Linterna china color negra y amarilla</v>
          </cell>
          <cell r="O2725" t="str">
            <v>HERRAMIENTAS</v>
          </cell>
          <cell r="P2725">
            <v>2300</v>
          </cell>
          <cell r="T2725" t="str">
            <v>Bueno</v>
          </cell>
          <cell r="U2725" t="str">
            <v>N/T</v>
          </cell>
        </row>
        <row r="2726">
          <cell r="J2726" t="str">
            <v>FN-05-02-01-2718</v>
          </cell>
          <cell r="K2726" t="str">
            <v>SC-00574</v>
          </cell>
          <cell r="L2726" t="str">
            <v>FN-05-02-01-2718</v>
          </cell>
          <cell r="M2726" t="str">
            <v>Riñones de acero inox. de 25x14 cms.</v>
          </cell>
          <cell r="N2726">
            <v>1</v>
          </cell>
          <cell r="O2726" t="str">
            <v>EQUIPOS CLINICOS FUNGIBLE / NOMINABLE</v>
          </cell>
          <cell r="P2726">
            <v>3990</v>
          </cell>
          <cell r="T2726" t="str">
            <v>Bueno</v>
          </cell>
          <cell r="U2726" t="str">
            <v>SSAS</v>
          </cell>
        </row>
        <row r="2727">
          <cell r="J2727" t="str">
            <v>42-05-02-02-2719</v>
          </cell>
          <cell r="K2727" t="str">
            <v>SC-00575</v>
          </cell>
          <cell r="L2727" t="str">
            <v>42-05-02-02-2719</v>
          </cell>
          <cell r="M2727" t="str">
            <v>Bandeja metálica 20x15 cms.</v>
          </cell>
          <cell r="N2727">
            <v>1</v>
          </cell>
          <cell r="O2727" t="str">
            <v>EQUIPOS DE COCINA</v>
          </cell>
          <cell r="P2727">
            <v>4500</v>
          </cell>
          <cell r="T2727" t="str">
            <v>Bueno</v>
          </cell>
          <cell r="U2727" t="str">
            <v>N/T</v>
          </cell>
        </row>
        <row r="2728">
          <cell r="J2728" t="str">
            <v>42-05-01-01-2720</v>
          </cell>
          <cell r="K2728" t="str">
            <v>42-1206B</v>
          </cell>
          <cell r="L2728" t="str">
            <v>Reloj de pared</v>
          </cell>
          <cell r="M2728" t="str">
            <v>Reloj de pared marca Ruhla</v>
          </cell>
          <cell r="O2728" t="str">
            <v>EQUIPO DE OFICINA</v>
          </cell>
          <cell r="P2728">
            <v>8600</v>
          </cell>
          <cell r="T2728" t="str">
            <v>Bueno</v>
          </cell>
          <cell r="U2728" t="str">
            <v>Ruhia</v>
          </cell>
        </row>
        <row r="2729">
          <cell r="J2729" t="str">
            <v>42-05-02-01-2721</v>
          </cell>
          <cell r="K2729" t="str">
            <v>SC-00577</v>
          </cell>
          <cell r="L2729" t="str">
            <v>42-05-02-01-2721</v>
          </cell>
          <cell r="M2729" t="str">
            <v>Porta suero adosado a la pared</v>
          </cell>
          <cell r="O2729" t="str">
            <v>EQUIPOS CLINICOS</v>
          </cell>
          <cell r="P2729">
            <v>19000</v>
          </cell>
          <cell r="T2729" t="str">
            <v>Bueno</v>
          </cell>
          <cell r="U2729" t="str">
            <v>N/T</v>
          </cell>
        </row>
        <row r="2730">
          <cell r="J2730" t="str">
            <v>42-04-07-00-2722</v>
          </cell>
          <cell r="K2730" t="str">
            <v>SC-00578</v>
          </cell>
          <cell r="L2730" t="str">
            <v>42-04-07-00-2722</v>
          </cell>
          <cell r="M2730" t="str">
            <v>Colchones de espuma y tevinil verde</v>
          </cell>
          <cell r="O2730" t="str">
            <v>OTROS</v>
          </cell>
          <cell r="P2730">
            <v>25000</v>
          </cell>
          <cell r="T2730" t="str">
            <v>Bueno</v>
          </cell>
          <cell r="U2730" t="str">
            <v>N/T</v>
          </cell>
        </row>
        <row r="2731">
          <cell r="J2731" t="str">
            <v>42-05-02-02-2723</v>
          </cell>
          <cell r="K2731" t="str">
            <v>SC-00579</v>
          </cell>
          <cell r="L2731" t="str">
            <v>42-05-02-02-2723</v>
          </cell>
          <cell r="M2731" t="str">
            <v>Jarro acero inoxidable 14x20 cms.</v>
          </cell>
          <cell r="O2731" t="str">
            <v>EQUIPOS DE COCINA</v>
          </cell>
          <cell r="P2731">
            <v>5990</v>
          </cell>
          <cell r="T2731" t="str">
            <v>Bueno</v>
          </cell>
          <cell r="U2731" t="str">
            <v>N/T</v>
          </cell>
        </row>
        <row r="2732">
          <cell r="J2732" t="str">
            <v>FN-05-02-01-2724</v>
          </cell>
          <cell r="K2732" t="str">
            <v>SC-00580</v>
          </cell>
          <cell r="L2732" t="str">
            <v>FN-05-02-01-2724</v>
          </cell>
          <cell r="M2732" t="str">
            <v>Chatas de acero inoxidable</v>
          </cell>
          <cell r="O2732" t="str">
            <v>EQUIPOS CLINICOS FUNGIBLE / NOMINABLE</v>
          </cell>
          <cell r="P2732">
            <v>6250</v>
          </cell>
          <cell r="T2732" t="str">
            <v>Bueno</v>
          </cell>
          <cell r="U2732" t="str">
            <v>N/T</v>
          </cell>
        </row>
        <row r="2733">
          <cell r="J2733" t="str">
            <v>42-04-07-00-2725</v>
          </cell>
          <cell r="K2733" t="str">
            <v>SC-00581</v>
          </cell>
          <cell r="L2733" t="str">
            <v>42-04-07-00-2725</v>
          </cell>
          <cell r="M2733" t="str">
            <v>Colchón de espuma 1 plaza</v>
          </cell>
          <cell r="O2733" t="str">
            <v>OTROS</v>
          </cell>
          <cell r="P2733">
            <v>25000</v>
          </cell>
          <cell r="T2733" t="str">
            <v>Bueno</v>
          </cell>
          <cell r="U2733" t="str">
            <v>N/T</v>
          </cell>
        </row>
        <row r="2734">
          <cell r="J2734" t="str">
            <v>42-04-07-00-2726</v>
          </cell>
          <cell r="K2734" t="str">
            <v>SC-00582</v>
          </cell>
          <cell r="L2734" t="str">
            <v>42-04-07-00-2726</v>
          </cell>
          <cell r="M2734" t="str">
            <v>Cabecera de espuma</v>
          </cell>
          <cell r="O2734" t="str">
            <v>OTROS</v>
          </cell>
          <cell r="P2734">
            <v>5200</v>
          </cell>
          <cell r="T2734" t="str">
            <v>Bueno</v>
          </cell>
          <cell r="U2734" t="str">
            <v>N/T</v>
          </cell>
        </row>
        <row r="2735">
          <cell r="J2735" t="str">
            <v>FN-05-02-02-2727</v>
          </cell>
          <cell r="K2735" t="str">
            <v>SC-00583</v>
          </cell>
          <cell r="L2735" t="str">
            <v>FN-05-02-02-2727</v>
          </cell>
          <cell r="M2735" t="str">
            <v>Frazadas</v>
          </cell>
          <cell r="O2735" t="str">
            <v>EQUIPOS DE COCINA FUNGIBLE / NOMINABLE</v>
          </cell>
          <cell r="P2735">
            <v>6000</v>
          </cell>
          <cell r="T2735" t="str">
            <v>Bueno</v>
          </cell>
          <cell r="U2735" t="str">
            <v>N/T</v>
          </cell>
        </row>
        <row r="2736">
          <cell r="J2736" t="str">
            <v>FN-04-07-00-2728</v>
          </cell>
          <cell r="K2736" t="str">
            <v>SC-00584</v>
          </cell>
          <cell r="L2736" t="str">
            <v>FN-04-07-00-2728</v>
          </cell>
          <cell r="M2736" t="str">
            <v>Sábanas</v>
          </cell>
          <cell r="O2736" t="str">
            <v>OTROS FUNGIBLE / NOMINABLE</v>
          </cell>
          <cell r="P2736">
            <v>4500</v>
          </cell>
          <cell r="T2736" t="str">
            <v>Bueno</v>
          </cell>
          <cell r="U2736" t="str">
            <v>N/T</v>
          </cell>
        </row>
        <row r="2737">
          <cell r="J2737" t="str">
            <v>42-04-07-00-2729</v>
          </cell>
          <cell r="K2737" t="str">
            <v>SC-00585</v>
          </cell>
          <cell r="L2737" t="str">
            <v>42-04-07-00-2729</v>
          </cell>
          <cell r="M2737" t="str">
            <v>Funda</v>
          </cell>
          <cell r="O2737" t="str">
            <v>OTROS</v>
          </cell>
          <cell r="P2737">
            <v>2000</v>
          </cell>
          <cell r="T2737" t="str">
            <v>Bueno</v>
          </cell>
          <cell r="U2737" t="str">
            <v>N/T</v>
          </cell>
        </row>
        <row r="2738">
          <cell r="J2738" t="str">
            <v>42-04-06-00-2730</v>
          </cell>
          <cell r="K2738" t="str">
            <v>SC-00586</v>
          </cell>
          <cell r="L2738" t="str">
            <v>42-04-06-00-2730</v>
          </cell>
          <cell r="M2738" t="str">
            <v>Repisa de alambre, 2 tablas madera</v>
          </cell>
          <cell r="O2738" t="str">
            <v>REPISA</v>
          </cell>
          <cell r="P2738">
            <v>20000</v>
          </cell>
          <cell r="T2738" t="str">
            <v>Bueno</v>
          </cell>
          <cell r="U2738" t="str">
            <v>N/T</v>
          </cell>
        </row>
        <row r="2739">
          <cell r="J2739" t="str">
            <v>42-04-07-00-2731</v>
          </cell>
          <cell r="K2739" t="str">
            <v>SC-00587</v>
          </cell>
          <cell r="L2739" t="str">
            <v>42-04-07-00-2731</v>
          </cell>
          <cell r="M2739" t="str">
            <v>Porta cortinas metálico</v>
          </cell>
          <cell r="O2739" t="str">
            <v>OTROS</v>
          </cell>
          <cell r="P2739">
            <v>1500</v>
          </cell>
          <cell r="T2739" t="str">
            <v>Bueno</v>
          </cell>
          <cell r="U2739" t="str">
            <v>N/T</v>
          </cell>
        </row>
        <row r="2740">
          <cell r="J2740" t="str">
            <v>FN-04-07-00-2732</v>
          </cell>
          <cell r="K2740" t="str">
            <v>SC-00588</v>
          </cell>
          <cell r="L2740" t="str">
            <v>FN-04-07-00-2732</v>
          </cell>
          <cell r="M2740" t="str">
            <v>Cortinas de chinz mantequilla</v>
          </cell>
          <cell r="O2740" t="str">
            <v>OTROS FUNGIBLE / NOMINABLE</v>
          </cell>
          <cell r="P2740">
            <v>12000</v>
          </cell>
          <cell r="T2740" t="str">
            <v>Bueno</v>
          </cell>
          <cell r="U2740" t="str">
            <v>N/T</v>
          </cell>
        </row>
        <row r="2741">
          <cell r="J2741" t="str">
            <v>42-04-07-00-2733</v>
          </cell>
          <cell r="K2741" t="str">
            <v>SC-00589</v>
          </cell>
          <cell r="L2741" t="str">
            <v>42-04-07-00-2733</v>
          </cell>
          <cell r="M2741" t="str">
            <v>Percha de madera 4 ganchos</v>
          </cell>
          <cell r="O2741" t="str">
            <v>OTROS</v>
          </cell>
          <cell r="P2741">
            <v>15000</v>
          </cell>
          <cell r="T2741" t="str">
            <v>Bueno</v>
          </cell>
          <cell r="U2741" t="str">
            <v>N/T</v>
          </cell>
        </row>
        <row r="2742">
          <cell r="J2742" t="str">
            <v>FN-04-07-00-2734</v>
          </cell>
          <cell r="K2742" t="str">
            <v>SC-00590</v>
          </cell>
          <cell r="L2742" t="str">
            <v>FN-04-07-00-2734</v>
          </cell>
          <cell r="M2742" t="str">
            <v>Basureros</v>
          </cell>
          <cell r="O2742" t="str">
            <v>OTROS FUNGIBLE / NOMINABLE</v>
          </cell>
          <cell r="P2742">
            <v>3000</v>
          </cell>
          <cell r="T2742" t="str">
            <v>Bueno</v>
          </cell>
          <cell r="U2742" t="str">
            <v>N/T</v>
          </cell>
        </row>
        <row r="2743">
          <cell r="J2743" t="str">
            <v>42-04-07-00-2735</v>
          </cell>
          <cell r="K2743" t="str">
            <v>SC-00591</v>
          </cell>
          <cell r="L2743" t="str">
            <v>42-04-07-00-2735</v>
          </cell>
          <cell r="M2743" t="str">
            <v>Dispensadores confort Pisa</v>
          </cell>
          <cell r="O2743" t="str">
            <v>OTROS</v>
          </cell>
          <cell r="P2743">
            <v>17000</v>
          </cell>
          <cell r="T2743" t="str">
            <v>Bueno</v>
          </cell>
          <cell r="U2743" t="str">
            <v>N/T</v>
          </cell>
        </row>
        <row r="2744">
          <cell r="J2744" t="str">
            <v>42-04-07-00-2736</v>
          </cell>
          <cell r="K2744" t="str">
            <v>SC-00592</v>
          </cell>
          <cell r="L2744" t="str">
            <v>42-04-07-00-2736</v>
          </cell>
          <cell r="M2744" t="str">
            <v>Espejo 110x50 cms.</v>
          </cell>
          <cell r="O2744" t="str">
            <v>OTROS</v>
          </cell>
          <cell r="P2744">
            <v>10000</v>
          </cell>
          <cell r="T2744" t="str">
            <v>Bueno</v>
          </cell>
          <cell r="U2744" t="str">
            <v>N/T</v>
          </cell>
        </row>
        <row r="2745">
          <cell r="J2745" t="str">
            <v>42-04-07-00-2737</v>
          </cell>
          <cell r="K2745" t="str">
            <v>SC-00593</v>
          </cell>
          <cell r="L2745" t="str">
            <v>42-04-07-00-2737</v>
          </cell>
          <cell r="M2745" t="str">
            <v>Ducha teléfono</v>
          </cell>
          <cell r="O2745" t="str">
            <v>OTROS</v>
          </cell>
          <cell r="P2745">
            <v>5000</v>
          </cell>
          <cell r="T2745" t="str">
            <v>Bueno</v>
          </cell>
          <cell r="U2745" t="str">
            <v>N/T</v>
          </cell>
        </row>
        <row r="2746">
          <cell r="J2746" t="str">
            <v>42-05-02-01-2738</v>
          </cell>
          <cell r="K2746" t="str">
            <v>SC-00594</v>
          </cell>
          <cell r="L2746" t="str">
            <v>42-05-02-01-2738</v>
          </cell>
          <cell r="M2746" t="str">
            <v>Alza cama</v>
          </cell>
          <cell r="O2746" t="str">
            <v>EQUIPOS CLINICOS</v>
          </cell>
          <cell r="P2746">
            <v>40000</v>
          </cell>
          <cell r="T2746" t="str">
            <v>Bueno</v>
          </cell>
          <cell r="U2746" t="str">
            <v>N/T</v>
          </cell>
        </row>
        <row r="2747">
          <cell r="J2747" t="str">
            <v>FN-04-07-00-2739</v>
          </cell>
          <cell r="K2747" t="str">
            <v>SC-00595</v>
          </cell>
          <cell r="L2747" t="str">
            <v>FN-04-07-00-2739</v>
          </cell>
          <cell r="M2747" t="str">
            <v>Porta cortinas metálicos</v>
          </cell>
          <cell r="O2747" t="str">
            <v>OTROS FUNGIBLE / NOMINABLE</v>
          </cell>
          <cell r="P2747">
            <v>1500</v>
          </cell>
          <cell r="T2747" t="str">
            <v>Bueno</v>
          </cell>
          <cell r="U2747" t="str">
            <v>N/T</v>
          </cell>
        </row>
        <row r="2748">
          <cell r="J2748" t="str">
            <v>FN-04-07-00-2740</v>
          </cell>
          <cell r="K2748" t="str">
            <v>SC-00596</v>
          </cell>
          <cell r="L2748" t="str">
            <v>FN-04-07-00-2740</v>
          </cell>
          <cell r="M2748" t="str">
            <v>Cortinas de chinz color rosado con cenefas</v>
          </cell>
          <cell r="O2748" t="str">
            <v>OTROS FUNGIBLE / NOMINABLE</v>
          </cell>
          <cell r="P2748">
            <v>12000</v>
          </cell>
          <cell r="T2748" t="str">
            <v>Bueno</v>
          </cell>
          <cell r="U2748" t="str">
            <v>N/T</v>
          </cell>
        </row>
        <row r="2749">
          <cell r="J2749" t="str">
            <v>42-05-01-01-2741</v>
          </cell>
          <cell r="K2749" t="str">
            <v>42-1206B</v>
          </cell>
          <cell r="L2749" t="str">
            <v>Reloj de pared</v>
          </cell>
          <cell r="M2749" t="str">
            <v>Reloj de pared</v>
          </cell>
          <cell r="O2749" t="str">
            <v>EQUIPO DE OFICINA</v>
          </cell>
          <cell r="P2749">
            <v>7500</v>
          </cell>
          <cell r="T2749" t="str">
            <v>Bueno</v>
          </cell>
          <cell r="U2749" t="str">
            <v>N/T</v>
          </cell>
        </row>
        <row r="2750">
          <cell r="J2750" t="str">
            <v>42-05-01-01-2742</v>
          </cell>
          <cell r="K2750" t="str">
            <v>SC-00598</v>
          </cell>
          <cell r="L2750" t="str">
            <v>42-05-01-01-2742</v>
          </cell>
          <cell r="M2750" t="str">
            <v>Termómetro ambiental</v>
          </cell>
          <cell r="O2750" t="str">
            <v>EQUIPO DE OFICINA</v>
          </cell>
          <cell r="P2750">
            <v>5900</v>
          </cell>
          <cell r="T2750" t="str">
            <v>Bueno</v>
          </cell>
          <cell r="U2750" t="str">
            <v>N/T</v>
          </cell>
        </row>
        <row r="2751">
          <cell r="J2751" t="str">
            <v>42-05-02-01-2743</v>
          </cell>
          <cell r="K2751" t="str">
            <v>SC-00599</v>
          </cell>
          <cell r="L2751" t="str">
            <v>42-05-02-01-2743</v>
          </cell>
          <cell r="M2751" t="str">
            <v>Porta suero metálico adosado a la pared</v>
          </cell>
          <cell r="O2751" t="str">
            <v>EQUIPOS CLINICOS</v>
          </cell>
          <cell r="P2751">
            <v>19000</v>
          </cell>
          <cell r="T2751" t="str">
            <v>Bueno</v>
          </cell>
          <cell r="U2751" t="str">
            <v>N/T</v>
          </cell>
        </row>
        <row r="2752">
          <cell r="J2752" t="str">
            <v>42-04-07-00-2744</v>
          </cell>
          <cell r="K2752" t="str">
            <v>SC-00600</v>
          </cell>
          <cell r="L2752" t="str">
            <v>42-04-07-00-2744</v>
          </cell>
          <cell r="M2752" t="str">
            <v>Colchones de cuna</v>
          </cell>
          <cell r="O2752" t="str">
            <v>OTROS</v>
          </cell>
          <cell r="P2752">
            <v>35000</v>
          </cell>
          <cell r="T2752" t="str">
            <v>Bueno</v>
          </cell>
          <cell r="U2752" t="str">
            <v>N/T</v>
          </cell>
        </row>
        <row r="2753">
          <cell r="J2753" t="str">
            <v>42-04-07-00-2745</v>
          </cell>
          <cell r="K2753" t="str">
            <v>SC-00601</v>
          </cell>
          <cell r="L2753" t="str">
            <v>42-04-07-00-2745</v>
          </cell>
          <cell r="M2753" t="str">
            <v>Basurero plástico blanco con tapa</v>
          </cell>
          <cell r="O2753" t="str">
            <v>OTROS</v>
          </cell>
          <cell r="P2753">
            <v>3500</v>
          </cell>
          <cell r="T2753" t="str">
            <v>Bueno</v>
          </cell>
          <cell r="U2753" t="str">
            <v>N/T</v>
          </cell>
        </row>
        <row r="2754">
          <cell r="J2754" t="str">
            <v>42-06-01-00-2746</v>
          </cell>
          <cell r="K2754" t="str">
            <v>SC-00602</v>
          </cell>
          <cell r="L2754" t="str">
            <v>42-06-01-00-2746</v>
          </cell>
          <cell r="M2754" t="str">
            <v>Monitor Mod. AY - 12P3A S/N° A73109M1AY01081</v>
          </cell>
          <cell r="O2754" t="str">
            <v>EQUIPOS COMPUTACIONALES Y PERIFÉRICOS</v>
          </cell>
          <cell r="P2754">
            <v>578000</v>
          </cell>
          <cell r="T2754" t="str">
            <v>Bueno</v>
          </cell>
          <cell r="U2754" t="str">
            <v>N/T</v>
          </cell>
        </row>
        <row r="2755">
          <cell r="J2755" t="str">
            <v>42-05-02-01-2747</v>
          </cell>
          <cell r="K2755" t="str">
            <v>SC-00603</v>
          </cell>
          <cell r="L2755" t="str">
            <v>42-05-02-01-2747</v>
          </cell>
          <cell r="M2755" t="str">
            <v>Transductor convexo Mod. C2 - SET S/N° A6B919310002481</v>
          </cell>
          <cell r="O2755" t="str">
            <v>EQUIPOS CLINICOS</v>
          </cell>
          <cell r="P2755">
            <v>300000</v>
          </cell>
          <cell r="T2755" t="str">
            <v>Bueno</v>
          </cell>
          <cell r="U2755" t="str">
            <v>N/T</v>
          </cell>
        </row>
        <row r="2756">
          <cell r="J2756" t="str">
            <v>42-05-02-01-2748</v>
          </cell>
          <cell r="K2756" t="str">
            <v>SC-00604</v>
          </cell>
          <cell r="L2756" t="str">
            <v>42-05-02-01-2748</v>
          </cell>
          <cell r="M2756" t="str">
            <v>Transductor endocavitario Mod. EC4 - 9/10ED S/N° A71900008903096</v>
          </cell>
          <cell r="O2756" t="str">
            <v>EQUIPOS CLINICOS</v>
          </cell>
          <cell r="P2756">
            <v>200000</v>
          </cell>
          <cell r="T2756" t="str">
            <v>Bueno</v>
          </cell>
          <cell r="U2756" t="str">
            <v>N/T</v>
          </cell>
        </row>
        <row r="2757">
          <cell r="J2757" t="str">
            <v>42-05-02-01-2749</v>
          </cell>
          <cell r="K2757" t="str">
            <v>SC-00605</v>
          </cell>
          <cell r="L2757" t="str">
            <v>42-05-02-01-2749</v>
          </cell>
          <cell r="M2757" t="str">
            <v>Video printer Mitsubishi Mod. P93W S/N° 1072002</v>
          </cell>
          <cell r="O2757" t="str">
            <v>EQUIPOS CLINICOS</v>
          </cell>
          <cell r="P2757">
            <v>25300</v>
          </cell>
          <cell r="T2757" t="str">
            <v>Bueno</v>
          </cell>
          <cell r="U2757" t="str">
            <v>Mitsubishi</v>
          </cell>
        </row>
        <row r="2758">
          <cell r="J2758" t="str">
            <v>42-06-01-00-2750</v>
          </cell>
          <cell r="K2758" t="str">
            <v>SC-00606</v>
          </cell>
          <cell r="L2758" t="str">
            <v>42-06-01-00-2750</v>
          </cell>
          <cell r="M2758" t="str">
            <v>UPS RS 1500 VA S/N° NB0642016210 Dicom</v>
          </cell>
          <cell r="O2758" t="str">
            <v>EQUIPOS COMPUTACIONALES Y PERIFÉRICOS</v>
          </cell>
          <cell r="P2758">
            <v>116860</v>
          </cell>
          <cell r="T2758" t="str">
            <v>Bueno</v>
          </cell>
          <cell r="U2758" t="str">
            <v>Dicom</v>
          </cell>
        </row>
        <row r="2759">
          <cell r="J2759" t="str">
            <v>42-04-07-00-2751</v>
          </cell>
          <cell r="K2759" t="str">
            <v>SC-00607</v>
          </cell>
          <cell r="L2759" t="str">
            <v>42-04-07-00-2751</v>
          </cell>
          <cell r="M2759" t="str">
            <v>Sillón cuero c/5 ruedas color burdeo</v>
          </cell>
          <cell r="O2759" t="str">
            <v>OTROS</v>
          </cell>
          <cell r="P2759">
            <v>110000</v>
          </cell>
          <cell r="T2759" t="str">
            <v>Bueno</v>
          </cell>
          <cell r="U2759" t="str">
            <v>N/T</v>
          </cell>
        </row>
        <row r="2760">
          <cell r="J2760" t="str">
            <v>42-04-07-00-2752</v>
          </cell>
          <cell r="K2760" t="str">
            <v>SC-00608</v>
          </cell>
          <cell r="L2760" t="str">
            <v>42-04-07-00-2752</v>
          </cell>
          <cell r="M2760" t="str">
            <v>Basurero plástico con tapa color blanco</v>
          </cell>
          <cell r="O2760" t="str">
            <v>OTROS</v>
          </cell>
          <cell r="P2760">
            <v>3000</v>
          </cell>
          <cell r="T2760" t="str">
            <v>Bueno</v>
          </cell>
          <cell r="U2760" t="str">
            <v>N/T</v>
          </cell>
        </row>
        <row r="2761">
          <cell r="J2761" t="str">
            <v>42-05-01-01-2753</v>
          </cell>
          <cell r="K2761" t="str">
            <v>SC-00609</v>
          </cell>
          <cell r="L2761" t="str">
            <v>42-05-01-01-2753</v>
          </cell>
          <cell r="M2761" t="str">
            <v>Refrigerador Fensa de color plomo Mod. Tension V Progess 3805</v>
          </cell>
          <cell r="O2761" t="str">
            <v>EQUIPO DE OFICINA</v>
          </cell>
          <cell r="P2761">
            <v>150000</v>
          </cell>
          <cell r="T2761" t="str">
            <v>Bueno</v>
          </cell>
          <cell r="U2761" t="str">
            <v>Fensa</v>
          </cell>
        </row>
        <row r="2762">
          <cell r="J2762" t="str">
            <v>FN-05-02-02-2754</v>
          </cell>
          <cell r="K2762" t="str">
            <v>SC-00610</v>
          </cell>
          <cell r="L2762" t="str">
            <v>FN-05-02-02-2754</v>
          </cell>
          <cell r="M2762" t="str">
            <v>Tablas de picar medianas de  color blanco</v>
          </cell>
          <cell r="O2762" t="str">
            <v>EQUIPOS DE COCINA FUNGIBLE / NOMINABLE</v>
          </cell>
          <cell r="P2762">
            <v>4500</v>
          </cell>
          <cell r="T2762" t="str">
            <v>Bueno</v>
          </cell>
          <cell r="U2762" t="str">
            <v>N/T</v>
          </cell>
        </row>
        <row r="2763">
          <cell r="J2763" t="str">
            <v>42-05-02-02-2755</v>
          </cell>
          <cell r="K2763" t="str">
            <v>SC-00611</v>
          </cell>
          <cell r="L2763" t="str">
            <v>42-05-02-02-2755</v>
          </cell>
          <cell r="M2763" t="str">
            <v>Asadera chica</v>
          </cell>
          <cell r="O2763" t="str">
            <v>EQUIPOS DE COCINA</v>
          </cell>
          <cell r="P2763">
            <v>1990</v>
          </cell>
          <cell r="T2763" t="str">
            <v>Bueno</v>
          </cell>
          <cell r="U2763" t="str">
            <v>N/T</v>
          </cell>
        </row>
        <row r="2764">
          <cell r="J2764" t="str">
            <v>FN-05-02-02-2756</v>
          </cell>
          <cell r="K2764" t="str">
            <v>SC-00612</v>
          </cell>
          <cell r="L2764" t="str">
            <v>FN-05-02-02-2756</v>
          </cell>
          <cell r="M2764" t="str">
            <v>Asadera de aluminio grandes</v>
          </cell>
          <cell r="O2764" t="str">
            <v>EQUIPOS DE COCINA FUNGIBLE / NOMINABLE</v>
          </cell>
          <cell r="P2764">
            <v>2490</v>
          </cell>
          <cell r="T2764" t="str">
            <v>Bueno</v>
          </cell>
          <cell r="U2764" t="str">
            <v>N/T</v>
          </cell>
        </row>
        <row r="2765">
          <cell r="J2765" t="str">
            <v>42-05-02-02-2757</v>
          </cell>
          <cell r="K2765" t="str">
            <v>SC-00613</v>
          </cell>
          <cell r="L2765" t="str">
            <v>42-05-02-02-2757</v>
          </cell>
          <cell r="M2765" t="str">
            <v>Asaderas de aluminio grandes Fantuzzi</v>
          </cell>
          <cell r="O2765" t="str">
            <v>EQUIPOS DE COCINA</v>
          </cell>
          <cell r="P2765">
            <v>3990</v>
          </cell>
          <cell r="T2765" t="str">
            <v>Bueno</v>
          </cell>
          <cell r="U2765" t="str">
            <v>Fantuzzi</v>
          </cell>
        </row>
        <row r="2766">
          <cell r="J2766" t="str">
            <v>FN-05-02-02-2758</v>
          </cell>
          <cell r="K2766" t="str">
            <v>SC-00614</v>
          </cell>
          <cell r="L2766" t="str">
            <v>FN-05-02-02-2758</v>
          </cell>
          <cell r="M2766" t="str">
            <v>Azucareros de acero inoxidable</v>
          </cell>
          <cell r="O2766" t="str">
            <v>EQUIPOS DE COCINA FUNGIBLE / NOMINABLE</v>
          </cell>
          <cell r="P2766">
            <v>990</v>
          </cell>
          <cell r="T2766" t="str">
            <v>Bueno</v>
          </cell>
          <cell r="U2766" t="str">
            <v>N/T</v>
          </cell>
        </row>
        <row r="2767">
          <cell r="J2767" t="str">
            <v>42-05-02-02-2759</v>
          </cell>
          <cell r="K2767" t="str">
            <v>SC-00615</v>
          </cell>
          <cell r="L2767" t="str">
            <v>42-05-02-02-2759</v>
          </cell>
          <cell r="M2767" t="str">
            <v>Bandejas rectangulares aluminio grandes 49x34 cms.</v>
          </cell>
          <cell r="O2767" t="str">
            <v>EQUIPOS DE COCINA</v>
          </cell>
          <cell r="P2767">
            <v>2490</v>
          </cell>
          <cell r="T2767" t="str">
            <v>Bueno</v>
          </cell>
          <cell r="U2767" t="str">
            <v>N/T</v>
          </cell>
        </row>
        <row r="2768">
          <cell r="J2768" t="str">
            <v>FN-05-02-02-2760</v>
          </cell>
          <cell r="K2768" t="str">
            <v>SC-00616</v>
          </cell>
          <cell r="L2768" t="str">
            <v>FN-05-02-02-2760</v>
          </cell>
          <cell r="M2768" t="str">
            <v>Bandejas de aluminio grandes redondas</v>
          </cell>
          <cell r="O2768" t="str">
            <v>EQUIPOS DE COCINA FUNGIBLE / NOMINABLE</v>
          </cell>
          <cell r="P2768">
            <v>1990</v>
          </cell>
          <cell r="T2768" t="str">
            <v>Bueno</v>
          </cell>
          <cell r="U2768" t="str">
            <v>N/T</v>
          </cell>
        </row>
        <row r="2769">
          <cell r="J2769" t="str">
            <v>42-05-02-02-2761</v>
          </cell>
          <cell r="K2769" t="str">
            <v>SC-00617</v>
          </cell>
          <cell r="L2769" t="str">
            <v>42-05-02-02-2761</v>
          </cell>
          <cell r="M2769" t="str">
            <v>Bandejas plásticas rectangulares de colores</v>
          </cell>
          <cell r="O2769" t="str">
            <v>EQUIPOS DE COCINA</v>
          </cell>
          <cell r="P2769">
            <v>1490</v>
          </cell>
          <cell r="T2769" t="str">
            <v>Bueno</v>
          </cell>
          <cell r="U2769" t="str">
            <v>N/T</v>
          </cell>
        </row>
        <row r="2770">
          <cell r="J2770" t="str">
            <v>FN-05-02-02-2762</v>
          </cell>
          <cell r="K2770" t="str">
            <v>SC-00618</v>
          </cell>
          <cell r="L2770" t="str">
            <v>FN-05-02-02-2762</v>
          </cell>
          <cell r="M2770" t="str">
            <v>Bandejas redondas enlozadas</v>
          </cell>
          <cell r="O2770" t="str">
            <v>EQUIPOS DE COCINA FUNGIBLE / NOMINABLE</v>
          </cell>
          <cell r="P2770">
            <v>2990</v>
          </cell>
          <cell r="T2770" t="str">
            <v>Bueno</v>
          </cell>
          <cell r="U2770" t="str">
            <v>N/T</v>
          </cell>
        </row>
        <row r="2771">
          <cell r="J2771" t="str">
            <v>FN-05-02-02-2763</v>
          </cell>
          <cell r="K2771" t="str">
            <v>SC-00619</v>
          </cell>
          <cell r="L2771" t="str">
            <v>FN-05-02-02-2763</v>
          </cell>
          <cell r="M2771" t="str">
            <v>Bandejas cuadradas de aluminio</v>
          </cell>
          <cell r="O2771" t="str">
            <v>EQUIPOS DE COCINA FUNGIBLE / NOMINABLE</v>
          </cell>
          <cell r="P2771">
            <v>2990</v>
          </cell>
          <cell r="T2771" t="str">
            <v>Bueno</v>
          </cell>
          <cell r="U2771" t="str">
            <v>N/T</v>
          </cell>
        </row>
        <row r="2772">
          <cell r="J2772" t="str">
            <v>FN-05-02-02-2764</v>
          </cell>
          <cell r="K2772" t="str">
            <v>SC-00620</v>
          </cell>
          <cell r="L2772" t="str">
            <v>FN-05-02-02-2764</v>
          </cell>
          <cell r="M2772" t="str">
            <v>Bandejas cuadradas de karey</v>
          </cell>
          <cell r="O2772" t="str">
            <v>EQUIPOS DE COCINA FUNGIBLE / NOMINABLE</v>
          </cell>
          <cell r="P2772">
            <v>2000</v>
          </cell>
          <cell r="T2772" t="str">
            <v>Bueno</v>
          </cell>
          <cell r="U2772" t="str">
            <v>N/T</v>
          </cell>
        </row>
        <row r="2773">
          <cell r="J2773" t="str">
            <v>FN-05-02-02-2765</v>
          </cell>
          <cell r="K2773" t="str">
            <v>SC-00621</v>
          </cell>
          <cell r="L2773" t="str">
            <v>FN-05-02-02-2765</v>
          </cell>
          <cell r="M2773" t="str">
            <v>Loncheras cuadradas de color rojo/ azul</v>
          </cell>
          <cell r="O2773" t="str">
            <v>EQUIPOS DE COCINA FUNGIBLE / NOMINABLE</v>
          </cell>
          <cell r="P2773">
            <v>5000</v>
          </cell>
          <cell r="T2773" t="str">
            <v>Bueno</v>
          </cell>
          <cell r="U2773" t="str">
            <v>N/T</v>
          </cell>
        </row>
        <row r="2774">
          <cell r="J2774" t="str">
            <v>42-05-02-02-2766</v>
          </cell>
          <cell r="K2774" t="str">
            <v>SC-00622</v>
          </cell>
          <cell r="L2774" t="str">
            <v>42-05-02-02-2766</v>
          </cell>
          <cell r="M2774" t="str">
            <v>Lechero enlozado de aluminio de 3 lts.</v>
          </cell>
          <cell r="O2774" t="str">
            <v>EQUIPOS DE COCINA</v>
          </cell>
          <cell r="P2774">
            <v>2000</v>
          </cell>
          <cell r="T2774" t="str">
            <v>Bueno</v>
          </cell>
          <cell r="U2774" t="str">
            <v>N/T</v>
          </cell>
        </row>
        <row r="2775">
          <cell r="J2775" t="str">
            <v>42-05-02-02-2767</v>
          </cell>
          <cell r="K2775" t="str">
            <v>SC-00623</v>
          </cell>
          <cell r="L2775" t="str">
            <v>42-05-02-02-2767</v>
          </cell>
          <cell r="M2775" t="str">
            <v>Bol acero inoxidable 28 cms.</v>
          </cell>
          <cell r="O2775" t="str">
            <v>EQUIPOS DE COCINA</v>
          </cell>
          <cell r="P2775">
            <v>2490</v>
          </cell>
          <cell r="T2775" t="str">
            <v>Bueno</v>
          </cell>
          <cell r="U2775" t="str">
            <v>N/T</v>
          </cell>
        </row>
        <row r="2776">
          <cell r="J2776" t="str">
            <v>42-05-02-02-2768</v>
          </cell>
          <cell r="K2776" t="str">
            <v>SC-00624</v>
          </cell>
          <cell r="L2776" t="str">
            <v>42-05-02-02-2768</v>
          </cell>
          <cell r="M2776" t="str">
            <v>Bol acero inoxidable 30 cms.</v>
          </cell>
          <cell r="O2776" t="str">
            <v>EQUIPOS DE COCINA</v>
          </cell>
          <cell r="P2776">
            <v>2490</v>
          </cell>
          <cell r="T2776" t="str">
            <v>Bueno</v>
          </cell>
          <cell r="U2776" t="str">
            <v>N/T</v>
          </cell>
        </row>
        <row r="2777">
          <cell r="J2777" t="str">
            <v>42-05-02-02-2769</v>
          </cell>
          <cell r="K2777" t="str">
            <v>SC-00625</v>
          </cell>
          <cell r="L2777" t="str">
            <v>42-05-02-02-2769</v>
          </cell>
          <cell r="M2777" t="str">
            <v>Colador estañado de 7 cm strainer</v>
          </cell>
          <cell r="O2777" t="str">
            <v>EQUIPOS DE COCINA</v>
          </cell>
          <cell r="P2777">
            <v>1500</v>
          </cell>
          <cell r="T2777" t="str">
            <v>Bueno</v>
          </cell>
          <cell r="U2777" t="str">
            <v>N/T</v>
          </cell>
        </row>
        <row r="2778">
          <cell r="J2778" t="str">
            <v>42-05-02-02-2770</v>
          </cell>
          <cell r="K2778" t="str">
            <v>SC-00626</v>
          </cell>
          <cell r="L2778" t="str">
            <v>42-05-02-02-2770</v>
          </cell>
          <cell r="M2778" t="str">
            <v>Colador estañado de 10 cm strainer</v>
          </cell>
          <cell r="O2778" t="str">
            <v>EQUIPOS DE COCINA</v>
          </cell>
          <cell r="P2778">
            <v>2900</v>
          </cell>
          <cell r="T2778" t="str">
            <v>Bueno</v>
          </cell>
          <cell r="U2778" t="str">
            <v>N/T</v>
          </cell>
        </row>
        <row r="2779">
          <cell r="J2779" t="str">
            <v>42-05-02-02-2771</v>
          </cell>
          <cell r="K2779" t="str">
            <v>SC-00627</v>
          </cell>
          <cell r="L2779" t="str">
            <v>42-05-02-02-2771</v>
          </cell>
          <cell r="M2779" t="str">
            <v>Rallador metalez de acero inoxidable</v>
          </cell>
          <cell r="O2779" t="str">
            <v>EQUIPOS DE COCINA</v>
          </cell>
          <cell r="P2779">
            <v>1150</v>
          </cell>
          <cell r="T2779" t="str">
            <v>Bueno</v>
          </cell>
          <cell r="U2779" t="str">
            <v>N/T</v>
          </cell>
        </row>
        <row r="2780">
          <cell r="J2780" t="str">
            <v>FN-05-02-02-2772</v>
          </cell>
          <cell r="K2780" t="str">
            <v>SC-00628</v>
          </cell>
          <cell r="L2780" t="str">
            <v>FN-05-02-02-2772</v>
          </cell>
          <cell r="M2780" t="str">
            <v>Bombillas</v>
          </cell>
          <cell r="O2780" t="str">
            <v>EQUIPOS DE COCINA FUNGIBLE / NOMINABLE</v>
          </cell>
          <cell r="P2780">
            <v>600</v>
          </cell>
          <cell r="T2780" t="str">
            <v>Bueno</v>
          </cell>
          <cell r="U2780" t="str">
            <v>N/T</v>
          </cell>
        </row>
        <row r="2781">
          <cell r="J2781" t="str">
            <v>42-05-02-02-2773</v>
          </cell>
          <cell r="K2781" t="str">
            <v>SC-00629</v>
          </cell>
          <cell r="L2781" t="str">
            <v>42-05-02-02-2773</v>
          </cell>
          <cell r="M2781" t="str">
            <v>Cafeteras de acero inoxidable chicas</v>
          </cell>
          <cell r="O2781" t="str">
            <v>EQUIPOS DE COCINA</v>
          </cell>
          <cell r="P2781">
            <v>1400</v>
          </cell>
          <cell r="T2781" t="str">
            <v>Bueno</v>
          </cell>
          <cell r="U2781" t="str">
            <v>N/T</v>
          </cell>
        </row>
        <row r="2782">
          <cell r="J2782" t="str">
            <v>42-04-07-00-2774</v>
          </cell>
          <cell r="K2782" t="str">
            <v>SC-00630</v>
          </cell>
          <cell r="L2782" t="str">
            <v>42-04-07-00-2774</v>
          </cell>
          <cell r="M2782" t="str">
            <v>Caja plástica para el pan</v>
          </cell>
          <cell r="O2782" t="str">
            <v>OTROS</v>
          </cell>
          <cell r="P2782">
            <v>3500</v>
          </cell>
          <cell r="T2782" t="str">
            <v>Bueno</v>
          </cell>
          <cell r="U2782" t="str">
            <v>N/T</v>
          </cell>
        </row>
        <row r="2783">
          <cell r="J2783" t="str">
            <v>FN-05-02-02-2775</v>
          </cell>
          <cell r="K2783" t="str">
            <v>SC-00631</v>
          </cell>
          <cell r="L2783" t="str">
            <v>FN-05-02-02-2775</v>
          </cell>
          <cell r="M2783" t="str">
            <v>Coladores de aluminio con base</v>
          </cell>
          <cell r="O2783" t="str">
            <v>EQUIPOS DE COCINA FUNGIBLE / NOMINABLE</v>
          </cell>
          <cell r="P2783">
            <v>1500</v>
          </cell>
          <cell r="T2783" t="str">
            <v>Bueno</v>
          </cell>
          <cell r="U2783" t="str">
            <v>N/T</v>
          </cell>
        </row>
        <row r="2784">
          <cell r="J2784" t="str">
            <v>FN-05-02-02-2776</v>
          </cell>
          <cell r="K2784" t="str">
            <v>SC-00632</v>
          </cell>
          <cell r="L2784" t="str">
            <v>FN-05-02-02-2776</v>
          </cell>
          <cell r="M2784" t="str">
            <v>Cucharas grandes</v>
          </cell>
          <cell r="O2784" t="str">
            <v>EQUIPOS DE COCINA FUNGIBLE / NOMINABLE</v>
          </cell>
          <cell r="P2784">
            <v>200</v>
          </cell>
          <cell r="T2784" t="str">
            <v>Bueno</v>
          </cell>
          <cell r="U2784" t="str">
            <v>N/T</v>
          </cell>
        </row>
        <row r="2785">
          <cell r="J2785" t="str">
            <v>FN-05-02-02-2777</v>
          </cell>
          <cell r="K2785" t="str">
            <v>SC-00633</v>
          </cell>
          <cell r="L2785" t="str">
            <v>FN-05-02-02-2777</v>
          </cell>
          <cell r="M2785" t="str">
            <v>Cucharas de te</v>
          </cell>
          <cell r="O2785" t="str">
            <v>EQUIPOS DE COCINA FUNGIBLE / NOMINABLE</v>
          </cell>
          <cell r="P2785">
            <v>120</v>
          </cell>
          <cell r="T2785" t="str">
            <v>Bueno</v>
          </cell>
          <cell r="U2785" t="str">
            <v>N/T</v>
          </cell>
        </row>
        <row r="2786">
          <cell r="J2786" t="str">
            <v>FN-05-02-02-2778</v>
          </cell>
          <cell r="K2786" t="str">
            <v>SC-00634</v>
          </cell>
          <cell r="L2786" t="str">
            <v>FN-05-02-02-2778</v>
          </cell>
          <cell r="M2786" t="str">
            <v>Cucharones de acero inoxidable</v>
          </cell>
          <cell r="O2786" t="str">
            <v>EQUIPOS DE COCINA FUNGIBLE / NOMINABLE</v>
          </cell>
          <cell r="P2786">
            <v>1200</v>
          </cell>
          <cell r="T2786" t="str">
            <v>Bueno</v>
          </cell>
          <cell r="U2786" t="str">
            <v>N/T</v>
          </cell>
        </row>
        <row r="2787">
          <cell r="J2787" t="str">
            <v>FN-05-02-02-2779</v>
          </cell>
          <cell r="K2787" t="str">
            <v>SC-00635</v>
          </cell>
          <cell r="L2787" t="str">
            <v>FN-05-02-02-2779</v>
          </cell>
          <cell r="M2787" t="str">
            <v>Cuchillos</v>
          </cell>
          <cell r="O2787" t="str">
            <v>EQUIPOS DE COCINA FUNGIBLE / NOMINABLE</v>
          </cell>
          <cell r="P2787">
            <v>200</v>
          </cell>
          <cell r="T2787" t="str">
            <v>Bueno</v>
          </cell>
          <cell r="U2787" t="str">
            <v>N/T</v>
          </cell>
        </row>
        <row r="2788">
          <cell r="J2788" t="str">
            <v>42-05-02-02-2780</v>
          </cell>
          <cell r="K2788" t="str">
            <v>SC-00636</v>
          </cell>
          <cell r="L2788" t="str">
            <v>42-05-02-02-2780</v>
          </cell>
          <cell r="M2788" t="str">
            <v>Destapador de tarros</v>
          </cell>
          <cell r="O2788" t="str">
            <v>EQUIPOS DE COCINA</v>
          </cell>
          <cell r="P2788">
            <v>500</v>
          </cell>
          <cell r="T2788" t="str">
            <v>Bueno</v>
          </cell>
          <cell r="U2788" t="str">
            <v>N/T</v>
          </cell>
        </row>
        <row r="2789">
          <cell r="J2789" t="str">
            <v>FN-05-02-02-2781</v>
          </cell>
          <cell r="K2789" t="str">
            <v>SC-00637</v>
          </cell>
          <cell r="L2789" t="str">
            <v>FN-05-02-02-2781</v>
          </cell>
          <cell r="M2789" t="str">
            <v>Espumadores de aluminio chico</v>
          </cell>
          <cell r="O2789" t="str">
            <v>EQUIPOS DE COCINA FUNGIBLE / NOMINABLE</v>
          </cell>
          <cell r="P2789">
            <v>900</v>
          </cell>
          <cell r="T2789" t="str">
            <v>Bueno</v>
          </cell>
          <cell r="U2789" t="str">
            <v>N/T</v>
          </cell>
        </row>
        <row r="2790">
          <cell r="J2790" t="str">
            <v>FN-05-02-02-2782</v>
          </cell>
          <cell r="K2790" t="str">
            <v>SC-00638</v>
          </cell>
          <cell r="L2790" t="str">
            <v>FN-05-02-02-2782</v>
          </cell>
          <cell r="M2790" t="str">
            <v>Bandejas de color café claro</v>
          </cell>
          <cell r="O2790" t="str">
            <v>EQUIPOS DE COCINA FUNGIBLE / NOMINABLE</v>
          </cell>
          <cell r="P2790">
            <v>4500</v>
          </cell>
          <cell r="T2790" t="str">
            <v>Bueno</v>
          </cell>
          <cell r="U2790" t="str">
            <v>N/T</v>
          </cell>
        </row>
        <row r="2791">
          <cell r="J2791" t="str">
            <v>FN-05-02-02-2783</v>
          </cell>
          <cell r="K2791" t="str">
            <v>SC-00639</v>
          </cell>
          <cell r="L2791" t="str">
            <v>FN-05-02-02-2783</v>
          </cell>
          <cell r="M2791" t="str">
            <v>Jarros enlozados chicos</v>
          </cell>
          <cell r="O2791" t="str">
            <v>EQUIPOS DE COCINA FUNGIBLE / NOMINABLE</v>
          </cell>
          <cell r="P2791">
            <v>350</v>
          </cell>
          <cell r="T2791" t="str">
            <v>Bueno</v>
          </cell>
          <cell r="U2791" t="str">
            <v>N/T</v>
          </cell>
        </row>
        <row r="2792">
          <cell r="J2792" t="str">
            <v>FN-05-02-02-2784</v>
          </cell>
          <cell r="K2792" t="str">
            <v>SC-00640</v>
          </cell>
          <cell r="L2792" t="str">
            <v>FN-05-02-02-2784</v>
          </cell>
          <cell r="M2792" t="str">
            <v>Jarros plásticos de agua de 1 ½ Lts</v>
          </cell>
          <cell r="O2792" t="str">
            <v>EQUIPOS DE COCINA FUNGIBLE / NOMINABLE</v>
          </cell>
          <cell r="P2792">
            <v>650</v>
          </cell>
          <cell r="T2792" t="str">
            <v>Bueno</v>
          </cell>
          <cell r="U2792" t="str">
            <v>N/T</v>
          </cell>
        </row>
        <row r="2793">
          <cell r="J2793" t="str">
            <v>42-05-02-02-2785</v>
          </cell>
          <cell r="K2793" t="str">
            <v>SC-00641</v>
          </cell>
          <cell r="L2793" t="str">
            <v>42-05-02-02-2785</v>
          </cell>
          <cell r="M2793" t="str">
            <v>Jarro alumino par té</v>
          </cell>
          <cell r="O2793" t="str">
            <v>EQUIPOS DE COCINA</v>
          </cell>
          <cell r="P2793">
            <v>700</v>
          </cell>
          <cell r="T2793" t="str">
            <v>Bueno</v>
          </cell>
          <cell r="U2793" t="str">
            <v>N/T</v>
          </cell>
        </row>
        <row r="2794">
          <cell r="J2794" t="str">
            <v>FN-05-02-02-2786</v>
          </cell>
          <cell r="K2794" t="str">
            <v>SC-00642</v>
          </cell>
          <cell r="L2794" t="str">
            <v>FN-05-02-02-2786</v>
          </cell>
          <cell r="M2794" t="str">
            <v>Mantequilleros miniatura de vidrio</v>
          </cell>
          <cell r="O2794" t="str">
            <v>EQUIPOS DE COCINA FUNGIBLE / NOMINABLE</v>
          </cell>
          <cell r="P2794">
            <v>300</v>
          </cell>
          <cell r="T2794" t="str">
            <v>Bueno</v>
          </cell>
          <cell r="U2794" t="str">
            <v>N/T</v>
          </cell>
        </row>
        <row r="2795">
          <cell r="J2795" t="str">
            <v>FN-05-02-02-2787</v>
          </cell>
          <cell r="K2795" t="str">
            <v>SC-00643</v>
          </cell>
          <cell r="L2795" t="str">
            <v>FN-05-02-02-2787</v>
          </cell>
          <cell r="M2795" t="str">
            <v>Ollas de aluminio chicas</v>
          </cell>
          <cell r="O2795" t="str">
            <v>EQUIPOS DE COCINA FUNGIBLE / NOMINABLE</v>
          </cell>
          <cell r="P2795">
            <v>3990</v>
          </cell>
          <cell r="T2795" t="str">
            <v>Bueno</v>
          </cell>
          <cell r="U2795" t="str">
            <v>N/T</v>
          </cell>
        </row>
        <row r="2796">
          <cell r="J2796" t="str">
            <v>FN-05-02-02-2788</v>
          </cell>
          <cell r="K2796" t="str">
            <v>SC-00644</v>
          </cell>
          <cell r="L2796" t="str">
            <v>FN-05-02-02-2788</v>
          </cell>
          <cell r="M2796" t="str">
            <v>Ollas de aluminio grande</v>
          </cell>
          <cell r="O2796" t="str">
            <v>EQUIPOS DE COCINA FUNGIBLE / NOMINABLE</v>
          </cell>
          <cell r="P2796">
            <v>7990</v>
          </cell>
          <cell r="T2796" t="str">
            <v>Bueno</v>
          </cell>
          <cell r="U2796" t="str">
            <v>N/T</v>
          </cell>
        </row>
        <row r="2797">
          <cell r="J2797" t="str">
            <v>FN-05-02-02-2789</v>
          </cell>
          <cell r="K2797" t="str">
            <v>SC-00645</v>
          </cell>
          <cell r="L2797" t="str">
            <v>FN-05-02-02-2789</v>
          </cell>
          <cell r="M2797" t="str">
            <v>Ollas de aluminio medianas</v>
          </cell>
          <cell r="O2797" t="str">
            <v>EQUIPOS DE COCINA FUNGIBLE / NOMINABLE</v>
          </cell>
          <cell r="P2797">
            <v>4990</v>
          </cell>
          <cell r="T2797" t="str">
            <v>Bueno</v>
          </cell>
          <cell r="U2797" t="str">
            <v>N/T</v>
          </cell>
        </row>
        <row r="2798">
          <cell r="J2798" t="str">
            <v>42-05-02-02-2790</v>
          </cell>
          <cell r="K2798" t="str">
            <v>SC-00646</v>
          </cell>
          <cell r="L2798" t="str">
            <v>42-05-02-02-2790</v>
          </cell>
          <cell r="M2798" t="str">
            <v>Paila de Aluminio</v>
          </cell>
          <cell r="O2798" t="str">
            <v>EQUIPOS DE COCINA</v>
          </cell>
          <cell r="P2798">
            <v>650</v>
          </cell>
          <cell r="T2798" t="str">
            <v>Bueno</v>
          </cell>
          <cell r="U2798" t="str">
            <v>N/T</v>
          </cell>
        </row>
        <row r="2799">
          <cell r="J2799" t="str">
            <v>42-05-02-02-2791</v>
          </cell>
          <cell r="K2799" t="str">
            <v>SC-00647</v>
          </cell>
          <cell r="L2799" t="str">
            <v>42-05-02-02-2791</v>
          </cell>
          <cell r="M2799" t="str">
            <v>Piedra grande para moler condimentos</v>
          </cell>
          <cell r="O2799" t="str">
            <v>EQUIPOS DE COCINA</v>
          </cell>
          <cell r="P2799">
            <v>2500</v>
          </cell>
          <cell r="T2799" t="str">
            <v>Bueno</v>
          </cell>
          <cell r="U2799" t="str">
            <v>N/T</v>
          </cell>
        </row>
        <row r="2800">
          <cell r="J2800" t="str">
            <v>42-05-02-01-2792</v>
          </cell>
          <cell r="K2800" t="str">
            <v>SC-00648</v>
          </cell>
          <cell r="L2800" t="str">
            <v>42-05-02-01-2792</v>
          </cell>
          <cell r="M2800" t="str">
            <v>Pinza para tomar el pan</v>
          </cell>
          <cell r="O2800" t="str">
            <v>EQUIPOS CLINICOS</v>
          </cell>
          <cell r="P2800">
            <v>900</v>
          </cell>
          <cell r="T2800" t="str">
            <v>Bueno</v>
          </cell>
          <cell r="U2800" t="str">
            <v>N/T</v>
          </cell>
        </row>
        <row r="2801">
          <cell r="J2801" t="str">
            <v>FN-05-02-02-2793</v>
          </cell>
          <cell r="K2801" t="str">
            <v>SC-00649</v>
          </cell>
          <cell r="L2801" t="str">
            <v>FN-05-02-02-2793</v>
          </cell>
          <cell r="M2801" t="str">
            <v>Platos taza de loza</v>
          </cell>
          <cell r="O2801" t="str">
            <v>EQUIPOS DE COCINA FUNGIBLE / NOMINABLE</v>
          </cell>
          <cell r="P2801">
            <v>300</v>
          </cell>
          <cell r="T2801" t="str">
            <v>Bueno</v>
          </cell>
          <cell r="U2801" t="str">
            <v>N/T</v>
          </cell>
        </row>
        <row r="2802">
          <cell r="J2802" t="str">
            <v>FN-05-02-02-2794</v>
          </cell>
          <cell r="K2802" t="str">
            <v>SC-00650</v>
          </cell>
          <cell r="L2802" t="str">
            <v>FN-05-02-02-2794</v>
          </cell>
          <cell r="M2802" t="str">
            <v>Prensa para hacer puré</v>
          </cell>
          <cell r="O2802" t="str">
            <v>EQUIPOS DE COCINA FUNGIBLE / NOMINABLE</v>
          </cell>
          <cell r="P2802">
            <v>2490</v>
          </cell>
          <cell r="T2802" t="str">
            <v>Bueno</v>
          </cell>
          <cell r="U2802" t="str">
            <v>N/T</v>
          </cell>
        </row>
        <row r="2803">
          <cell r="J2803" t="str">
            <v>42-05-02-02-2795</v>
          </cell>
          <cell r="K2803" t="str">
            <v>SC-00651</v>
          </cell>
          <cell r="L2803" t="str">
            <v>42-05-02-02-2795</v>
          </cell>
          <cell r="M2803" t="str">
            <v>Rallador de aluminio</v>
          </cell>
          <cell r="O2803" t="str">
            <v>EQUIPOS DE COCINA</v>
          </cell>
          <cell r="P2803">
            <v>2000</v>
          </cell>
          <cell r="T2803" t="str">
            <v>Bueno</v>
          </cell>
          <cell r="U2803" t="str">
            <v>N/T</v>
          </cell>
        </row>
        <row r="2804">
          <cell r="J2804" t="str">
            <v>42-05-02-02-2796</v>
          </cell>
          <cell r="K2804" t="str">
            <v>SC-00652</v>
          </cell>
          <cell r="L2804" t="str">
            <v>42-05-02-02-2796</v>
          </cell>
          <cell r="M2804" t="str">
            <v>Sartén grande</v>
          </cell>
          <cell r="O2804" t="str">
            <v>EQUIPOS DE COCINA</v>
          </cell>
          <cell r="P2804">
            <v>4000</v>
          </cell>
          <cell r="T2804" t="str">
            <v>Bueno</v>
          </cell>
          <cell r="U2804" t="str">
            <v>N/T</v>
          </cell>
        </row>
        <row r="2805">
          <cell r="J2805" t="str">
            <v>FN-05-02-02-2797</v>
          </cell>
          <cell r="K2805" t="str">
            <v>SC-00653</v>
          </cell>
          <cell r="L2805" t="str">
            <v>FN-05-02-02-2797</v>
          </cell>
          <cell r="M2805" t="str">
            <v>Rejillas secador de platos acero inoxidable</v>
          </cell>
          <cell r="O2805" t="str">
            <v>EQUIPOS DE COCINA FUNGIBLE / NOMINABLE</v>
          </cell>
          <cell r="P2805">
            <v>1000</v>
          </cell>
          <cell r="T2805" t="str">
            <v>Bueno</v>
          </cell>
          <cell r="U2805" t="str">
            <v>N/T</v>
          </cell>
        </row>
        <row r="2806">
          <cell r="J2806" t="str">
            <v>FN-05-02-02-2798</v>
          </cell>
          <cell r="K2806" t="str">
            <v>SC-00654</v>
          </cell>
          <cell r="L2806" t="str">
            <v>FN-05-02-02-2798</v>
          </cell>
          <cell r="M2806" t="str">
            <v>Tenedores</v>
          </cell>
          <cell r="O2806" t="str">
            <v>EQUIPOS DE COCINA FUNGIBLE / NOMINABLE</v>
          </cell>
          <cell r="P2806">
            <v>120</v>
          </cell>
          <cell r="T2806" t="str">
            <v>Bueno</v>
          </cell>
          <cell r="U2806" t="str">
            <v>N/T</v>
          </cell>
        </row>
        <row r="2807">
          <cell r="J2807" t="str">
            <v>FN-05-02-02-2799</v>
          </cell>
          <cell r="K2807" t="str">
            <v>SC-00655</v>
          </cell>
          <cell r="L2807" t="str">
            <v>FN-05-02-02-2799</v>
          </cell>
          <cell r="M2807" t="str">
            <v>Teteras de aluminio chicas</v>
          </cell>
          <cell r="O2807" t="str">
            <v>EQUIPOS DE COCINA FUNGIBLE / NOMINABLE</v>
          </cell>
          <cell r="P2807">
            <v>1800</v>
          </cell>
          <cell r="T2807" t="str">
            <v>Bueno</v>
          </cell>
          <cell r="U2807" t="str">
            <v>N/T</v>
          </cell>
        </row>
        <row r="2808">
          <cell r="J2808" t="str">
            <v>FN-05-02-02-2800</v>
          </cell>
          <cell r="K2808" t="str">
            <v>SC-00656</v>
          </cell>
          <cell r="L2808" t="str">
            <v>FN-05-02-02-2800</v>
          </cell>
          <cell r="M2808" t="str">
            <v>Teteras de aluminio de 10 lts</v>
          </cell>
          <cell r="O2808" t="str">
            <v>EQUIPOS DE COCINA FUNGIBLE / NOMINABLE</v>
          </cell>
          <cell r="P2808">
            <v>4495</v>
          </cell>
          <cell r="T2808" t="str">
            <v>Bueno</v>
          </cell>
          <cell r="U2808" t="str">
            <v>N/T</v>
          </cell>
        </row>
        <row r="2809">
          <cell r="J2809" t="str">
            <v>FN-05-02-02-2801</v>
          </cell>
          <cell r="K2809" t="str">
            <v>SC-00657</v>
          </cell>
          <cell r="L2809" t="str">
            <v>FN-05-02-02-2801</v>
          </cell>
          <cell r="M2809" t="str">
            <v>Platos bajos color blanco</v>
          </cell>
          <cell r="O2809" t="str">
            <v>EQUIPOS DE COCINA FUNGIBLE / NOMINABLE</v>
          </cell>
          <cell r="P2809">
            <v>250</v>
          </cell>
          <cell r="T2809" t="str">
            <v>Bueno</v>
          </cell>
          <cell r="U2809" t="str">
            <v>N/T</v>
          </cell>
        </row>
        <row r="2810">
          <cell r="J2810" t="str">
            <v>FN-05-02-02-2802</v>
          </cell>
          <cell r="K2810" t="str">
            <v>SC-00658</v>
          </cell>
          <cell r="L2810" t="str">
            <v>FN-05-02-02-2802</v>
          </cell>
          <cell r="M2810" t="str">
            <v>Platos hondos color blanco</v>
          </cell>
          <cell r="O2810" t="str">
            <v>EQUIPOS DE COCINA FUNGIBLE / NOMINABLE</v>
          </cell>
          <cell r="P2810">
            <v>250</v>
          </cell>
          <cell r="T2810" t="str">
            <v>Bueno</v>
          </cell>
          <cell r="U2810" t="str">
            <v>N/T</v>
          </cell>
        </row>
        <row r="2811">
          <cell r="J2811" t="str">
            <v>FN-05-02-02-2803</v>
          </cell>
          <cell r="K2811" t="str">
            <v>SC-00659</v>
          </cell>
          <cell r="L2811" t="str">
            <v>FN-05-02-02-2803</v>
          </cell>
          <cell r="M2811" t="str">
            <v>Platos postre color blanco</v>
          </cell>
          <cell r="O2811" t="str">
            <v>EQUIPOS DE COCINA FUNGIBLE / NOMINABLE</v>
          </cell>
          <cell r="P2811">
            <v>200</v>
          </cell>
          <cell r="T2811" t="str">
            <v>Bueno</v>
          </cell>
          <cell r="U2811" t="str">
            <v>N/T</v>
          </cell>
        </row>
        <row r="2812">
          <cell r="J2812" t="str">
            <v>42-05-02-02-2804</v>
          </cell>
          <cell r="K2812" t="str">
            <v>SC-00660</v>
          </cell>
          <cell r="L2812" t="str">
            <v>42-05-02-02-2804</v>
          </cell>
          <cell r="M2812" t="str">
            <v>Platos taza color blanco</v>
          </cell>
          <cell r="O2812" t="str">
            <v>EQUIPOS DE COCINA</v>
          </cell>
          <cell r="P2812">
            <v>130</v>
          </cell>
          <cell r="T2812" t="str">
            <v>Bueno</v>
          </cell>
          <cell r="U2812" t="str">
            <v>N/T</v>
          </cell>
        </row>
        <row r="2813">
          <cell r="J2813" t="str">
            <v>FN-05-02-02-2805</v>
          </cell>
          <cell r="K2813" t="str">
            <v>SC-00661</v>
          </cell>
          <cell r="L2813" t="str">
            <v>FN-05-02-02-2805</v>
          </cell>
          <cell r="M2813" t="str">
            <v>Tazas color blanco</v>
          </cell>
          <cell r="O2813" t="str">
            <v>EQUIPOS DE COCINA FUNGIBLE / NOMINABLE</v>
          </cell>
          <cell r="P2813">
            <v>140</v>
          </cell>
          <cell r="T2813" t="str">
            <v>Bueno</v>
          </cell>
          <cell r="U2813" t="str">
            <v>N/T</v>
          </cell>
        </row>
        <row r="2814">
          <cell r="J2814" t="str">
            <v>FN-05-02-02-2806</v>
          </cell>
          <cell r="K2814" t="str">
            <v>SC-00662</v>
          </cell>
          <cell r="L2814" t="str">
            <v>FN-05-02-02-2806</v>
          </cell>
          <cell r="M2814" t="str">
            <v>Bandejas para ensaladas</v>
          </cell>
          <cell r="O2814" t="str">
            <v>EQUIPOS DE COCINA FUNGIBLE / NOMINABLE</v>
          </cell>
          <cell r="P2814">
            <v>6000</v>
          </cell>
          <cell r="T2814" t="str">
            <v>Bueno</v>
          </cell>
          <cell r="U2814" t="str">
            <v>N/T</v>
          </cell>
        </row>
        <row r="2815">
          <cell r="J2815" t="str">
            <v>FN-05-02-02-2807</v>
          </cell>
          <cell r="K2815" t="str">
            <v>SC-00663</v>
          </cell>
          <cell r="L2815" t="str">
            <v>FN-05-02-02-2807</v>
          </cell>
          <cell r="M2815" t="str">
            <v>Posillos  para postre</v>
          </cell>
          <cell r="O2815" t="str">
            <v>EQUIPOS DE COCINA FUNGIBLE / NOMINABLE</v>
          </cell>
          <cell r="P2815">
            <v>2600</v>
          </cell>
          <cell r="T2815" t="str">
            <v>Bueno</v>
          </cell>
          <cell r="U2815" t="str">
            <v>N/T</v>
          </cell>
        </row>
        <row r="2816">
          <cell r="J2816" t="str">
            <v>42-04-07-00-2808</v>
          </cell>
          <cell r="K2816" t="str">
            <v>SC-00664</v>
          </cell>
          <cell r="L2816" t="str">
            <v>42-04-07-00-2808</v>
          </cell>
          <cell r="M2816" t="str">
            <v>Basurero plástico con tapa color blanco</v>
          </cell>
          <cell r="O2816" t="str">
            <v>OTROS</v>
          </cell>
          <cell r="P2816">
            <v>4000</v>
          </cell>
          <cell r="T2816" t="str">
            <v>Bueno</v>
          </cell>
          <cell r="U2816" t="str">
            <v>N/T</v>
          </cell>
        </row>
        <row r="2817">
          <cell r="J2817" t="str">
            <v>42-04-07-00-2809</v>
          </cell>
          <cell r="K2817" t="str">
            <v>SC-00665</v>
          </cell>
          <cell r="L2817" t="str">
            <v>42-04-07-00-2809</v>
          </cell>
          <cell r="M2817" t="str">
            <v>Dispensador de jabón</v>
          </cell>
          <cell r="O2817" t="str">
            <v>OTROS</v>
          </cell>
          <cell r="P2817">
            <v>17000</v>
          </cell>
          <cell r="T2817" t="str">
            <v>Bueno</v>
          </cell>
          <cell r="U2817" t="str">
            <v>N/T</v>
          </cell>
        </row>
        <row r="2818">
          <cell r="J2818" t="str">
            <v>42-04-07-00-2810</v>
          </cell>
          <cell r="K2818" t="str">
            <v>SC-00666</v>
          </cell>
          <cell r="L2818" t="str">
            <v>42-04-07-00-2810</v>
          </cell>
          <cell r="M2818" t="str">
            <v>Dispensadores papel higienico marca Pisa</v>
          </cell>
          <cell r="O2818" t="str">
            <v>OTROS</v>
          </cell>
          <cell r="P2818">
            <v>17000</v>
          </cell>
          <cell r="T2818" t="str">
            <v>Bueno</v>
          </cell>
          <cell r="U2818" t="str">
            <v>N/T</v>
          </cell>
        </row>
        <row r="2819">
          <cell r="J2819" t="str">
            <v>42-04-07-00-2811</v>
          </cell>
          <cell r="K2819" t="str">
            <v>SC-00667</v>
          </cell>
          <cell r="L2819" t="str">
            <v>42-04-07-00-2811</v>
          </cell>
          <cell r="M2819" t="str">
            <v>Dispensador de jabón</v>
          </cell>
          <cell r="O2819" t="str">
            <v>OTROS</v>
          </cell>
          <cell r="P2819">
            <v>17000</v>
          </cell>
          <cell r="T2819" t="str">
            <v>Bueno</v>
          </cell>
          <cell r="U2819" t="str">
            <v>N/T</v>
          </cell>
        </row>
        <row r="2820">
          <cell r="J2820" t="str">
            <v>42-04-07-00-2812</v>
          </cell>
          <cell r="K2820" t="str">
            <v>SC-00668</v>
          </cell>
          <cell r="L2820" t="str">
            <v>42-04-07-00-2812</v>
          </cell>
          <cell r="M2820" t="str">
            <v>Espejos marco aluminio 80x50 cms.</v>
          </cell>
          <cell r="O2820" t="str">
            <v>OTROS</v>
          </cell>
          <cell r="P2820">
            <v>3000</v>
          </cell>
          <cell r="T2820" t="str">
            <v>Bueno</v>
          </cell>
          <cell r="U2820" t="str">
            <v>N/T</v>
          </cell>
        </row>
        <row r="2821">
          <cell r="J2821" t="str">
            <v>42-04-07-00-2813</v>
          </cell>
          <cell r="K2821" t="str">
            <v>SC-00669</v>
          </cell>
          <cell r="L2821" t="str">
            <v>42-04-07-00-2813</v>
          </cell>
          <cell r="M2821" t="str">
            <v>Dispensador de jabón</v>
          </cell>
          <cell r="O2821" t="str">
            <v>OTROS</v>
          </cell>
          <cell r="P2821">
            <v>17000</v>
          </cell>
          <cell r="T2821" t="str">
            <v>Bueno</v>
          </cell>
          <cell r="U2821" t="str">
            <v>N/T</v>
          </cell>
        </row>
        <row r="2822">
          <cell r="J2822" t="str">
            <v>42-04-07-00-2814</v>
          </cell>
          <cell r="K2822" t="str">
            <v>SC-00670</v>
          </cell>
          <cell r="L2822" t="str">
            <v>42-04-07-00-2814</v>
          </cell>
          <cell r="M2822" t="str">
            <v>Porta cortinas metálico</v>
          </cell>
          <cell r="O2822" t="str">
            <v>OTROS</v>
          </cell>
          <cell r="P2822">
            <v>17000</v>
          </cell>
          <cell r="T2822" t="str">
            <v>Bueno</v>
          </cell>
          <cell r="U2822" t="str">
            <v>N/T</v>
          </cell>
        </row>
        <row r="2823">
          <cell r="J2823" t="str">
            <v>FN-04-07-00-2815</v>
          </cell>
          <cell r="K2823" t="str">
            <v>SC-00671</v>
          </cell>
          <cell r="L2823" t="str">
            <v>FN-04-07-00-2815</v>
          </cell>
          <cell r="M2823" t="str">
            <v>Cortinas color mostaza</v>
          </cell>
          <cell r="O2823" t="str">
            <v>OTROS FUNGIBLE / NOMINABLE</v>
          </cell>
          <cell r="P2823">
            <v>17000</v>
          </cell>
          <cell r="T2823" t="str">
            <v>Bueno</v>
          </cell>
          <cell r="U2823" t="str">
            <v>N/T</v>
          </cell>
        </row>
        <row r="2824">
          <cell r="J2824" t="str">
            <v>42-05-02-01-2816</v>
          </cell>
          <cell r="K2824" t="str">
            <v>SC-00672</v>
          </cell>
          <cell r="L2824" t="str">
            <v>42-05-02-01-2816</v>
          </cell>
          <cell r="M2824" t="str">
            <v>Bandeja acero inox. 26,5x16,5 cms.</v>
          </cell>
          <cell r="O2824" t="str">
            <v>EQUIPOS CLINICOS</v>
          </cell>
          <cell r="P2824">
            <v>30000</v>
          </cell>
          <cell r="T2824" t="str">
            <v>Bueno</v>
          </cell>
          <cell r="U2824" t="str">
            <v>N/T</v>
          </cell>
        </row>
        <row r="2825">
          <cell r="J2825" t="str">
            <v>42-05-02-01-2817</v>
          </cell>
          <cell r="K2825" t="str">
            <v>SC-00673</v>
          </cell>
          <cell r="L2825" t="str">
            <v>42-05-02-01-2817</v>
          </cell>
          <cell r="M2825" t="str">
            <v>Caja acero inox. Unicef con tapa 22x8 cms.</v>
          </cell>
          <cell r="O2825" t="str">
            <v>EQUIPOS CLINICOS</v>
          </cell>
          <cell r="P2825">
            <v>12458</v>
          </cell>
          <cell r="T2825" t="str">
            <v>Bueno</v>
          </cell>
          <cell r="U2825" t="str">
            <v>N/T</v>
          </cell>
        </row>
        <row r="2826">
          <cell r="J2826" t="str">
            <v>42-05-02-01-2818</v>
          </cell>
          <cell r="K2826" t="str">
            <v>SC-00674</v>
          </cell>
          <cell r="L2826" t="str">
            <v>42-05-02-01-2818</v>
          </cell>
          <cell r="M2826" t="str">
            <v>Martillo de reflejos</v>
          </cell>
          <cell r="O2826" t="str">
            <v>EQUIPOS CLINICOS</v>
          </cell>
          <cell r="P2826">
            <v>19000</v>
          </cell>
          <cell r="T2826" t="str">
            <v>Bueno</v>
          </cell>
          <cell r="U2826" t="str">
            <v>N/T</v>
          </cell>
        </row>
        <row r="2827">
          <cell r="J2827" t="str">
            <v>42-05-02-01-2819</v>
          </cell>
          <cell r="K2827" t="str">
            <v>SC-00675</v>
          </cell>
          <cell r="L2827" t="str">
            <v>42-05-02-01-2819</v>
          </cell>
          <cell r="M2827" t="str">
            <v>Pinza kelly curva</v>
          </cell>
          <cell r="O2827" t="str">
            <v>EQUIPOS CLINICOS</v>
          </cell>
          <cell r="P2827">
            <v>20000</v>
          </cell>
          <cell r="T2827" t="str">
            <v>Bueno</v>
          </cell>
          <cell r="U2827" t="str">
            <v>N/T</v>
          </cell>
        </row>
        <row r="2828">
          <cell r="J2828" t="str">
            <v>FN-05-02-01-2820</v>
          </cell>
          <cell r="K2828" t="str">
            <v>SC-00676</v>
          </cell>
          <cell r="L2828" t="str">
            <v>FN-05-02-01-2820</v>
          </cell>
          <cell r="M2828" t="str">
            <v>Pinza porta agujas</v>
          </cell>
          <cell r="O2828" t="str">
            <v>EQUIPOS CLINICOS FUNGIBLE / NOMINABLE</v>
          </cell>
          <cell r="P2828">
            <v>15500</v>
          </cell>
          <cell r="T2828" t="str">
            <v>Bueno</v>
          </cell>
          <cell r="U2828" t="str">
            <v>N/T</v>
          </cell>
        </row>
        <row r="2829">
          <cell r="J2829" t="str">
            <v>42-05-02-02-2821</v>
          </cell>
          <cell r="K2829" t="str">
            <v>SC-00677</v>
          </cell>
          <cell r="L2829" t="str">
            <v>42-05-02-02-2821</v>
          </cell>
          <cell r="M2829" t="str">
            <v>Posillos acero inoxidable Unicef</v>
          </cell>
          <cell r="O2829" t="str">
            <v>EQUIPOS DE COCINA</v>
          </cell>
          <cell r="P2829">
            <v>12000</v>
          </cell>
          <cell r="T2829" t="str">
            <v>Bueno</v>
          </cell>
          <cell r="U2829" t="str">
            <v>N/T</v>
          </cell>
        </row>
        <row r="2830">
          <cell r="J2830" t="str">
            <v>FN-05-02-01-2822</v>
          </cell>
          <cell r="K2830" t="str">
            <v>SC-00678</v>
          </cell>
          <cell r="L2830" t="str">
            <v>FN-05-02-01-2822</v>
          </cell>
          <cell r="M2830" t="str">
            <v>Riñones acero inox. 21 cms.</v>
          </cell>
          <cell r="O2830" t="str">
            <v>EQUIPOS CLINICOS FUNGIBLE / NOMINABLE</v>
          </cell>
          <cell r="P2830">
            <v>5000</v>
          </cell>
          <cell r="T2830" t="str">
            <v>Bueno</v>
          </cell>
          <cell r="U2830" t="str">
            <v>N/T</v>
          </cell>
        </row>
        <row r="2831">
          <cell r="J2831" t="str">
            <v>FN-05-02-01-2823</v>
          </cell>
          <cell r="K2831" t="str">
            <v>SC-00679</v>
          </cell>
          <cell r="L2831" t="str">
            <v>FN-05-02-01-2823</v>
          </cell>
          <cell r="M2831" t="str">
            <v>Riñones 25 cms.</v>
          </cell>
          <cell r="O2831" t="str">
            <v>EQUIPOS CLINICOS FUNGIBLE / NOMINABLE</v>
          </cell>
          <cell r="P2831">
            <v>14000</v>
          </cell>
          <cell r="T2831" t="str">
            <v>Bueno</v>
          </cell>
          <cell r="U2831" t="str">
            <v>N/T</v>
          </cell>
        </row>
        <row r="2832">
          <cell r="J2832" t="str">
            <v>FN-05-02-01-2824</v>
          </cell>
          <cell r="K2832" t="str">
            <v>SC-00680</v>
          </cell>
          <cell r="L2832" t="str">
            <v>FN-05-02-01-2824</v>
          </cell>
          <cell r="M2832" t="str">
            <v>Tambores acero inoxidables c/tapa 13x17 cms.</v>
          </cell>
          <cell r="O2832" t="str">
            <v>EQUIPOS CLINICOS FUNGIBLE / NOMINABLE</v>
          </cell>
          <cell r="P2832">
            <v>30000</v>
          </cell>
          <cell r="T2832" t="str">
            <v>Bueno</v>
          </cell>
          <cell r="U2832" t="str">
            <v>N/T</v>
          </cell>
        </row>
        <row r="2833">
          <cell r="J2833" t="str">
            <v>42-05-02-01-2825</v>
          </cell>
          <cell r="K2833" t="str">
            <v>SC-00681</v>
          </cell>
          <cell r="L2833" t="str">
            <v>42-05-02-01-2825</v>
          </cell>
          <cell r="M2833" t="str">
            <v>CAJA PIE DIABETICO Nº 1</v>
          </cell>
          <cell r="O2833" t="str">
            <v>EQUIPOS CLINICOS</v>
          </cell>
          <cell r="P2833">
            <v>9500</v>
          </cell>
          <cell r="T2833" t="str">
            <v>Bueno</v>
          </cell>
          <cell r="U2833" t="str">
            <v>N/T</v>
          </cell>
        </row>
        <row r="2834">
          <cell r="J2834" t="str">
            <v>42-05-02-06-2826</v>
          </cell>
          <cell r="K2834" t="str">
            <v>SC-00682</v>
          </cell>
          <cell r="L2834" t="str">
            <v>42-05-02-06-2826</v>
          </cell>
          <cell r="M2834" t="str">
            <v>Alicate curvo de 13,5 cms.</v>
          </cell>
          <cell r="O2834" t="str">
            <v>HERRAMIENTAS</v>
          </cell>
          <cell r="P2834">
            <v>6500</v>
          </cell>
          <cell r="T2834" t="str">
            <v>Bueno</v>
          </cell>
          <cell r="U2834" t="str">
            <v>N/T</v>
          </cell>
        </row>
        <row r="2835">
          <cell r="J2835" t="str">
            <v>42-05-02-06-2827</v>
          </cell>
          <cell r="K2835" t="str">
            <v>SC-00683</v>
          </cell>
          <cell r="L2835" t="str">
            <v>42-05-02-06-2827</v>
          </cell>
          <cell r="M2835" t="str">
            <v>Alicate de uñas 13 cms.</v>
          </cell>
          <cell r="O2835" t="str">
            <v>HERRAMIENTAS</v>
          </cell>
          <cell r="P2835">
            <v>6000</v>
          </cell>
          <cell r="T2835" t="str">
            <v>Bueno</v>
          </cell>
          <cell r="U2835" t="str">
            <v>N/T</v>
          </cell>
        </row>
        <row r="2836">
          <cell r="J2836" t="str">
            <v>42-05-02-01-2828</v>
          </cell>
          <cell r="K2836" t="str">
            <v>SC-00684</v>
          </cell>
          <cell r="L2836" t="str">
            <v>42-05-02-01-2828</v>
          </cell>
          <cell r="M2836" t="str">
            <v>Caja acero inox. de 20x10x4,5 cms.</v>
          </cell>
          <cell r="O2836" t="str">
            <v>EQUIPOS CLINICOS</v>
          </cell>
          <cell r="P2836">
            <v>9500</v>
          </cell>
          <cell r="T2836" t="str">
            <v>Bueno</v>
          </cell>
          <cell r="U2836" t="str">
            <v>N/T</v>
          </cell>
        </row>
        <row r="2837">
          <cell r="J2837" t="str">
            <v>42-05-02-01-2829</v>
          </cell>
          <cell r="K2837" t="str">
            <v>SC-00685</v>
          </cell>
          <cell r="L2837" t="str">
            <v>42-05-02-01-2829</v>
          </cell>
          <cell r="M2837" t="str">
            <v>Lima de 17,5 cms.  ( Espátula crochet )</v>
          </cell>
          <cell r="O2837" t="str">
            <v>EQUIPOS CLINICOS</v>
          </cell>
          <cell r="P2837">
            <v>2500</v>
          </cell>
          <cell r="T2837" t="str">
            <v>Bueno</v>
          </cell>
          <cell r="U2837" t="str">
            <v>N/T</v>
          </cell>
        </row>
        <row r="2838">
          <cell r="J2838" t="str">
            <v>42-05-02-01-2830</v>
          </cell>
          <cell r="K2838" t="str">
            <v>SC-00686</v>
          </cell>
          <cell r="L2838" t="str">
            <v>42-05-02-01-2830</v>
          </cell>
          <cell r="M2838" t="str">
            <v>CAJA PIE DIABETICO Nº 2</v>
          </cell>
          <cell r="O2838" t="str">
            <v>EQUIPOS CLINICOS</v>
          </cell>
          <cell r="P2838">
            <v>9500</v>
          </cell>
          <cell r="T2838" t="str">
            <v>Bueno</v>
          </cell>
          <cell r="U2838" t="str">
            <v>N/T</v>
          </cell>
        </row>
        <row r="2839">
          <cell r="J2839" t="str">
            <v>42-05-02-06-2831</v>
          </cell>
          <cell r="K2839" t="str">
            <v>SC-00687</v>
          </cell>
          <cell r="L2839" t="str">
            <v>42-05-02-06-2831</v>
          </cell>
          <cell r="M2839" t="str">
            <v>Alicate curvo de 13,5 cms.</v>
          </cell>
          <cell r="O2839" t="str">
            <v>HERRAMIENTAS</v>
          </cell>
          <cell r="P2839">
            <v>6500</v>
          </cell>
          <cell r="T2839" t="str">
            <v>Bueno</v>
          </cell>
          <cell r="U2839" t="str">
            <v>N/T</v>
          </cell>
        </row>
        <row r="2840">
          <cell r="J2840" t="str">
            <v>42-05-02-06-2832</v>
          </cell>
          <cell r="K2840" t="str">
            <v>SC-00688</v>
          </cell>
          <cell r="L2840" t="str">
            <v>42-05-02-06-2832</v>
          </cell>
          <cell r="M2840" t="str">
            <v>Alicate de uñas de 13 cms.</v>
          </cell>
          <cell r="O2840" t="str">
            <v>HERRAMIENTAS</v>
          </cell>
          <cell r="P2840">
            <v>6000</v>
          </cell>
          <cell r="T2840" t="str">
            <v>Bueno</v>
          </cell>
          <cell r="U2840" t="str">
            <v>N/T</v>
          </cell>
        </row>
        <row r="2841">
          <cell r="J2841" t="str">
            <v>42-05-02-01-2833</v>
          </cell>
          <cell r="K2841" t="str">
            <v>SC-00689</v>
          </cell>
          <cell r="L2841" t="str">
            <v>42-05-02-01-2833</v>
          </cell>
          <cell r="M2841" t="str">
            <v>Caja acero inox. de 20x10x4,5 cms.</v>
          </cell>
          <cell r="O2841" t="str">
            <v>EQUIPOS CLINICOS</v>
          </cell>
          <cell r="P2841">
            <v>9500</v>
          </cell>
          <cell r="T2841" t="str">
            <v>Bueno</v>
          </cell>
          <cell r="U2841" t="str">
            <v>N/T</v>
          </cell>
        </row>
        <row r="2842">
          <cell r="J2842" t="str">
            <v>42-05-02-01-2834</v>
          </cell>
          <cell r="K2842" t="str">
            <v>SC-00690</v>
          </cell>
          <cell r="L2842" t="str">
            <v>42-05-02-01-2834</v>
          </cell>
          <cell r="M2842" t="str">
            <v>Espátula crochet 17,5 cms.</v>
          </cell>
          <cell r="O2842" t="str">
            <v>EQUIPOS CLINICOS</v>
          </cell>
          <cell r="P2842">
            <v>6580</v>
          </cell>
          <cell r="T2842" t="str">
            <v>Bueno</v>
          </cell>
          <cell r="U2842" t="str">
            <v>N/T</v>
          </cell>
        </row>
        <row r="2843">
          <cell r="J2843" t="str">
            <v>42-05-02-01-2835</v>
          </cell>
          <cell r="K2843" t="str">
            <v>SC-00691</v>
          </cell>
          <cell r="L2843" t="str">
            <v>42-05-02-01-2835</v>
          </cell>
          <cell r="M2843" t="str">
            <v>CAJA CIRUGIA MENOR Nº 1</v>
          </cell>
          <cell r="O2843" t="str">
            <v>EQUIPOS CLINICOS</v>
          </cell>
          <cell r="P2843">
            <v>9500</v>
          </cell>
          <cell r="T2843" t="str">
            <v>Bueno</v>
          </cell>
          <cell r="U2843" t="str">
            <v>N/T</v>
          </cell>
        </row>
        <row r="2844">
          <cell r="J2844" t="str">
            <v>42-05-02-01-2836</v>
          </cell>
          <cell r="K2844" t="str">
            <v>SC-00692</v>
          </cell>
          <cell r="L2844" t="str">
            <v>42-05-02-01-2836</v>
          </cell>
          <cell r="M2844" t="str">
            <v>Caja acero inox. de 20x10x4 cms.</v>
          </cell>
          <cell r="O2844" t="str">
            <v>EQUIPOS CLINICOS</v>
          </cell>
          <cell r="P2844">
            <v>9900</v>
          </cell>
          <cell r="T2844" t="str">
            <v>Bueno</v>
          </cell>
          <cell r="U2844" t="str">
            <v>N/T</v>
          </cell>
        </row>
        <row r="2845">
          <cell r="J2845" t="str">
            <v>42-05-02-01-2837</v>
          </cell>
          <cell r="K2845" t="str">
            <v>SC-00693</v>
          </cell>
          <cell r="L2845" t="str">
            <v>42-05-02-01-2837</v>
          </cell>
          <cell r="M2845" t="str">
            <v>Estilete de 15 cms.</v>
          </cell>
          <cell r="O2845" t="str">
            <v>EQUIPOS CLINICOS</v>
          </cell>
          <cell r="P2845">
            <v>3300</v>
          </cell>
          <cell r="T2845" t="str">
            <v>Bueno</v>
          </cell>
          <cell r="U2845" t="str">
            <v>N/T</v>
          </cell>
        </row>
        <row r="2846">
          <cell r="J2846" t="str">
            <v>FN-05-02-01-2838</v>
          </cell>
          <cell r="K2846" t="str">
            <v>SC-00694</v>
          </cell>
          <cell r="L2846" t="str">
            <v>FN-05-02-01-2838</v>
          </cell>
          <cell r="M2846" t="str">
            <v>Farabauts de 15 cms.</v>
          </cell>
          <cell r="O2846" t="str">
            <v>EQUIPOS CLINICOS FUNGIBLE / NOMINABLE</v>
          </cell>
          <cell r="P2846">
            <v>3380</v>
          </cell>
          <cell r="T2846" t="str">
            <v>Bueno</v>
          </cell>
          <cell r="U2846" t="str">
            <v>N/T</v>
          </cell>
        </row>
        <row r="2847">
          <cell r="J2847" t="str">
            <v>42-05-02-01-2839</v>
          </cell>
          <cell r="K2847" t="str">
            <v>SC-00695</v>
          </cell>
          <cell r="L2847" t="str">
            <v>42-05-02-01-2839</v>
          </cell>
          <cell r="M2847" t="str">
            <v>Mango bisturí de 12 cms.</v>
          </cell>
          <cell r="O2847" t="str">
            <v>EQUIPOS CLINICOS</v>
          </cell>
          <cell r="P2847">
            <v>1300</v>
          </cell>
          <cell r="T2847" t="str">
            <v>Bueno</v>
          </cell>
          <cell r="U2847" t="str">
            <v>N/T</v>
          </cell>
        </row>
        <row r="2848">
          <cell r="J2848" t="str">
            <v>42-05-02-01-2840</v>
          </cell>
          <cell r="K2848" t="str">
            <v>SC-00696</v>
          </cell>
          <cell r="L2848" t="str">
            <v>42-05-02-01-2840</v>
          </cell>
          <cell r="M2848" t="str">
            <v>Pinza kelly curva de 16 ½ cms.</v>
          </cell>
          <cell r="O2848" t="str">
            <v>EQUIPOS CLINICOS</v>
          </cell>
          <cell r="P2848">
            <v>2270</v>
          </cell>
          <cell r="T2848" t="str">
            <v>Bueno</v>
          </cell>
          <cell r="U2848" t="str">
            <v>N/T</v>
          </cell>
        </row>
        <row r="2849">
          <cell r="J2849" t="str">
            <v>42-05-02-01-2841</v>
          </cell>
          <cell r="K2849" t="str">
            <v>SC-00697</v>
          </cell>
          <cell r="L2849" t="str">
            <v>42-05-02-01-2841</v>
          </cell>
          <cell r="M2849" t="str">
            <v>Pinza Kelly recta de 14 cms.</v>
          </cell>
          <cell r="O2849" t="str">
            <v>EQUIPOS CLINICOS</v>
          </cell>
          <cell r="P2849">
            <v>2270</v>
          </cell>
          <cell r="T2849" t="str">
            <v>Bueno</v>
          </cell>
          <cell r="U2849" t="str">
            <v>N/T</v>
          </cell>
        </row>
        <row r="2850">
          <cell r="J2850" t="str">
            <v>42-05-02-01-2842</v>
          </cell>
          <cell r="K2850" t="str">
            <v>SC-00698</v>
          </cell>
          <cell r="L2850" t="str">
            <v>42-05-02-01-2842</v>
          </cell>
          <cell r="M2850" t="str">
            <v>Pinza mosquito curva de 12 ½ cms.</v>
          </cell>
          <cell r="O2850" t="str">
            <v>EQUIPOS CLINICOS</v>
          </cell>
          <cell r="P2850">
            <v>2070</v>
          </cell>
          <cell r="T2850" t="str">
            <v>Bueno</v>
          </cell>
          <cell r="U2850" t="str">
            <v>N/T</v>
          </cell>
        </row>
        <row r="2851">
          <cell r="J2851" t="str">
            <v>42-05-02-01-2843</v>
          </cell>
          <cell r="K2851" t="str">
            <v>SC-00699</v>
          </cell>
          <cell r="L2851" t="str">
            <v>42-05-02-01-2843</v>
          </cell>
          <cell r="M2851" t="str">
            <v>Pinza mosquito recta de 12 cms.</v>
          </cell>
          <cell r="O2851" t="str">
            <v>EQUIPOS CLINICOS</v>
          </cell>
          <cell r="P2851">
            <v>2070</v>
          </cell>
          <cell r="T2851" t="str">
            <v>Bueno</v>
          </cell>
          <cell r="U2851" t="str">
            <v>N/T</v>
          </cell>
        </row>
        <row r="2852">
          <cell r="J2852" t="str">
            <v>FN-05-02-01-2844</v>
          </cell>
          <cell r="K2852" t="str">
            <v>SC-00700</v>
          </cell>
          <cell r="L2852" t="str">
            <v>FN-05-02-01-2844</v>
          </cell>
          <cell r="M2852" t="str">
            <v>Pinzas  mosquito rectas de 13 cms.</v>
          </cell>
          <cell r="O2852" t="str">
            <v>EQUIPOS CLINICOS FUNGIBLE / NOMINABLE</v>
          </cell>
          <cell r="P2852">
            <v>2070</v>
          </cell>
          <cell r="T2852" t="str">
            <v>Bueno</v>
          </cell>
          <cell r="U2852" t="str">
            <v>N/T</v>
          </cell>
        </row>
        <row r="2853">
          <cell r="J2853" t="str">
            <v>FN-05-02-01-2845</v>
          </cell>
          <cell r="K2853" t="str">
            <v>SC-00701</v>
          </cell>
          <cell r="L2853" t="str">
            <v>FN-05-02-01-2845</v>
          </cell>
          <cell r="M2853" t="str">
            <v>Pinzas de campo de 9 ½ cms.</v>
          </cell>
          <cell r="O2853" t="str">
            <v>EQUIPOS CLINICOS FUNGIBLE / NOMINABLE</v>
          </cell>
          <cell r="P2853">
            <v>1870</v>
          </cell>
          <cell r="T2853" t="str">
            <v>Bueno</v>
          </cell>
          <cell r="U2853" t="str">
            <v>N/T</v>
          </cell>
        </row>
        <row r="2854">
          <cell r="J2854" t="str">
            <v>FN-05-02-01-2846</v>
          </cell>
          <cell r="K2854" t="str">
            <v>SC-00702</v>
          </cell>
          <cell r="L2854" t="str">
            <v>FN-05-02-01-2846</v>
          </cell>
          <cell r="M2854" t="str">
            <v>Pinzas mosquito curvas de 12 ½ cms.</v>
          </cell>
          <cell r="O2854" t="str">
            <v>EQUIPOS CLINICOS FUNGIBLE / NOMINABLE</v>
          </cell>
          <cell r="P2854">
            <v>2070</v>
          </cell>
          <cell r="T2854" t="str">
            <v>Bueno</v>
          </cell>
          <cell r="U2854" t="str">
            <v>N/T</v>
          </cell>
        </row>
        <row r="2855">
          <cell r="J2855" t="str">
            <v>FN-05-02-01-2847</v>
          </cell>
          <cell r="K2855" t="str">
            <v>SC-00703</v>
          </cell>
          <cell r="L2855" t="str">
            <v>FN-05-02-01-2847</v>
          </cell>
          <cell r="M2855" t="str">
            <v>Pinzas mosquito curvas de 12 cms.</v>
          </cell>
          <cell r="O2855" t="str">
            <v>EQUIPOS CLINICOS FUNGIBLE / NOMINABLE</v>
          </cell>
          <cell r="P2855">
            <v>2070</v>
          </cell>
          <cell r="T2855" t="str">
            <v>Bueno</v>
          </cell>
          <cell r="U2855" t="str">
            <v>N/T</v>
          </cell>
        </row>
        <row r="2856">
          <cell r="J2856" t="str">
            <v>FN-05-02-01-2848</v>
          </cell>
          <cell r="K2856" t="str">
            <v>SC-00704</v>
          </cell>
          <cell r="L2856" t="str">
            <v>FN-05-02-01-2848</v>
          </cell>
          <cell r="M2856" t="str">
            <v>Porta agujas de 18 cms.</v>
          </cell>
          <cell r="O2856" t="str">
            <v>EQUIPOS CLINICOS FUNGIBLE / NOMINABLE</v>
          </cell>
          <cell r="P2856">
            <v>3500</v>
          </cell>
          <cell r="T2856" t="str">
            <v>Bueno</v>
          </cell>
          <cell r="U2856" t="str">
            <v>N/T</v>
          </cell>
        </row>
        <row r="2857">
          <cell r="J2857" t="str">
            <v>42-05-02-01-2849</v>
          </cell>
          <cell r="K2857" t="str">
            <v>SC-00705</v>
          </cell>
          <cell r="L2857" t="str">
            <v>42-05-02-01-2849</v>
          </cell>
          <cell r="M2857" t="str">
            <v>Sonda acanalada de 13 cms.</v>
          </cell>
          <cell r="O2857" t="str">
            <v>EQUIPOS CLINICOS</v>
          </cell>
          <cell r="P2857">
            <v>1270</v>
          </cell>
          <cell r="T2857" t="str">
            <v>Bueno</v>
          </cell>
          <cell r="U2857" t="str">
            <v>N/T</v>
          </cell>
        </row>
        <row r="2858">
          <cell r="J2858" t="str">
            <v>42-05-02-01-2850</v>
          </cell>
          <cell r="K2858" t="str">
            <v>SC-00706</v>
          </cell>
          <cell r="L2858" t="str">
            <v>42-05-02-01-2850</v>
          </cell>
          <cell r="M2858" t="str">
            <v>Tijera curva de 14 cms.</v>
          </cell>
          <cell r="O2858" t="str">
            <v>EQUIPOS CLINICOS</v>
          </cell>
          <cell r="P2858">
            <v>3070</v>
          </cell>
          <cell r="T2858" t="str">
            <v>Bueno</v>
          </cell>
          <cell r="U2858" t="str">
            <v>N/T</v>
          </cell>
        </row>
        <row r="2859">
          <cell r="J2859" t="str">
            <v>42-05-02-01-2851</v>
          </cell>
          <cell r="K2859" t="str">
            <v>SC-00707</v>
          </cell>
          <cell r="L2859" t="str">
            <v>42-05-02-01-2851</v>
          </cell>
          <cell r="M2859" t="str">
            <v>CAJA CIRUGIA MENOR Nº 2</v>
          </cell>
          <cell r="O2859" t="str">
            <v>EQUIPOS CLINICOS</v>
          </cell>
          <cell r="P2859">
            <v>9500</v>
          </cell>
          <cell r="T2859" t="str">
            <v>Bueno</v>
          </cell>
          <cell r="U2859" t="str">
            <v>N/T</v>
          </cell>
        </row>
        <row r="2860">
          <cell r="J2860" t="str">
            <v>42-05-02-01-2852</v>
          </cell>
          <cell r="K2860" t="str">
            <v>SC-00708</v>
          </cell>
          <cell r="L2860" t="str">
            <v>42-05-02-01-2852</v>
          </cell>
          <cell r="M2860" t="str">
            <v>Caja acero inox. de 20x10x5 ½  cms</v>
          </cell>
          <cell r="O2860" t="str">
            <v>EQUIPOS CLINICOS</v>
          </cell>
          <cell r="P2860">
            <v>9900</v>
          </cell>
          <cell r="T2860" t="str">
            <v>Bueno</v>
          </cell>
          <cell r="U2860" t="str">
            <v>N/T</v>
          </cell>
        </row>
        <row r="2861">
          <cell r="J2861" t="str">
            <v>42-05-02-01-2853</v>
          </cell>
          <cell r="K2861" t="str">
            <v>SC-00709</v>
          </cell>
          <cell r="L2861" t="str">
            <v>42-05-02-01-2853</v>
          </cell>
          <cell r="M2861" t="str">
            <v>Estilete de 15 cms.</v>
          </cell>
          <cell r="O2861" t="str">
            <v>EQUIPOS CLINICOS</v>
          </cell>
          <cell r="P2861">
            <v>3300</v>
          </cell>
          <cell r="T2861" t="str">
            <v>Bueno</v>
          </cell>
          <cell r="U2861" t="str">
            <v>N/T</v>
          </cell>
        </row>
        <row r="2862">
          <cell r="J2862" t="str">
            <v>42-05-02-01-2854</v>
          </cell>
          <cell r="K2862" t="str">
            <v>SC-00710</v>
          </cell>
          <cell r="L2862" t="str">
            <v>42-05-02-01-2854</v>
          </cell>
          <cell r="M2862" t="str">
            <v>Farabauts de 15 cms.</v>
          </cell>
          <cell r="O2862" t="str">
            <v>EQUIPOS CLINICOS</v>
          </cell>
          <cell r="P2862">
            <v>3380</v>
          </cell>
          <cell r="T2862" t="str">
            <v>Bueno</v>
          </cell>
          <cell r="U2862" t="str">
            <v>N/T</v>
          </cell>
        </row>
        <row r="2863">
          <cell r="J2863" t="str">
            <v>42-05-02-01-2855</v>
          </cell>
          <cell r="K2863" t="str">
            <v>SC-00711</v>
          </cell>
          <cell r="L2863" t="str">
            <v>42-05-02-01-2855</v>
          </cell>
          <cell r="M2863" t="str">
            <v>Mango bisturí de 12 ½ cms.</v>
          </cell>
          <cell r="O2863" t="str">
            <v>EQUIPOS CLINICOS</v>
          </cell>
          <cell r="P2863">
            <v>1300</v>
          </cell>
          <cell r="T2863" t="str">
            <v>Bueno</v>
          </cell>
          <cell r="U2863" t="str">
            <v>N/T</v>
          </cell>
        </row>
        <row r="2864">
          <cell r="J2864" t="str">
            <v>42-05-02-01-2856</v>
          </cell>
          <cell r="K2864" t="str">
            <v>SC-00712</v>
          </cell>
          <cell r="L2864" t="str">
            <v>42-05-02-01-2856</v>
          </cell>
          <cell r="M2864" t="str">
            <v>Pinza anatómica de 15 cms.</v>
          </cell>
          <cell r="O2864" t="str">
            <v>EQUIPOS CLINICOS</v>
          </cell>
          <cell r="P2864">
            <v>1270</v>
          </cell>
          <cell r="T2864" t="str">
            <v>Bueno</v>
          </cell>
          <cell r="U2864" t="str">
            <v>N/T</v>
          </cell>
        </row>
        <row r="2865">
          <cell r="J2865" t="str">
            <v>42-05-02-01-2857</v>
          </cell>
          <cell r="K2865" t="str">
            <v>SC-00713</v>
          </cell>
          <cell r="L2865" t="str">
            <v>42-05-02-01-2857</v>
          </cell>
          <cell r="M2865" t="str">
            <v>Pinza de campo de 13 cms.</v>
          </cell>
          <cell r="O2865" t="str">
            <v>EQUIPOS CLINICOS</v>
          </cell>
          <cell r="P2865">
            <v>1870</v>
          </cell>
          <cell r="T2865" t="str">
            <v>Bueno</v>
          </cell>
          <cell r="U2865" t="str">
            <v>N/T</v>
          </cell>
        </row>
        <row r="2866">
          <cell r="J2866" t="str">
            <v>42-05-02-01-2858</v>
          </cell>
          <cell r="K2866" t="str">
            <v>SC-00714</v>
          </cell>
          <cell r="L2866" t="str">
            <v>42-05-02-01-2858</v>
          </cell>
          <cell r="M2866" t="str">
            <v>Pinza Kelly recta de 14 cms.</v>
          </cell>
          <cell r="O2866" t="str">
            <v>EQUIPOS CLINICOS</v>
          </cell>
          <cell r="P2866">
            <v>2270</v>
          </cell>
          <cell r="T2866" t="str">
            <v>Bueno</v>
          </cell>
          <cell r="U2866" t="str">
            <v>N/T</v>
          </cell>
        </row>
        <row r="2867">
          <cell r="J2867" t="str">
            <v>42-05-02-01-2859</v>
          </cell>
          <cell r="K2867" t="str">
            <v>SC-00715</v>
          </cell>
          <cell r="L2867" t="str">
            <v>42-05-02-01-2859</v>
          </cell>
          <cell r="M2867" t="str">
            <v>Pinza Kelly recta de 16 cms.</v>
          </cell>
          <cell r="O2867" t="str">
            <v>EQUIPOS CLINICOS</v>
          </cell>
          <cell r="P2867">
            <v>2270</v>
          </cell>
          <cell r="T2867" t="str">
            <v>Bueno</v>
          </cell>
          <cell r="U2867" t="str">
            <v>N/T</v>
          </cell>
        </row>
        <row r="2868">
          <cell r="J2868" t="str">
            <v>42-05-02-01-2860</v>
          </cell>
          <cell r="K2868" t="str">
            <v>SC-00716</v>
          </cell>
          <cell r="L2868" t="str">
            <v>42-05-02-01-2860</v>
          </cell>
          <cell r="M2868" t="str">
            <v>Pinzas de campo de 11 cms.</v>
          </cell>
          <cell r="O2868" t="str">
            <v>EQUIPOS CLINICOS</v>
          </cell>
          <cell r="P2868">
            <v>1870</v>
          </cell>
          <cell r="T2868" t="str">
            <v>Bueno</v>
          </cell>
          <cell r="U2868" t="str">
            <v>N/T</v>
          </cell>
        </row>
        <row r="2869">
          <cell r="J2869" t="str">
            <v>42-05-02-01-2861</v>
          </cell>
          <cell r="K2869" t="str">
            <v>SC-00717</v>
          </cell>
          <cell r="L2869" t="str">
            <v>42-05-02-01-2861</v>
          </cell>
          <cell r="M2869" t="str">
            <v>Pinzas de campo de 9 cms.</v>
          </cell>
          <cell r="O2869" t="str">
            <v>EQUIPOS CLINICOS</v>
          </cell>
          <cell r="P2869">
            <v>1870</v>
          </cell>
          <cell r="T2869" t="str">
            <v>Bueno</v>
          </cell>
          <cell r="U2869" t="str">
            <v>N/T</v>
          </cell>
        </row>
        <row r="2870">
          <cell r="J2870" t="str">
            <v>42-05-02-01-2862</v>
          </cell>
          <cell r="K2870" t="str">
            <v>SC-00718</v>
          </cell>
          <cell r="L2870" t="str">
            <v>42-05-02-01-2862</v>
          </cell>
          <cell r="M2870" t="str">
            <v>Pinzas mosquito curvas de 12 ½ cms.</v>
          </cell>
          <cell r="O2870" t="str">
            <v>EQUIPOS CLINICOS</v>
          </cell>
          <cell r="P2870">
            <v>2070</v>
          </cell>
          <cell r="T2870" t="str">
            <v>Bueno</v>
          </cell>
          <cell r="U2870" t="str">
            <v>N/T</v>
          </cell>
        </row>
        <row r="2871">
          <cell r="J2871" t="str">
            <v>42-05-02-01-2863</v>
          </cell>
          <cell r="K2871" t="str">
            <v>SC-00719</v>
          </cell>
          <cell r="L2871" t="str">
            <v>42-05-02-01-2863</v>
          </cell>
          <cell r="M2871" t="str">
            <v>Porta agujas de 16 cms.</v>
          </cell>
          <cell r="O2871" t="str">
            <v>EQUIPOS CLINICOS</v>
          </cell>
          <cell r="P2871">
            <v>3500</v>
          </cell>
          <cell r="T2871" t="str">
            <v>Bueno</v>
          </cell>
          <cell r="U2871" t="str">
            <v>N/T</v>
          </cell>
        </row>
        <row r="2872">
          <cell r="J2872" t="str">
            <v>42-05-02-01-2864</v>
          </cell>
          <cell r="K2872" t="str">
            <v>SC-00720</v>
          </cell>
          <cell r="L2872" t="str">
            <v>42-05-02-01-2864</v>
          </cell>
          <cell r="M2872" t="str">
            <v>Sonda acanalada de 15 cms.</v>
          </cell>
          <cell r="O2872" t="str">
            <v>EQUIPOS CLINICOS</v>
          </cell>
          <cell r="P2872">
            <v>1270</v>
          </cell>
          <cell r="T2872" t="str">
            <v>Bueno</v>
          </cell>
          <cell r="U2872" t="str">
            <v>N/T</v>
          </cell>
        </row>
        <row r="2873">
          <cell r="J2873" t="str">
            <v>42-05-02-01-2865</v>
          </cell>
          <cell r="K2873" t="str">
            <v>SC-00721</v>
          </cell>
          <cell r="L2873" t="str">
            <v>42-05-02-01-2865</v>
          </cell>
          <cell r="M2873" t="str">
            <v>Tijera curva de 16 cms.</v>
          </cell>
          <cell r="O2873" t="str">
            <v>EQUIPOS CLINICOS</v>
          </cell>
          <cell r="P2873">
            <v>1870</v>
          </cell>
          <cell r="T2873" t="str">
            <v>Bueno</v>
          </cell>
          <cell r="U2873" t="str">
            <v>N/T</v>
          </cell>
        </row>
        <row r="2874">
          <cell r="J2874" t="str">
            <v>42-05-02-01-2866</v>
          </cell>
          <cell r="K2874" t="str">
            <v>SC-00722</v>
          </cell>
          <cell r="L2874" t="str">
            <v>42-05-02-01-2866</v>
          </cell>
          <cell r="M2874" t="str">
            <v>Tijera recta de 15 cms.</v>
          </cell>
          <cell r="O2874" t="str">
            <v>EQUIPOS CLINICOS</v>
          </cell>
          <cell r="P2874">
            <v>1870</v>
          </cell>
          <cell r="T2874" t="str">
            <v>Bueno</v>
          </cell>
          <cell r="U2874" t="str">
            <v>N/T</v>
          </cell>
        </row>
        <row r="2875">
          <cell r="J2875" t="str">
            <v>42-05-02-01-2867</v>
          </cell>
          <cell r="K2875" t="str">
            <v>SC-00723</v>
          </cell>
          <cell r="L2875" t="str">
            <v>42-05-02-01-2867</v>
          </cell>
          <cell r="M2875" t="str">
            <v>Cajas  metálicas de Raquídea con 1 trocar</v>
          </cell>
          <cell r="O2875" t="str">
            <v>EQUIPOS CLINICOS</v>
          </cell>
          <cell r="P2875">
            <v>3500</v>
          </cell>
          <cell r="T2875" t="str">
            <v>Bueno</v>
          </cell>
          <cell r="U2875" t="str">
            <v>N/T</v>
          </cell>
        </row>
        <row r="2876">
          <cell r="J2876" t="str">
            <v>42-05-02-01-2868</v>
          </cell>
          <cell r="K2876" t="str">
            <v>SC-00724</v>
          </cell>
          <cell r="L2876" t="str">
            <v>42-05-02-01-2868</v>
          </cell>
          <cell r="M2876" t="str">
            <v>Cajas punción lumbar metálica de 20x10x3 ½  con 3 trocar</v>
          </cell>
          <cell r="O2876" t="str">
            <v>EQUIPOS CLINICOS</v>
          </cell>
          <cell r="P2876">
            <v>3500</v>
          </cell>
          <cell r="T2876" t="str">
            <v>Bueno</v>
          </cell>
          <cell r="U2876" t="str">
            <v>N/T</v>
          </cell>
        </row>
        <row r="2877">
          <cell r="J2877" t="str">
            <v>42-05-02-01-2869</v>
          </cell>
          <cell r="K2877" t="str">
            <v>SC-00725</v>
          </cell>
          <cell r="L2877" t="str">
            <v>42-05-02-01-2869</v>
          </cell>
          <cell r="M2877" t="str">
            <v>Riñones chicos de acero inox.</v>
          </cell>
          <cell r="O2877" t="str">
            <v>EQUIPOS CLINICOS</v>
          </cell>
          <cell r="P2877">
            <v>2300</v>
          </cell>
          <cell r="T2877" t="str">
            <v>Bueno</v>
          </cell>
          <cell r="U2877" t="str">
            <v>N/T</v>
          </cell>
        </row>
        <row r="2878">
          <cell r="J2878" t="str">
            <v>42-05-02-01-2870</v>
          </cell>
          <cell r="K2878" t="str">
            <v>SC-00726</v>
          </cell>
          <cell r="L2878" t="str">
            <v>42-05-02-01-2870</v>
          </cell>
          <cell r="M2878" t="str">
            <v>Riñones grandes de acero inox.</v>
          </cell>
          <cell r="O2878" t="str">
            <v>EQUIPOS CLINICOS</v>
          </cell>
          <cell r="P2878">
            <v>2500</v>
          </cell>
          <cell r="T2878" t="str">
            <v>Bueno</v>
          </cell>
          <cell r="U2878" t="str">
            <v>N/T</v>
          </cell>
        </row>
        <row r="2879">
          <cell r="J2879" t="str">
            <v>42-05-02-01-2871</v>
          </cell>
          <cell r="K2879" t="str">
            <v>SC-00727</v>
          </cell>
          <cell r="L2879" t="str">
            <v>42-05-02-01-2871</v>
          </cell>
          <cell r="M2879" t="str">
            <v>Riñones de aluminio</v>
          </cell>
          <cell r="O2879" t="str">
            <v>EQUIPOS CLINICOS</v>
          </cell>
          <cell r="P2879">
            <v>2000</v>
          </cell>
          <cell r="T2879" t="str">
            <v>Bueno</v>
          </cell>
          <cell r="U2879" t="str">
            <v>N/T</v>
          </cell>
        </row>
        <row r="2880">
          <cell r="J2880" t="str">
            <v>42-05-02-01-2872</v>
          </cell>
          <cell r="K2880" t="str">
            <v>SC-00728</v>
          </cell>
          <cell r="L2880" t="str">
            <v>42-05-02-01-2872</v>
          </cell>
          <cell r="M2880" t="str">
            <v>Tambor acero inox. 26x16 cms.</v>
          </cell>
          <cell r="O2880" t="str">
            <v>EQUIPOS CLINICOS</v>
          </cell>
          <cell r="P2880">
            <v>2000</v>
          </cell>
          <cell r="T2880" t="str">
            <v>Bueno</v>
          </cell>
          <cell r="U2880" t="str">
            <v>N/T</v>
          </cell>
        </row>
        <row r="2881">
          <cell r="J2881" t="str">
            <v>42-05-02-01-2873</v>
          </cell>
          <cell r="K2881" t="str">
            <v>SC-00729</v>
          </cell>
          <cell r="L2881" t="str">
            <v>42-05-02-01-2873</v>
          </cell>
          <cell r="M2881" t="str">
            <v>Tambores acero inox. 31x30 cms.</v>
          </cell>
          <cell r="O2881" t="str">
            <v>EQUIPOS CLINICOS</v>
          </cell>
          <cell r="P2881">
            <v>2500</v>
          </cell>
          <cell r="T2881" t="str">
            <v>Bueno</v>
          </cell>
          <cell r="U2881" t="str">
            <v>N/T</v>
          </cell>
        </row>
        <row r="2882">
          <cell r="J2882" t="str">
            <v>42-05-02-01-2874</v>
          </cell>
          <cell r="K2882" t="str">
            <v>SC-00730</v>
          </cell>
          <cell r="L2882" t="str">
            <v>42-05-02-01-2874</v>
          </cell>
          <cell r="M2882" t="str">
            <v>Tambores acero inox. 37x30 cms.</v>
          </cell>
          <cell r="O2882" t="str">
            <v>EQUIPOS CLINICOS</v>
          </cell>
          <cell r="P2882">
            <v>3000</v>
          </cell>
          <cell r="T2882" t="str">
            <v>Bueno</v>
          </cell>
          <cell r="U2882" t="str">
            <v>N/T</v>
          </cell>
        </row>
        <row r="2883">
          <cell r="J2883" t="str">
            <v>42-05-02-01-2875</v>
          </cell>
          <cell r="K2883" t="str">
            <v>SC-00731</v>
          </cell>
          <cell r="L2883" t="str">
            <v>42-05-02-01-2875</v>
          </cell>
          <cell r="M2883" t="str">
            <v>Tijeras estériles</v>
          </cell>
          <cell r="O2883" t="str">
            <v>EQUIPOS CLINICOS</v>
          </cell>
          <cell r="P2883">
            <v>1870</v>
          </cell>
          <cell r="T2883" t="str">
            <v>Bueno</v>
          </cell>
          <cell r="U2883" t="str">
            <v>N/T</v>
          </cell>
        </row>
        <row r="2884">
          <cell r="J2884" t="str">
            <v>42-05-02-01-2876</v>
          </cell>
          <cell r="K2884" t="str">
            <v>SC-00732</v>
          </cell>
          <cell r="L2884" t="str">
            <v>42-05-02-01-2876</v>
          </cell>
          <cell r="M2884" t="str">
            <v>Tijeras grandes de 21 cms.</v>
          </cell>
          <cell r="O2884" t="str">
            <v>EQUIPOS CLINICOS</v>
          </cell>
          <cell r="P2884">
            <v>1870</v>
          </cell>
          <cell r="T2884" t="str">
            <v>Bueno</v>
          </cell>
          <cell r="U2884" t="str">
            <v>N/T</v>
          </cell>
        </row>
        <row r="2885">
          <cell r="J2885" t="str">
            <v>FN-05-02-01-2877</v>
          </cell>
          <cell r="K2885" t="str">
            <v>SC-00733</v>
          </cell>
          <cell r="L2885" t="str">
            <v>FN-05-02-01-2877</v>
          </cell>
          <cell r="M2885" t="str">
            <v>Equipos  de curación con 1 pinza quirúrgica y 1 pinza anatómica</v>
          </cell>
          <cell r="O2885" t="str">
            <v>EQUIPOS CLINICOS FUNGIBLE / NOMINABLE</v>
          </cell>
          <cell r="P2885">
            <v>10000</v>
          </cell>
          <cell r="T2885" t="str">
            <v>Bueno</v>
          </cell>
          <cell r="U2885" t="str">
            <v>N/T</v>
          </cell>
        </row>
        <row r="2886">
          <cell r="J2886" t="str">
            <v>42-05-02-01-2878</v>
          </cell>
          <cell r="K2886" t="str">
            <v>SC-00734</v>
          </cell>
          <cell r="L2886" t="str">
            <v>42-05-02-01-2878</v>
          </cell>
          <cell r="M2886" t="str">
            <v>Equipos de sutura con 2 pinzas Kelly, 1 porta agujas, 1 tijera y 1 pinza  quirúrgica</v>
          </cell>
          <cell r="O2886" t="str">
            <v>EQUIPOS CLINICOS</v>
          </cell>
          <cell r="P2886">
            <v>10000</v>
          </cell>
          <cell r="T2886" t="str">
            <v>Bueno</v>
          </cell>
          <cell r="U2886" t="str">
            <v>N/T</v>
          </cell>
        </row>
        <row r="2887">
          <cell r="J2887" t="str">
            <v>42-05-02-01-2879</v>
          </cell>
          <cell r="K2887" t="str">
            <v>SC-00735</v>
          </cell>
          <cell r="L2887" t="str">
            <v>42-05-02-01-2879</v>
          </cell>
          <cell r="M2887" t="str">
            <v>Lavatorio de acero inoxidable</v>
          </cell>
          <cell r="O2887" t="str">
            <v>EQUIPOS CLINICOS</v>
          </cell>
          <cell r="P2887">
            <v>3000</v>
          </cell>
          <cell r="T2887" t="str">
            <v>Bueno</v>
          </cell>
          <cell r="U2887" t="str">
            <v>N/T</v>
          </cell>
        </row>
        <row r="2888">
          <cell r="J2888" t="str">
            <v>42-05-02-01-2880</v>
          </cell>
          <cell r="K2888" t="str">
            <v>SC-00736</v>
          </cell>
          <cell r="L2888" t="str">
            <v>42-05-02-01-2880</v>
          </cell>
          <cell r="M2888" t="str">
            <v>Bandejas para tratamiento</v>
          </cell>
          <cell r="O2888" t="str">
            <v>EQUIPOS CLINICOS</v>
          </cell>
          <cell r="P2888">
            <v>6000</v>
          </cell>
          <cell r="T2888" t="str">
            <v>Bueno</v>
          </cell>
          <cell r="U2888" t="str">
            <v>N/T</v>
          </cell>
        </row>
        <row r="2889">
          <cell r="J2889" t="str">
            <v>42-05-02-01-2881</v>
          </cell>
          <cell r="K2889" t="str">
            <v>SC-00737</v>
          </cell>
          <cell r="L2889" t="str">
            <v>42-05-02-01-2881</v>
          </cell>
          <cell r="M2889" t="str">
            <v>CAJA DE CIRUGÍA MENOR Nº 6</v>
          </cell>
          <cell r="O2889" t="str">
            <v>EQUIPOS CLINICOS</v>
          </cell>
          <cell r="P2889">
            <v>9500</v>
          </cell>
          <cell r="T2889" t="str">
            <v>Bueno</v>
          </cell>
          <cell r="U2889" t="str">
            <v>N/T</v>
          </cell>
        </row>
        <row r="2890">
          <cell r="J2890" t="str">
            <v>42-04-07-00-2882</v>
          </cell>
          <cell r="K2890" t="str">
            <v>SC-00738</v>
          </cell>
          <cell r="L2890" t="str">
            <v>42-04-07-00-2882</v>
          </cell>
          <cell r="M2890" t="str">
            <v>Caja de acero inox. de 20x10x5 cms.</v>
          </cell>
          <cell r="O2890" t="str">
            <v>OTROS</v>
          </cell>
          <cell r="P2890">
            <v>9900</v>
          </cell>
          <cell r="T2890" t="str">
            <v>Bueno</v>
          </cell>
          <cell r="U2890" t="str">
            <v>N/T</v>
          </cell>
        </row>
        <row r="2891">
          <cell r="J2891" t="str">
            <v>42-05-02-01-2883</v>
          </cell>
          <cell r="K2891" t="str">
            <v>SC-00739</v>
          </cell>
          <cell r="L2891" t="str">
            <v>42-05-02-01-2883</v>
          </cell>
          <cell r="M2891" t="str">
            <v>Estilete abotonado de 15 cms.</v>
          </cell>
          <cell r="O2891" t="str">
            <v>EQUIPOS CLINICOS</v>
          </cell>
          <cell r="P2891">
            <v>3300</v>
          </cell>
          <cell r="T2891" t="str">
            <v>Bueno</v>
          </cell>
          <cell r="U2891" t="str">
            <v>N/T</v>
          </cell>
        </row>
        <row r="2892">
          <cell r="J2892" t="str">
            <v>42-05-02-01-2884</v>
          </cell>
          <cell r="K2892" t="str">
            <v>SC-00740</v>
          </cell>
          <cell r="L2892" t="str">
            <v>42-05-02-01-2884</v>
          </cell>
          <cell r="M2892" t="str">
            <v>Farabeauf  ( 1 de 15 cms. 1 de 14 ½ cms.)</v>
          </cell>
          <cell r="O2892" t="str">
            <v>EQUIPOS CLINICOS</v>
          </cell>
          <cell r="P2892">
            <v>3380</v>
          </cell>
          <cell r="T2892" t="str">
            <v>Bueno</v>
          </cell>
          <cell r="U2892" t="str">
            <v>N/T</v>
          </cell>
        </row>
        <row r="2893">
          <cell r="J2893" t="str">
            <v>42-05-02-01-2885</v>
          </cell>
          <cell r="K2893" t="str">
            <v>SC-00741</v>
          </cell>
          <cell r="L2893" t="str">
            <v>42-05-02-01-2885</v>
          </cell>
          <cell r="M2893" t="str">
            <v>Mango bisturí de 12 cms.</v>
          </cell>
          <cell r="O2893" t="str">
            <v>EQUIPOS CLINICOS</v>
          </cell>
          <cell r="P2893">
            <v>1300</v>
          </cell>
          <cell r="T2893" t="str">
            <v>Bueno</v>
          </cell>
          <cell r="U2893" t="str">
            <v>N/T</v>
          </cell>
        </row>
        <row r="2894">
          <cell r="J2894" t="str">
            <v>42-05-02-01-2886</v>
          </cell>
          <cell r="K2894" t="str">
            <v>SC-00742</v>
          </cell>
          <cell r="L2894" t="str">
            <v>42-05-02-01-2886</v>
          </cell>
          <cell r="M2894" t="str">
            <v>Pinza anatómica de 14 cms.</v>
          </cell>
          <cell r="O2894" t="str">
            <v>EQUIPOS CLINICOS</v>
          </cell>
          <cell r="P2894">
            <v>1270</v>
          </cell>
          <cell r="T2894" t="str">
            <v>Bueno</v>
          </cell>
          <cell r="U2894" t="str">
            <v>N/T</v>
          </cell>
        </row>
        <row r="2895">
          <cell r="J2895" t="str">
            <v>42-05-02-01-2887</v>
          </cell>
          <cell r="K2895" t="str">
            <v>SC-00743</v>
          </cell>
          <cell r="L2895" t="str">
            <v>42-05-02-01-2887</v>
          </cell>
          <cell r="M2895" t="str">
            <v>Pinza quirúrgica de 14 cms.</v>
          </cell>
          <cell r="O2895" t="str">
            <v>EQUIPOS CLINICOS</v>
          </cell>
          <cell r="P2895">
            <v>1470</v>
          </cell>
          <cell r="T2895" t="str">
            <v>Bueno</v>
          </cell>
          <cell r="U2895" t="str">
            <v>N/T</v>
          </cell>
        </row>
        <row r="2896">
          <cell r="J2896" t="str">
            <v>42-05-02-01-2888</v>
          </cell>
          <cell r="K2896" t="str">
            <v>SC-00744</v>
          </cell>
          <cell r="L2896" t="str">
            <v>42-05-02-01-2888</v>
          </cell>
          <cell r="M2896" t="str">
            <v>Pinzas Kelly curvas de 14 cms.</v>
          </cell>
          <cell r="O2896" t="str">
            <v>EQUIPOS CLINICOS</v>
          </cell>
          <cell r="P2896">
            <v>2270</v>
          </cell>
          <cell r="T2896" t="str">
            <v>Bueno</v>
          </cell>
          <cell r="U2896" t="str">
            <v>N/T</v>
          </cell>
        </row>
        <row r="2897">
          <cell r="J2897" t="str">
            <v>42-05-02-01-2889</v>
          </cell>
          <cell r="K2897" t="str">
            <v>SC-00745</v>
          </cell>
          <cell r="L2897" t="str">
            <v>42-05-02-01-2889</v>
          </cell>
          <cell r="M2897" t="str">
            <v>Pinzas mosquitos curvas de 12 cms.</v>
          </cell>
          <cell r="O2897" t="str">
            <v>EQUIPOS CLINICOS</v>
          </cell>
          <cell r="P2897">
            <v>2070</v>
          </cell>
          <cell r="T2897" t="str">
            <v>Bueno</v>
          </cell>
          <cell r="U2897" t="str">
            <v>N/T</v>
          </cell>
        </row>
        <row r="2898">
          <cell r="J2898" t="str">
            <v>42-05-02-01-2890</v>
          </cell>
          <cell r="K2898" t="str">
            <v>SC-00746</v>
          </cell>
          <cell r="L2898" t="str">
            <v>42-05-02-01-2890</v>
          </cell>
          <cell r="M2898" t="str">
            <v>Porta agujas de 16 cms.</v>
          </cell>
          <cell r="O2898" t="str">
            <v>EQUIPOS CLINICOS</v>
          </cell>
          <cell r="P2898">
            <v>3500</v>
          </cell>
          <cell r="T2898" t="str">
            <v>Bueno</v>
          </cell>
          <cell r="U2898" t="str">
            <v>N/T</v>
          </cell>
        </row>
        <row r="2899">
          <cell r="J2899" t="str">
            <v>42-05-02-01-2891</v>
          </cell>
          <cell r="K2899" t="str">
            <v>SC-00747</v>
          </cell>
          <cell r="L2899" t="str">
            <v>42-05-02-01-2891</v>
          </cell>
          <cell r="M2899" t="str">
            <v>Sonda acanalada de 15 cms.</v>
          </cell>
          <cell r="O2899" t="str">
            <v>EQUIPOS CLINICOS</v>
          </cell>
          <cell r="P2899">
            <v>1270</v>
          </cell>
          <cell r="T2899" t="str">
            <v>Bueno</v>
          </cell>
          <cell r="U2899" t="str">
            <v>N/T</v>
          </cell>
        </row>
        <row r="2900">
          <cell r="J2900" t="str">
            <v>42-05-02-01-2892</v>
          </cell>
          <cell r="K2900" t="str">
            <v>SC-00748</v>
          </cell>
          <cell r="L2900" t="str">
            <v>42-05-02-01-2892</v>
          </cell>
          <cell r="M2900" t="str">
            <v>Tijera recta de 15 cms.</v>
          </cell>
          <cell r="O2900" t="str">
            <v>EQUIPOS CLINICOS</v>
          </cell>
          <cell r="P2900">
            <v>1870</v>
          </cell>
          <cell r="T2900" t="str">
            <v>Bueno</v>
          </cell>
          <cell r="U2900" t="str">
            <v>N/T</v>
          </cell>
        </row>
        <row r="2901">
          <cell r="J2901" t="str">
            <v>42-05-02-01-2893</v>
          </cell>
          <cell r="K2901" t="str">
            <v>SC-00749</v>
          </cell>
          <cell r="L2901" t="str">
            <v>42-05-02-01-2893</v>
          </cell>
          <cell r="M2901" t="str">
            <v>CAJA CIRUGÍA MENOR Nº 7</v>
          </cell>
          <cell r="O2901" t="str">
            <v>EQUIPOS CLINICOS</v>
          </cell>
          <cell r="P2901">
            <v>9500</v>
          </cell>
          <cell r="T2901" t="str">
            <v>Bueno</v>
          </cell>
          <cell r="U2901" t="str">
            <v>N/T</v>
          </cell>
        </row>
        <row r="2902">
          <cell r="J2902" t="str">
            <v>42-04-07-00-2894</v>
          </cell>
          <cell r="K2902" t="str">
            <v>SC-00750</v>
          </cell>
          <cell r="L2902" t="str">
            <v>42-04-07-00-2894</v>
          </cell>
          <cell r="M2902" t="str">
            <v>Caja de acero inox. de 20x10x5 cms.</v>
          </cell>
          <cell r="O2902" t="str">
            <v>OTROS</v>
          </cell>
          <cell r="P2902">
            <v>9900</v>
          </cell>
          <cell r="T2902" t="str">
            <v>Bueno</v>
          </cell>
          <cell r="U2902" t="str">
            <v>N/T</v>
          </cell>
        </row>
        <row r="2903">
          <cell r="J2903" t="str">
            <v>42-05-02-01-2895</v>
          </cell>
          <cell r="K2903" t="str">
            <v>SC-00751</v>
          </cell>
          <cell r="L2903" t="str">
            <v>42-05-02-01-2895</v>
          </cell>
          <cell r="M2903" t="str">
            <v>Estilete abotonado de 15 cms.</v>
          </cell>
          <cell r="O2903" t="str">
            <v>EQUIPOS CLINICOS</v>
          </cell>
          <cell r="P2903">
            <v>3300</v>
          </cell>
          <cell r="T2903" t="str">
            <v>Bueno</v>
          </cell>
          <cell r="U2903" t="str">
            <v>N/T</v>
          </cell>
        </row>
        <row r="2904">
          <cell r="J2904" t="str">
            <v>42-05-02-01-2896</v>
          </cell>
          <cell r="K2904" t="str">
            <v>SC-00752</v>
          </cell>
          <cell r="L2904" t="str">
            <v>42-05-02-01-2896</v>
          </cell>
          <cell r="M2904" t="str">
            <v>Farabeauf  (1 de 15 cms. 1 de 14 ½ cms.)</v>
          </cell>
          <cell r="O2904" t="str">
            <v>EQUIPOS CLINICOS</v>
          </cell>
          <cell r="P2904">
            <v>3380</v>
          </cell>
          <cell r="T2904" t="str">
            <v>Bueno</v>
          </cell>
          <cell r="U2904" t="str">
            <v>N/T</v>
          </cell>
        </row>
        <row r="2905">
          <cell r="J2905" t="str">
            <v>42-05-02-01-2897</v>
          </cell>
          <cell r="K2905" t="str">
            <v>SC-00753</v>
          </cell>
          <cell r="L2905" t="str">
            <v>42-05-02-01-2897</v>
          </cell>
          <cell r="M2905" t="str">
            <v>Mango bisturí de 12 cms.</v>
          </cell>
          <cell r="O2905" t="str">
            <v>EQUIPOS CLINICOS</v>
          </cell>
          <cell r="P2905">
            <v>1300</v>
          </cell>
          <cell r="T2905" t="str">
            <v>Bueno</v>
          </cell>
          <cell r="U2905" t="str">
            <v>N/T</v>
          </cell>
        </row>
        <row r="2906">
          <cell r="J2906" t="str">
            <v>42-05-02-01-2898</v>
          </cell>
          <cell r="K2906" t="str">
            <v>SC-00754</v>
          </cell>
          <cell r="L2906" t="str">
            <v>42-05-02-01-2898</v>
          </cell>
          <cell r="M2906" t="str">
            <v xml:space="preserve">Pinza anatómica de 14 cms. </v>
          </cell>
          <cell r="O2906" t="str">
            <v>EQUIPOS CLINICOS</v>
          </cell>
          <cell r="P2906">
            <v>1470</v>
          </cell>
          <cell r="T2906" t="str">
            <v>Bueno</v>
          </cell>
          <cell r="U2906" t="str">
            <v>N/T</v>
          </cell>
        </row>
        <row r="2907">
          <cell r="J2907" t="str">
            <v>42-05-02-01-2899</v>
          </cell>
          <cell r="K2907" t="str">
            <v>SC-00755</v>
          </cell>
          <cell r="L2907" t="str">
            <v>42-05-02-01-2899</v>
          </cell>
          <cell r="M2907" t="str">
            <v>Pinza Kelly rectas de 14 cms.</v>
          </cell>
          <cell r="O2907" t="str">
            <v>EQUIPOS CLINICOS</v>
          </cell>
          <cell r="P2907">
            <v>2270</v>
          </cell>
          <cell r="T2907" t="str">
            <v>Bueno</v>
          </cell>
          <cell r="U2907" t="str">
            <v>N/T</v>
          </cell>
        </row>
        <row r="2908">
          <cell r="J2908" t="str">
            <v>42-05-02-01-2900</v>
          </cell>
          <cell r="K2908" t="str">
            <v>SC-00756</v>
          </cell>
          <cell r="L2908" t="str">
            <v>42-05-02-01-2900</v>
          </cell>
          <cell r="M2908" t="str">
            <v>Pinza quirúrgica de 14 cms.</v>
          </cell>
          <cell r="O2908" t="str">
            <v>EQUIPOS CLINICOS</v>
          </cell>
          <cell r="P2908">
            <v>1470</v>
          </cell>
          <cell r="T2908" t="str">
            <v>Bueno</v>
          </cell>
          <cell r="U2908" t="str">
            <v>N/T</v>
          </cell>
        </row>
        <row r="2909">
          <cell r="J2909" t="str">
            <v>42-05-02-01-2901</v>
          </cell>
          <cell r="K2909" t="str">
            <v>SC-00757</v>
          </cell>
          <cell r="L2909" t="str">
            <v>42-05-02-01-2901</v>
          </cell>
          <cell r="M2909" t="str">
            <v>Pinzas Kelly curvas de 14 cms.</v>
          </cell>
          <cell r="O2909" t="str">
            <v>EQUIPOS CLINICOS</v>
          </cell>
          <cell r="P2909">
            <v>2270</v>
          </cell>
          <cell r="T2909" t="str">
            <v>Bueno</v>
          </cell>
          <cell r="U2909" t="str">
            <v>N/T</v>
          </cell>
        </row>
        <row r="2910">
          <cell r="J2910" t="str">
            <v>42-05-02-01-2902</v>
          </cell>
          <cell r="K2910" t="str">
            <v>SC-00758</v>
          </cell>
          <cell r="L2910" t="str">
            <v>42-05-02-01-2902</v>
          </cell>
          <cell r="M2910" t="str">
            <v>Pinzas mosquitos curvas de 12 cms.</v>
          </cell>
          <cell r="O2910" t="str">
            <v>EQUIPOS CLINICOS</v>
          </cell>
          <cell r="P2910">
            <v>2070</v>
          </cell>
          <cell r="T2910" t="str">
            <v>Bueno</v>
          </cell>
          <cell r="U2910" t="str">
            <v>N/T</v>
          </cell>
        </row>
        <row r="2911">
          <cell r="J2911" t="str">
            <v>42-05-02-01-2903</v>
          </cell>
          <cell r="K2911" t="str">
            <v>SC-00759</v>
          </cell>
          <cell r="L2911" t="str">
            <v>42-05-02-01-2903</v>
          </cell>
          <cell r="M2911" t="str">
            <v>Porta agujas de 16 cms.</v>
          </cell>
          <cell r="O2911" t="str">
            <v>EQUIPOS CLINICOS</v>
          </cell>
          <cell r="P2911">
            <v>3500</v>
          </cell>
          <cell r="T2911" t="str">
            <v>Bueno</v>
          </cell>
          <cell r="U2911" t="str">
            <v>N/T</v>
          </cell>
        </row>
        <row r="2912">
          <cell r="J2912" t="str">
            <v>42-05-02-01-2904</v>
          </cell>
          <cell r="K2912" t="str">
            <v>SC-00760</v>
          </cell>
          <cell r="L2912" t="str">
            <v>42-05-02-01-2904</v>
          </cell>
          <cell r="M2912" t="str">
            <v>Sonda acanalada 12,5 cms.</v>
          </cell>
          <cell r="O2912" t="str">
            <v>EQUIPOS CLINICOS</v>
          </cell>
          <cell r="P2912">
            <v>1270</v>
          </cell>
          <cell r="T2912" t="str">
            <v>Bueno</v>
          </cell>
          <cell r="U2912" t="str">
            <v>N/T</v>
          </cell>
        </row>
        <row r="2913">
          <cell r="J2913" t="str">
            <v>42-05-02-01-2905</v>
          </cell>
          <cell r="K2913" t="str">
            <v>SC-00761</v>
          </cell>
          <cell r="L2913" t="str">
            <v>42-05-02-01-2905</v>
          </cell>
          <cell r="M2913" t="str">
            <v>Tijera recta de 14,5 cms.</v>
          </cell>
          <cell r="O2913" t="str">
            <v>EQUIPOS CLINICOS</v>
          </cell>
          <cell r="P2913">
            <v>1870</v>
          </cell>
          <cell r="T2913" t="str">
            <v>Bueno</v>
          </cell>
          <cell r="U2913" t="str">
            <v>N/T</v>
          </cell>
        </row>
        <row r="2914">
          <cell r="J2914" t="str">
            <v>42-05-02-01-2906</v>
          </cell>
          <cell r="K2914" t="str">
            <v>SC-00762</v>
          </cell>
          <cell r="L2914" t="str">
            <v>42-05-02-01-2906</v>
          </cell>
          <cell r="M2914" t="str">
            <v>Tijera recta de 15 cms.</v>
          </cell>
          <cell r="O2914" t="str">
            <v>EQUIPOS CLINICOS</v>
          </cell>
          <cell r="P2914">
            <v>1870</v>
          </cell>
          <cell r="T2914" t="str">
            <v>Bueno</v>
          </cell>
          <cell r="U2914" t="str">
            <v>N/T</v>
          </cell>
        </row>
        <row r="2915">
          <cell r="J2915" t="str">
            <v>42-05-02-01-2907</v>
          </cell>
          <cell r="K2915" t="str">
            <v>SC-00763</v>
          </cell>
          <cell r="L2915" t="str">
            <v>42-05-02-01-2907</v>
          </cell>
          <cell r="M2915" t="str">
            <v>CAJA DE CIRUGÍA MENOR Nº 8</v>
          </cell>
          <cell r="O2915" t="str">
            <v>EQUIPOS CLINICOS</v>
          </cell>
          <cell r="P2915">
            <v>9500</v>
          </cell>
          <cell r="T2915" t="str">
            <v>Bueno</v>
          </cell>
          <cell r="U2915" t="str">
            <v>N/T</v>
          </cell>
        </row>
        <row r="2916">
          <cell r="J2916" t="str">
            <v>42-04-07-00-2908</v>
          </cell>
          <cell r="K2916" t="str">
            <v>SC-00764</v>
          </cell>
          <cell r="L2916" t="str">
            <v>42-04-07-00-2908</v>
          </cell>
          <cell r="M2916" t="str">
            <v>Caja de acero inox. De 20x10x5 cms.</v>
          </cell>
          <cell r="O2916" t="str">
            <v>OTROS</v>
          </cell>
          <cell r="P2916">
            <v>9900</v>
          </cell>
          <cell r="T2916" t="str">
            <v>Bueno</v>
          </cell>
          <cell r="U2916" t="str">
            <v>N/T</v>
          </cell>
        </row>
        <row r="2917">
          <cell r="J2917" t="str">
            <v>42-05-02-01-2909</v>
          </cell>
          <cell r="K2917" t="str">
            <v>SC-00765</v>
          </cell>
          <cell r="L2917" t="str">
            <v>42-05-02-01-2909</v>
          </cell>
          <cell r="M2917" t="str">
            <v>Estilete abotonado de 15 cms.</v>
          </cell>
          <cell r="O2917" t="str">
            <v>EQUIPOS CLINICOS</v>
          </cell>
          <cell r="P2917">
            <v>3300</v>
          </cell>
          <cell r="T2917" t="str">
            <v>Bueno</v>
          </cell>
          <cell r="U2917" t="str">
            <v>N/T</v>
          </cell>
        </row>
        <row r="2918">
          <cell r="J2918" t="str">
            <v>42-05-02-01-2910</v>
          </cell>
          <cell r="K2918" t="str">
            <v>SC-00766</v>
          </cell>
          <cell r="L2918" t="str">
            <v>42-05-02-01-2910</v>
          </cell>
          <cell r="M2918" t="str">
            <v>Farabeauf  ( 1 de 15 cms. 1 de 14 ½ cms. )</v>
          </cell>
          <cell r="O2918" t="str">
            <v>EQUIPOS CLINICOS</v>
          </cell>
          <cell r="P2918">
            <v>3380</v>
          </cell>
          <cell r="T2918" t="str">
            <v>Bueno</v>
          </cell>
          <cell r="U2918" t="str">
            <v>N/T</v>
          </cell>
        </row>
        <row r="2919">
          <cell r="J2919" t="str">
            <v>42-05-02-01-2911</v>
          </cell>
          <cell r="K2919" t="str">
            <v>SC-00767</v>
          </cell>
          <cell r="L2919" t="str">
            <v>42-05-02-01-2911</v>
          </cell>
          <cell r="M2919" t="str">
            <v>Mango bisturí de 12 cms.</v>
          </cell>
          <cell r="O2919" t="str">
            <v>EQUIPOS CLINICOS</v>
          </cell>
          <cell r="P2919">
            <v>1300</v>
          </cell>
          <cell r="T2919" t="str">
            <v>Bueno</v>
          </cell>
          <cell r="U2919" t="str">
            <v>N/T</v>
          </cell>
        </row>
        <row r="2920">
          <cell r="J2920" t="str">
            <v>42-05-02-01-2912</v>
          </cell>
          <cell r="K2920" t="str">
            <v>SC-00768</v>
          </cell>
          <cell r="L2920" t="str">
            <v>42-05-02-01-2912</v>
          </cell>
          <cell r="M2920" t="str">
            <v>Pinza anatómica de 14 cms.</v>
          </cell>
          <cell r="O2920" t="str">
            <v>EQUIPOS CLINICOS</v>
          </cell>
          <cell r="P2920">
            <v>1470</v>
          </cell>
          <cell r="T2920" t="str">
            <v>Bueno</v>
          </cell>
          <cell r="U2920" t="str">
            <v>N/T</v>
          </cell>
        </row>
        <row r="2921">
          <cell r="J2921" t="str">
            <v>42-05-02-01-2913</v>
          </cell>
          <cell r="K2921" t="str">
            <v>SC-00769</v>
          </cell>
          <cell r="L2921" t="str">
            <v>42-05-02-01-2913</v>
          </cell>
          <cell r="M2921" t="str">
            <v>Pinza Kelly rectas de 14 cms.</v>
          </cell>
          <cell r="O2921" t="str">
            <v>EQUIPOS CLINICOS</v>
          </cell>
          <cell r="P2921">
            <v>2270</v>
          </cell>
          <cell r="T2921" t="str">
            <v>Bueno</v>
          </cell>
          <cell r="U2921" t="str">
            <v>N/T</v>
          </cell>
        </row>
        <row r="2922">
          <cell r="J2922" t="str">
            <v>42-05-02-01-2914</v>
          </cell>
          <cell r="K2922" t="str">
            <v>SC-00770</v>
          </cell>
          <cell r="L2922" t="str">
            <v>42-05-02-01-2914</v>
          </cell>
          <cell r="M2922" t="str">
            <v>Pinza quirúrgica de 14 cms.</v>
          </cell>
          <cell r="O2922" t="str">
            <v>EQUIPOS CLINICOS</v>
          </cell>
          <cell r="P2922">
            <v>1470</v>
          </cell>
          <cell r="T2922" t="str">
            <v>Bueno</v>
          </cell>
          <cell r="U2922" t="str">
            <v>N/T</v>
          </cell>
        </row>
        <row r="2923">
          <cell r="J2923" t="str">
            <v>42-05-02-01-2915</v>
          </cell>
          <cell r="K2923" t="str">
            <v>SC-00771</v>
          </cell>
          <cell r="L2923" t="str">
            <v>42-05-02-01-2915</v>
          </cell>
          <cell r="M2923" t="str">
            <v>Pinzas Kelly curvas de 14 cms.</v>
          </cell>
          <cell r="O2923" t="str">
            <v>EQUIPOS CLINICOS</v>
          </cell>
          <cell r="P2923">
            <v>2270</v>
          </cell>
          <cell r="T2923" t="str">
            <v>Bueno</v>
          </cell>
          <cell r="U2923" t="str">
            <v>N/T</v>
          </cell>
        </row>
        <row r="2924">
          <cell r="J2924" t="str">
            <v>42-05-02-01-2916</v>
          </cell>
          <cell r="K2924" t="str">
            <v>SC-00772</v>
          </cell>
          <cell r="L2924" t="str">
            <v>42-05-02-01-2916</v>
          </cell>
          <cell r="M2924" t="str">
            <v xml:space="preserve">Pinzas mosquitos curvas de 12 cms.                    </v>
          </cell>
          <cell r="O2924" t="str">
            <v>EQUIPOS CLINICOS</v>
          </cell>
          <cell r="P2924">
            <v>2070</v>
          </cell>
          <cell r="T2924" t="str">
            <v>Bueno</v>
          </cell>
          <cell r="U2924" t="str">
            <v>N/T</v>
          </cell>
        </row>
        <row r="2925">
          <cell r="J2925" t="str">
            <v>42-05-02-01-2917</v>
          </cell>
          <cell r="K2925" t="str">
            <v>SC-00773</v>
          </cell>
          <cell r="L2925" t="str">
            <v>42-05-02-01-2917</v>
          </cell>
          <cell r="M2925" t="str">
            <v>Porta agujas de 16 cms.</v>
          </cell>
          <cell r="O2925" t="str">
            <v>EQUIPOS CLINICOS</v>
          </cell>
          <cell r="P2925">
            <v>3500</v>
          </cell>
          <cell r="T2925" t="str">
            <v>Bueno</v>
          </cell>
          <cell r="U2925" t="str">
            <v>N/T</v>
          </cell>
        </row>
        <row r="2926">
          <cell r="J2926" t="str">
            <v>42-05-02-01-2918</v>
          </cell>
          <cell r="K2926" t="str">
            <v>SC-00774</v>
          </cell>
          <cell r="L2926" t="str">
            <v>42-05-02-01-2918</v>
          </cell>
          <cell r="M2926" t="str">
            <v>CAJA CIRUGIA MENOR Nº 3</v>
          </cell>
          <cell r="O2926" t="str">
            <v>EQUIPOS CLINICOS</v>
          </cell>
          <cell r="P2926">
            <v>9500</v>
          </cell>
          <cell r="T2926" t="str">
            <v>Bueno</v>
          </cell>
          <cell r="U2926" t="str">
            <v>N/T</v>
          </cell>
        </row>
        <row r="2927">
          <cell r="J2927" t="str">
            <v>42-05-02-01-2919</v>
          </cell>
          <cell r="K2927" t="str">
            <v>SC-00775</v>
          </cell>
          <cell r="L2927" t="str">
            <v>42-05-02-01-2919</v>
          </cell>
          <cell r="M2927" t="str">
            <v>Caja acero inox. 20x10x5 ½ cms.</v>
          </cell>
          <cell r="O2927" t="str">
            <v>EQUIPOS CLINICOS</v>
          </cell>
          <cell r="P2927">
            <v>9900</v>
          </cell>
          <cell r="T2927" t="str">
            <v>Bueno</v>
          </cell>
          <cell r="U2927" t="str">
            <v>N/T</v>
          </cell>
        </row>
        <row r="2928">
          <cell r="J2928" t="str">
            <v>42-05-02-01-2920</v>
          </cell>
          <cell r="K2928" t="str">
            <v>SC-00776</v>
          </cell>
          <cell r="L2928" t="str">
            <v>42-05-02-01-2920</v>
          </cell>
          <cell r="M2928" t="str">
            <v>Farabeuf de 15 cms.</v>
          </cell>
          <cell r="O2928" t="str">
            <v>EQUIPOS CLINICOS</v>
          </cell>
          <cell r="P2928">
            <v>3380</v>
          </cell>
          <cell r="T2928" t="str">
            <v>Bueno</v>
          </cell>
          <cell r="U2928" t="str">
            <v>N/T</v>
          </cell>
        </row>
        <row r="2929">
          <cell r="J2929" t="str">
            <v>42-05-02-01-2921</v>
          </cell>
          <cell r="K2929" t="str">
            <v>SC-00777</v>
          </cell>
          <cell r="L2929" t="str">
            <v>42-05-02-01-2921</v>
          </cell>
          <cell r="M2929" t="str">
            <v>Kelly curva de 14 ½ cms.</v>
          </cell>
          <cell r="O2929" t="str">
            <v>EQUIPOS CLINICOS</v>
          </cell>
          <cell r="P2929">
            <v>2070</v>
          </cell>
          <cell r="T2929" t="str">
            <v>Bueno</v>
          </cell>
          <cell r="U2929" t="str">
            <v>N/T</v>
          </cell>
        </row>
        <row r="2930">
          <cell r="J2930" t="str">
            <v>42-05-02-01-2922</v>
          </cell>
          <cell r="K2930" t="str">
            <v>SC-00778</v>
          </cell>
          <cell r="L2930" t="str">
            <v>42-05-02-01-2922</v>
          </cell>
          <cell r="M2930" t="str">
            <v>Mango bisturí 12 ½ cms.</v>
          </cell>
          <cell r="O2930" t="str">
            <v>EQUIPOS CLINICOS</v>
          </cell>
          <cell r="P2930">
            <v>1300</v>
          </cell>
          <cell r="T2930" t="str">
            <v>Bueno</v>
          </cell>
          <cell r="U2930" t="str">
            <v>N/T</v>
          </cell>
        </row>
        <row r="2931">
          <cell r="J2931" t="str">
            <v>42-05-02-01-2923</v>
          </cell>
          <cell r="K2931" t="str">
            <v>SC-00779</v>
          </cell>
          <cell r="L2931" t="str">
            <v>42-05-02-01-2923</v>
          </cell>
          <cell r="M2931" t="str">
            <v>Mosquito recta de 13 cms.</v>
          </cell>
          <cell r="O2931" t="str">
            <v>EQUIPOS CLINICOS</v>
          </cell>
          <cell r="P2931">
            <v>2070</v>
          </cell>
          <cell r="T2931" t="str">
            <v>Bueno</v>
          </cell>
          <cell r="U2931" t="str">
            <v>N/T</v>
          </cell>
        </row>
        <row r="2932">
          <cell r="J2932" t="str">
            <v>42-05-02-01-2924</v>
          </cell>
          <cell r="K2932" t="str">
            <v>SC-00780</v>
          </cell>
          <cell r="L2932" t="str">
            <v>42-05-02-01-2924</v>
          </cell>
          <cell r="M2932" t="str">
            <v>Mosquitos curvas de 12 ½ cms</v>
          </cell>
          <cell r="O2932" t="str">
            <v>EQUIPOS CLINICOS</v>
          </cell>
          <cell r="P2932">
            <v>2070</v>
          </cell>
          <cell r="T2932" t="str">
            <v>Bueno</v>
          </cell>
          <cell r="U2932" t="str">
            <v>N/T</v>
          </cell>
        </row>
        <row r="2933">
          <cell r="J2933" t="str">
            <v>42-05-02-01-2925</v>
          </cell>
          <cell r="K2933" t="str">
            <v>SC-00781</v>
          </cell>
          <cell r="L2933" t="str">
            <v>42-05-02-01-2925</v>
          </cell>
          <cell r="M2933" t="str">
            <v>Pinzas de campo de 13  cms.</v>
          </cell>
          <cell r="O2933" t="str">
            <v>EQUIPOS CLINICOS</v>
          </cell>
          <cell r="P2933">
            <v>1870</v>
          </cell>
          <cell r="T2933" t="str">
            <v>Bueno</v>
          </cell>
          <cell r="U2933" t="str">
            <v>N/T</v>
          </cell>
        </row>
        <row r="2934">
          <cell r="J2934" t="str">
            <v>42-05-02-01-2926</v>
          </cell>
          <cell r="K2934" t="str">
            <v>SC-00782</v>
          </cell>
          <cell r="L2934" t="str">
            <v>42-05-02-01-2926</v>
          </cell>
          <cell r="M2934" t="str">
            <v>Porta agujas de 16 cms.</v>
          </cell>
          <cell r="O2934" t="str">
            <v>EQUIPOS CLINICOS</v>
          </cell>
          <cell r="P2934">
            <v>3500</v>
          </cell>
          <cell r="T2934" t="str">
            <v>Bueno</v>
          </cell>
          <cell r="U2934" t="str">
            <v>N/T</v>
          </cell>
        </row>
        <row r="2935">
          <cell r="J2935" t="str">
            <v>42-05-02-01-2927</v>
          </cell>
          <cell r="K2935" t="str">
            <v>SC-00783</v>
          </cell>
          <cell r="L2935" t="str">
            <v>42-05-02-01-2927</v>
          </cell>
          <cell r="M2935" t="str">
            <v>Sonda acanalada de 15 cms.</v>
          </cell>
          <cell r="O2935" t="str">
            <v>EQUIPOS CLINICOS</v>
          </cell>
          <cell r="P2935">
            <v>1270</v>
          </cell>
          <cell r="T2935" t="str">
            <v>Bueno</v>
          </cell>
          <cell r="U2935" t="str">
            <v>N/T</v>
          </cell>
        </row>
        <row r="2936">
          <cell r="J2936" t="str">
            <v>42-05-02-01-2928</v>
          </cell>
          <cell r="K2936" t="str">
            <v>SC-00784</v>
          </cell>
          <cell r="L2936" t="str">
            <v>42-05-02-01-2928</v>
          </cell>
          <cell r="M2936" t="str">
            <v>Tijera curva de 14 cms.</v>
          </cell>
          <cell r="O2936" t="str">
            <v>EQUIPOS CLINICOS</v>
          </cell>
          <cell r="P2936">
            <v>1870</v>
          </cell>
          <cell r="T2936" t="str">
            <v>Bueno</v>
          </cell>
          <cell r="U2936" t="str">
            <v>N/T</v>
          </cell>
        </row>
        <row r="2937">
          <cell r="J2937" t="str">
            <v>42-05-02-01-2929</v>
          </cell>
          <cell r="K2937" t="str">
            <v>SC-00785</v>
          </cell>
          <cell r="L2937" t="str">
            <v>42-05-02-01-2929</v>
          </cell>
          <cell r="M2937" t="str">
            <v>CAJA CIRUGIA MENOR Nº 4</v>
          </cell>
          <cell r="O2937" t="str">
            <v>EQUIPOS CLINICOS</v>
          </cell>
          <cell r="P2937">
            <v>9500</v>
          </cell>
          <cell r="T2937" t="str">
            <v>Bueno</v>
          </cell>
          <cell r="U2937" t="str">
            <v>N/T</v>
          </cell>
        </row>
        <row r="2938">
          <cell r="J2938" t="str">
            <v>42-04-07-00-2930</v>
          </cell>
          <cell r="K2938" t="str">
            <v>SC-00786</v>
          </cell>
          <cell r="L2938" t="str">
            <v>42-04-07-00-2930</v>
          </cell>
          <cell r="M2938" t="str">
            <v>Caja  acero inox. de 20x10x5 ½ cms.</v>
          </cell>
          <cell r="O2938" t="str">
            <v>OTROS</v>
          </cell>
          <cell r="P2938">
            <v>9900</v>
          </cell>
          <cell r="T2938" t="str">
            <v>Bueno</v>
          </cell>
          <cell r="U2938" t="str">
            <v>N/T</v>
          </cell>
        </row>
        <row r="2939">
          <cell r="J2939" t="str">
            <v>42-05-02-01-2931</v>
          </cell>
          <cell r="K2939" t="str">
            <v>SC-00787</v>
          </cell>
          <cell r="L2939" t="str">
            <v>42-05-02-01-2931</v>
          </cell>
          <cell r="M2939" t="str">
            <v>Farabauf de 9 ½ cms.</v>
          </cell>
          <cell r="O2939" t="str">
            <v>EQUIPOS CLINICOS</v>
          </cell>
          <cell r="P2939">
            <v>3380</v>
          </cell>
          <cell r="T2939" t="str">
            <v>Bueno</v>
          </cell>
          <cell r="U2939" t="str">
            <v>N/T</v>
          </cell>
        </row>
        <row r="2940">
          <cell r="J2940" t="str">
            <v>42-05-02-01-2932</v>
          </cell>
          <cell r="K2940" t="str">
            <v>SC-00788</v>
          </cell>
          <cell r="L2940" t="str">
            <v>42-05-02-01-2932</v>
          </cell>
          <cell r="M2940" t="str">
            <v>Porta agujas de 16 ½ cms.</v>
          </cell>
          <cell r="O2940" t="str">
            <v>EQUIPOS CLINICOS</v>
          </cell>
          <cell r="P2940">
            <v>3500</v>
          </cell>
          <cell r="T2940" t="str">
            <v>Bueno</v>
          </cell>
          <cell r="U2940" t="str">
            <v>N/T</v>
          </cell>
        </row>
        <row r="2941">
          <cell r="J2941" t="str">
            <v>42-05-02-01-2933</v>
          </cell>
          <cell r="K2941" t="str">
            <v>SC-00789</v>
          </cell>
          <cell r="L2941" t="str">
            <v>42-05-02-01-2933</v>
          </cell>
          <cell r="M2941" t="str">
            <v>Mango bisturí de 12 ½ cms.</v>
          </cell>
          <cell r="O2941" t="str">
            <v>EQUIPOS CLINICOS</v>
          </cell>
          <cell r="P2941">
            <v>1300</v>
          </cell>
          <cell r="T2941" t="str">
            <v>Bueno</v>
          </cell>
          <cell r="U2941" t="str">
            <v>N/T</v>
          </cell>
        </row>
        <row r="2942">
          <cell r="J2942" t="str">
            <v>42-05-02-01-2934</v>
          </cell>
          <cell r="K2942" t="str">
            <v>SC-00790</v>
          </cell>
          <cell r="L2942" t="str">
            <v>42-05-02-01-2934</v>
          </cell>
          <cell r="M2942" t="str">
            <v>Sonda acanalada de 13  cms.</v>
          </cell>
          <cell r="O2942" t="str">
            <v>EQUIPOS CLINICOS</v>
          </cell>
          <cell r="P2942">
            <v>1270</v>
          </cell>
          <cell r="T2942" t="str">
            <v>Bueno</v>
          </cell>
          <cell r="U2942" t="str">
            <v>N/T</v>
          </cell>
        </row>
        <row r="2943">
          <cell r="J2943" t="str">
            <v>42-05-02-01-2935</v>
          </cell>
          <cell r="K2943" t="str">
            <v>SC-00791</v>
          </cell>
          <cell r="L2943" t="str">
            <v>42-05-02-01-2935</v>
          </cell>
          <cell r="M2943" t="str">
            <v>Estilete abotonado de 15 cms.</v>
          </cell>
          <cell r="O2943" t="str">
            <v>EQUIPOS CLINICOS</v>
          </cell>
          <cell r="P2943">
            <v>3300</v>
          </cell>
          <cell r="T2943" t="str">
            <v>Bueno</v>
          </cell>
          <cell r="U2943" t="str">
            <v>N/T</v>
          </cell>
        </row>
        <row r="2944">
          <cell r="J2944" t="str">
            <v>42-05-02-01-2936</v>
          </cell>
          <cell r="K2944" t="str">
            <v>SC-00792</v>
          </cell>
          <cell r="L2944" t="str">
            <v>42-05-02-01-2936</v>
          </cell>
          <cell r="M2944" t="str">
            <v>Tijera recta de 14 cms.</v>
          </cell>
          <cell r="O2944" t="str">
            <v>EQUIPOS CLINICOS</v>
          </cell>
          <cell r="P2944">
            <v>1870</v>
          </cell>
          <cell r="T2944" t="str">
            <v>Bueno</v>
          </cell>
          <cell r="U2944" t="str">
            <v>N/T</v>
          </cell>
        </row>
        <row r="2945">
          <cell r="J2945" t="str">
            <v>42-05-02-01-2937</v>
          </cell>
          <cell r="K2945" t="str">
            <v>SC-00793</v>
          </cell>
          <cell r="L2945" t="str">
            <v>42-05-02-01-2937</v>
          </cell>
          <cell r="M2945" t="str">
            <v>Kelly recta de 14 cms.</v>
          </cell>
          <cell r="O2945" t="str">
            <v>EQUIPOS CLINICOS</v>
          </cell>
          <cell r="P2945">
            <v>2070</v>
          </cell>
          <cell r="T2945" t="str">
            <v>Bueno</v>
          </cell>
          <cell r="U2945" t="str">
            <v>N/T</v>
          </cell>
        </row>
        <row r="2946">
          <cell r="J2946" t="str">
            <v>42-05-02-01-2938</v>
          </cell>
          <cell r="K2946" t="str">
            <v>SC-00794</v>
          </cell>
          <cell r="L2946" t="str">
            <v>42-05-02-01-2938</v>
          </cell>
          <cell r="M2946" t="str">
            <v>Mosquitos curvas de 12 ½ cms.</v>
          </cell>
          <cell r="O2946" t="str">
            <v>EQUIPOS CLINICOS</v>
          </cell>
          <cell r="P2946">
            <v>2070</v>
          </cell>
          <cell r="T2946" t="str">
            <v>Bueno</v>
          </cell>
          <cell r="U2946" t="str">
            <v>N/T</v>
          </cell>
        </row>
        <row r="2947">
          <cell r="J2947" t="str">
            <v>42-05-02-01-2939</v>
          </cell>
          <cell r="K2947" t="str">
            <v>SC-00795</v>
          </cell>
          <cell r="L2947" t="str">
            <v>42-05-02-01-2939</v>
          </cell>
          <cell r="M2947" t="str">
            <v>Mosquitos rectas de 12 cms.</v>
          </cell>
          <cell r="O2947" t="str">
            <v>EQUIPOS CLINICOS</v>
          </cell>
          <cell r="P2947">
            <v>2070</v>
          </cell>
          <cell r="T2947" t="str">
            <v>Bueno</v>
          </cell>
          <cell r="U2947" t="str">
            <v>N/T</v>
          </cell>
        </row>
        <row r="2948">
          <cell r="J2948" t="str">
            <v>42-05-02-01-2940</v>
          </cell>
          <cell r="K2948" t="str">
            <v>SC-00796</v>
          </cell>
          <cell r="L2948" t="str">
            <v>42-05-02-01-2940</v>
          </cell>
          <cell r="M2948" t="str">
            <v>Pinzas de campo ( 1 de 9 cms, 1 de 10 cms. )</v>
          </cell>
          <cell r="O2948" t="str">
            <v>EQUIPOS CLINICOS</v>
          </cell>
          <cell r="P2948">
            <v>1870</v>
          </cell>
          <cell r="T2948" t="str">
            <v>Bueno</v>
          </cell>
          <cell r="U2948" t="str">
            <v>N/T</v>
          </cell>
        </row>
        <row r="2949">
          <cell r="J2949" t="str">
            <v>42-05-02-01-2941</v>
          </cell>
          <cell r="K2949" t="str">
            <v>SC-00797</v>
          </cell>
          <cell r="L2949" t="str">
            <v>42-05-02-01-2941</v>
          </cell>
          <cell r="M2949" t="str">
            <v>Pinza quirurjica 12,5 cms.</v>
          </cell>
          <cell r="O2949" t="str">
            <v>EQUIPOS CLINICOS</v>
          </cell>
          <cell r="P2949">
            <v>1470</v>
          </cell>
          <cell r="T2949" t="str">
            <v>Bueno</v>
          </cell>
          <cell r="U2949" t="str">
            <v>N/T</v>
          </cell>
        </row>
        <row r="2950">
          <cell r="J2950" t="str">
            <v>42-05-02-01-2942</v>
          </cell>
          <cell r="K2950" t="str">
            <v>SC-00798</v>
          </cell>
          <cell r="L2950" t="str">
            <v>42-05-02-01-2942</v>
          </cell>
          <cell r="M2950" t="str">
            <v>Kelly curva 13,5 cms.</v>
          </cell>
          <cell r="O2950" t="str">
            <v>EQUIPOS CLINICOS</v>
          </cell>
          <cell r="P2950">
            <v>2070</v>
          </cell>
          <cell r="T2950" t="str">
            <v>Bueno</v>
          </cell>
          <cell r="U2950" t="str">
            <v>N/T</v>
          </cell>
        </row>
        <row r="2951">
          <cell r="J2951" t="str">
            <v>42-05-02-01-2943</v>
          </cell>
          <cell r="K2951" t="str">
            <v>SC-00799</v>
          </cell>
          <cell r="L2951" t="str">
            <v>42-05-02-01-2943</v>
          </cell>
          <cell r="M2951" t="str">
            <v>Mosquito curva 12 cms.</v>
          </cell>
          <cell r="O2951" t="str">
            <v>EQUIPOS CLINICOS</v>
          </cell>
          <cell r="P2951">
            <v>2070</v>
          </cell>
          <cell r="T2951" t="str">
            <v>Bueno</v>
          </cell>
          <cell r="U2951" t="str">
            <v>N/T</v>
          </cell>
        </row>
        <row r="2952">
          <cell r="J2952" t="str">
            <v>42-05-02-01-2944</v>
          </cell>
          <cell r="K2952" t="str">
            <v>SC-00800</v>
          </cell>
          <cell r="L2952" t="str">
            <v>42-05-02-01-2944</v>
          </cell>
          <cell r="M2952" t="str">
            <v>CAJA CIRUGÍA MENOR Nº 5</v>
          </cell>
          <cell r="O2952" t="str">
            <v>EQUIPOS CLINICOS</v>
          </cell>
          <cell r="P2952">
            <v>9500</v>
          </cell>
          <cell r="T2952" t="str">
            <v>Bueno</v>
          </cell>
          <cell r="U2952" t="str">
            <v>N/T</v>
          </cell>
        </row>
        <row r="2953">
          <cell r="J2953" t="str">
            <v>42-04-07-00-2945</v>
          </cell>
          <cell r="K2953" t="str">
            <v>SC-00801</v>
          </cell>
          <cell r="L2953" t="str">
            <v>42-04-07-00-2945</v>
          </cell>
          <cell r="M2953" t="str">
            <v>Caja de acero inox. de 20x10x5 cms.</v>
          </cell>
          <cell r="O2953" t="str">
            <v>OTROS</v>
          </cell>
          <cell r="P2953">
            <v>9900</v>
          </cell>
          <cell r="T2953" t="str">
            <v>Bueno</v>
          </cell>
          <cell r="U2953" t="str">
            <v>N/T</v>
          </cell>
        </row>
        <row r="2954">
          <cell r="J2954" t="str">
            <v>42-05-02-01-2946</v>
          </cell>
          <cell r="K2954" t="str">
            <v>SC-00802</v>
          </cell>
          <cell r="L2954" t="str">
            <v>42-05-02-01-2946</v>
          </cell>
          <cell r="M2954" t="str">
            <v>Estilete abotonado de 15 cms.</v>
          </cell>
          <cell r="O2954" t="str">
            <v>EQUIPOS CLINICOS</v>
          </cell>
          <cell r="P2954">
            <v>3300</v>
          </cell>
          <cell r="T2954" t="str">
            <v>Bueno</v>
          </cell>
          <cell r="U2954" t="str">
            <v>N/T</v>
          </cell>
        </row>
        <row r="2955">
          <cell r="J2955" t="str">
            <v>42-05-02-01-2947</v>
          </cell>
          <cell r="K2955" t="str">
            <v>SC-00803</v>
          </cell>
          <cell r="L2955" t="str">
            <v>42-05-02-01-2947</v>
          </cell>
          <cell r="M2955" t="str">
            <v>Farabeauf  (1 de 15 cms. 1 de 14 ½ cms.)</v>
          </cell>
          <cell r="O2955" t="str">
            <v>EQUIPOS CLINICOS</v>
          </cell>
          <cell r="P2955">
            <v>3380</v>
          </cell>
          <cell r="T2955" t="str">
            <v>Bueno</v>
          </cell>
          <cell r="U2955" t="str">
            <v>N/T</v>
          </cell>
        </row>
        <row r="2956">
          <cell r="J2956" t="str">
            <v>42-05-02-01-2948</v>
          </cell>
          <cell r="K2956" t="str">
            <v>SC-00804</v>
          </cell>
          <cell r="L2956" t="str">
            <v>42-05-02-01-2948</v>
          </cell>
          <cell r="M2956" t="str">
            <v>Mango bisturí de 12 cms.</v>
          </cell>
          <cell r="O2956" t="str">
            <v>EQUIPOS CLINICOS</v>
          </cell>
          <cell r="P2956">
            <v>1300</v>
          </cell>
          <cell r="T2956" t="str">
            <v>Bueno</v>
          </cell>
          <cell r="U2956" t="str">
            <v>N/T</v>
          </cell>
        </row>
        <row r="2957">
          <cell r="J2957" t="str">
            <v>42-05-02-01-2949</v>
          </cell>
          <cell r="K2957" t="str">
            <v>SC-00805</v>
          </cell>
          <cell r="L2957" t="str">
            <v>42-05-02-01-2949</v>
          </cell>
          <cell r="M2957" t="str">
            <v>Pinza anatómica de 14 cms.</v>
          </cell>
          <cell r="O2957" t="str">
            <v>EQUIPOS CLINICOS</v>
          </cell>
          <cell r="P2957">
            <v>1270</v>
          </cell>
          <cell r="T2957" t="str">
            <v>Bueno</v>
          </cell>
          <cell r="U2957" t="str">
            <v>N/T</v>
          </cell>
        </row>
        <row r="2958">
          <cell r="J2958" t="str">
            <v>42-05-02-01-2950</v>
          </cell>
          <cell r="K2958" t="str">
            <v>SC-00806</v>
          </cell>
          <cell r="L2958" t="str">
            <v>42-05-02-01-2950</v>
          </cell>
          <cell r="M2958" t="str">
            <v>Pinza quirúrgica de 14 cms.</v>
          </cell>
          <cell r="O2958" t="str">
            <v>EQUIPOS CLINICOS</v>
          </cell>
          <cell r="P2958">
            <v>1470</v>
          </cell>
          <cell r="T2958" t="str">
            <v>Bueno</v>
          </cell>
          <cell r="U2958" t="str">
            <v>N/T</v>
          </cell>
        </row>
        <row r="2959">
          <cell r="J2959" t="str">
            <v>42-05-02-01-2951</v>
          </cell>
          <cell r="K2959" t="str">
            <v>SC-00807</v>
          </cell>
          <cell r="L2959" t="str">
            <v>42-05-02-01-2951</v>
          </cell>
          <cell r="M2959" t="str">
            <v>Pinzas Kelly curvas de 14 cms.</v>
          </cell>
          <cell r="O2959" t="str">
            <v>EQUIPOS CLINICOS</v>
          </cell>
          <cell r="P2959">
            <v>2270</v>
          </cell>
          <cell r="T2959" t="str">
            <v>Bueno</v>
          </cell>
          <cell r="U2959" t="str">
            <v>N/T</v>
          </cell>
        </row>
        <row r="2960">
          <cell r="J2960" t="str">
            <v>42-05-02-01-2952</v>
          </cell>
          <cell r="K2960" t="str">
            <v>SC-00808</v>
          </cell>
          <cell r="L2960" t="str">
            <v>42-05-02-01-2952</v>
          </cell>
          <cell r="M2960" t="str">
            <v>Pinzas mosquitos curvas de 12 cms.</v>
          </cell>
          <cell r="O2960" t="str">
            <v>EQUIPOS CLINICOS</v>
          </cell>
          <cell r="P2960">
            <v>2070</v>
          </cell>
          <cell r="T2960" t="str">
            <v>Bueno</v>
          </cell>
          <cell r="U2960" t="str">
            <v>N/T</v>
          </cell>
        </row>
        <row r="2961">
          <cell r="J2961" t="str">
            <v>42-05-02-01-2953</v>
          </cell>
          <cell r="K2961" t="str">
            <v>SC-00809</v>
          </cell>
          <cell r="L2961" t="str">
            <v>42-05-02-01-2953</v>
          </cell>
          <cell r="M2961" t="str">
            <v>Porta agujas de 16 cms.</v>
          </cell>
          <cell r="O2961" t="str">
            <v>EQUIPOS CLINICOS</v>
          </cell>
          <cell r="P2961">
            <v>3500</v>
          </cell>
          <cell r="T2961" t="str">
            <v>Bueno</v>
          </cell>
          <cell r="U2961" t="str">
            <v>N/T</v>
          </cell>
        </row>
        <row r="2962">
          <cell r="J2962" t="str">
            <v>42-05-02-01-2954</v>
          </cell>
          <cell r="K2962" t="str">
            <v>SC-00810</v>
          </cell>
          <cell r="L2962" t="str">
            <v>42-05-02-01-2954</v>
          </cell>
          <cell r="M2962" t="str">
            <v>Sonda acanalada de 15 cms.</v>
          </cell>
          <cell r="O2962" t="str">
            <v>EQUIPOS CLINICOS</v>
          </cell>
          <cell r="P2962">
            <v>1270</v>
          </cell>
          <cell r="T2962" t="str">
            <v>Bueno</v>
          </cell>
          <cell r="U2962" t="str">
            <v>N/T</v>
          </cell>
        </row>
        <row r="2963">
          <cell r="J2963" t="str">
            <v>42-05-02-01-2955</v>
          </cell>
          <cell r="K2963" t="str">
            <v>SC-00811</v>
          </cell>
          <cell r="L2963" t="str">
            <v>42-05-02-01-2955</v>
          </cell>
          <cell r="M2963" t="str">
            <v>Tijera recta de 15 cms.</v>
          </cell>
          <cell r="O2963" t="str">
            <v>EQUIPOS CLINICOS</v>
          </cell>
          <cell r="P2963">
            <v>1870</v>
          </cell>
          <cell r="T2963" t="str">
            <v>Bueno</v>
          </cell>
          <cell r="U2963" t="str">
            <v>N/T</v>
          </cell>
        </row>
        <row r="2964">
          <cell r="J2964" t="str">
            <v>42-05-01-01-2956</v>
          </cell>
          <cell r="K2964" t="str">
            <v>SC-00812</v>
          </cell>
          <cell r="L2964" t="str">
            <v>42-05-01-01-2956</v>
          </cell>
          <cell r="M2964" t="str">
            <v>Corchetera Torre color ploma</v>
          </cell>
          <cell r="O2964" t="str">
            <v>EQUIPO DE OFICINA</v>
          </cell>
          <cell r="P2964">
            <v>3500</v>
          </cell>
          <cell r="T2964" t="str">
            <v>Bueno</v>
          </cell>
          <cell r="U2964" t="str">
            <v>N/T</v>
          </cell>
        </row>
        <row r="2965">
          <cell r="J2965" t="str">
            <v>42-04-07-00-2957</v>
          </cell>
          <cell r="K2965" t="str">
            <v>SC-00813</v>
          </cell>
          <cell r="L2965" t="str">
            <v>42-04-07-00-2957</v>
          </cell>
          <cell r="M2965" t="str">
            <v>Dispensador de jabón</v>
          </cell>
          <cell r="O2965" t="str">
            <v>OTROS</v>
          </cell>
          <cell r="P2965">
            <v>17000</v>
          </cell>
          <cell r="T2965" t="str">
            <v>Bueno</v>
          </cell>
          <cell r="U2965" t="str">
            <v>N/T</v>
          </cell>
        </row>
        <row r="2966">
          <cell r="J2966" t="str">
            <v>FN-04-07-00-2958</v>
          </cell>
          <cell r="K2966" t="str">
            <v>SC-00814</v>
          </cell>
          <cell r="L2966" t="str">
            <v>FN-04-07-00-2958</v>
          </cell>
          <cell r="M2966" t="str">
            <v>Porta cortinas</v>
          </cell>
          <cell r="O2966" t="str">
            <v>OTROS FUNGIBLE / NOMINABLE</v>
          </cell>
          <cell r="P2966">
            <v>1500</v>
          </cell>
          <cell r="T2966" t="str">
            <v>Bueno</v>
          </cell>
          <cell r="U2966" t="str">
            <v>N/T</v>
          </cell>
        </row>
        <row r="2967">
          <cell r="J2967" t="str">
            <v>FN-04-07-00-2959</v>
          </cell>
          <cell r="K2967" t="str">
            <v>SC-00815</v>
          </cell>
          <cell r="L2967" t="str">
            <v>FN-04-07-00-2959</v>
          </cell>
          <cell r="M2967" t="str">
            <v>Cortinas color plomo</v>
          </cell>
          <cell r="O2967" t="str">
            <v>OTROS FUNGIBLE / NOMINABLE</v>
          </cell>
          <cell r="P2967">
            <v>12000</v>
          </cell>
          <cell r="T2967" t="str">
            <v>Bueno</v>
          </cell>
          <cell r="U2967" t="str">
            <v>N/T</v>
          </cell>
        </row>
        <row r="2968">
          <cell r="J2968" t="str">
            <v>42-05-01-01-2960</v>
          </cell>
          <cell r="K2968" t="str">
            <v>42-1206B</v>
          </cell>
          <cell r="L2968" t="str">
            <v>Reloj de pared</v>
          </cell>
          <cell r="M2968" t="str">
            <v>Reloj</v>
          </cell>
          <cell r="O2968" t="str">
            <v>EQUIPO DE OFICINA</v>
          </cell>
          <cell r="P2968">
            <v>3000</v>
          </cell>
          <cell r="T2968" t="str">
            <v>Bueno</v>
          </cell>
          <cell r="U2968" t="str">
            <v>N/T</v>
          </cell>
        </row>
        <row r="2969">
          <cell r="J2969" t="str">
            <v>42-04-07-00-2961</v>
          </cell>
          <cell r="K2969" t="str">
            <v>SC-00817</v>
          </cell>
          <cell r="L2969" t="str">
            <v>42-04-07-00-2961</v>
          </cell>
          <cell r="M2969" t="str">
            <v>Taza de baño</v>
          </cell>
          <cell r="O2969" t="str">
            <v>OTROS</v>
          </cell>
          <cell r="P2969">
            <v>30000</v>
          </cell>
          <cell r="T2969" t="str">
            <v>Bueno</v>
          </cell>
          <cell r="U2969" t="str">
            <v>N/T</v>
          </cell>
        </row>
        <row r="2970">
          <cell r="J2970" t="str">
            <v>42-04-07-00-2962</v>
          </cell>
          <cell r="K2970" t="str">
            <v>SC-00818</v>
          </cell>
          <cell r="L2970" t="str">
            <v>42-04-07-00-2962</v>
          </cell>
          <cell r="M2970" t="str">
            <v>Lavamanos</v>
          </cell>
          <cell r="O2970" t="str">
            <v>OTROS</v>
          </cell>
          <cell r="P2970">
            <v>35000</v>
          </cell>
          <cell r="T2970" t="str">
            <v>Bueno</v>
          </cell>
          <cell r="U2970" t="str">
            <v>N/T</v>
          </cell>
        </row>
        <row r="2971">
          <cell r="J2971" t="str">
            <v>42-04-07-00-2963</v>
          </cell>
          <cell r="K2971" t="str">
            <v>SC-00819</v>
          </cell>
          <cell r="L2971" t="str">
            <v>42-04-07-00-2963</v>
          </cell>
          <cell r="M2971" t="str">
            <v>Percha de bronce</v>
          </cell>
          <cell r="O2971" t="str">
            <v>OTROS</v>
          </cell>
          <cell r="P2971">
            <v>10000</v>
          </cell>
          <cell r="T2971" t="str">
            <v>Bueno</v>
          </cell>
          <cell r="U2971" t="str">
            <v>N/T</v>
          </cell>
        </row>
        <row r="2972">
          <cell r="J2972" t="str">
            <v>42-04-07-00-2964</v>
          </cell>
          <cell r="K2972" t="str">
            <v>SC-00820</v>
          </cell>
          <cell r="L2972" t="str">
            <v>42-04-07-00-2964</v>
          </cell>
          <cell r="M2972" t="str">
            <v>Porta confort</v>
          </cell>
          <cell r="O2972" t="str">
            <v>OTROS</v>
          </cell>
          <cell r="P2972">
            <v>7000</v>
          </cell>
          <cell r="T2972" t="str">
            <v>Bueno</v>
          </cell>
          <cell r="U2972" t="str">
            <v>N/T</v>
          </cell>
        </row>
        <row r="2973">
          <cell r="J2973" t="str">
            <v>42-04-07-00-2965</v>
          </cell>
          <cell r="K2973" t="str">
            <v>SC-00821</v>
          </cell>
          <cell r="L2973" t="str">
            <v>42-04-07-00-2965</v>
          </cell>
          <cell r="M2973" t="str">
            <v>Espejo</v>
          </cell>
          <cell r="O2973" t="str">
            <v>OTROS</v>
          </cell>
          <cell r="P2973">
            <v>10000</v>
          </cell>
          <cell r="T2973" t="str">
            <v>Bueno</v>
          </cell>
          <cell r="U2973" t="str">
            <v>N/T</v>
          </cell>
        </row>
        <row r="2974">
          <cell r="J2974" t="str">
            <v>42-04-07-00-2966</v>
          </cell>
          <cell r="K2974" t="str">
            <v>SC-00822</v>
          </cell>
          <cell r="L2974" t="str">
            <v>42-04-07-00-2966</v>
          </cell>
          <cell r="M2974" t="str">
            <v>Papelero plástico con tapa color blanco</v>
          </cell>
          <cell r="O2974" t="str">
            <v>OTROS</v>
          </cell>
          <cell r="P2974">
            <v>3000</v>
          </cell>
          <cell r="T2974" t="str">
            <v>Bueno</v>
          </cell>
          <cell r="U2974" t="str">
            <v>N/T</v>
          </cell>
        </row>
        <row r="2975">
          <cell r="J2975" t="str">
            <v>FN-05-02-06-2967</v>
          </cell>
          <cell r="K2975" t="str">
            <v>SC-00823</v>
          </cell>
          <cell r="L2975" t="str">
            <v>FN-05-02-06-2967</v>
          </cell>
          <cell r="M2975" t="str">
            <v>Alicates</v>
          </cell>
          <cell r="O2975" t="str">
            <v>HERRAMIENTAS FUNGIBLE / NOMINABLE</v>
          </cell>
          <cell r="P2975">
            <v>5200</v>
          </cell>
          <cell r="T2975" t="str">
            <v>Bueno</v>
          </cell>
          <cell r="U2975" t="str">
            <v>N/T</v>
          </cell>
        </row>
        <row r="2976">
          <cell r="J2976" t="str">
            <v>42-05-02-06-2968</v>
          </cell>
          <cell r="K2976" t="str">
            <v>SC-00824</v>
          </cell>
          <cell r="L2976" t="str">
            <v>42-05-02-06-2968</v>
          </cell>
          <cell r="M2976" t="str">
            <v>Martillo</v>
          </cell>
          <cell r="O2976" t="str">
            <v>HERRAMIENTAS</v>
          </cell>
          <cell r="P2976">
            <v>5600</v>
          </cell>
          <cell r="T2976" t="str">
            <v>Bueno</v>
          </cell>
          <cell r="U2976" t="str">
            <v>N/T</v>
          </cell>
        </row>
        <row r="2977">
          <cell r="J2977" t="str">
            <v>FN-05-02-06-2969</v>
          </cell>
          <cell r="K2977" t="str">
            <v>SC-00825</v>
          </cell>
          <cell r="L2977" t="str">
            <v>FN-05-02-06-2969</v>
          </cell>
          <cell r="M2977" t="str">
            <v>Atornilladores paleta</v>
          </cell>
          <cell r="O2977" t="str">
            <v>HERRAMIENTAS FUNGIBLE / NOMINABLE</v>
          </cell>
          <cell r="P2977">
            <v>5600</v>
          </cell>
          <cell r="T2977" t="str">
            <v>Bueno</v>
          </cell>
          <cell r="U2977" t="str">
            <v>N/T</v>
          </cell>
        </row>
        <row r="2978">
          <cell r="J2978" t="str">
            <v>42-05-02-06-2970</v>
          </cell>
          <cell r="K2978" t="str">
            <v>SC-00826</v>
          </cell>
          <cell r="L2978" t="str">
            <v>42-05-02-06-2970</v>
          </cell>
          <cell r="M2978" t="str">
            <v>Atornillador cruz</v>
          </cell>
          <cell r="O2978" t="str">
            <v>HERRAMIENTAS</v>
          </cell>
          <cell r="P2978">
            <v>5600</v>
          </cell>
          <cell r="T2978" t="str">
            <v>Bueno</v>
          </cell>
          <cell r="U2978" t="str">
            <v>N/T</v>
          </cell>
        </row>
        <row r="2979">
          <cell r="J2979" t="str">
            <v>42-05-02-06-2971</v>
          </cell>
          <cell r="K2979" t="str">
            <v>SC-00827</v>
          </cell>
          <cell r="L2979" t="str">
            <v>42-05-02-06-2971</v>
          </cell>
          <cell r="M2979" t="str">
            <v>Serrucho 65 cms.</v>
          </cell>
          <cell r="O2979" t="str">
            <v>HERRAMIENTAS</v>
          </cell>
          <cell r="P2979">
            <v>5600</v>
          </cell>
          <cell r="T2979" t="str">
            <v>Bueno</v>
          </cell>
          <cell r="U2979" t="str">
            <v>N/T</v>
          </cell>
        </row>
        <row r="2980">
          <cell r="J2980" t="str">
            <v>FN-05-02-05-2972</v>
          </cell>
          <cell r="K2980" t="str">
            <v>SC-00828</v>
          </cell>
          <cell r="L2980" t="str">
            <v>FN-05-02-05-2972</v>
          </cell>
          <cell r="M2980" t="str">
            <v>Pares de botas Nº 42</v>
          </cell>
          <cell r="O2980" t="str">
            <v>EQUIPOS DE SEGURIDAD FUNGIBLE / NOMINABLE</v>
          </cell>
          <cell r="P2980">
            <v>5600</v>
          </cell>
          <cell r="T2980" t="str">
            <v>Bueno</v>
          </cell>
          <cell r="U2980" t="str">
            <v>N/T</v>
          </cell>
        </row>
        <row r="2981">
          <cell r="J2981" t="str">
            <v>42-05-02-02-2973</v>
          </cell>
          <cell r="K2981" t="str">
            <v>SC-00829</v>
          </cell>
          <cell r="L2981" t="str">
            <v>42-05-02-02-2973</v>
          </cell>
          <cell r="M2981" t="str">
            <v>Canasto de mimbre 60x75 cms.</v>
          </cell>
          <cell r="O2981" t="str">
            <v>EQUIPOS DE COCINA</v>
          </cell>
          <cell r="P2981">
            <v>150000</v>
          </cell>
          <cell r="T2981" t="str">
            <v>Bueno</v>
          </cell>
          <cell r="U2981" t="str">
            <v>N/T</v>
          </cell>
        </row>
        <row r="2982">
          <cell r="J2982" t="str">
            <v>42-04-07-00-2974</v>
          </cell>
          <cell r="K2982" t="str">
            <v>SC-00830</v>
          </cell>
          <cell r="L2982" t="str">
            <v>42-04-07-00-2974</v>
          </cell>
          <cell r="M2982" t="str">
            <v>Dispensador de jabón</v>
          </cell>
          <cell r="O2982" t="str">
            <v>OTROS</v>
          </cell>
          <cell r="P2982">
            <v>17000</v>
          </cell>
          <cell r="T2982" t="str">
            <v>Bueno</v>
          </cell>
          <cell r="U2982" t="str">
            <v>N/T</v>
          </cell>
        </row>
        <row r="2983">
          <cell r="J2983" t="str">
            <v>42-04-06-00-2975</v>
          </cell>
          <cell r="K2983" t="str">
            <v>SC-00831</v>
          </cell>
          <cell r="L2983" t="str">
            <v>42-04-06-00-2975</v>
          </cell>
          <cell r="M2983" t="str">
            <v>Repisa exhibidor aluminio para trofeos, 2 puertas corredizas ( Deportivo )</v>
          </cell>
          <cell r="O2983" t="str">
            <v>REPISA</v>
          </cell>
          <cell r="P2983">
            <v>76000</v>
          </cell>
          <cell r="T2983" t="str">
            <v>Bueno</v>
          </cell>
          <cell r="U2983" t="str">
            <v>N/T</v>
          </cell>
        </row>
        <row r="2984">
          <cell r="J2984" t="str">
            <v>42-04-07-00-2976</v>
          </cell>
          <cell r="K2984" t="str">
            <v>SC-00832</v>
          </cell>
          <cell r="L2984" t="str">
            <v>42-04-07-00-2976</v>
          </cell>
          <cell r="M2984" t="str">
            <v>Basurero plastico color blanco</v>
          </cell>
          <cell r="O2984" t="str">
            <v>OTROS</v>
          </cell>
          <cell r="P2984">
            <v>3000</v>
          </cell>
          <cell r="T2984" t="str">
            <v>Bueno</v>
          </cell>
          <cell r="U2984" t="str">
            <v>N/T</v>
          </cell>
        </row>
        <row r="2985">
          <cell r="J2985" t="str">
            <v>42-04-07-00-2977</v>
          </cell>
          <cell r="K2985" t="str">
            <v>SC-00833</v>
          </cell>
          <cell r="L2985" t="str">
            <v>42-04-07-00-2977</v>
          </cell>
          <cell r="M2985" t="str">
            <v>Espejo de 31 ½ x 41 ½ cms.</v>
          </cell>
          <cell r="O2985" t="str">
            <v>OTROS</v>
          </cell>
          <cell r="P2985">
            <v>10000</v>
          </cell>
          <cell r="T2985" t="str">
            <v>Bueno</v>
          </cell>
          <cell r="U2985" t="str">
            <v>N/T</v>
          </cell>
        </row>
        <row r="2986">
          <cell r="J2986" t="str">
            <v>42-04-07-00-2978</v>
          </cell>
          <cell r="K2986" t="str">
            <v>SC-00834</v>
          </cell>
          <cell r="L2986" t="str">
            <v>42-04-07-00-2978</v>
          </cell>
          <cell r="M2986" t="str">
            <v>Porta toallas</v>
          </cell>
          <cell r="O2986" t="str">
            <v>OTROS</v>
          </cell>
          <cell r="P2986">
            <v>17000</v>
          </cell>
          <cell r="T2986" t="str">
            <v>Bueno</v>
          </cell>
          <cell r="U2986" t="str">
            <v>N/T</v>
          </cell>
        </row>
        <row r="2987">
          <cell r="J2987" t="str">
            <v>42-04-07-00-2979</v>
          </cell>
          <cell r="K2987" t="str">
            <v>SC-00835</v>
          </cell>
          <cell r="L2987" t="str">
            <v>42-04-07-00-2979</v>
          </cell>
          <cell r="M2987" t="str">
            <v>Porta jabón</v>
          </cell>
          <cell r="O2987" t="str">
            <v>OTROS</v>
          </cell>
          <cell r="P2987">
            <v>17000</v>
          </cell>
          <cell r="T2987" t="str">
            <v>Bueno</v>
          </cell>
          <cell r="U2987" t="str">
            <v>N/T</v>
          </cell>
        </row>
        <row r="2988">
          <cell r="J2988" t="str">
            <v>42-04-07-00-2980</v>
          </cell>
          <cell r="K2988" t="str">
            <v>SC-00836</v>
          </cell>
          <cell r="L2988" t="str">
            <v>42-04-07-00-2980</v>
          </cell>
          <cell r="M2988" t="str">
            <v>Percha loza</v>
          </cell>
          <cell r="O2988" t="str">
            <v>OTROS</v>
          </cell>
          <cell r="P2988">
            <v>17000</v>
          </cell>
          <cell r="T2988" t="str">
            <v>Bueno</v>
          </cell>
          <cell r="U2988" t="str">
            <v>N/T</v>
          </cell>
        </row>
        <row r="2989">
          <cell r="J2989" t="str">
            <v>42-04-07-00-2981</v>
          </cell>
          <cell r="K2989" t="str">
            <v>SC-00837</v>
          </cell>
          <cell r="L2989" t="str">
            <v>42-04-07-00-2981</v>
          </cell>
          <cell r="M2989" t="str">
            <v>Porta toallas</v>
          </cell>
          <cell r="O2989" t="str">
            <v>OTROS</v>
          </cell>
          <cell r="P2989">
            <v>17000</v>
          </cell>
          <cell r="U2989" t="str">
            <v>N/T</v>
          </cell>
        </row>
        <row r="2990">
          <cell r="J2990" t="str">
            <v>42-04-07-00-2982</v>
          </cell>
          <cell r="K2990" t="str">
            <v>SC-00838</v>
          </cell>
          <cell r="L2990" t="str">
            <v>42-04-07-00-2982</v>
          </cell>
          <cell r="M2990" t="str">
            <v>Porta jabón</v>
          </cell>
          <cell r="O2990" t="str">
            <v>OTROS</v>
          </cell>
          <cell r="P2990">
            <v>17000</v>
          </cell>
          <cell r="U2990" t="str">
            <v>N/T</v>
          </cell>
        </row>
        <row r="2991">
          <cell r="J2991" t="str">
            <v>42-04-07-00-2983</v>
          </cell>
          <cell r="K2991" t="str">
            <v>SC-00839</v>
          </cell>
          <cell r="L2991" t="str">
            <v>42-04-07-00-2983</v>
          </cell>
          <cell r="M2991" t="str">
            <v>Porta confort</v>
          </cell>
          <cell r="O2991" t="str">
            <v>OTROS</v>
          </cell>
          <cell r="P2991">
            <v>17000</v>
          </cell>
          <cell r="U2991" t="str">
            <v>N/T</v>
          </cell>
        </row>
        <row r="2992">
          <cell r="J2992" t="str">
            <v>42-04-07-00-2984</v>
          </cell>
          <cell r="K2992" t="str">
            <v>SC-00840</v>
          </cell>
          <cell r="L2992" t="str">
            <v>42-04-07-00-2984</v>
          </cell>
          <cell r="M2992" t="str">
            <v>Percha madera con 4 ganchos</v>
          </cell>
          <cell r="O2992" t="str">
            <v>OTROS</v>
          </cell>
          <cell r="P2992">
            <v>10000</v>
          </cell>
          <cell r="U2992" t="str">
            <v>N/T</v>
          </cell>
        </row>
        <row r="2993">
          <cell r="J2993" t="str">
            <v>42-04-07-00-2985</v>
          </cell>
          <cell r="K2993" t="str">
            <v>SC-00841</v>
          </cell>
          <cell r="L2993" t="str">
            <v>42-04-07-00-2985</v>
          </cell>
          <cell r="M2993" t="str">
            <v>Espejos marco dorado de 31 ½ x 41 ½ cms.</v>
          </cell>
          <cell r="O2993" t="str">
            <v>OTROS</v>
          </cell>
          <cell r="P2993">
            <v>10000</v>
          </cell>
          <cell r="T2993" t="str">
            <v>Bueno</v>
          </cell>
          <cell r="U2993" t="str">
            <v>N/T</v>
          </cell>
        </row>
        <row r="2994">
          <cell r="J2994" t="str">
            <v>42-04-07-00-2986</v>
          </cell>
          <cell r="K2994" t="str">
            <v>SC-00842</v>
          </cell>
          <cell r="L2994" t="str">
            <v>42-04-07-00-2986</v>
          </cell>
          <cell r="M2994" t="str">
            <v>Porta confort</v>
          </cell>
          <cell r="O2994" t="str">
            <v>OTROS</v>
          </cell>
          <cell r="P2994">
            <v>17000</v>
          </cell>
          <cell r="T2994" t="str">
            <v>Bueno</v>
          </cell>
          <cell r="U2994" t="str">
            <v>N/T</v>
          </cell>
        </row>
        <row r="2995">
          <cell r="J2995" t="str">
            <v>42-04-07-00-2987</v>
          </cell>
          <cell r="K2995" t="str">
            <v>SC-00843</v>
          </cell>
          <cell r="L2995" t="str">
            <v>42-04-07-00-2987</v>
          </cell>
          <cell r="M2995" t="str">
            <v>Porta jabón</v>
          </cell>
          <cell r="O2995" t="str">
            <v>OTROS</v>
          </cell>
          <cell r="P2995">
            <v>17000</v>
          </cell>
          <cell r="T2995" t="str">
            <v>Bueno</v>
          </cell>
          <cell r="U2995" t="str">
            <v>N/T</v>
          </cell>
        </row>
        <row r="2996">
          <cell r="J2996" t="str">
            <v>42-04-07-00-2988</v>
          </cell>
          <cell r="K2996" t="str">
            <v>SC-00844</v>
          </cell>
          <cell r="L2996" t="str">
            <v>42-04-07-00-2988</v>
          </cell>
          <cell r="M2996" t="str">
            <v>Porta toallas</v>
          </cell>
          <cell r="O2996" t="str">
            <v>OTROS</v>
          </cell>
          <cell r="P2996">
            <v>17000</v>
          </cell>
          <cell r="T2996" t="str">
            <v>Bueno</v>
          </cell>
          <cell r="U2996" t="str">
            <v>N/T</v>
          </cell>
        </row>
        <row r="2997">
          <cell r="J2997" t="str">
            <v>42-04-07-00-2989</v>
          </cell>
          <cell r="K2997" t="str">
            <v>SC-00845</v>
          </cell>
          <cell r="L2997" t="str">
            <v>42-04-07-00-2989</v>
          </cell>
          <cell r="M2997" t="str">
            <v>Porta cortinas</v>
          </cell>
          <cell r="O2997" t="str">
            <v>OTROS</v>
          </cell>
          <cell r="P2997">
            <v>1500</v>
          </cell>
          <cell r="T2997" t="str">
            <v>Bueno</v>
          </cell>
          <cell r="U2997" t="str">
            <v>N/T</v>
          </cell>
        </row>
        <row r="2998">
          <cell r="J2998" t="str">
            <v>FN-04-07-00-2990</v>
          </cell>
          <cell r="K2998" t="str">
            <v>SC-00846</v>
          </cell>
          <cell r="L2998" t="str">
            <v>FN-04-07-00-2990</v>
          </cell>
          <cell r="M2998" t="str">
            <v>Cortinas color beige</v>
          </cell>
          <cell r="O2998" t="str">
            <v>OTROS FUNGIBLE / NOMINABLE</v>
          </cell>
          <cell r="P2998">
            <v>12000</v>
          </cell>
          <cell r="T2998" t="str">
            <v>Bueno</v>
          </cell>
          <cell r="U2998" t="str">
            <v>N/T</v>
          </cell>
        </row>
        <row r="2999">
          <cell r="J2999" t="str">
            <v>42-04-07-00-2991</v>
          </cell>
          <cell r="K2999" t="str">
            <v>SC-00847</v>
          </cell>
          <cell r="L2999" t="str">
            <v>42-04-07-00-2991</v>
          </cell>
          <cell r="M2999" t="str">
            <v>Colchón CIC</v>
          </cell>
          <cell r="O2999" t="str">
            <v>OTROS</v>
          </cell>
          <cell r="P2999">
            <v>67000</v>
          </cell>
          <cell r="T2999" t="str">
            <v>Bueno</v>
          </cell>
          <cell r="U2999" t="str">
            <v>N/T</v>
          </cell>
        </row>
        <row r="3000">
          <cell r="J3000" t="str">
            <v>42-04-07-00-2992</v>
          </cell>
          <cell r="K3000" t="str">
            <v>SC-00848</v>
          </cell>
          <cell r="L3000" t="str">
            <v>42-04-07-00-2992</v>
          </cell>
          <cell r="M3000" t="str">
            <v>Espejo de 60x40 cms. marco negro</v>
          </cell>
          <cell r="O3000" t="str">
            <v>OTROS</v>
          </cell>
          <cell r="P3000">
            <v>12000</v>
          </cell>
          <cell r="T3000" t="str">
            <v>Bueno</v>
          </cell>
          <cell r="U3000" t="str">
            <v>N/T</v>
          </cell>
        </row>
        <row r="3001">
          <cell r="J3001" t="str">
            <v>42-04-07-00-2993</v>
          </cell>
          <cell r="K3001" t="str">
            <v>SC-00849</v>
          </cell>
          <cell r="L3001" t="str">
            <v>42-04-07-00-2993</v>
          </cell>
          <cell r="M3001" t="str">
            <v>Papelero plástico</v>
          </cell>
          <cell r="O3001" t="str">
            <v>OTROS</v>
          </cell>
          <cell r="P3001">
            <v>3000</v>
          </cell>
          <cell r="T3001" t="str">
            <v>Bueno</v>
          </cell>
          <cell r="U3001" t="str">
            <v>N/T</v>
          </cell>
        </row>
        <row r="3002">
          <cell r="J3002" t="str">
            <v>42-04-07-00-2994</v>
          </cell>
          <cell r="K3002" t="str">
            <v>SC-00850</v>
          </cell>
          <cell r="L3002" t="str">
            <v>42-04-07-00-2994</v>
          </cell>
          <cell r="M3002" t="str">
            <v>Porta jabón</v>
          </cell>
          <cell r="O3002" t="str">
            <v>OTROS</v>
          </cell>
          <cell r="P3002">
            <v>17000</v>
          </cell>
          <cell r="T3002" t="str">
            <v>Bueno</v>
          </cell>
          <cell r="U3002" t="str">
            <v>N/T</v>
          </cell>
        </row>
        <row r="3003">
          <cell r="J3003" t="str">
            <v>42-04-07-00-2995</v>
          </cell>
          <cell r="K3003" t="str">
            <v>SC-00851</v>
          </cell>
          <cell r="L3003" t="str">
            <v>42-04-07-00-2995</v>
          </cell>
          <cell r="M3003" t="str">
            <v>Porta confort</v>
          </cell>
          <cell r="O3003" t="str">
            <v>OTROS</v>
          </cell>
          <cell r="P3003">
            <v>17000</v>
          </cell>
          <cell r="T3003" t="str">
            <v>Bueno</v>
          </cell>
          <cell r="U3003" t="str">
            <v>N/T</v>
          </cell>
        </row>
        <row r="3004">
          <cell r="J3004" t="str">
            <v>42-04-07-00-2996</v>
          </cell>
          <cell r="K3004" t="str">
            <v>SC-00852</v>
          </cell>
          <cell r="L3004" t="str">
            <v>42-04-07-00-2996</v>
          </cell>
          <cell r="M3004" t="str">
            <v>Ducha teléfono</v>
          </cell>
          <cell r="O3004" t="str">
            <v>OTROS</v>
          </cell>
          <cell r="P3004">
            <v>12500</v>
          </cell>
          <cell r="T3004" t="str">
            <v>Bueno</v>
          </cell>
          <cell r="U3004" t="str">
            <v>N/T</v>
          </cell>
        </row>
        <row r="3005">
          <cell r="J3005" t="str">
            <v>NN-06-01-00-2997</v>
          </cell>
          <cell r="K3005" t="str">
            <v>SC-00853</v>
          </cell>
          <cell r="L3005" t="str">
            <v>NN-06-01-00-2997</v>
          </cell>
          <cell r="M3005" t="str">
            <v>Computador marca Olidata Nº ID A 2894</v>
          </cell>
          <cell r="O3005" t="str">
            <v>EQUIPOS COMPUTACIONALES Y PERIFÉRICOS EN ARRIENDO</v>
          </cell>
          <cell r="P3005">
            <v>142800</v>
          </cell>
          <cell r="T3005" t="str">
            <v>Bueno</v>
          </cell>
          <cell r="U3005" t="str">
            <v>Olidata</v>
          </cell>
        </row>
        <row r="3006">
          <cell r="J3006" t="str">
            <v>NN-06-01-00-2998</v>
          </cell>
          <cell r="K3006" t="str">
            <v>SC-00854</v>
          </cell>
          <cell r="L3006" t="str">
            <v>NN-06-01-00-2998</v>
          </cell>
          <cell r="M3006" t="str">
            <v>Monitor LCD marca Olidata 17"  Mod. 7005L11 S. 75L11N-75K2372-020957</v>
          </cell>
          <cell r="O3006" t="str">
            <v>EQUIPOS COMPUTACIONALES Y PERIFÉRICOS EN ARRIENDO</v>
          </cell>
          <cell r="P3006">
            <v>14000</v>
          </cell>
          <cell r="T3006" t="str">
            <v>Bueno</v>
          </cell>
          <cell r="U3006" t="str">
            <v>Olidata</v>
          </cell>
        </row>
        <row r="3007">
          <cell r="J3007" t="str">
            <v>NN-06-01-00-2999</v>
          </cell>
          <cell r="K3007" t="str">
            <v>SC-00855</v>
          </cell>
          <cell r="L3007" t="str">
            <v>NN-06-01-00-2999</v>
          </cell>
          <cell r="M3007" t="str">
            <v>Teclado marca Olidata Mod. K7563 Serie Nº K75630703024646</v>
          </cell>
          <cell r="O3007" t="str">
            <v>EQUIPOS COMPUTACIONALES Y PERIFÉRICOS EN ARRIENDO</v>
          </cell>
          <cell r="P3007">
            <v>4000</v>
          </cell>
          <cell r="T3007" t="str">
            <v>Bueno</v>
          </cell>
          <cell r="U3007" t="str">
            <v>Olidata</v>
          </cell>
        </row>
        <row r="3008">
          <cell r="J3008" t="str">
            <v>42-06-01-00-3000</v>
          </cell>
          <cell r="K3008" t="str">
            <v>SC-00856</v>
          </cell>
          <cell r="L3008" t="str">
            <v>42-06-01-00-3000</v>
          </cell>
          <cell r="M3008" t="str">
            <v>Mouse Optico Mod. KM-8920</v>
          </cell>
          <cell r="O3008" t="str">
            <v>EQUIPOS COMPUTACIONALES Y PERIFÉRICOS</v>
          </cell>
          <cell r="P3008">
            <v>3000</v>
          </cell>
          <cell r="T3008" t="str">
            <v>Bueno</v>
          </cell>
          <cell r="U3008" t="str">
            <v>KM</v>
          </cell>
        </row>
        <row r="3009">
          <cell r="J3009" t="str">
            <v>42-05-01-01-3001</v>
          </cell>
          <cell r="K3009" t="str">
            <v>SC-00857</v>
          </cell>
          <cell r="L3009" t="str">
            <v>42-05-01-01-3001</v>
          </cell>
          <cell r="M3009" t="str">
            <v>Porta timbres metálico color rojo</v>
          </cell>
          <cell r="O3009" t="str">
            <v>EQUIPO DE OFICINA</v>
          </cell>
          <cell r="P3009">
            <v>12000</v>
          </cell>
          <cell r="T3009" t="str">
            <v>Bueno</v>
          </cell>
          <cell r="U3009" t="str">
            <v>N/T</v>
          </cell>
        </row>
        <row r="3010">
          <cell r="J3010" t="str">
            <v>42-05-01-01-3002</v>
          </cell>
          <cell r="K3010" t="str">
            <v>SC-00858</v>
          </cell>
          <cell r="L3010" t="str">
            <v>42-05-01-01-3002</v>
          </cell>
          <cell r="M3010" t="str">
            <v>Porta Scotch grande color negro</v>
          </cell>
          <cell r="O3010" t="str">
            <v>EQUIPO DE OFICINA</v>
          </cell>
          <cell r="P3010">
            <v>3000</v>
          </cell>
          <cell r="T3010" t="str">
            <v>Bueno</v>
          </cell>
          <cell r="U3010" t="str">
            <v>N/T</v>
          </cell>
        </row>
        <row r="3011">
          <cell r="J3011" t="str">
            <v>42-04-07-00-3003</v>
          </cell>
          <cell r="K3011" t="str">
            <v>SC-00859</v>
          </cell>
          <cell r="L3011" t="str">
            <v>42-04-07-00-3003</v>
          </cell>
          <cell r="M3011" t="str">
            <v>Basurero metálico</v>
          </cell>
          <cell r="O3011" t="str">
            <v>OTROS</v>
          </cell>
          <cell r="P3011">
            <v>3000</v>
          </cell>
          <cell r="T3011" t="str">
            <v>Bueno</v>
          </cell>
          <cell r="U3011" t="str">
            <v>N/T</v>
          </cell>
        </row>
        <row r="3012">
          <cell r="J3012" t="str">
            <v>42-04-07-00-3004</v>
          </cell>
          <cell r="K3012" t="str">
            <v>SC-00860</v>
          </cell>
          <cell r="L3012" t="str">
            <v>42-04-07-00-3004</v>
          </cell>
          <cell r="M3012" t="str">
            <v>Soporte cortina</v>
          </cell>
          <cell r="O3012" t="str">
            <v>OTROS</v>
          </cell>
          <cell r="P3012">
            <v>1500</v>
          </cell>
          <cell r="T3012" t="str">
            <v>Bueno</v>
          </cell>
          <cell r="U3012" t="str">
            <v>N/T</v>
          </cell>
        </row>
        <row r="3013">
          <cell r="J3013" t="str">
            <v>42-04-07-00-3005</v>
          </cell>
          <cell r="K3013" t="str">
            <v>SC-00861</v>
          </cell>
          <cell r="L3013" t="str">
            <v>42-04-07-00-3005</v>
          </cell>
          <cell r="M3013" t="str">
            <v>Cortinas color verde</v>
          </cell>
          <cell r="O3013" t="str">
            <v>OTROS</v>
          </cell>
          <cell r="P3013">
            <v>12000</v>
          </cell>
          <cell r="T3013" t="str">
            <v>Bueno</v>
          </cell>
          <cell r="U3013" t="str">
            <v>N/T</v>
          </cell>
        </row>
        <row r="3014">
          <cell r="J3014" t="str">
            <v>42-05-01-01-3006</v>
          </cell>
          <cell r="K3014" t="str">
            <v>SC-00862</v>
          </cell>
          <cell r="L3014" t="str">
            <v>42-05-01-01-3006</v>
          </cell>
          <cell r="M3014" t="str">
            <v>Calefactor oleogeno somela mod 2010 T.</v>
          </cell>
          <cell r="O3014" t="str">
            <v>EQUIPO DE OFICINA</v>
          </cell>
          <cell r="P3014">
            <v>20000</v>
          </cell>
          <cell r="T3014" t="str">
            <v>Bueno</v>
          </cell>
          <cell r="U3014" t="str">
            <v>Somela</v>
          </cell>
        </row>
        <row r="3015">
          <cell r="J3015" t="str">
            <v>42-05-01-01-3007</v>
          </cell>
          <cell r="K3015" t="str">
            <v>SC-00863</v>
          </cell>
          <cell r="L3015" t="str">
            <v>42-05-01-01-3007</v>
          </cell>
          <cell r="M3015" t="str">
            <v>Teléfono Telefónica Mod. Aromo S/Nº 20847932304F022006044497</v>
          </cell>
          <cell r="O3015" t="str">
            <v>EQUIPO DE OFICINA</v>
          </cell>
          <cell r="P3015">
            <v>30000</v>
          </cell>
          <cell r="T3015" t="str">
            <v>Bueno</v>
          </cell>
          <cell r="U3015" t="str">
            <v>Aromo</v>
          </cell>
        </row>
        <row r="3016">
          <cell r="J3016" t="str">
            <v>NN-06-01-00-3008</v>
          </cell>
          <cell r="K3016" t="str">
            <v>SC-00864</v>
          </cell>
          <cell r="L3016" t="str">
            <v>NN-06-01-00-3008</v>
          </cell>
          <cell r="M3016" t="str">
            <v>Computador Olidata S/Nº 011427-000001</v>
          </cell>
          <cell r="O3016" t="str">
            <v>EQUIPOS COMPUTACIONALES Y PERIFÉRICOS EN ARRIENDO</v>
          </cell>
          <cell r="P3016">
            <v>142800</v>
          </cell>
          <cell r="T3016" t="str">
            <v>Bueno</v>
          </cell>
          <cell r="U3016" t="str">
            <v>Olidata</v>
          </cell>
        </row>
        <row r="3017">
          <cell r="J3017" t="str">
            <v>NN-06-01-00-3009</v>
          </cell>
          <cell r="K3017" t="str">
            <v>SC-00865</v>
          </cell>
          <cell r="L3017" t="str">
            <v>NN-06-01-00-3009</v>
          </cell>
          <cell r="M3017" t="str">
            <v>Monitor LCD Olidata 17" Mod. W7006S-8AE2354-01360D</v>
          </cell>
          <cell r="O3017" t="str">
            <v>EQUIPOS COMPUTACIONALES Y PERIFÉRICOS EN ARRIENDO</v>
          </cell>
          <cell r="P3017">
            <v>14000</v>
          </cell>
          <cell r="T3017" t="str">
            <v>Bueno</v>
          </cell>
          <cell r="U3017" t="str">
            <v>Olidata</v>
          </cell>
        </row>
        <row r="3018">
          <cell r="J3018" t="str">
            <v>NN-06-01-00-3010</v>
          </cell>
          <cell r="K3018" t="str">
            <v>SC-00866</v>
          </cell>
          <cell r="L3018" t="str">
            <v>NN-06-01-00-3010</v>
          </cell>
          <cell r="M3018" t="str">
            <v>Teclado Olidata Mod. K 5108 S/Nº K510080903012191</v>
          </cell>
          <cell r="O3018" t="str">
            <v>EQUIPOS COMPUTACIONALES Y PERIFÉRICOS EN ARRIENDO</v>
          </cell>
          <cell r="P3018">
            <v>4000</v>
          </cell>
          <cell r="T3018" t="str">
            <v>Bueno</v>
          </cell>
          <cell r="U3018" t="str">
            <v>Olidata</v>
          </cell>
        </row>
        <row r="3019">
          <cell r="J3019" t="str">
            <v>NN-06-01-00-3011</v>
          </cell>
          <cell r="K3019" t="str">
            <v>SC-00867</v>
          </cell>
          <cell r="L3019" t="str">
            <v>NN-06-01-00-3011</v>
          </cell>
          <cell r="M3019" t="str">
            <v>Mouse optico Olidata Mod. KM 8942</v>
          </cell>
          <cell r="O3019" t="str">
            <v>EQUIPOS COMPUTACIONALES Y PERIFÉRICOS EN ARRIENDO</v>
          </cell>
          <cell r="P3019">
            <v>3000</v>
          </cell>
          <cell r="T3019" t="str">
            <v>Bueno</v>
          </cell>
          <cell r="U3019" t="str">
            <v>Olidata</v>
          </cell>
        </row>
        <row r="3020">
          <cell r="J3020" t="str">
            <v>42-05-01-01-3012</v>
          </cell>
          <cell r="K3020" t="str">
            <v>SC-00868</v>
          </cell>
          <cell r="L3020" t="str">
            <v>42-05-01-01-3012</v>
          </cell>
          <cell r="M3020" t="str">
            <v>Corchetera marca Torre color rojo/negro</v>
          </cell>
          <cell r="O3020" t="str">
            <v>EQUIPO DE OFICINA</v>
          </cell>
          <cell r="P3020">
            <v>3500</v>
          </cell>
          <cell r="T3020" t="str">
            <v>Bueno</v>
          </cell>
          <cell r="U3020" t="str">
            <v>torre</v>
          </cell>
        </row>
        <row r="3021">
          <cell r="J3021" t="str">
            <v>42-04-07-00-3013</v>
          </cell>
          <cell r="K3021" t="str">
            <v>SC-00869</v>
          </cell>
          <cell r="L3021" t="str">
            <v>42-04-07-00-3013</v>
          </cell>
          <cell r="M3021" t="str">
            <v>Basurero</v>
          </cell>
          <cell r="O3021" t="str">
            <v>OTROS</v>
          </cell>
          <cell r="P3021">
            <v>3000</v>
          </cell>
          <cell r="T3021" t="str">
            <v>Bueno</v>
          </cell>
          <cell r="U3021" t="str">
            <v>N/T</v>
          </cell>
        </row>
        <row r="3022">
          <cell r="J3022" t="str">
            <v>NN-06-01-00-3014</v>
          </cell>
          <cell r="K3022" t="str">
            <v>SC-00870</v>
          </cell>
          <cell r="L3022" t="str">
            <v>NN-06-01-00-3014</v>
          </cell>
          <cell r="M3022" t="str">
            <v>Computador Olidata ID Nº A2605 S/Nº 008920-000355</v>
          </cell>
          <cell r="O3022" t="str">
            <v>EQUIPOS COMPUTACIONALES Y PERIFÉRICOS EN ARRIENDO</v>
          </cell>
          <cell r="P3022">
            <v>142800</v>
          </cell>
          <cell r="T3022" t="str">
            <v>Bueno</v>
          </cell>
          <cell r="U3022" t="str">
            <v>Olidata</v>
          </cell>
        </row>
        <row r="3023">
          <cell r="J3023" t="str">
            <v>NN-06-01-00-3015</v>
          </cell>
          <cell r="K3023" t="str">
            <v>SC-00871</v>
          </cell>
          <cell r="L3023" t="str">
            <v>NN-06-01-00-3015</v>
          </cell>
          <cell r="M3023" t="str">
            <v>Monitor LCD Olidata 17" Mod. 7005L11 S/Nº 75L11N-75K2372-01874B</v>
          </cell>
          <cell r="O3023" t="str">
            <v>EQUIPOS COMPUTACIONALES Y PERIFÉRICOS EN ARRIENDO</v>
          </cell>
          <cell r="P3023">
            <v>14000</v>
          </cell>
          <cell r="T3023" t="str">
            <v>Bueno</v>
          </cell>
          <cell r="U3023" t="str">
            <v>Olidata</v>
          </cell>
        </row>
        <row r="3024">
          <cell r="J3024" t="str">
            <v>NN-06-01-00-3016</v>
          </cell>
          <cell r="K3024" t="str">
            <v>SC-00872</v>
          </cell>
          <cell r="L3024" t="str">
            <v>NN-06-01-00-3016</v>
          </cell>
          <cell r="M3024" t="str">
            <v>Teclado Olidata Mod. K 7563 S/Nº K75630703004127</v>
          </cell>
          <cell r="O3024" t="str">
            <v>EQUIPOS COMPUTACIONALES Y PERIFÉRICOS EN ARRIENDO</v>
          </cell>
          <cell r="P3024">
            <v>4000</v>
          </cell>
          <cell r="T3024" t="str">
            <v>Bueno</v>
          </cell>
          <cell r="U3024" t="str">
            <v>Olidata</v>
          </cell>
        </row>
        <row r="3025">
          <cell r="J3025" t="str">
            <v>NN-06-01-00-3017</v>
          </cell>
          <cell r="K3025" t="str">
            <v>SC-00873</v>
          </cell>
          <cell r="L3025" t="str">
            <v>NN-06-01-00-3017</v>
          </cell>
          <cell r="M3025" t="str">
            <v>Mouse optico Olidata Mod. KM 8920</v>
          </cell>
          <cell r="O3025" t="str">
            <v>EQUIPOS COMPUTACIONALES Y PERIFÉRICOS EN ARRIENDO</v>
          </cell>
          <cell r="P3025">
            <v>3000</v>
          </cell>
          <cell r="T3025" t="str">
            <v>Bueno</v>
          </cell>
          <cell r="U3025" t="str">
            <v>Olidata</v>
          </cell>
        </row>
        <row r="3026">
          <cell r="J3026" t="str">
            <v>42-04-07-00-3018</v>
          </cell>
          <cell r="K3026" t="str">
            <v>SC-00874</v>
          </cell>
          <cell r="L3026" t="str">
            <v>42-04-07-00-3018</v>
          </cell>
          <cell r="M3026" t="str">
            <v>Basurero metálico c/tapa y pedal</v>
          </cell>
          <cell r="O3026" t="str">
            <v>OTROS</v>
          </cell>
          <cell r="P3026">
            <v>15000</v>
          </cell>
          <cell r="T3026" t="str">
            <v>Bueno</v>
          </cell>
          <cell r="U3026" t="str">
            <v>N/T</v>
          </cell>
        </row>
        <row r="3027">
          <cell r="J3027" t="str">
            <v>42-05-01-01-3019</v>
          </cell>
          <cell r="K3027" t="str">
            <v>SC-00875</v>
          </cell>
          <cell r="L3027" t="str">
            <v>42-05-01-01-3019</v>
          </cell>
          <cell r="M3027" t="str">
            <v>Corchetera Torre negro!roja</v>
          </cell>
          <cell r="O3027" t="str">
            <v>EQUIPO DE OFICINA</v>
          </cell>
          <cell r="P3027">
            <v>3000</v>
          </cell>
          <cell r="T3027" t="str">
            <v>Bueno</v>
          </cell>
          <cell r="U3027" t="str">
            <v>Torre</v>
          </cell>
        </row>
        <row r="3028">
          <cell r="J3028" t="str">
            <v>42-05-01-01-3020</v>
          </cell>
          <cell r="K3028" t="str">
            <v>SC-00876</v>
          </cell>
          <cell r="L3028" t="str">
            <v>42-05-01-01-3020</v>
          </cell>
          <cell r="M3028" t="str">
            <v>Porta scotch grande color azul</v>
          </cell>
          <cell r="O3028" t="str">
            <v>EQUIPO DE OFICINA</v>
          </cell>
          <cell r="P3028">
            <v>5000</v>
          </cell>
          <cell r="T3028" t="str">
            <v>Bueno</v>
          </cell>
          <cell r="U3028" t="str">
            <v>N/T</v>
          </cell>
        </row>
        <row r="3029">
          <cell r="J3029" t="str">
            <v>42-05-02-01-3021</v>
          </cell>
          <cell r="K3029" t="str">
            <v>SC-00877</v>
          </cell>
          <cell r="L3029" t="str">
            <v>42-05-02-01-3021</v>
          </cell>
          <cell r="M3029" t="str">
            <v>Monitor GPS Navman MDT 860-MK2 S/Nº 0809E11030066</v>
          </cell>
          <cell r="O3029" t="str">
            <v>EQUIPOS CLINICOS</v>
          </cell>
          <cell r="P3029">
            <v>289804</v>
          </cell>
          <cell r="T3029" t="str">
            <v>Bueno</v>
          </cell>
          <cell r="U3029" t="str">
            <v>Navman</v>
          </cell>
        </row>
        <row r="3030">
          <cell r="J3030" t="str">
            <v>42-03-02-00-3022</v>
          </cell>
          <cell r="K3030" t="str">
            <v>SC-00878</v>
          </cell>
          <cell r="L3030" t="str">
            <v>42-03-02-00-3022</v>
          </cell>
          <cell r="M3030" t="str">
            <v>Gata Hidráulica</v>
          </cell>
          <cell r="O3030" t="str">
            <v>EQUIPOS DE VEHICULO</v>
          </cell>
          <cell r="P3030">
            <v>5600</v>
          </cell>
          <cell r="T3030" t="str">
            <v>Bueno</v>
          </cell>
          <cell r="U3030" t="str">
            <v>N/T</v>
          </cell>
        </row>
        <row r="3031">
          <cell r="J3031" t="str">
            <v>42-05-02-05-3023</v>
          </cell>
          <cell r="K3031" t="str">
            <v>SC-00879</v>
          </cell>
          <cell r="L3031" t="str">
            <v>42-05-02-05-3023</v>
          </cell>
          <cell r="M3031" t="str">
            <v>Extintor incendio tipo Dioxido de Carbono de 4 Kgs.</v>
          </cell>
          <cell r="O3031" t="str">
            <v>EQUIPOS DE SEGURIDAD</v>
          </cell>
          <cell r="P3031">
            <v>25000</v>
          </cell>
          <cell r="T3031" t="str">
            <v>Bueno</v>
          </cell>
          <cell r="U3031" t="str">
            <v>N/T</v>
          </cell>
        </row>
        <row r="3032">
          <cell r="J3032" t="str">
            <v>FN-03-02-00-3024</v>
          </cell>
          <cell r="K3032" t="str">
            <v>SC-00880</v>
          </cell>
          <cell r="L3032" t="str">
            <v>FN-03-02-00-3024</v>
          </cell>
          <cell r="M3032" t="str">
            <v>Limpia Parabrisas</v>
          </cell>
          <cell r="O3032" t="str">
            <v>EQUIPOS DE VEHICULO FUNGIBLE / NOMINABLE</v>
          </cell>
          <cell r="P3032">
            <v>5600</v>
          </cell>
          <cell r="T3032" t="str">
            <v>Bueno</v>
          </cell>
          <cell r="U3032" t="str">
            <v>N/T</v>
          </cell>
        </row>
        <row r="3033">
          <cell r="J3033" t="str">
            <v>42-05-02-06-3025</v>
          </cell>
          <cell r="K3033" t="str">
            <v>SC-00881</v>
          </cell>
          <cell r="L3033" t="str">
            <v>42-05-02-06-3025</v>
          </cell>
          <cell r="M3033" t="str">
            <v>Llave de rueda con barrote</v>
          </cell>
          <cell r="O3033" t="str">
            <v>HERRAMIENTAS</v>
          </cell>
          <cell r="P3033">
            <v>5600</v>
          </cell>
          <cell r="T3033" t="str">
            <v>Bueno</v>
          </cell>
          <cell r="U3033" t="str">
            <v>N/T</v>
          </cell>
        </row>
        <row r="3034">
          <cell r="J3034" t="str">
            <v>42-03-02-00-3026</v>
          </cell>
          <cell r="K3034" t="str">
            <v>SC-00882</v>
          </cell>
          <cell r="L3034" t="str">
            <v>42-03-02-00-3026</v>
          </cell>
          <cell r="M3034" t="str">
            <v>Llaves de contacto</v>
          </cell>
          <cell r="O3034" t="str">
            <v>EQUIPOS DE VEHICULO</v>
          </cell>
          <cell r="P3034">
            <v>5600</v>
          </cell>
          <cell r="T3034" t="str">
            <v>Bueno</v>
          </cell>
          <cell r="U3034" t="str">
            <v>N/T</v>
          </cell>
        </row>
        <row r="3035">
          <cell r="J3035" t="str">
            <v>42-03-02-00-3027</v>
          </cell>
          <cell r="K3035" t="str">
            <v>SC-00883</v>
          </cell>
          <cell r="L3035" t="str">
            <v>42-03-02-00-3027</v>
          </cell>
          <cell r="M3035" t="str">
            <v>Aro cromado con estrella</v>
          </cell>
          <cell r="O3035" t="str">
            <v>EQUIPOS DE VEHICULO</v>
          </cell>
          <cell r="P3035">
            <v>5600</v>
          </cell>
          <cell r="T3035" t="str">
            <v>Bueno</v>
          </cell>
          <cell r="U3035" t="str">
            <v>N/T</v>
          </cell>
        </row>
        <row r="3036">
          <cell r="J3036" t="str">
            <v>FN-03-02-00-3028</v>
          </cell>
          <cell r="K3036" t="str">
            <v>SC-00884</v>
          </cell>
          <cell r="L3036" t="str">
            <v>FN-03-02-00-3028</v>
          </cell>
          <cell r="M3036" t="str">
            <v>Triángulos refractantes</v>
          </cell>
          <cell r="O3036" t="str">
            <v>EQUIPOS DE VEHICULO FUNGIBLE / NOMINABLE</v>
          </cell>
          <cell r="P3036">
            <v>5600</v>
          </cell>
          <cell r="T3036" t="str">
            <v>Bueno</v>
          </cell>
          <cell r="U3036" t="str">
            <v>N/T</v>
          </cell>
        </row>
        <row r="3037">
          <cell r="J3037" t="str">
            <v>42-03-02-00-3029</v>
          </cell>
          <cell r="K3037" t="str">
            <v>SC-00885</v>
          </cell>
          <cell r="L3037" t="str">
            <v>42-03-02-00-3029</v>
          </cell>
          <cell r="M3037" t="str">
            <v>Barrote Gata</v>
          </cell>
          <cell r="O3037" t="str">
            <v>EQUIPOS DE VEHICULO</v>
          </cell>
          <cell r="P3037">
            <v>5600</v>
          </cell>
          <cell r="T3037" t="str">
            <v>Bueno</v>
          </cell>
          <cell r="U3037" t="str">
            <v>N/T</v>
          </cell>
        </row>
        <row r="3038">
          <cell r="J3038" t="str">
            <v>42-03-01-00-3030</v>
          </cell>
          <cell r="K3038" t="str">
            <v>SC-00886</v>
          </cell>
          <cell r="L3038" t="str">
            <v>42-03-01-00-3030</v>
          </cell>
          <cell r="M3038" t="str">
            <v>Neumático de repuesto</v>
          </cell>
          <cell r="O3038" t="str">
            <v>REPUESTOS</v>
          </cell>
          <cell r="P3038">
            <v>33000</v>
          </cell>
          <cell r="T3038" t="str">
            <v>Bueno</v>
          </cell>
          <cell r="U3038" t="str">
            <v>N/T</v>
          </cell>
        </row>
        <row r="3039">
          <cell r="J3039" t="str">
            <v>FN-03-02-00-3031</v>
          </cell>
          <cell r="K3039" t="str">
            <v>SC-00887</v>
          </cell>
          <cell r="L3039" t="str">
            <v>FN-03-02-00-3031</v>
          </cell>
          <cell r="M3039" t="str">
            <v>Espejos exteriores</v>
          </cell>
          <cell r="O3039" t="str">
            <v>EQUIPOS DE VEHICULO FUNGIBLE / NOMINABLE</v>
          </cell>
          <cell r="P3039">
            <v>5600</v>
          </cell>
          <cell r="T3039" t="str">
            <v>Bueno</v>
          </cell>
          <cell r="U3039" t="str">
            <v>N/T</v>
          </cell>
        </row>
        <row r="3040">
          <cell r="J3040" t="str">
            <v>42-05-02-06-3032</v>
          </cell>
          <cell r="K3040" t="str">
            <v>SC-00888</v>
          </cell>
          <cell r="L3040" t="str">
            <v>42-05-02-06-3032</v>
          </cell>
          <cell r="M3040" t="str">
            <v>Llave ajustable</v>
          </cell>
          <cell r="O3040" t="str">
            <v>HERRAMIENTAS</v>
          </cell>
          <cell r="P3040">
            <v>5600</v>
          </cell>
          <cell r="T3040" t="str">
            <v>Bueno</v>
          </cell>
          <cell r="U3040" t="str">
            <v>N/T</v>
          </cell>
        </row>
        <row r="3041">
          <cell r="J3041" t="str">
            <v>FN-05-02-06-3033</v>
          </cell>
          <cell r="K3041" t="str">
            <v>SC-00889</v>
          </cell>
          <cell r="L3041" t="str">
            <v>FN-05-02-06-3033</v>
          </cell>
          <cell r="M3041" t="str">
            <v>Llaves de punta</v>
          </cell>
          <cell r="O3041" t="str">
            <v>HERRAMIENTAS FUNGIBLE / NOMINABLE</v>
          </cell>
          <cell r="P3041">
            <v>5600</v>
          </cell>
          <cell r="T3041" t="str">
            <v>Bueno</v>
          </cell>
          <cell r="U3041" t="str">
            <v>N/T</v>
          </cell>
        </row>
        <row r="3042">
          <cell r="J3042" t="str">
            <v>42-05-02-06-3034</v>
          </cell>
          <cell r="K3042" t="str">
            <v>SC-00890</v>
          </cell>
          <cell r="L3042" t="str">
            <v>42-05-02-06-3034</v>
          </cell>
          <cell r="M3042" t="str">
            <v>Llaves hallen 12 mm</v>
          </cell>
          <cell r="O3042" t="str">
            <v>HERRAMIENTAS</v>
          </cell>
          <cell r="P3042">
            <v>5600</v>
          </cell>
          <cell r="T3042" t="str">
            <v>Bueno</v>
          </cell>
          <cell r="U3042" t="str">
            <v>N/T</v>
          </cell>
        </row>
        <row r="3043">
          <cell r="J3043" t="str">
            <v>FN-05-02-06-3035</v>
          </cell>
          <cell r="K3043" t="str">
            <v>SC-00891</v>
          </cell>
          <cell r="L3043" t="str">
            <v>FN-05-02-06-3035</v>
          </cell>
          <cell r="M3043" t="str">
            <v>Llaves tubo</v>
          </cell>
          <cell r="O3043" t="str">
            <v>HERRAMIENTAS FUNGIBLE / NOMINABLE</v>
          </cell>
          <cell r="P3043">
            <v>5600</v>
          </cell>
          <cell r="T3043" t="str">
            <v>Bueno</v>
          </cell>
          <cell r="U3043" t="str">
            <v>N/T</v>
          </cell>
        </row>
        <row r="3044">
          <cell r="J3044" t="str">
            <v>42-05-02-06-3036</v>
          </cell>
          <cell r="K3044" t="str">
            <v>SC-00892</v>
          </cell>
          <cell r="L3044" t="str">
            <v>42-05-02-06-3036</v>
          </cell>
          <cell r="M3044" t="str">
            <v>Martillo</v>
          </cell>
          <cell r="O3044" t="str">
            <v>HERRAMIENTAS</v>
          </cell>
          <cell r="P3044">
            <v>5600</v>
          </cell>
          <cell r="T3044" t="str">
            <v>Bueno</v>
          </cell>
          <cell r="U3044" t="str">
            <v>N/T</v>
          </cell>
        </row>
        <row r="3045">
          <cell r="J3045" t="str">
            <v>42-05-02-06-3037</v>
          </cell>
          <cell r="K3045" t="str">
            <v>SC-00893</v>
          </cell>
          <cell r="L3045" t="str">
            <v>42-05-02-06-3037</v>
          </cell>
          <cell r="M3045" t="str">
            <v>Alicate</v>
          </cell>
          <cell r="O3045" t="str">
            <v>HERRAMIENTAS</v>
          </cell>
          <cell r="P3045">
            <v>5600</v>
          </cell>
          <cell r="T3045" t="str">
            <v>Bueno</v>
          </cell>
          <cell r="U3045" t="str">
            <v>N/T</v>
          </cell>
        </row>
        <row r="3046">
          <cell r="J3046" t="str">
            <v>FN-05-02-06-3038</v>
          </cell>
          <cell r="K3046" t="str">
            <v>SC-00894</v>
          </cell>
          <cell r="L3046" t="str">
            <v>FN-05-02-06-3038</v>
          </cell>
          <cell r="M3046" t="str">
            <v>Atornilladores paleta</v>
          </cell>
          <cell r="O3046" t="str">
            <v>HERRAMIENTAS FUNGIBLE / NOMINABLE</v>
          </cell>
          <cell r="P3046">
            <v>5600</v>
          </cell>
          <cell r="T3046" t="str">
            <v>Bueno</v>
          </cell>
          <cell r="U3046" t="str">
            <v>N/T</v>
          </cell>
        </row>
        <row r="3047">
          <cell r="J3047" t="str">
            <v>42-03-02-00-3039</v>
          </cell>
          <cell r="K3047" t="str">
            <v>SC-00895</v>
          </cell>
          <cell r="L3047" t="str">
            <v>42-03-02-00-3039</v>
          </cell>
          <cell r="M3047" t="str">
            <v>Asiento longitudinal</v>
          </cell>
          <cell r="N3047">
            <v>1</v>
          </cell>
          <cell r="O3047" t="str">
            <v>EQUIPOS DE VEHICULO</v>
          </cell>
          <cell r="P3047">
            <v>30000</v>
          </cell>
          <cell r="T3047" t="str">
            <v>Bueno</v>
          </cell>
          <cell r="U3047" t="str">
            <v>N/T</v>
          </cell>
        </row>
        <row r="3048">
          <cell r="J3048" t="str">
            <v>42-05-02-01-3040</v>
          </cell>
          <cell r="K3048" t="str">
            <v>SC-00896</v>
          </cell>
          <cell r="L3048" t="str">
            <v>42-05-02-01-3040</v>
          </cell>
          <cell r="M3048" t="str">
            <v>Camilla Ferno Washington, modelo 25</v>
          </cell>
          <cell r="N3048">
            <v>1</v>
          </cell>
          <cell r="O3048" t="str">
            <v>EQUIPOS CLINICOS</v>
          </cell>
          <cell r="P3048">
            <v>110500</v>
          </cell>
          <cell r="T3048" t="str">
            <v>Bueno</v>
          </cell>
          <cell r="U3048" t="str">
            <v>N/T</v>
          </cell>
        </row>
        <row r="3049">
          <cell r="J3049" t="str">
            <v>42-03-02-00-3041</v>
          </cell>
          <cell r="K3049" t="str">
            <v>SC-00897</v>
          </cell>
          <cell r="L3049" t="str">
            <v>42-03-02-00-3041</v>
          </cell>
          <cell r="M3049" t="str">
            <v>Ducto de calefacción Ext. Cab</v>
          </cell>
          <cell r="N3049">
            <v>1</v>
          </cell>
          <cell r="O3049" t="str">
            <v>EQUIPOS DE VEHICULO</v>
          </cell>
          <cell r="P3049">
            <v>30000</v>
          </cell>
          <cell r="T3049" t="str">
            <v>Bueno</v>
          </cell>
          <cell r="U3049" t="str">
            <v>N/T</v>
          </cell>
        </row>
        <row r="3050">
          <cell r="J3050" t="str">
            <v>42-03-02-00-3042</v>
          </cell>
          <cell r="K3050" t="str">
            <v>SC-00898</v>
          </cell>
          <cell r="L3050" t="str">
            <v>42-03-02-00-3042</v>
          </cell>
          <cell r="M3050" t="str">
            <v>Ventilador oscilante 12 Volt</v>
          </cell>
          <cell r="O3050" t="str">
            <v>EQUIPOS DE VEHICULO</v>
          </cell>
          <cell r="P3050">
            <v>36452</v>
          </cell>
          <cell r="T3050" t="str">
            <v>Bueno</v>
          </cell>
          <cell r="U3050" t="str">
            <v>N/T</v>
          </cell>
        </row>
        <row r="3051">
          <cell r="J3051" t="str">
            <v>42-03-02-00-3043</v>
          </cell>
          <cell r="K3051" t="str">
            <v>SC-00899</v>
          </cell>
          <cell r="L3051" t="str">
            <v>42-03-02-00-3043</v>
          </cell>
          <cell r="M3051" t="str">
            <v>Foco iluminación acceso trasera</v>
          </cell>
          <cell r="O3051" t="str">
            <v>EQUIPOS DE VEHICULO</v>
          </cell>
          <cell r="P3051">
            <v>50000</v>
          </cell>
          <cell r="T3051" t="str">
            <v>Bueno</v>
          </cell>
          <cell r="U3051" t="str">
            <v>N/T</v>
          </cell>
        </row>
        <row r="3052">
          <cell r="J3052" t="str">
            <v>42-03-02-00-3044</v>
          </cell>
          <cell r="K3052" t="str">
            <v>SC-00900</v>
          </cell>
          <cell r="L3052" t="str">
            <v>42-03-02-00-3044</v>
          </cell>
          <cell r="M3052" t="str">
            <v>Sirena electrónica Federal Signa</v>
          </cell>
          <cell r="O3052" t="str">
            <v>EQUIPOS DE VEHICULO</v>
          </cell>
          <cell r="P3052">
            <v>165374</v>
          </cell>
          <cell r="T3052" t="str">
            <v>Bueno</v>
          </cell>
          <cell r="U3052" t="str">
            <v>N/T</v>
          </cell>
        </row>
        <row r="3053">
          <cell r="J3053" t="str">
            <v>42-03-02-00-3045</v>
          </cell>
          <cell r="K3053" t="str">
            <v>SC-00901</v>
          </cell>
          <cell r="L3053" t="str">
            <v>42-03-02-00-3045</v>
          </cell>
          <cell r="M3053" t="str">
            <v>Contracabina c/ ventana corrediza</v>
          </cell>
          <cell r="O3053" t="str">
            <v>EQUIPOS DE VEHICULO</v>
          </cell>
          <cell r="P3053">
            <v>150000</v>
          </cell>
          <cell r="T3053" t="str">
            <v>Bueno</v>
          </cell>
          <cell r="U3053" t="str">
            <v>N/T</v>
          </cell>
        </row>
        <row r="3054">
          <cell r="J3054" t="str">
            <v>FN-03-02-00-3046</v>
          </cell>
          <cell r="K3054" t="str">
            <v>SC-00902</v>
          </cell>
          <cell r="L3054" t="str">
            <v>FN-03-02-00-3046</v>
          </cell>
          <cell r="M3054" t="str">
            <v>Pasamanos zincados</v>
          </cell>
          <cell r="N3054">
            <v>1</v>
          </cell>
          <cell r="O3054" t="str">
            <v>EQUIPOS DE VEHICULO FUNGIBLE / NOMINABLE</v>
          </cell>
          <cell r="P3054">
            <v>12000</v>
          </cell>
          <cell r="T3054" t="str">
            <v>Bueno</v>
          </cell>
          <cell r="U3054" t="str">
            <v>N/T</v>
          </cell>
        </row>
        <row r="3055">
          <cell r="J3055" t="str">
            <v>42-05-02-01-3047</v>
          </cell>
          <cell r="K3055" t="str">
            <v>SC-00903</v>
          </cell>
          <cell r="L3055" t="str">
            <v>42-05-02-01-3047</v>
          </cell>
          <cell r="M3055" t="str">
            <v>Tabla espinal adulto</v>
          </cell>
          <cell r="O3055" t="str">
            <v>EQUIPOS CLINICOS</v>
          </cell>
          <cell r="P3055">
            <v>72900</v>
          </cell>
          <cell r="T3055" t="str">
            <v>Bueno</v>
          </cell>
          <cell r="U3055" t="str">
            <v>N/T</v>
          </cell>
        </row>
        <row r="3056">
          <cell r="J3056" t="str">
            <v>42-03-02-00-3048</v>
          </cell>
          <cell r="K3056" t="str">
            <v>SC-00904</v>
          </cell>
          <cell r="L3056" t="str">
            <v>42-03-02-00-3048</v>
          </cell>
          <cell r="M3056" t="str">
            <v>Pisadera trasera</v>
          </cell>
          <cell r="N3056">
            <v>1</v>
          </cell>
          <cell r="O3056" t="str">
            <v>EQUIPOS DE VEHICULO</v>
          </cell>
          <cell r="P3056">
            <v>50000</v>
          </cell>
          <cell r="T3056" t="str">
            <v>Bueno</v>
          </cell>
          <cell r="U3056" t="str">
            <v>N/T</v>
          </cell>
        </row>
        <row r="3057">
          <cell r="J3057" t="str">
            <v>42-03-02-00-3049</v>
          </cell>
          <cell r="K3057" t="str">
            <v>SC-00905</v>
          </cell>
          <cell r="L3057" t="str">
            <v>42-03-02-00-3049</v>
          </cell>
          <cell r="M3057" t="str">
            <v>Caja porta drogas</v>
          </cell>
          <cell r="O3057" t="str">
            <v>EQUIPOS DE VEHICULO</v>
          </cell>
          <cell r="P3057">
            <v>60000</v>
          </cell>
          <cell r="T3057" t="str">
            <v>Bueno</v>
          </cell>
          <cell r="U3057" t="str">
            <v>N/T</v>
          </cell>
        </row>
        <row r="3058">
          <cell r="J3058" t="str">
            <v>42-05-02-01-3050</v>
          </cell>
          <cell r="K3058" t="str">
            <v>SC-00906</v>
          </cell>
          <cell r="L3058" t="str">
            <v>42-05-02-01-3050</v>
          </cell>
          <cell r="M3058" t="str">
            <v>Inmovilizador de cabeza</v>
          </cell>
          <cell r="O3058" t="str">
            <v>EQUIPOS CLINICOS</v>
          </cell>
          <cell r="P3058">
            <v>35000</v>
          </cell>
          <cell r="T3058" t="str">
            <v>Bueno</v>
          </cell>
          <cell r="U3058" t="str">
            <v>N/T</v>
          </cell>
        </row>
        <row r="3059">
          <cell r="J3059" t="str">
            <v>42-03-02-00-3051</v>
          </cell>
          <cell r="K3059" t="str">
            <v>SC-00907</v>
          </cell>
          <cell r="L3059" t="str">
            <v>42-03-02-00-3051</v>
          </cell>
          <cell r="M3059" t="str">
            <v>Parlante de 100 w</v>
          </cell>
          <cell r="N3059">
            <v>1</v>
          </cell>
          <cell r="O3059" t="str">
            <v>EQUIPOS DE VEHICULO</v>
          </cell>
          <cell r="P3059">
            <v>25000</v>
          </cell>
          <cell r="T3059" t="str">
            <v>Bueno</v>
          </cell>
          <cell r="U3059" t="str">
            <v>N/T</v>
          </cell>
        </row>
        <row r="3060">
          <cell r="J3060" t="str">
            <v>FN-03-02-00-3052</v>
          </cell>
          <cell r="K3060" t="str">
            <v>SC-00908</v>
          </cell>
          <cell r="L3060" t="str">
            <v>FN-03-02-00-3052</v>
          </cell>
          <cell r="M3060" t="str">
            <v>Pasamanos flexibles</v>
          </cell>
          <cell r="N3060">
            <v>1</v>
          </cell>
          <cell r="O3060" t="str">
            <v>EQUIPOS DE VEHICULO FUNGIBLE / NOMINABLE</v>
          </cell>
          <cell r="P3060">
            <v>15000</v>
          </cell>
          <cell r="T3060" t="str">
            <v>Bueno</v>
          </cell>
          <cell r="U3060" t="str">
            <v>N/T</v>
          </cell>
        </row>
        <row r="3061">
          <cell r="J3061" t="str">
            <v>42-03-02-00-3053</v>
          </cell>
          <cell r="K3061" t="str">
            <v>SC-00909</v>
          </cell>
          <cell r="L3061" t="str">
            <v>42-03-02-00-3053</v>
          </cell>
          <cell r="M3061" t="str">
            <v>Porta sueros</v>
          </cell>
          <cell r="O3061" t="str">
            <v>EQUIPOS DE VEHICULO</v>
          </cell>
          <cell r="P3061">
            <v>12000</v>
          </cell>
          <cell r="T3061" t="str">
            <v>Bueno</v>
          </cell>
          <cell r="U3061" t="str">
            <v>N/T</v>
          </cell>
        </row>
        <row r="3062">
          <cell r="J3062" t="str">
            <v>FN-03-02-00-3054</v>
          </cell>
          <cell r="K3062" t="str">
            <v>SC-00910</v>
          </cell>
          <cell r="L3062" t="str">
            <v>FN-03-02-00-3054</v>
          </cell>
          <cell r="M3062" t="str">
            <v>Toma corrientes 12 Volt</v>
          </cell>
          <cell r="N3062">
            <v>1</v>
          </cell>
          <cell r="O3062" t="str">
            <v>EQUIPOS DE VEHICULO FUNGIBLE / NOMINABLE</v>
          </cell>
          <cell r="P3062">
            <v>16000</v>
          </cell>
          <cell r="T3062" t="str">
            <v>Bueno</v>
          </cell>
          <cell r="U3062" t="str">
            <v>N/T</v>
          </cell>
        </row>
        <row r="3063">
          <cell r="J3063" t="str">
            <v>42-03-02-00-3055</v>
          </cell>
          <cell r="K3063" t="str">
            <v>SC-00911</v>
          </cell>
          <cell r="L3063" t="str">
            <v>42-03-02-00-3055</v>
          </cell>
          <cell r="M3063" t="str">
            <v>Asiento paramédico</v>
          </cell>
          <cell r="N3063">
            <v>1</v>
          </cell>
          <cell r="O3063" t="str">
            <v>EQUIPOS DE VEHICULO</v>
          </cell>
          <cell r="P3063">
            <v>54500</v>
          </cell>
          <cell r="T3063" t="str">
            <v>Bueno</v>
          </cell>
          <cell r="U3063" t="str">
            <v>N/T</v>
          </cell>
        </row>
        <row r="3064">
          <cell r="J3064" t="str">
            <v>42-03-02-00-3056</v>
          </cell>
          <cell r="K3064" t="str">
            <v>SC-00912</v>
          </cell>
          <cell r="L3064" t="str">
            <v>42-03-02-00-3056</v>
          </cell>
          <cell r="M3064" t="str">
            <v xml:space="preserve">Carro auxiliar móvil porta cilindro Oxigeno   </v>
          </cell>
          <cell r="O3064" t="str">
            <v>EQUIPOS DE VEHICULO</v>
          </cell>
          <cell r="P3064">
            <v>50000</v>
          </cell>
          <cell r="T3064" t="str">
            <v>Bueno</v>
          </cell>
          <cell r="U3064" t="str">
            <v>N/T</v>
          </cell>
        </row>
        <row r="3065">
          <cell r="J3065" t="str">
            <v>42-03-02-00-3057</v>
          </cell>
          <cell r="K3065" t="str">
            <v>SC-00913</v>
          </cell>
          <cell r="L3065" t="str">
            <v>42-03-02-00-3057</v>
          </cell>
          <cell r="M3065" t="str">
            <v xml:space="preserve">Extractor de aire 12 Volt </v>
          </cell>
          <cell r="O3065" t="str">
            <v>EQUIPOS DE VEHICULO</v>
          </cell>
          <cell r="P3065">
            <v>25000</v>
          </cell>
          <cell r="T3065" t="str">
            <v>Bueno</v>
          </cell>
          <cell r="U3065" t="str">
            <v>N/T</v>
          </cell>
        </row>
        <row r="3066">
          <cell r="J3066" t="str">
            <v>FN-05-02-01-3058</v>
          </cell>
          <cell r="K3066" t="str">
            <v>SC-00914</v>
          </cell>
          <cell r="L3066" t="str">
            <v>FN-05-02-01-3058</v>
          </cell>
          <cell r="M3066" t="str">
            <v>Collares cervicales adultos</v>
          </cell>
          <cell r="O3066" t="str">
            <v>EQUIPOS CLINICOS FUNGIBLE / NOMINABLE</v>
          </cell>
          <cell r="P3066">
            <v>60000</v>
          </cell>
          <cell r="T3066" t="str">
            <v>Bueno</v>
          </cell>
          <cell r="U3066" t="str">
            <v>N/T</v>
          </cell>
        </row>
        <row r="3067">
          <cell r="J3067" t="str">
            <v>FN-05-02-01-3059</v>
          </cell>
          <cell r="K3067" t="str">
            <v>SC-00915</v>
          </cell>
          <cell r="L3067" t="str">
            <v>FN-05-02-01-3059</v>
          </cell>
          <cell r="M3067" t="str">
            <v>Collares cervicales pediátricos</v>
          </cell>
          <cell r="O3067" t="str">
            <v>EQUIPOS CLINICOS FUNGIBLE / NOMINABLE</v>
          </cell>
          <cell r="P3067">
            <v>50000</v>
          </cell>
          <cell r="T3067" t="str">
            <v>Bueno</v>
          </cell>
          <cell r="U3067" t="str">
            <v>N/T</v>
          </cell>
        </row>
        <row r="3068">
          <cell r="J3068" t="str">
            <v>42-05-02-01-3060</v>
          </cell>
          <cell r="K3068" t="str">
            <v>SC-00916</v>
          </cell>
          <cell r="L3068" t="str">
            <v>42-05-02-01-3060</v>
          </cell>
          <cell r="M3068" t="str">
            <v xml:space="preserve">Tabla espinal de tórax </v>
          </cell>
          <cell r="O3068" t="str">
            <v>EQUIPOS CLINICOS</v>
          </cell>
          <cell r="P3068">
            <v>25000</v>
          </cell>
          <cell r="T3068" t="str">
            <v>Bueno</v>
          </cell>
          <cell r="U3068" t="str">
            <v>N/T</v>
          </cell>
        </row>
        <row r="3069">
          <cell r="J3069" t="str">
            <v>42-05-02-01-3061</v>
          </cell>
          <cell r="K3069" t="str">
            <v>SC-00917</v>
          </cell>
          <cell r="L3069" t="str">
            <v>42-05-02-01-3061</v>
          </cell>
          <cell r="M3069" t="str">
            <v>Resucitador manual adulto</v>
          </cell>
          <cell r="O3069" t="str">
            <v>EQUIPOS CLINICOS</v>
          </cell>
          <cell r="P3069">
            <v>58000</v>
          </cell>
          <cell r="T3069" t="str">
            <v>Bueno</v>
          </cell>
          <cell r="U3069" t="str">
            <v>N/T</v>
          </cell>
        </row>
        <row r="3070">
          <cell r="J3070" t="str">
            <v>FN-05-02-01-3062</v>
          </cell>
          <cell r="K3070" t="str">
            <v>SC-00918</v>
          </cell>
          <cell r="L3070" t="str">
            <v>FN-05-02-01-3062</v>
          </cell>
          <cell r="M3070" t="str">
            <v>Resucitador manual Pediátrico</v>
          </cell>
          <cell r="O3070" t="str">
            <v>EQUIPOS CLINICOS FUNGIBLE / NOMINABLE</v>
          </cell>
          <cell r="P3070">
            <v>40000</v>
          </cell>
          <cell r="T3070" t="str">
            <v>Bueno</v>
          </cell>
          <cell r="U3070" t="str">
            <v>N/T</v>
          </cell>
        </row>
        <row r="3071">
          <cell r="J3071" t="str">
            <v>42-04-07-00-3063</v>
          </cell>
          <cell r="K3071" t="str">
            <v>SC-00919</v>
          </cell>
          <cell r="L3071" t="str">
            <v>42-04-07-00-3063</v>
          </cell>
          <cell r="M3071" t="str">
            <v>Basurero acero inoxidable c/ tapa</v>
          </cell>
          <cell r="O3071" t="str">
            <v>OTROS</v>
          </cell>
          <cell r="P3071">
            <v>3000</v>
          </cell>
          <cell r="T3071" t="str">
            <v>Bueno</v>
          </cell>
          <cell r="U3071" t="str">
            <v>N/T</v>
          </cell>
        </row>
        <row r="3072">
          <cell r="J3072" t="str">
            <v>42-05-02-01-3064</v>
          </cell>
          <cell r="K3072" t="str">
            <v>SC-00920</v>
          </cell>
          <cell r="L3072" t="str">
            <v>42-05-02-01-3064</v>
          </cell>
          <cell r="M3072" t="str">
            <v xml:space="preserve">Cilindro oxigeno 9 mt ³ </v>
          </cell>
          <cell r="O3072" t="str">
            <v>EQUIPOS CLINICOS</v>
          </cell>
          <cell r="P3072">
            <v>57900</v>
          </cell>
          <cell r="T3072" t="str">
            <v>Bueno</v>
          </cell>
          <cell r="U3072" t="str">
            <v>N/T</v>
          </cell>
        </row>
        <row r="3073">
          <cell r="J3073" t="str">
            <v>42-05-02-01-3065</v>
          </cell>
          <cell r="K3073" t="str">
            <v>SC-00921</v>
          </cell>
          <cell r="L3073" t="str">
            <v>42-05-02-01-3065</v>
          </cell>
          <cell r="M3073" t="str">
            <v>Bolso férulas adulto</v>
          </cell>
          <cell r="O3073" t="str">
            <v>EQUIPOS CLINICOS</v>
          </cell>
          <cell r="P3073">
            <v>10000</v>
          </cell>
          <cell r="T3073" t="str">
            <v>Bueno</v>
          </cell>
          <cell r="U3073" t="str">
            <v>N/T</v>
          </cell>
        </row>
        <row r="3074">
          <cell r="J3074" t="str">
            <v>42-05-02-01-3066</v>
          </cell>
          <cell r="K3074" t="str">
            <v>SC-00922</v>
          </cell>
          <cell r="L3074" t="str">
            <v>42-05-02-01-3066</v>
          </cell>
          <cell r="M3074" t="str">
            <v>Bolso férulas pediátricas</v>
          </cell>
          <cell r="O3074" t="str">
            <v>EQUIPOS CLINICOS</v>
          </cell>
          <cell r="P3074">
            <v>10000</v>
          </cell>
          <cell r="T3074" t="str">
            <v>Bueno</v>
          </cell>
          <cell r="U3074" t="str">
            <v>N/T</v>
          </cell>
        </row>
        <row r="3075">
          <cell r="J3075" t="str">
            <v>42-05-02-01-3067</v>
          </cell>
          <cell r="K3075" t="str">
            <v>SC-00923</v>
          </cell>
          <cell r="L3075" t="str">
            <v>42-05-02-01-3067</v>
          </cell>
          <cell r="M3075" t="str">
            <v>Esfingomanometro Novation</v>
          </cell>
          <cell r="O3075" t="str">
            <v>EQUIPOS CLINICOS</v>
          </cell>
          <cell r="P3075">
            <v>35000</v>
          </cell>
          <cell r="T3075" t="str">
            <v>Bueno</v>
          </cell>
          <cell r="U3075" t="str">
            <v>N/T</v>
          </cell>
        </row>
        <row r="3076">
          <cell r="J3076" t="str">
            <v>42-05-02-01-3068</v>
          </cell>
          <cell r="K3076" t="str">
            <v>SC-00924</v>
          </cell>
          <cell r="L3076" t="str">
            <v>42-05-02-01-3068</v>
          </cell>
          <cell r="M3076" t="str">
            <v>Fonendoscopio</v>
          </cell>
          <cell r="O3076" t="str">
            <v>EQUIPOS CLINICOS</v>
          </cell>
          <cell r="P3076">
            <v>30000</v>
          </cell>
          <cell r="T3076" t="str">
            <v>Bueno</v>
          </cell>
          <cell r="U3076" t="str">
            <v>N/T</v>
          </cell>
        </row>
        <row r="3077">
          <cell r="J3077" t="str">
            <v>42-05-02-05-3069</v>
          </cell>
          <cell r="K3077" t="str">
            <v>SC-00925</v>
          </cell>
          <cell r="L3077" t="str">
            <v>42-05-02-05-3069</v>
          </cell>
          <cell r="M3077" t="str">
            <v>Extindor incendio tipo ABC 4 Kgs.</v>
          </cell>
          <cell r="O3077" t="str">
            <v>EQUIPOS DE SEGURIDAD</v>
          </cell>
          <cell r="P3077">
            <v>25000</v>
          </cell>
          <cell r="T3077" t="str">
            <v>Bueno</v>
          </cell>
          <cell r="U3077" t="str">
            <v>N/T</v>
          </cell>
        </row>
        <row r="3078">
          <cell r="J3078" t="str">
            <v>42-04-07-00-3070</v>
          </cell>
          <cell r="K3078" t="str">
            <v>SC-00926</v>
          </cell>
          <cell r="L3078" t="str">
            <v>42-04-07-00-3070</v>
          </cell>
          <cell r="M3078" t="str">
            <v>Espejo 32x42 cms.</v>
          </cell>
          <cell r="O3078" t="str">
            <v>OTROS</v>
          </cell>
          <cell r="P3078">
            <v>10000</v>
          </cell>
          <cell r="T3078" t="str">
            <v>Bueno</v>
          </cell>
          <cell r="U3078" t="str">
            <v>N/T</v>
          </cell>
        </row>
        <row r="3079">
          <cell r="J3079" t="str">
            <v>42-04-07-00-3071</v>
          </cell>
          <cell r="K3079" t="str">
            <v>SC-00927</v>
          </cell>
          <cell r="L3079" t="str">
            <v>42-04-07-00-3071</v>
          </cell>
          <cell r="M3079" t="str">
            <v>Cajón madera 63x59x47 ams.</v>
          </cell>
          <cell r="O3079" t="str">
            <v>OTROS</v>
          </cell>
          <cell r="P3079">
            <v>20000</v>
          </cell>
          <cell r="T3079" t="str">
            <v>Bueno</v>
          </cell>
          <cell r="U3079" t="str">
            <v>N/T</v>
          </cell>
        </row>
        <row r="3080">
          <cell r="J3080" t="str">
            <v>42-05-02-02-3072</v>
          </cell>
          <cell r="K3080" t="str">
            <v>SC-00928</v>
          </cell>
          <cell r="L3080" t="str">
            <v>42-05-02-02-3072</v>
          </cell>
          <cell r="M3080" t="str">
            <v>Bidones plastico 25 Lts c/u con llave de agua</v>
          </cell>
          <cell r="O3080" t="str">
            <v>EQUIPOS DE COCINA</v>
          </cell>
          <cell r="P3080">
            <v>20000</v>
          </cell>
          <cell r="T3080" t="str">
            <v>Bueno</v>
          </cell>
          <cell r="U3080" t="str">
            <v>N/T</v>
          </cell>
        </row>
        <row r="3081">
          <cell r="J3081" t="str">
            <v>42-04-07-00-3073</v>
          </cell>
          <cell r="K3081" t="str">
            <v>SC-00929</v>
          </cell>
          <cell r="L3081" t="str">
            <v>42-04-07-00-3073</v>
          </cell>
          <cell r="M3081" t="str">
            <v>Dispensador de jabón Johnson</v>
          </cell>
          <cell r="O3081" t="str">
            <v>OTROS</v>
          </cell>
          <cell r="P3081">
            <v>17000</v>
          </cell>
          <cell r="T3081" t="str">
            <v>Bueno</v>
          </cell>
          <cell r="U3081" t="str">
            <v>Johnson</v>
          </cell>
        </row>
        <row r="3082">
          <cell r="J3082" t="str">
            <v>42-04-07-00-3074</v>
          </cell>
          <cell r="K3082" t="str">
            <v>SC-00930</v>
          </cell>
          <cell r="L3082" t="str">
            <v>42-04-07-00-3074</v>
          </cell>
          <cell r="M3082" t="str">
            <v>Portacortinas vestidor metálico con cortina color verde oscuro</v>
          </cell>
          <cell r="O3082" t="str">
            <v>OTROS</v>
          </cell>
          <cell r="P3082">
            <v>15000</v>
          </cell>
          <cell r="T3082" t="str">
            <v>Bueno</v>
          </cell>
          <cell r="U3082" t="str">
            <v>N/T</v>
          </cell>
        </row>
        <row r="3083">
          <cell r="J3083" t="str">
            <v>42-04-07-00-3075</v>
          </cell>
          <cell r="K3083" t="str">
            <v>SC-00931</v>
          </cell>
          <cell r="L3083" t="str">
            <v>42-04-07-00-3075</v>
          </cell>
          <cell r="M3083" t="str">
            <v>Papelero metálico color café</v>
          </cell>
          <cell r="O3083" t="str">
            <v>OTROS</v>
          </cell>
          <cell r="P3083">
            <v>5000</v>
          </cell>
          <cell r="T3083" t="str">
            <v>Bueno</v>
          </cell>
          <cell r="U3083" t="str">
            <v>N/T</v>
          </cell>
        </row>
        <row r="3084">
          <cell r="J3084" t="str">
            <v>42-05-02-01-3076</v>
          </cell>
          <cell r="K3084" t="str">
            <v>SC-00932</v>
          </cell>
          <cell r="L3084" t="str">
            <v>42-05-02-01-3076</v>
          </cell>
          <cell r="M3084" t="str">
            <v>Chasis 13x18</v>
          </cell>
          <cell r="O3084" t="str">
            <v>EQUIPOS CLINICOS</v>
          </cell>
          <cell r="P3084">
            <v>30000</v>
          </cell>
          <cell r="T3084" t="str">
            <v>Bueno</v>
          </cell>
          <cell r="U3084" t="str">
            <v>N/T</v>
          </cell>
        </row>
        <row r="3085">
          <cell r="J3085" t="str">
            <v>42-05-02-01-3077</v>
          </cell>
          <cell r="K3085" t="str">
            <v>SC-00933</v>
          </cell>
          <cell r="L3085" t="str">
            <v>42-05-02-01-3077</v>
          </cell>
          <cell r="M3085" t="str">
            <v>Chasis 30x40</v>
          </cell>
          <cell r="O3085" t="str">
            <v>EQUIPOS CLINICOS</v>
          </cell>
          <cell r="P3085">
            <v>30000</v>
          </cell>
          <cell r="T3085" t="str">
            <v>Bueno</v>
          </cell>
          <cell r="U3085" t="str">
            <v>N/T</v>
          </cell>
        </row>
        <row r="3086">
          <cell r="J3086" t="str">
            <v>42-05-02-01-3078</v>
          </cell>
          <cell r="K3086" t="str">
            <v>SC-00934</v>
          </cell>
          <cell r="L3086" t="str">
            <v>42-05-02-01-3078</v>
          </cell>
          <cell r="M3086" t="str">
            <v>Chasis 18x24</v>
          </cell>
          <cell r="O3086" t="str">
            <v>EQUIPOS CLINICOS</v>
          </cell>
          <cell r="P3086">
            <v>30000</v>
          </cell>
          <cell r="T3086" t="str">
            <v>Bueno</v>
          </cell>
          <cell r="U3086" t="str">
            <v>N/T</v>
          </cell>
        </row>
        <row r="3087">
          <cell r="J3087" t="str">
            <v>42-05-02-01-3079</v>
          </cell>
          <cell r="K3087" t="str">
            <v>SC-00935</v>
          </cell>
          <cell r="L3087" t="str">
            <v>42-05-02-01-3079</v>
          </cell>
          <cell r="M3087" t="str">
            <v>Chasis 35x35</v>
          </cell>
          <cell r="O3087" t="str">
            <v>EQUIPOS CLINICOS</v>
          </cell>
          <cell r="P3087">
            <v>30000</v>
          </cell>
          <cell r="T3087" t="str">
            <v>Bueno</v>
          </cell>
          <cell r="U3087" t="str">
            <v>N/T</v>
          </cell>
        </row>
        <row r="3088">
          <cell r="J3088" t="str">
            <v>42-05-02-01-3080</v>
          </cell>
          <cell r="K3088" t="str">
            <v>SC-00936</v>
          </cell>
          <cell r="L3088" t="str">
            <v>42-05-02-01-3080</v>
          </cell>
          <cell r="M3088" t="str">
            <v>Chasis 35x43</v>
          </cell>
          <cell r="O3088" t="str">
            <v>EQUIPOS CLINICOS</v>
          </cell>
          <cell r="P3088">
            <v>30000</v>
          </cell>
          <cell r="T3088" t="str">
            <v>Bueno</v>
          </cell>
          <cell r="U3088" t="str">
            <v>N/T</v>
          </cell>
        </row>
        <row r="3089">
          <cell r="J3089" t="str">
            <v>42-05-02-01-3081</v>
          </cell>
          <cell r="K3089" t="str">
            <v>SC-00937</v>
          </cell>
          <cell r="L3089" t="str">
            <v>42-05-02-01-3081</v>
          </cell>
          <cell r="M3089" t="str">
            <v>Chasis 24x30</v>
          </cell>
          <cell r="O3089" t="str">
            <v>EQUIPOS CLINICOS</v>
          </cell>
          <cell r="P3089">
            <v>30000</v>
          </cell>
          <cell r="T3089" t="str">
            <v>Bueno</v>
          </cell>
          <cell r="U3089" t="str">
            <v>N/T</v>
          </cell>
        </row>
        <row r="3090">
          <cell r="J3090" t="str">
            <v>42-03-02-00-3082</v>
          </cell>
          <cell r="K3090" t="str">
            <v>SC-00938</v>
          </cell>
          <cell r="L3090" t="str">
            <v>42-03-02-00-3082</v>
          </cell>
          <cell r="M3090" t="str">
            <v>Gata Hidráulica</v>
          </cell>
          <cell r="O3090" t="str">
            <v>EQUIPOS DE VEHICULO</v>
          </cell>
          <cell r="P3090">
            <v>5600</v>
          </cell>
          <cell r="T3090" t="str">
            <v>Bueno</v>
          </cell>
          <cell r="U3090" t="str">
            <v>N/T</v>
          </cell>
        </row>
        <row r="3091">
          <cell r="J3091" t="str">
            <v>42-03-02-00-3083</v>
          </cell>
          <cell r="K3091" t="str">
            <v>SC-00939</v>
          </cell>
          <cell r="L3091" t="str">
            <v>42-03-02-00-3083</v>
          </cell>
          <cell r="M3091" t="str">
            <v>Juegos limpia Parabrisas</v>
          </cell>
          <cell r="O3091" t="str">
            <v>EQUIPOS DE VEHICULO</v>
          </cell>
          <cell r="P3091">
            <v>5600</v>
          </cell>
          <cell r="T3091" t="str">
            <v>Bueno</v>
          </cell>
          <cell r="U3091" t="str">
            <v>N/T</v>
          </cell>
        </row>
        <row r="3092">
          <cell r="J3092" t="str">
            <v>42-03-02-00-3084</v>
          </cell>
          <cell r="K3092" t="str">
            <v>SC-00940</v>
          </cell>
          <cell r="L3092" t="str">
            <v>42-03-02-00-3084</v>
          </cell>
          <cell r="M3092" t="str">
            <v xml:space="preserve">Estuche plástico con un Manual  montaje Carrocería, un manual de </v>
          </cell>
          <cell r="O3092" t="str">
            <v>EQUIPOS DE VEHICULO</v>
          </cell>
          <cell r="P3092">
            <v>5600</v>
          </cell>
          <cell r="T3092" t="str">
            <v>Bueno</v>
          </cell>
          <cell r="U3092" t="str">
            <v>N/T</v>
          </cell>
        </row>
        <row r="3093">
          <cell r="J3093" t="str">
            <v>42-05-02-05-3085</v>
          </cell>
          <cell r="K3093" t="str">
            <v>SC-00941</v>
          </cell>
          <cell r="L3093" t="str">
            <v>42-05-02-05-3085</v>
          </cell>
          <cell r="M3093" t="str">
            <v>instrucciones de servicio, un talonario de servicio</v>
          </cell>
          <cell r="O3093" t="str">
            <v>EQUIPOS DE SEGURIDAD</v>
          </cell>
          <cell r="P3093">
            <v>2000</v>
          </cell>
          <cell r="T3093" t="str">
            <v>Bueno</v>
          </cell>
          <cell r="U3093" t="str">
            <v>N/T</v>
          </cell>
        </row>
        <row r="3094">
          <cell r="J3094" t="str">
            <v>42-03-02-00-3086</v>
          </cell>
          <cell r="K3094" t="str">
            <v>SC-00942</v>
          </cell>
          <cell r="L3094" t="str">
            <v>42-03-02-00-3086</v>
          </cell>
          <cell r="M3094" t="str">
            <v>Llave de contacto</v>
          </cell>
          <cell r="O3094" t="str">
            <v>EQUIPOS DE VEHICULO</v>
          </cell>
          <cell r="P3094">
            <v>5600</v>
          </cell>
          <cell r="T3094" t="str">
            <v>Bueno</v>
          </cell>
          <cell r="U3094" t="str">
            <v>N/T</v>
          </cell>
        </row>
        <row r="3095">
          <cell r="J3095" t="str">
            <v>42-03-02-00-3087</v>
          </cell>
          <cell r="K3095" t="str">
            <v>SC-00943</v>
          </cell>
          <cell r="L3095" t="str">
            <v>42-03-02-00-3087</v>
          </cell>
          <cell r="M3095" t="str">
            <v>Aro cromado con estrella</v>
          </cell>
          <cell r="O3095" t="str">
            <v>EQUIPOS DE VEHICULO</v>
          </cell>
          <cell r="P3095">
            <v>5600</v>
          </cell>
          <cell r="T3095" t="str">
            <v>Bueno</v>
          </cell>
          <cell r="U3095" t="str">
            <v>N/T</v>
          </cell>
        </row>
        <row r="3096">
          <cell r="J3096" t="str">
            <v>42-03-02-00-3088</v>
          </cell>
          <cell r="K3096" t="str">
            <v>SC-00944</v>
          </cell>
          <cell r="L3096" t="str">
            <v>42-03-02-00-3088</v>
          </cell>
          <cell r="M3096" t="str">
            <v>Triángulos refractantes</v>
          </cell>
          <cell r="O3096" t="str">
            <v>EQUIPOS DE VEHICULO</v>
          </cell>
          <cell r="P3096">
            <v>5600</v>
          </cell>
          <cell r="T3096" t="str">
            <v>Bueno</v>
          </cell>
          <cell r="U3096" t="str">
            <v>N/T</v>
          </cell>
        </row>
        <row r="3097">
          <cell r="J3097" t="str">
            <v>42-03-02-00-3089</v>
          </cell>
          <cell r="K3097" t="str">
            <v>SC-00945</v>
          </cell>
          <cell r="L3097" t="str">
            <v>42-03-02-00-3089</v>
          </cell>
          <cell r="M3097" t="str">
            <v>Barrote Gata</v>
          </cell>
          <cell r="O3097" t="str">
            <v>EQUIPOS DE VEHICULO</v>
          </cell>
          <cell r="P3097">
            <v>5600</v>
          </cell>
          <cell r="T3097" t="str">
            <v>Bueno</v>
          </cell>
          <cell r="U3097" t="str">
            <v>N/T</v>
          </cell>
        </row>
        <row r="3098">
          <cell r="J3098" t="str">
            <v>42-03-01-00-3090</v>
          </cell>
          <cell r="K3098" t="str">
            <v>SC-00946</v>
          </cell>
          <cell r="L3098" t="str">
            <v>42-03-01-00-3090</v>
          </cell>
          <cell r="M3098" t="str">
            <v>Neumático de repuesto</v>
          </cell>
          <cell r="O3098" t="str">
            <v>REPUESTOS</v>
          </cell>
          <cell r="P3098">
            <v>33000</v>
          </cell>
          <cell r="T3098" t="str">
            <v>Bueno</v>
          </cell>
          <cell r="U3098" t="str">
            <v>N/T</v>
          </cell>
        </row>
        <row r="3099">
          <cell r="J3099" t="str">
            <v>42-03-02-00-3091</v>
          </cell>
          <cell r="K3099" t="str">
            <v>SC-00947</v>
          </cell>
          <cell r="L3099" t="str">
            <v>42-03-02-00-3091</v>
          </cell>
          <cell r="M3099" t="str">
            <v>Espejos exteriores</v>
          </cell>
          <cell r="O3099" t="str">
            <v>EQUIPOS DE VEHICULO</v>
          </cell>
          <cell r="P3099">
            <v>15000</v>
          </cell>
          <cell r="T3099" t="str">
            <v>Bueno</v>
          </cell>
          <cell r="U3099" t="str">
            <v>N/T</v>
          </cell>
        </row>
        <row r="3100">
          <cell r="J3100" t="str">
            <v>42-05-02-06-3092</v>
          </cell>
          <cell r="K3100" t="str">
            <v>SC-00948</v>
          </cell>
          <cell r="L3100" t="str">
            <v>42-05-02-06-3092</v>
          </cell>
          <cell r="M3100" t="str">
            <v>Llave ajustable Stanley 8"</v>
          </cell>
          <cell r="O3100" t="str">
            <v>HERRAMIENTAS</v>
          </cell>
          <cell r="P3100">
            <v>5600</v>
          </cell>
          <cell r="T3100" t="str">
            <v>Bueno</v>
          </cell>
          <cell r="U3100" t="str">
            <v>N/T</v>
          </cell>
        </row>
        <row r="3101">
          <cell r="J3101" t="str">
            <v>42-05-02-06-3093</v>
          </cell>
          <cell r="K3101" t="str">
            <v>SC-00949</v>
          </cell>
          <cell r="L3101" t="str">
            <v>42-05-02-06-3093</v>
          </cell>
          <cell r="M3101" t="str">
            <v>Llaves de punta Force 8-10 / 13-17 / 19-22</v>
          </cell>
          <cell r="O3101" t="str">
            <v>HERRAMIENTAS</v>
          </cell>
          <cell r="P3101">
            <v>5600</v>
          </cell>
          <cell r="T3101" t="str">
            <v>Bueno</v>
          </cell>
          <cell r="U3101" t="str">
            <v>N/T</v>
          </cell>
        </row>
        <row r="3102">
          <cell r="J3102" t="str">
            <v>42-05-02-06-3094</v>
          </cell>
          <cell r="K3102" t="str">
            <v>SC-00950</v>
          </cell>
          <cell r="L3102" t="str">
            <v>42-05-02-06-3094</v>
          </cell>
          <cell r="M3102" t="str">
            <v>Llaves hallen Force 12 y 14 mm</v>
          </cell>
          <cell r="O3102" t="str">
            <v>HERRAMIENTAS</v>
          </cell>
          <cell r="P3102">
            <v>5600</v>
          </cell>
          <cell r="T3102" t="str">
            <v>Bueno</v>
          </cell>
          <cell r="U3102" t="str">
            <v>N/T</v>
          </cell>
        </row>
        <row r="3103">
          <cell r="J3103" t="str">
            <v>42-05-02-06-3095</v>
          </cell>
          <cell r="K3103" t="str">
            <v>SC-00951</v>
          </cell>
          <cell r="L3103" t="str">
            <v>42-05-02-06-3095</v>
          </cell>
          <cell r="M3103" t="str">
            <v>Llaves tubo 12x13mm, 18x19mm</v>
          </cell>
          <cell r="O3103" t="str">
            <v>HERRAMIENTAS</v>
          </cell>
          <cell r="P3103">
            <v>5600</v>
          </cell>
          <cell r="T3103" t="str">
            <v>Bueno</v>
          </cell>
          <cell r="U3103" t="str">
            <v>N/T</v>
          </cell>
        </row>
        <row r="3104">
          <cell r="J3104" t="str">
            <v>42-05-02-06-3096</v>
          </cell>
          <cell r="K3104" t="str">
            <v>SC-00952</v>
          </cell>
          <cell r="L3104" t="str">
            <v>42-05-02-06-3096</v>
          </cell>
          <cell r="M3104" t="str">
            <v>Martillo Stanley</v>
          </cell>
          <cell r="O3104" t="str">
            <v>HERRAMIENTAS</v>
          </cell>
          <cell r="P3104">
            <v>5600</v>
          </cell>
          <cell r="T3104" t="str">
            <v>Bueno</v>
          </cell>
          <cell r="U3104" t="str">
            <v>N/T</v>
          </cell>
        </row>
        <row r="3105">
          <cell r="J3105" t="str">
            <v>42-05-02-06-3097</v>
          </cell>
          <cell r="K3105" t="str">
            <v>SC-00953</v>
          </cell>
          <cell r="L3105" t="str">
            <v>42-05-02-06-3097</v>
          </cell>
          <cell r="M3105" t="str">
            <v xml:space="preserve">Atornilladores paleta Nicholson </v>
          </cell>
          <cell r="O3105" t="str">
            <v>HERRAMIENTAS</v>
          </cell>
          <cell r="P3105">
            <v>5600</v>
          </cell>
          <cell r="T3105" t="str">
            <v>Bueno</v>
          </cell>
          <cell r="U3105" t="str">
            <v>N/T</v>
          </cell>
        </row>
        <row r="3106">
          <cell r="J3106" t="str">
            <v>42-05-02-06-3098</v>
          </cell>
          <cell r="K3106" t="str">
            <v>SC-00954</v>
          </cell>
          <cell r="L3106" t="str">
            <v>42-05-02-06-3098</v>
          </cell>
          <cell r="M3106" t="str">
            <v>Atornillador cruz Nicholson</v>
          </cell>
          <cell r="O3106" t="str">
            <v>HERRAMIENTAS</v>
          </cell>
          <cell r="P3106">
            <v>5600</v>
          </cell>
          <cell r="T3106" t="str">
            <v>Bueno</v>
          </cell>
          <cell r="U3106" t="str">
            <v>N/T</v>
          </cell>
        </row>
        <row r="3107">
          <cell r="J3107" t="str">
            <v>42-03-02-00-3099</v>
          </cell>
          <cell r="K3107" t="str">
            <v>SC-00955</v>
          </cell>
          <cell r="L3107" t="str">
            <v>42-03-02-00-3099</v>
          </cell>
          <cell r="M3107" t="str">
            <v>Asiento longitudinal</v>
          </cell>
          <cell r="O3107" t="str">
            <v>EQUIPOS DE VEHICULO</v>
          </cell>
          <cell r="P3107">
            <v>30000</v>
          </cell>
          <cell r="T3107" t="str">
            <v>Bueno</v>
          </cell>
          <cell r="U3107" t="str">
            <v>N/T</v>
          </cell>
        </row>
        <row r="3108">
          <cell r="J3108" t="str">
            <v>42-05-02-01-3100</v>
          </cell>
          <cell r="K3108" t="str">
            <v>SC-00956</v>
          </cell>
          <cell r="L3108" t="str">
            <v>42-05-02-01-3100</v>
          </cell>
          <cell r="M3108" t="str">
            <v>Bomba aspiración de 12 Volt New Askir</v>
          </cell>
          <cell r="O3108" t="str">
            <v>EQUIPOS CLINICOS</v>
          </cell>
          <cell r="P3108">
            <v>231031</v>
          </cell>
          <cell r="U3108" t="str">
            <v>N/T</v>
          </cell>
        </row>
        <row r="3109">
          <cell r="J3109" t="str">
            <v>42-05-02-01-3101</v>
          </cell>
          <cell r="K3109" t="str">
            <v>SC-00957</v>
          </cell>
          <cell r="L3109" t="str">
            <v>42-05-02-01-3101</v>
          </cell>
          <cell r="M3109" t="str">
            <v>Camilla Sitmed 39 traslado mod.</v>
          </cell>
          <cell r="O3109" t="str">
            <v>EQUIPOS CLINICOS</v>
          </cell>
          <cell r="P3109">
            <v>110511</v>
          </cell>
          <cell r="T3109" t="str">
            <v>Bueno</v>
          </cell>
          <cell r="U3109" t="str">
            <v>N/T</v>
          </cell>
        </row>
        <row r="3110">
          <cell r="J3110" t="str">
            <v>42-03-02-00-3102</v>
          </cell>
          <cell r="K3110" t="str">
            <v>SC-00958</v>
          </cell>
          <cell r="L3110" t="str">
            <v>42-03-02-00-3102</v>
          </cell>
          <cell r="M3110" t="str">
            <v>Ducto de calefacción Ext. Cab</v>
          </cell>
          <cell r="O3110" t="str">
            <v>EQUIPOS DE VEHICULO</v>
          </cell>
          <cell r="P3110">
            <v>30000</v>
          </cell>
          <cell r="T3110" t="str">
            <v>Bueno</v>
          </cell>
          <cell r="U3110" t="str">
            <v>N/T</v>
          </cell>
        </row>
        <row r="3111">
          <cell r="J3111" t="str">
            <v>42-03-02-00-3103</v>
          </cell>
          <cell r="K3111" t="str">
            <v>SC-00959</v>
          </cell>
          <cell r="L3111" t="str">
            <v>42-03-02-00-3103</v>
          </cell>
          <cell r="M3111" t="str">
            <v>Ventilador oscilante 12 Volt</v>
          </cell>
          <cell r="O3111" t="str">
            <v>EQUIPOS DE VEHICULO</v>
          </cell>
          <cell r="P3111">
            <v>36400</v>
          </cell>
          <cell r="T3111" t="str">
            <v>Bueno</v>
          </cell>
          <cell r="U3111" t="str">
            <v>N/T</v>
          </cell>
        </row>
        <row r="3112">
          <cell r="J3112" t="str">
            <v>42-03-02-00-3104</v>
          </cell>
          <cell r="K3112" t="str">
            <v>SC-00960</v>
          </cell>
          <cell r="L3112" t="str">
            <v>42-03-02-00-3104</v>
          </cell>
          <cell r="M3112" t="str">
            <v>Foco iluminación acceso trasera</v>
          </cell>
          <cell r="O3112" t="str">
            <v>EQUIPOS DE VEHICULO</v>
          </cell>
          <cell r="P3112">
            <v>15000</v>
          </cell>
          <cell r="T3112" t="str">
            <v>Bueno</v>
          </cell>
          <cell r="U3112" t="str">
            <v>N/T</v>
          </cell>
        </row>
        <row r="3113">
          <cell r="J3113" t="str">
            <v>42-03-02-00-3105</v>
          </cell>
          <cell r="K3113" t="str">
            <v>SC-00961</v>
          </cell>
          <cell r="L3113" t="str">
            <v>42-03-02-00-3105</v>
          </cell>
          <cell r="M3113" t="str">
            <v>Sirena electrónica Code</v>
          </cell>
          <cell r="O3113" t="str">
            <v>EQUIPOS DE VEHICULO</v>
          </cell>
          <cell r="P3113">
            <v>16600</v>
          </cell>
          <cell r="T3113" t="str">
            <v>Bueno</v>
          </cell>
          <cell r="U3113" t="str">
            <v>N/T</v>
          </cell>
        </row>
        <row r="3114">
          <cell r="J3114" t="str">
            <v>42-03-02-00-3106</v>
          </cell>
          <cell r="K3114" t="str">
            <v>SC-00962</v>
          </cell>
          <cell r="L3114" t="str">
            <v>42-03-02-00-3106</v>
          </cell>
          <cell r="M3114" t="str">
            <v>Contracabina c/ ventana corrediza</v>
          </cell>
          <cell r="O3114" t="str">
            <v>EQUIPOS DE VEHICULO</v>
          </cell>
          <cell r="P3114">
            <v>150000</v>
          </cell>
          <cell r="T3114" t="str">
            <v>Bueno</v>
          </cell>
          <cell r="U3114" t="str">
            <v>N/T</v>
          </cell>
        </row>
        <row r="3115">
          <cell r="J3115" t="str">
            <v>42-03-02-00-3107</v>
          </cell>
          <cell r="K3115" t="str">
            <v>SC-00963</v>
          </cell>
          <cell r="L3115" t="str">
            <v>42-03-02-00-3107</v>
          </cell>
          <cell r="M3115" t="str">
            <v>Pasamanos zincados</v>
          </cell>
          <cell r="O3115" t="str">
            <v>EQUIPOS DE VEHICULO</v>
          </cell>
          <cell r="P3115">
            <v>12000</v>
          </cell>
          <cell r="T3115" t="str">
            <v>Bueno</v>
          </cell>
          <cell r="U3115" t="str">
            <v>N/T</v>
          </cell>
        </row>
        <row r="3116">
          <cell r="J3116" t="str">
            <v>42-05-02-01-3108</v>
          </cell>
          <cell r="K3116" t="str">
            <v>SC-00964</v>
          </cell>
          <cell r="L3116" t="str">
            <v>42-05-02-01-3108</v>
          </cell>
          <cell r="M3116" t="str">
            <v>Tabla espinal adulto</v>
          </cell>
          <cell r="O3116" t="str">
            <v>EQUIPOS CLINICOS</v>
          </cell>
          <cell r="P3116">
            <v>72900</v>
          </cell>
          <cell r="T3116" t="str">
            <v>Bueno</v>
          </cell>
          <cell r="U3116" t="str">
            <v>N/T</v>
          </cell>
        </row>
        <row r="3117">
          <cell r="J3117" t="str">
            <v>42-03-02-00-3109</v>
          </cell>
          <cell r="K3117" t="str">
            <v>SC-00965</v>
          </cell>
          <cell r="L3117" t="str">
            <v>42-03-02-00-3109</v>
          </cell>
          <cell r="M3117" t="str">
            <v>Pisadera trasera</v>
          </cell>
          <cell r="O3117" t="str">
            <v>EQUIPOS DE VEHICULO</v>
          </cell>
          <cell r="P3117">
            <v>50000</v>
          </cell>
          <cell r="T3117" t="str">
            <v>Bueno</v>
          </cell>
          <cell r="U3117" t="str">
            <v>N/T</v>
          </cell>
        </row>
        <row r="3118">
          <cell r="J3118" t="str">
            <v>42-03-02-00-3110</v>
          </cell>
          <cell r="K3118" t="str">
            <v>SC-00966</v>
          </cell>
          <cell r="L3118" t="str">
            <v>42-03-02-00-3110</v>
          </cell>
          <cell r="M3118" t="str">
            <v>Caja porta drogas</v>
          </cell>
          <cell r="O3118" t="str">
            <v>EQUIPOS DE VEHICULO</v>
          </cell>
          <cell r="P3118">
            <v>60000</v>
          </cell>
          <cell r="T3118" t="str">
            <v>Bueno</v>
          </cell>
          <cell r="U3118" t="str">
            <v>N/T</v>
          </cell>
        </row>
        <row r="3119">
          <cell r="J3119" t="str">
            <v>42-05-02-01-3111</v>
          </cell>
          <cell r="K3119" t="str">
            <v>SC-00967</v>
          </cell>
          <cell r="L3119" t="str">
            <v>42-05-02-01-3111</v>
          </cell>
          <cell r="M3119" t="str">
            <v>Inmovilizador de cabeza</v>
          </cell>
          <cell r="O3119" t="str">
            <v>EQUIPOS CLINICOS</v>
          </cell>
          <cell r="P3119">
            <v>35000</v>
          </cell>
          <cell r="T3119" t="str">
            <v>Bueno</v>
          </cell>
          <cell r="U3119" t="str">
            <v>N/T</v>
          </cell>
        </row>
        <row r="3120">
          <cell r="J3120" t="str">
            <v>42-03-02-00-3112</v>
          </cell>
          <cell r="K3120" t="str">
            <v>SC-00968</v>
          </cell>
          <cell r="L3120" t="str">
            <v>42-03-02-00-3112</v>
          </cell>
          <cell r="M3120" t="str">
            <v>Lamparas alta internas 12 Volt</v>
          </cell>
          <cell r="O3120" t="str">
            <v>EQUIPOS DE VEHICULO</v>
          </cell>
          <cell r="P3120">
            <v>25000</v>
          </cell>
          <cell r="T3120" t="str">
            <v>Bueno</v>
          </cell>
          <cell r="U3120" t="str">
            <v>N/T</v>
          </cell>
        </row>
        <row r="3121">
          <cell r="J3121" t="str">
            <v>42-03-02-00-3113</v>
          </cell>
          <cell r="K3121" t="str">
            <v>SC-00969</v>
          </cell>
          <cell r="L3121" t="str">
            <v>42-03-02-00-3113</v>
          </cell>
          <cell r="M3121" t="str">
            <v>Parlante de 100 w</v>
          </cell>
          <cell r="O3121" t="str">
            <v>EQUIPOS DE VEHICULO</v>
          </cell>
          <cell r="P3121">
            <v>25000</v>
          </cell>
          <cell r="T3121" t="str">
            <v>Bueno</v>
          </cell>
          <cell r="U3121" t="str">
            <v>N/T</v>
          </cell>
        </row>
        <row r="3122">
          <cell r="J3122" t="str">
            <v>FN-03-02-00-3114</v>
          </cell>
          <cell r="K3122" t="str">
            <v>SC-00970</v>
          </cell>
          <cell r="L3122" t="str">
            <v>FN-03-02-00-3114</v>
          </cell>
          <cell r="M3122" t="str">
            <v>Pasamanos flexibles</v>
          </cell>
          <cell r="O3122" t="str">
            <v>EQUIPOS DE VEHICULO FUNGIBLE / NOMINABLE</v>
          </cell>
          <cell r="P3122">
            <v>12000</v>
          </cell>
          <cell r="T3122" t="str">
            <v>Bueno</v>
          </cell>
          <cell r="U3122" t="str">
            <v>N/T</v>
          </cell>
        </row>
        <row r="3123">
          <cell r="J3123" t="str">
            <v>42-03-02-00-3115</v>
          </cell>
          <cell r="K3123" t="str">
            <v>SC-00971</v>
          </cell>
          <cell r="L3123" t="str">
            <v>42-03-02-00-3115</v>
          </cell>
          <cell r="M3123" t="str">
            <v>Toma corrientes 12 Volt</v>
          </cell>
          <cell r="O3123" t="str">
            <v>EQUIPOS DE VEHICULO</v>
          </cell>
          <cell r="P3123">
            <v>16000</v>
          </cell>
          <cell r="T3123" t="str">
            <v>Bueno</v>
          </cell>
          <cell r="U3123" t="str">
            <v>N/T</v>
          </cell>
        </row>
        <row r="3124">
          <cell r="J3124" t="str">
            <v>42-03-02-00-3116</v>
          </cell>
          <cell r="K3124" t="str">
            <v>SC-00972</v>
          </cell>
          <cell r="L3124" t="str">
            <v>42-03-02-00-3116</v>
          </cell>
          <cell r="M3124" t="str">
            <v>Asiento paramédico</v>
          </cell>
          <cell r="O3124" t="str">
            <v>EQUIPOS DE VEHICULO</v>
          </cell>
          <cell r="P3124">
            <v>54500</v>
          </cell>
          <cell r="T3124" t="str">
            <v>Bueno</v>
          </cell>
          <cell r="U3124" t="str">
            <v>N/T</v>
          </cell>
        </row>
        <row r="3125">
          <cell r="J3125" t="str">
            <v>42-03-02-00-3117</v>
          </cell>
          <cell r="K3125" t="str">
            <v>SC-00973</v>
          </cell>
          <cell r="L3125" t="str">
            <v>42-03-02-00-3117</v>
          </cell>
          <cell r="M3125" t="str">
            <v xml:space="preserve">Extractor de aire 12 Volt </v>
          </cell>
          <cell r="O3125" t="str">
            <v>EQUIPOS DE VEHICULO</v>
          </cell>
          <cell r="P3125">
            <v>25000</v>
          </cell>
          <cell r="T3125" t="str">
            <v>Bueno</v>
          </cell>
          <cell r="U3125" t="str">
            <v>N/T</v>
          </cell>
        </row>
        <row r="3126">
          <cell r="J3126" t="str">
            <v>42-05-02-01-3118</v>
          </cell>
          <cell r="K3126" t="str">
            <v>SC-00974</v>
          </cell>
          <cell r="L3126" t="str">
            <v>42-05-02-01-3118</v>
          </cell>
          <cell r="M3126" t="str">
            <v>Collares cervicales adultos</v>
          </cell>
          <cell r="O3126" t="str">
            <v>EQUIPOS CLINICOS</v>
          </cell>
          <cell r="P3126">
            <v>12000</v>
          </cell>
          <cell r="T3126" t="str">
            <v>Bueno</v>
          </cell>
          <cell r="U3126" t="str">
            <v>N/T</v>
          </cell>
        </row>
        <row r="3127">
          <cell r="J3127" t="str">
            <v>42-05-02-01-3119</v>
          </cell>
          <cell r="K3127" t="str">
            <v>SC-00975</v>
          </cell>
          <cell r="L3127" t="str">
            <v>42-05-02-01-3119</v>
          </cell>
          <cell r="M3127" t="str">
            <v xml:space="preserve">Tabla espinal de tórax </v>
          </cell>
          <cell r="O3127" t="str">
            <v>EQUIPOS CLINICOS</v>
          </cell>
          <cell r="P3127">
            <v>60000</v>
          </cell>
          <cell r="T3127" t="str">
            <v>Bueno</v>
          </cell>
          <cell r="U3127" t="str">
            <v>N/T</v>
          </cell>
        </row>
        <row r="3128">
          <cell r="J3128" t="str">
            <v>42-05-02-01-3120</v>
          </cell>
          <cell r="K3128" t="str">
            <v>SC-00976</v>
          </cell>
          <cell r="L3128" t="str">
            <v>42-05-02-01-3120</v>
          </cell>
          <cell r="M3128" t="str">
            <v>Tabla Espinal pediátrica</v>
          </cell>
          <cell r="O3128" t="str">
            <v>EQUIPOS CLINICOS</v>
          </cell>
          <cell r="P3128">
            <v>50000</v>
          </cell>
          <cell r="T3128" t="str">
            <v>Bueno</v>
          </cell>
          <cell r="U3128" t="str">
            <v>N/T</v>
          </cell>
        </row>
        <row r="3129">
          <cell r="J3129" t="str">
            <v>42-03-02-00-3121</v>
          </cell>
          <cell r="K3129" t="str">
            <v>SC-00977</v>
          </cell>
          <cell r="L3129" t="str">
            <v>42-03-02-00-3121</v>
          </cell>
          <cell r="M3129" t="str">
            <v>Busca camino manual</v>
          </cell>
          <cell r="O3129" t="str">
            <v>EQUIPOS DE VEHICULO</v>
          </cell>
          <cell r="P3129">
            <v>25000</v>
          </cell>
          <cell r="T3129" t="str">
            <v>Bueno</v>
          </cell>
          <cell r="U3129" t="str">
            <v>N/T</v>
          </cell>
        </row>
        <row r="3130">
          <cell r="J3130" t="str">
            <v>42-05-02-01-3122</v>
          </cell>
          <cell r="K3130" t="str">
            <v>SC-00978</v>
          </cell>
          <cell r="L3130" t="str">
            <v>42-05-02-01-3122</v>
          </cell>
          <cell r="M3130" t="str">
            <v>Cilindro oxigeno 9 mt ³ c/ manometro</v>
          </cell>
          <cell r="O3130" t="str">
            <v>EQUIPOS CLINICOS</v>
          </cell>
          <cell r="P3130">
            <v>58900</v>
          </cell>
          <cell r="T3130" t="str">
            <v>Bueno</v>
          </cell>
          <cell r="U3130" t="str">
            <v>N/T</v>
          </cell>
        </row>
        <row r="3131">
          <cell r="J3131" t="str">
            <v>42-05-02-01-3123</v>
          </cell>
          <cell r="K3131" t="str">
            <v>SC-00979</v>
          </cell>
          <cell r="L3131" t="str">
            <v>42-05-02-01-3123</v>
          </cell>
          <cell r="M3131" t="str">
            <v>Humidificador</v>
          </cell>
          <cell r="O3131" t="str">
            <v>EQUIPOS CLINICOS</v>
          </cell>
          <cell r="P3131">
            <v>40000</v>
          </cell>
          <cell r="T3131" t="str">
            <v>Bueno</v>
          </cell>
          <cell r="U3131" t="str">
            <v>N/T</v>
          </cell>
        </row>
        <row r="3132">
          <cell r="J3132" t="str">
            <v>42-03-02-00-3124</v>
          </cell>
          <cell r="K3132" t="str">
            <v>SC-00980</v>
          </cell>
          <cell r="L3132" t="str">
            <v>42-03-02-00-3124</v>
          </cell>
          <cell r="M3132" t="str">
            <v>Basurero</v>
          </cell>
          <cell r="O3132" t="str">
            <v>EQUIPOS DE VEHICULO</v>
          </cell>
          <cell r="P3132">
            <v>3000</v>
          </cell>
          <cell r="T3132" t="str">
            <v>Bueno</v>
          </cell>
          <cell r="U3132" t="str">
            <v>N/T</v>
          </cell>
        </row>
        <row r="3133">
          <cell r="J3133" t="str">
            <v>FN-04-07-00-3125</v>
          </cell>
          <cell r="K3133" t="str">
            <v>SC-00981</v>
          </cell>
          <cell r="L3133" t="str">
            <v>FN-04-07-00-3125</v>
          </cell>
          <cell r="M3133" t="str">
            <v>Porta cortinas metálico</v>
          </cell>
          <cell r="O3133" t="str">
            <v>OTROS FUNGIBLE / NOMINABLE</v>
          </cell>
          <cell r="P3133">
            <v>1500</v>
          </cell>
          <cell r="T3133" t="str">
            <v>Buena</v>
          </cell>
          <cell r="U3133" t="str">
            <v>N/T</v>
          </cell>
        </row>
        <row r="3134">
          <cell r="J3134" t="str">
            <v>FN-04-07-00-3126</v>
          </cell>
          <cell r="K3134" t="str">
            <v>SC-00982</v>
          </cell>
          <cell r="L3134" t="str">
            <v>FN-04-07-00-3126</v>
          </cell>
          <cell r="M3134" t="str">
            <v>Cortinas verde palta</v>
          </cell>
          <cell r="O3134" t="str">
            <v>OTROS FUNGIBLE / NOMINABLE</v>
          </cell>
          <cell r="P3134">
            <v>12000</v>
          </cell>
          <cell r="T3134" t="str">
            <v>Buena</v>
          </cell>
          <cell r="U3134" t="str">
            <v>N/T</v>
          </cell>
        </row>
        <row r="3135">
          <cell r="J3135" t="str">
            <v>FN-04-07-00-3127</v>
          </cell>
          <cell r="K3135" t="str">
            <v>SC-00983</v>
          </cell>
          <cell r="L3135" t="str">
            <v>FN-04-07-00-3127</v>
          </cell>
          <cell r="M3135" t="str">
            <v>Cenefas estampadas, con fondo Gris Perla.</v>
          </cell>
          <cell r="O3135" t="str">
            <v>OTROS FUNGIBLE / NOMINABLE</v>
          </cell>
          <cell r="P3135">
            <v>3500</v>
          </cell>
          <cell r="T3135" t="str">
            <v>Buena</v>
          </cell>
          <cell r="U3135" t="str">
            <v>N/T</v>
          </cell>
        </row>
        <row r="3136">
          <cell r="J3136" t="str">
            <v>42-05-01-01-3128</v>
          </cell>
          <cell r="K3136" t="str">
            <v>SC-00984</v>
          </cell>
          <cell r="L3136" t="str">
            <v>42-05-01-01-3128</v>
          </cell>
          <cell r="M3136" t="str">
            <v>Radio cassette marca Pioneer</v>
          </cell>
          <cell r="O3136" t="str">
            <v>EQUIPO DE OFICINA</v>
          </cell>
          <cell r="P3136">
            <v>17000</v>
          </cell>
          <cell r="T3136" t="str">
            <v>Bueno</v>
          </cell>
          <cell r="U3136" t="str">
            <v>Pioneer</v>
          </cell>
        </row>
        <row r="3137">
          <cell r="J3137" t="str">
            <v>42-03-02-00-3129</v>
          </cell>
          <cell r="K3137" t="str">
            <v>SC-00985</v>
          </cell>
          <cell r="L3137" t="str">
            <v>42-03-02-00-3129</v>
          </cell>
          <cell r="M3137" t="str">
            <v>Gata hidraulica</v>
          </cell>
          <cell r="O3137" t="str">
            <v>EQUIPOS DE VEHICULO</v>
          </cell>
          <cell r="P3137">
            <v>5600</v>
          </cell>
          <cell r="T3137" t="str">
            <v>Bueno</v>
          </cell>
          <cell r="U3137" t="str">
            <v>N/T</v>
          </cell>
        </row>
        <row r="3138">
          <cell r="J3138" t="str">
            <v>42-05-02-06-3130</v>
          </cell>
          <cell r="K3138" t="str">
            <v>SC-00986</v>
          </cell>
          <cell r="L3138" t="str">
            <v>42-05-02-06-3130</v>
          </cell>
          <cell r="M3138" t="str">
            <v>Llave de ruedas</v>
          </cell>
          <cell r="O3138" t="str">
            <v>HERRAMIENTAS</v>
          </cell>
          <cell r="P3138">
            <v>5600</v>
          </cell>
          <cell r="T3138" t="str">
            <v>Bueno</v>
          </cell>
          <cell r="U3138" t="str">
            <v>N/T</v>
          </cell>
        </row>
        <row r="3139">
          <cell r="J3139" t="str">
            <v>42-03-02-00-3131</v>
          </cell>
          <cell r="K3139" t="str">
            <v>SC-00987</v>
          </cell>
          <cell r="L3139" t="str">
            <v>42-03-02-00-3131</v>
          </cell>
          <cell r="M3139" t="str">
            <v>Barrote gata</v>
          </cell>
          <cell r="O3139" t="str">
            <v>EQUIPOS DE VEHICULO</v>
          </cell>
          <cell r="P3139">
            <v>5600</v>
          </cell>
          <cell r="T3139" t="str">
            <v>Bueno</v>
          </cell>
          <cell r="U3139" t="str">
            <v>N/T</v>
          </cell>
        </row>
        <row r="3140">
          <cell r="J3140" t="str">
            <v>42-03-02-00-3132</v>
          </cell>
          <cell r="K3140" t="str">
            <v>SC-00988</v>
          </cell>
          <cell r="L3140" t="str">
            <v>42-03-02-00-3132</v>
          </cell>
          <cell r="M3140" t="str">
            <v>Neumatico de repuesto</v>
          </cell>
          <cell r="O3140" t="str">
            <v>EQUIPOS DE VEHICULO</v>
          </cell>
          <cell r="P3140">
            <v>5600</v>
          </cell>
          <cell r="T3140" t="str">
            <v>Bueno</v>
          </cell>
          <cell r="U3140" t="str">
            <v>N/T</v>
          </cell>
        </row>
        <row r="3141">
          <cell r="J3141" t="str">
            <v>FN-03-02-00-3133</v>
          </cell>
          <cell r="K3141" t="str">
            <v>SC-00989</v>
          </cell>
          <cell r="L3141" t="str">
            <v>FN-03-02-00-3133</v>
          </cell>
          <cell r="M3141" t="str">
            <v>Triangulos refractantes</v>
          </cell>
          <cell r="O3141" t="str">
            <v>EQUIPOS DE VEHICULO FUNGIBLE / NOMINABLE</v>
          </cell>
          <cell r="P3141">
            <v>5600</v>
          </cell>
          <cell r="T3141" t="str">
            <v>Bueno</v>
          </cell>
          <cell r="U3141" t="str">
            <v>N/T</v>
          </cell>
        </row>
        <row r="3142">
          <cell r="J3142" t="str">
            <v>42-05-02-05-3134</v>
          </cell>
          <cell r="K3142" t="str">
            <v>SC-00990</v>
          </cell>
          <cell r="L3142" t="str">
            <v>42-05-02-05-3134</v>
          </cell>
          <cell r="M3142" t="str">
            <v>Botiquin</v>
          </cell>
          <cell r="O3142" t="str">
            <v>EQUIPOS DE SEGURIDAD</v>
          </cell>
          <cell r="P3142">
            <v>5600</v>
          </cell>
          <cell r="T3142" t="str">
            <v>Bueno</v>
          </cell>
          <cell r="U3142" t="str">
            <v>N/T</v>
          </cell>
        </row>
        <row r="3143">
          <cell r="J3143" t="str">
            <v>FN-04-07-00-3135</v>
          </cell>
          <cell r="K3143" t="str">
            <v>SC-00991</v>
          </cell>
          <cell r="L3143" t="str">
            <v>FN-04-07-00-3135</v>
          </cell>
          <cell r="M3143" t="str">
            <v>Espejos exteriores</v>
          </cell>
          <cell r="O3143" t="str">
            <v>OTROS FUNGIBLE / NOMINABLE</v>
          </cell>
          <cell r="P3143">
            <v>4000</v>
          </cell>
          <cell r="T3143" t="str">
            <v>Bueno</v>
          </cell>
          <cell r="U3143" t="str">
            <v>N/T</v>
          </cell>
        </row>
        <row r="3144">
          <cell r="J3144" t="str">
            <v>FN-05-01-01-3136</v>
          </cell>
          <cell r="K3144" t="str">
            <v>SC-00992</v>
          </cell>
          <cell r="L3144" t="str">
            <v>FN-05-01-01-3136</v>
          </cell>
          <cell r="M3144" t="str">
            <v>Balones gas 45 kgs.</v>
          </cell>
          <cell r="O3144" t="str">
            <v>EQUIPO DE OFICINA FUNGIBLE / NOMINABLE</v>
          </cell>
          <cell r="P3144">
            <v>25000</v>
          </cell>
          <cell r="T3144" t="str">
            <v>Bueno</v>
          </cell>
          <cell r="U3144" t="str">
            <v>N/T</v>
          </cell>
        </row>
        <row r="3145">
          <cell r="J3145" t="str">
            <v>FN-05-02-02-3137</v>
          </cell>
          <cell r="K3145" t="str">
            <v>SC-00993</v>
          </cell>
          <cell r="L3145" t="str">
            <v>FN-05-02-02-3137</v>
          </cell>
          <cell r="M3145" t="str">
            <v>Azucareros acero inoxidable</v>
          </cell>
          <cell r="O3145" t="str">
            <v>EQUIPOS DE COCINA FUNGIBLE / NOMINABLE</v>
          </cell>
          <cell r="P3145">
            <v>10000</v>
          </cell>
          <cell r="T3145" t="str">
            <v>Bueno</v>
          </cell>
          <cell r="U3145" t="str">
            <v>N/T</v>
          </cell>
        </row>
        <row r="3146">
          <cell r="J3146" t="str">
            <v>FN-05-02-02-3138</v>
          </cell>
          <cell r="K3146" t="str">
            <v>SC-00994</v>
          </cell>
          <cell r="L3146" t="str">
            <v>FN-05-02-02-3138</v>
          </cell>
          <cell r="M3146" t="str">
            <v>Cuchillos Hakansson Peperos</v>
          </cell>
          <cell r="O3146" t="str">
            <v>EQUIPOS DE COCINA FUNGIBLE / NOMINABLE</v>
          </cell>
          <cell r="P3146">
            <v>4900</v>
          </cell>
          <cell r="T3146" t="str">
            <v>Bueno</v>
          </cell>
          <cell r="U3146" t="str">
            <v>Hakansson</v>
          </cell>
        </row>
        <row r="3147">
          <cell r="J3147" t="str">
            <v>42-05-02-02-3139</v>
          </cell>
          <cell r="K3147" t="str">
            <v>SC-00995</v>
          </cell>
          <cell r="L3147" t="str">
            <v>42-05-02-02-3139</v>
          </cell>
          <cell r="M3147" t="str">
            <v>Rallador  Big chef mediano</v>
          </cell>
          <cell r="O3147" t="str">
            <v>EQUIPOS DE COCINA</v>
          </cell>
          <cell r="P3147">
            <v>10974</v>
          </cell>
          <cell r="T3147" t="str">
            <v>Bueno</v>
          </cell>
          <cell r="U3147" t="str">
            <v>N/T</v>
          </cell>
        </row>
        <row r="3148">
          <cell r="J3148" t="str">
            <v>42-05-02-02-3140</v>
          </cell>
          <cell r="K3148" t="str">
            <v>SC-00996</v>
          </cell>
          <cell r="L3148" t="str">
            <v>42-05-02-02-3140</v>
          </cell>
          <cell r="M3148" t="str">
            <v>Rallador Big Chef Chico</v>
          </cell>
          <cell r="O3148" t="str">
            <v>EQUIPOS DE COCINA</v>
          </cell>
          <cell r="P3148">
            <v>6500</v>
          </cell>
          <cell r="T3148" t="str">
            <v>Bueno</v>
          </cell>
          <cell r="U3148" t="str">
            <v>Big Chef</v>
          </cell>
        </row>
        <row r="3149">
          <cell r="J3149" t="str">
            <v>FN-05-02-02-3141</v>
          </cell>
          <cell r="K3149" t="str">
            <v>SC-00997</v>
          </cell>
          <cell r="L3149" t="str">
            <v>FN-05-02-02-3141</v>
          </cell>
          <cell r="M3149" t="str">
            <v>Compotera loza color blanco</v>
          </cell>
          <cell r="O3149" t="str">
            <v>EQUIPOS DE COCINA FUNGIBLE / NOMINABLE</v>
          </cell>
          <cell r="P3149">
            <v>500</v>
          </cell>
          <cell r="T3149" t="str">
            <v>Bueno</v>
          </cell>
          <cell r="U3149" t="str">
            <v>N/T</v>
          </cell>
        </row>
        <row r="3150">
          <cell r="J3150" t="str">
            <v>FN-05-02-02-3142</v>
          </cell>
          <cell r="K3150" t="str">
            <v>SC-00998</v>
          </cell>
          <cell r="L3150" t="str">
            <v>FN-05-02-02-3142</v>
          </cell>
          <cell r="M3150" t="str">
            <v>Cañas grandes</v>
          </cell>
          <cell r="O3150" t="str">
            <v>EQUIPOS DE COCINA FUNGIBLE / NOMINABLE</v>
          </cell>
          <cell r="P3150">
            <v>110</v>
          </cell>
          <cell r="T3150" t="str">
            <v>Bueno</v>
          </cell>
          <cell r="U3150" t="str">
            <v>N/T</v>
          </cell>
        </row>
        <row r="3151">
          <cell r="J3151" t="str">
            <v>FN-05-02-02-3143</v>
          </cell>
          <cell r="K3151" t="str">
            <v>SC-00999</v>
          </cell>
          <cell r="L3151" t="str">
            <v>FN-05-02-02-3143</v>
          </cell>
          <cell r="M3151" t="str">
            <v>Cucharas grandes</v>
          </cell>
          <cell r="O3151" t="str">
            <v>EQUIPOS DE COCINA FUNGIBLE / NOMINABLE</v>
          </cell>
          <cell r="P3151">
            <v>175</v>
          </cell>
          <cell r="T3151" t="str">
            <v>Bueno</v>
          </cell>
          <cell r="U3151" t="str">
            <v>N/T</v>
          </cell>
        </row>
        <row r="3152">
          <cell r="J3152" t="str">
            <v>FN-05-02-02-3144</v>
          </cell>
          <cell r="K3152" t="str">
            <v>SC-01000</v>
          </cell>
          <cell r="L3152" t="str">
            <v>FN-05-02-02-3144</v>
          </cell>
          <cell r="M3152" t="str">
            <v>Cucharitas chicas</v>
          </cell>
          <cell r="O3152" t="str">
            <v>EQUIPOS DE COCINA FUNGIBLE / NOMINABLE</v>
          </cell>
          <cell r="P3152">
            <v>144</v>
          </cell>
          <cell r="T3152" t="str">
            <v>Bueno</v>
          </cell>
          <cell r="U3152" t="str">
            <v>N/T</v>
          </cell>
        </row>
        <row r="3153">
          <cell r="J3153" t="str">
            <v>FN-05-02-02-3145</v>
          </cell>
          <cell r="K3153" t="str">
            <v>SC-01001</v>
          </cell>
          <cell r="L3153" t="str">
            <v>FN-05-02-02-3145</v>
          </cell>
          <cell r="M3153" t="str">
            <v>Cuchillos</v>
          </cell>
          <cell r="O3153" t="str">
            <v>EQUIPOS DE COCINA FUNGIBLE / NOMINABLE</v>
          </cell>
          <cell r="P3153">
            <v>192</v>
          </cell>
          <cell r="T3153" t="str">
            <v>Bueno</v>
          </cell>
          <cell r="U3153" t="str">
            <v>N/T</v>
          </cell>
        </row>
        <row r="3154">
          <cell r="J3154" t="str">
            <v>FN-05-02-02-3146</v>
          </cell>
          <cell r="K3154" t="str">
            <v>SC-01002</v>
          </cell>
          <cell r="L3154" t="str">
            <v>FN-05-02-02-3146</v>
          </cell>
          <cell r="M3154" t="str">
            <v>Ensaladera vidrio redonda</v>
          </cell>
          <cell r="O3154" t="str">
            <v>EQUIPOS DE COCINA FUNGIBLE / NOMINABLE</v>
          </cell>
          <cell r="P3154">
            <v>15000</v>
          </cell>
          <cell r="T3154" t="str">
            <v>Bueno</v>
          </cell>
          <cell r="U3154" t="str">
            <v>N/T</v>
          </cell>
        </row>
        <row r="3155">
          <cell r="J3155" t="str">
            <v>42-05-02-02-3147</v>
          </cell>
          <cell r="K3155" t="str">
            <v>SC-01003</v>
          </cell>
          <cell r="L3155" t="str">
            <v>42-05-02-02-3147</v>
          </cell>
          <cell r="M3155" t="str">
            <v>Azadera rectangular 2,9 l  vidrio</v>
          </cell>
          <cell r="O3155" t="str">
            <v>EQUIPOS DE COCINA</v>
          </cell>
          <cell r="P3155">
            <v>9542</v>
          </cell>
          <cell r="T3155" t="str">
            <v>Bueno</v>
          </cell>
          <cell r="U3155" t="str">
            <v>N/T</v>
          </cell>
        </row>
        <row r="3156">
          <cell r="J3156" t="str">
            <v>42-05-02-02-3148</v>
          </cell>
          <cell r="K3156" t="str">
            <v>SC-01004</v>
          </cell>
          <cell r="L3156" t="str">
            <v>42-05-02-02-3148</v>
          </cell>
          <cell r="M3156" t="str">
            <v>Templano Marinex</v>
          </cell>
          <cell r="O3156" t="str">
            <v>EQUIPOS DE COCINA</v>
          </cell>
          <cell r="P3156">
            <v>10000</v>
          </cell>
          <cell r="T3156" t="str">
            <v>Bueno</v>
          </cell>
          <cell r="U3156" t="str">
            <v>Marinex</v>
          </cell>
        </row>
        <row r="3157">
          <cell r="J3157" t="str">
            <v>FN-05-02-02-3149</v>
          </cell>
          <cell r="K3157" t="str">
            <v>SC-01005</v>
          </cell>
          <cell r="L3157" t="str">
            <v>FN-05-02-02-3149</v>
          </cell>
          <cell r="M3157" t="str">
            <v>Platos Ovalados 30 cm color blanco</v>
          </cell>
          <cell r="O3157" t="str">
            <v>EQUIPOS DE COCINA FUNGIBLE / NOMINABLE</v>
          </cell>
          <cell r="P3157">
            <v>3150</v>
          </cell>
          <cell r="T3157" t="str">
            <v>Bueno</v>
          </cell>
          <cell r="U3157" t="str">
            <v>N/T</v>
          </cell>
        </row>
        <row r="3158">
          <cell r="J3158" t="str">
            <v>FN-05-02-02-3150</v>
          </cell>
          <cell r="K3158" t="str">
            <v>SC-01006</v>
          </cell>
          <cell r="L3158" t="str">
            <v>FN-05-02-02-3150</v>
          </cell>
          <cell r="M3158" t="str">
            <v>Tazas performa color blanco</v>
          </cell>
          <cell r="O3158" t="str">
            <v>EQUIPOS DE COCINA FUNGIBLE / NOMINABLE</v>
          </cell>
          <cell r="P3158">
            <v>110</v>
          </cell>
          <cell r="T3158" t="str">
            <v>Bueno</v>
          </cell>
          <cell r="U3158" t="str">
            <v>N/T</v>
          </cell>
        </row>
        <row r="3159">
          <cell r="J3159" t="str">
            <v>FN-05-02-02-3151</v>
          </cell>
          <cell r="K3159" t="str">
            <v>SC-01007</v>
          </cell>
          <cell r="L3159" t="str">
            <v>FN-05-02-02-3151</v>
          </cell>
          <cell r="M3159" t="str">
            <v>Platillo 15 cms vidrio opal templado color blanco</v>
          </cell>
          <cell r="O3159" t="str">
            <v>EQUIPOS DE COCINA FUNGIBLE / NOMINABLE</v>
          </cell>
          <cell r="P3159">
            <v>455</v>
          </cell>
          <cell r="T3159" t="str">
            <v>Bueno</v>
          </cell>
          <cell r="U3159" t="str">
            <v>N/T</v>
          </cell>
        </row>
        <row r="3160">
          <cell r="J3160" t="str">
            <v>FN-05-02-02-3152</v>
          </cell>
          <cell r="K3160" t="str">
            <v>SC-01008</v>
          </cell>
          <cell r="L3160" t="str">
            <v>FN-05-02-02-3152</v>
          </cell>
          <cell r="M3160" t="str">
            <v>Fondos de aluminio de 50 Lts</v>
          </cell>
          <cell r="O3160" t="str">
            <v>EQUIPOS DE COCINA FUNGIBLE / NOMINABLE</v>
          </cell>
          <cell r="P3160">
            <v>17500</v>
          </cell>
          <cell r="T3160" t="str">
            <v>Bueno</v>
          </cell>
          <cell r="U3160" t="str">
            <v>N/T</v>
          </cell>
        </row>
        <row r="3161">
          <cell r="J3161" t="str">
            <v>FN-05-02-02-3153</v>
          </cell>
          <cell r="K3161" t="str">
            <v>SC-01009</v>
          </cell>
          <cell r="L3161" t="str">
            <v>FN-05-02-02-3153</v>
          </cell>
          <cell r="M3161" t="str">
            <v>Platos bajos de loza</v>
          </cell>
          <cell r="O3161" t="str">
            <v>EQUIPOS DE COCINA FUNGIBLE / NOMINABLE</v>
          </cell>
          <cell r="P3161">
            <v>660</v>
          </cell>
          <cell r="T3161" t="str">
            <v>Bueno</v>
          </cell>
          <cell r="U3161" t="str">
            <v>N/T</v>
          </cell>
        </row>
        <row r="3162">
          <cell r="J3162" t="str">
            <v>FN-05-02-02-3154</v>
          </cell>
          <cell r="K3162" t="str">
            <v>SC-01010</v>
          </cell>
          <cell r="L3162" t="str">
            <v>FN-05-02-02-3154</v>
          </cell>
          <cell r="M3162" t="str">
            <v>Platos postre de vidrio</v>
          </cell>
          <cell r="O3162" t="str">
            <v>EQUIPOS DE COCINA FUNGIBLE / NOMINABLE</v>
          </cell>
          <cell r="P3162">
            <v>310</v>
          </cell>
          <cell r="T3162" t="str">
            <v>Bueno</v>
          </cell>
          <cell r="U3162" t="str">
            <v>N/T</v>
          </cell>
        </row>
        <row r="3163">
          <cell r="J3163" t="str">
            <v>FN-05-02-02-3155</v>
          </cell>
          <cell r="K3163" t="str">
            <v>SC-01011</v>
          </cell>
          <cell r="L3163" t="str">
            <v>FN-05-02-02-3155</v>
          </cell>
          <cell r="M3163" t="str">
            <v>Platos servilletas de loza</v>
          </cell>
          <cell r="O3163" t="str">
            <v>EQUIPOS DE COCINA FUNGIBLE / NOMINABLE</v>
          </cell>
          <cell r="P3163">
            <v>300</v>
          </cell>
          <cell r="T3163" t="str">
            <v>Bueno</v>
          </cell>
          <cell r="U3163" t="str">
            <v>N/T</v>
          </cell>
        </row>
        <row r="3164">
          <cell r="J3164" t="str">
            <v>FN-05-02-02-3156</v>
          </cell>
          <cell r="K3164" t="str">
            <v>SC-01012</v>
          </cell>
          <cell r="L3164" t="str">
            <v>FN-05-02-02-3156</v>
          </cell>
          <cell r="M3164" t="str">
            <v>Platos hondos de loza</v>
          </cell>
          <cell r="O3164" t="str">
            <v>EQUIPOS DE COCINA FUNGIBLE / NOMINABLE</v>
          </cell>
          <cell r="P3164">
            <v>410</v>
          </cell>
          <cell r="T3164" t="str">
            <v>Bueno</v>
          </cell>
          <cell r="U3164" t="str">
            <v>N/T</v>
          </cell>
        </row>
        <row r="3165">
          <cell r="J3165" t="str">
            <v>FN-05-02-06-3157</v>
          </cell>
          <cell r="K3165" t="str">
            <v>SC-01013</v>
          </cell>
          <cell r="L3165" t="str">
            <v>FN-05-02-06-3157</v>
          </cell>
          <cell r="M3165" t="str">
            <v>Espatulas 4"</v>
          </cell>
          <cell r="O3165" t="str">
            <v>HERRAMIENTAS FUNGIBLE / NOMINABLE</v>
          </cell>
          <cell r="P3165">
            <v>1200</v>
          </cell>
          <cell r="T3165" t="str">
            <v>Bueno</v>
          </cell>
          <cell r="U3165" t="str">
            <v>N/T</v>
          </cell>
        </row>
        <row r="3166">
          <cell r="J3166" t="str">
            <v>42-05-02-06-3158</v>
          </cell>
          <cell r="K3166" t="str">
            <v>SC-01014</v>
          </cell>
          <cell r="L3166" t="str">
            <v>42-05-02-06-3158</v>
          </cell>
          <cell r="M3166" t="str">
            <v>Formones Stanley 1/4, 1/2, 3/4</v>
          </cell>
          <cell r="O3166" t="str">
            <v>HERRAMIENTAS</v>
          </cell>
          <cell r="P3166">
            <v>3000</v>
          </cell>
          <cell r="T3166" t="str">
            <v>Bueno</v>
          </cell>
          <cell r="U3166" t="str">
            <v>Stanley</v>
          </cell>
        </row>
        <row r="3167">
          <cell r="J3167" t="str">
            <v>42-05-02-06-3159</v>
          </cell>
          <cell r="K3167" t="str">
            <v>SC-01015</v>
          </cell>
          <cell r="L3167" t="str">
            <v>42-05-02-06-3159</v>
          </cell>
          <cell r="M3167" t="str">
            <v>Linterna sin marca color rojo</v>
          </cell>
          <cell r="O3167" t="str">
            <v>HERRAMIENTAS</v>
          </cell>
          <cell r="P3167">
            <v>3400</v>
          </cell>
          <cell r="T3167" t="str">
            <v>Bueno</v>
          </cell>
          <cell r="U3167" t="str">
            <v>N/T</v>
          </cell>
        </row>
        <row r="3168">
          <cell r="J3168" t="str">
            <v>42-05-02-06-3160</v>
          </cell>
          <cell r="K3168" t="str">
            <v>SC-01016</v>
          </cell>
          <cell r="L3168" t="str">
            <v>42-05-02-06-3160</v>
          </cell>
          <cell r="M3168" t="str">
            <v>Llaves punta corona ( 1/4, 9/16, 7/8, 3/4, 15/16-1", 15/16-1" ) pulg.</v>
          </cell>
          <cell r="O3168" t="str">
            <v>HERRAMIENTAS</v>
          </cell>
          <cell r="P3168">
            <v>5000</v>
          </cell>
          <cell r="T3168" t="str">
            <v>Bueno</v>
          </cell>
          <cell r="U3168" t="str">
            <v>N/T</v>
          </cell>
        </row>
        <row r="3169">
          <cell r="J3169" t="str">
            <v>42-05-02-06-3161</v>
          </cell>
          <cell r="K3169" t="str">
            <v>SC-01017</v>
          </cell>
          <cell r="L3169" t="str">
            <v>42-05-02-06-3161</v>
          </cell>
          <cell r="M3169" t="str">
            <v>Llaves punta corona ( 7, 12, 14, 15, 17, 18, 19, 20, 22/32 ) mm.</v>
          </cell>
          <cell r="O3169" t="str">
            <v>HERRAMIENTAS</v>
          </cell>
          <cell r="P3169">
            <v>5000</v>
          </cell>
          <cell r="T3169" t="str">
            <v>Bueno</v>
          </cell>
          <cell r="U3169" t="str">
            <v>N/T</v>
          </cell>
        </row>
        <row r="3170">
          <cell r="J3170" t="str">
            <v>FN-05-02-06-3162</v>
          </cell>
          <cell r="K3170" t="str">
            <v>SC-01018</v>
          </cell>
          <cell r="L3170" t="str">
            <v>FN-05-02-06-3162</v>
          </cell>
          <cell r="M3170" t="str">
            <v>Sacabocados</v>
          </cell>
          <cell r="O3170" t="str">
            <v>HERRAMIENTAS FUNGIBLE / NOMINABLE</v>
          </cell>
          <cell r="P3170">
            <v>2000</v>
          </cell>
          <cell r="T3170" t="str">
            <v>Bueno</v>
          </cell>
          <cell r="U3170" t="str">
            <v>N/T</v>
          </cell>
        </row>
        <row r="3171">
          <cell r="J3171" t="str">
            <v>FN-05-02-06-3163</v>
          </cell>
          <cell r="K3171" t="str">
            <v>SC-01019</v>
          </cell>
          <cell r="L3171" t="str">
            <v>FN-05-02-06-3163</v>
          </cell>
          <cell r="M3171" t="str">
            <v>Atornilladores cruz</v>
          </cell>
          <cell r="O3171" t="str">
            <v>HERRAMIENTAS FUNGIBLE / NOMINABLE</v>
          </cell>
          <cell r="P3171">
            <v>3500</v>
          </cell>
          <cell r="T3171" t="str">
            <v>Bueno</v>
          </cell>
          <cell r="U3171" t="str">
            <v>N/T</v>
          </cell>
        </row>
        <row r="3172">
          <cell r="J3172" t="str">
            <v>FN-05-02-06-3164</v>
          </cell>
          <cell r="K3172" t="str">
            <v>SC-01020</v>
          </cell>
          <cell r="L3172" t="str">
            <v>FN-05-02-06-3164</v>
          </cell>
          <cell r="M3172" t="str">
            <v>Atornilladores de paleta</v>
          </cell>
          <cell r="O3172" t="str">
            <v>HERRAMIENTAS FUNGIBLE / NOMINABLE</v>
          </cell>
          <cell r="P3172">
            <v>8000</v>
          </cell>
          <cell r="T3172" t="str">
            <v>Bueno</v>
          </cell>
          <cell r="U3172" t="str">
            <v>N/T</v>
          </cell>
        </row>
        <row r="3173">
          <cell r="J3173" t="str">
            <v>42-05-02-02-3165</v>
          </cell>
          <cell r="K3173" t="str">
            <v>SC-01021</v>
          </cell>
          <cell r="L3173" t="str">
            <v>42-05-02-02-3165</v>
          </cell>
          <cell r="M3173" t="str">
            <v>Azadon 5x7 "</v>
          </cell>
          <cell r="O3173" t="str">
            <v>EQUIPOS DE COCINA</v>
          </cell>
          <cell r="P3173">
            <v>2000</v>
          </cell>
          <cell r="T3173" t="str">
            <v>Bueno</v>
          </cell>
          <cell r="U3173" t="str">
            <v>N/T</v>
          </cell>
        </row>
        <row r="3174">
          <cell r="J3174" t="str">
            <v>FN-05-01-01-3166</v>
          </cell>
          <cell r="K3174" t="str">
            <v>SC-01022</v>
          </cell>
          <cell r="L3174" t="str">
            <v>FN-05-01-01-3166</v>
          </cell>
          <cell r="M3174" t="str">
            <v>Cilindros de gas 5 Kg.</v>
          </cell>
          <cell r="O3174" t="str">
            <v>EQUIPO DE OFICINA FUNGIBLE / NOMINABLE</v>
          </cell>
          <cell r="P3174">
            <v>10000</v>
          </cell>
          <cell r="T3174" t="str">
            <v>Bueno</v>
          </cell>
          <cell r="U3174" t="str">
            <v>N/T</v>
          </cell>
        </row>
        <row r="3175">
          <cell r="J3175" t="str">
            <v>FN-05-02-05-3167</v>
          </cell>
          <cell r="K3175" t="str">
            <v>SC-01023</v>
          </cell>
          <cell r="L3175" t="str">
            <v>FN-05-02-05-3167</v>
          </cell>
          <cell r="M3175" t="str">
            <v>Máscara de protección</v>
          </cell>
          <cell r="O3175" t="str">
            <v>EQUIPOS DE SEGURIDAD FUNGIBLE / NOMINABLE</v>
          </cell>
          <cell r="P3175">
            <v>6000</v>
          </cell>
          <cell r="T3175" t="str">
            <v>Bueno</v>
          </cell>
          <cell r="U3175" t="str">
            <v>N/T</v>
          </cell>
        </row>
        <row r="3176">
          <cell r="J3176" t="str">
            <v>42-05-02-05-3168</v>
          </cell>
          <cell r="K3176" t="str">
            <v>SC-01024</v>
          </cell>
          <cell r="L3176" t="str">
            <v>42-05-02-05-3168</v>
          </cell>
          <cell r="M3176" t="str">
            <v>Mascara de soldar</v>
          </cell>
          <cell r="O3176" t="str">
            <v>EQUIPOS DE SEGURIDAD</v>
          </cell>
          <cell r="P3176">
            <v>8000</v>
          </cell>
          <cell r="T3176" t="str">
            <v>Bueno</v>
          </cell>
          <cell r="U3176" t="str">
            <v>N/T</v>
          </cell>
        </row>
        <row r="3177">
          <cell r="J3177" t="str">
            <v>42-05-02-05-3169</v>
          </cell>
          <cell r="K3177" t="str">
            <v>SC-01025</v>
          </cell>
          <cell r="L3177" t="str">
            <v>42-05-02-05-3169</v>
          </cell>
          <cell r="M3177" t="str">
            <v>Overol cuerpo completo</v>
          </cell>
          <cell r="O3177" t="str">
            <v>EQUIPOS DE SEGURIDAD</v>
          </cell>
          <cell r="P3177">
            <v>10000</v>
          </cell>
          <cell r="T3177" t="str">
            <v>Bueno</v>
          </cell>
          <cell r="U3177" t="str">
            <v>N/T</v>
          </cell>
        </row>
        <row r="3178">
          <cell r="J3178" t="str">
            <v>FN-05-02-05-3170</v>
          </cell>
          <cell r="K3178" t="str">
            <v>SC-01026</v>
          </cell>
          <cell r="L3178" t="str">
            <v>FN-05-02-05-3170</v>
          </cell>
          <cell r="M3178" t="str">
            <v>Protectores auditivos marca Safeman</v>
          </cell>
          <cell r="O3178" t="str">
            <v>EQUIPOS DE SEGURIDAD FUNGIBLE / NOMINABLE</v>
          </cell>
          <cell r="P3178">
            <v>5000</v>
          </cell>
          <cell r="T3178" t="str">
            <v>Bueno</v>
          </cell>
          <cell r="U3178" t="str">
            <v>Safeman</v>
          </cell>
        </row>
        <row r="3179">
          <cell r="J3179" t="str">
            <v>42-05-02-06-3171</v>
          </cell>
          <cell r="K3179" t="str">
            <v>SC-01027</v>
          </cell>
          <cell r="L3179" t="str">
            <v>42-05-02-06-3171</v>
          </cell>
          <cell r="M3179" t="str">
            <v>Cincel 16"</v>
          </cell>
          <cell r="O3179" t="str">
            <v>HERRAMIENTAS</v>
          </cell>
          <cell r="P3179">
            <v>1000</v>
          </cell>
          <cell r="T3179" t="str">
            <v>Bueno</v>
          </cell>
          <cell r="U3179" t="str">
            <v>N/T</v>
          </cell>
        </row>
        <row r="3180">
          <cell r="J3180" t="str">
            <v>42-05-02-06-3172</v>
          </cell>
          <cell r="K3180" t="str">
            <v>SC-01028</v>
          </cell>
          <cell r="L3180" t="str">
            <v>42-05-02-06-3172</v>
          </cell>
          <cell r="M3180" t="str">
            <v>Cincel 3/4x10" FG Steel azul</v>
          </cell>
          <cell r="O3180" t="str">
            <v>HERRAMIENTAS</v>
          </cell>
          <cell r="P3180">
            <v>1000</v>
          </cell>
          <cell r="T3180" t="str">
            <v>Bueno</v>
          </cell>
          <cell r="U3180" t="str">
            <v>FG Steel</v>
          </cell>
        </row>
        <row r="3181">
          <cell r="J3181" t="str">
            <v>42-05-02-06-3173</v>
          </cell>
          <cell r="K3181" t="str">
            <v>SC-01029</v>
          </cell>
          <cell r="L3181" t="str">
            <v>42-05-02-06-3173</v>
          </cell>
          <cell r="M3181" t="str">
            <v>Caimanes Stanley 7"</v>
          </cell>
          <cell r="O3181" t="str">
            <v>HERRAMIENTAS</v>
          </cell>
          <cell r="P3181">
            <v>8000</v>
          </cell>
          <cell r="T3181" t="str">
            <v>Malo</v>
          </cell>
          <cell r="U3181" t="str">
            <v>Stanley</v>
          </cell>
        </row>
        <row r="3182">
          <cell r="J3182" t="str">
            <v>42-05-02-06-3174</v>
          </cell>
          <cell r="K3182" t="str">
            <v>SC-01030</v>
          </cell>
          <cell r="L3182" t="str">
            <v>42-05-02-06-3174</v>
          </cell>
          <cell r="M3182" t="str">
            <v>Limas planas Bellota</v>
          </cell>
          <cell r="O3182" t="str">
            <v>HERRAMIENTAS</v>
          </cell>
          <cell r="P3182">
            <v>1200</v>
          </cell>
          <cell r="T3182" t="str">
            <v>Regular</v>
          </cell>
          <cell r="U3182" t="str">
            <v>Bellota</v>
          </cell>
        </row>
        <row r="3183">
          <cell r="J3183" t="str">
            <v>42-05-02-06-3175</v>
          </cell>
          <cell r="K3183" t="str">
            <v>SC-01031</v>
          </cell>
          <cell r="L3183" t="str">
            <v>42-05-02-06-3175</v>
          </cell>
          <cell r="M3183" t="str">
            <v>Atornillador busca polo</v>
          </cell>
          <cell r="O3183" t="str">
            <v>HERRAMIENTAS</v>
          </cell>
          <cell r="P3183">
            <v>800</v>
          </cell>
          <cell r="T3183" t="str">
            <v>Bueno</v>
          </cell>
          <cell r="U3183" t="str">
            <v>N/T</v>
          </cell>
        </row>
        <row r="3184">
          <cell r="J3184" t="str">
            <v>42-04-07-00-3176</v>
          </cell>
          <cell r="K3184" t="str">
            <v>SC-01032</v>
          </cell>
          <cell r="L3184" t="str">
            <v>42-04-07-00-3176</v>
          </cell>
          <cell r="M3184" t="str">
            <v>Basurero blanco con tapa</v>
          </cell>
          <cell r="O3184" t="str">
            <v>OTROS</v>
          </cell>
          <cell r="P3184">
            <v>3000</v>
          </cell>
          <cell r="T3184" t="str">
            <v>Bueno</v>
          </cell>
          <cell r="U3184" t="str">
            <v>N/T</v>
          </cell>
        </row>
        <row r="3185">
          <cell r="J3185" t="str">
            <v>42-05-01-01-3177</v>
          </cell>
          <cell r="K3185" t="str">
            <v>SC-01033</v>
          </cell>
          <cell r="L3185" t="str">
            <v>42-05-01-01-3177</v>
          </cell>
          <cell r="M3185" t="str">
            <v>Corchetera chica color rojo/negro</v>
          </cell>
          <cell r="O3185" t="str">
            <v>EQUIPO DE OFICINA</v>
          </cell>
          <cell r="P3185">
            <v>4000</v>
          </cell>
          <cell r="T3185" t="str">
            <v>Bueno</v>
          </cell>
          <cell r="U3185" t="str">
            <v>N/T</v>
          </cell>
        </row>
        <row r="3186">
          <cell r="J3186" t="str">
            <v>42-04-07-00-3178</v>
          </cell>
          <cell r="K3186" t="str">
            <v>SC-01034</v>
          </cell>
          <cell r="L3186" t="str">
            <v>42-04-07-00-3178</v>
          </cell>
          <cell r="M3186" t="str">
            <v>BAÑO</v>
          </cell>
          <cell r="O3186" t="str">
            <v>OTROS</v>
          </cell>
          <cell r="P3186">
            <v>20000</v>
          </cell>
          <cell r="T3186" t="str">
            <v>Bueno</v>
          </cell>
          <cell r="U3186" t="str">
            <v>N/T</v>
          </cell>
        </row>
        <row r="3187">
          <cell r="J3187" t="str">
            <v>42-04-07-00-3179</v>
          </cell>
          <cell r="K3187" t="str">
            <v>SC-01035</v>
          </cell>
          <cell r="L3187" t="str">
            <v>42-04-07-00-3179</v>
          </cell>
          <cell r="M3187" t="str">
            <v>Porta toalla</v>
          </cell>
          <cell r="O3187" t="str">
            <v>OTROS</v>
          </cell>
          <cell r="P3187">
            <v>5000</v>
          </cell>
          <cell r="T3187" t="str">
            <v>Bueno</v>
          </cell>
          <cell r="U3187" t="str">
            <v>N/T</v>
          </cell>
        </row>
        <row r="3188">
          <cell r="J3188" t="str">
            <v>42-04-07-00-3180</v>
          </cell>
          <cell r="K3188" t="str">
            <v>SC-01036</v>
          </cell>
          <cell r="L3188" t="str">
            <v>42-04-07-00-3180</v>
          </cell>
          <cell r="M3188" t="str">
            <v>Porta Confort</v>
          </cell>
          <cell r="O3188" t="str">
            <v>OTROS</v>
          </cell>
          <cell r="P3188">
            <v>2500</v>
          </cell>
          <cell r="T3188" t="str">
            <v>Bueno</v>
          </cell>
          <cell r="U3188" t="str">
            <v>N/T</v>
          </cell>
        </row>
        <row r="3189">
          <cell r="J3189" t="str">
            <v>42-04-07-00-3181</v>
          </cell>
          <cell r="K3189" t="str">
            <v>SC-01037</v>
          </cell>
          <cell r="L3189" t="str">
            <v>42-04-07-00-3181</v>
          </cell>
          <cell r="M3189" t="str">
            <v>Porta cortina baño</v>
          </cell>
          <cell r="O3189" t="str">
            <v>OTROS</v>
          </cell>
          <cell r="P3189">
            <v>3000</v>
          </cell>
          <cell r="T3189" t="str">
            <v>Bueno</v>
          </cell>
          <cell r="U3189" t="str">
            <v>N/T</v>
          </cell>
        </row>
        <row r="3190">
          <cell r="J3190" t="str">
            <v>42-04-07-00-3182</v>
          </cell>
          <cell r="K3190" t="str">
            <v>SC-01038</v>
          </cell>
          <cell r="L3190" t="str">
            <v>42-04-07-00-3182</v>
          </cell>
          <cell r="M3190" t="str">
            <v>Cortina baño color blanca</v>
          </cell>
          <cell r="O3190" t="str">
            <v>OTROS</v>
          </cell>
          <cell r="P3190">
            <v>3000</v>
          </cell>
          <cell r="T3190" t="str">
            <v>Bueno</v>
          </cell>
          <cell r="U3190" t="str">
            <v>N/T</v>
          </cell>
        </row>
        <row r="3191">
          <cell r="J3191" t="str">
            <v>42-04-07-00-3183</v>
          </cell>
          <cell r="K3191" t="str">
            <v>SC-01039</v>
          </cell>
          <cell r="L3191" t="str">
            <v>42-04-07-00-3183</v>
          </cell>
          <cell r="M3191" t="str">
            <v>Espejo marco aluminio 70x60</v>
          </cell>
          <cell r="O3191" t="str">
            <v>OTROS</v>
          </cell>
          <cell r="P3191">
            <v>10000</v>
          </cell>
          <cell r="T3191" t="str">
            <v>Bueno</v>
          </cell>
          <cell r="U3191" t="str">
            <v>N/T</v>
          </cell>
        </row>
        <row r="3192">
          <cell r="J3192" t="str">
            <v>42-04-07-00-3184</v>
          </cell>
          <cell r="K3192" t="str">
            <v>SC-01040</v>
          </cell>
          <cell r="L3192" t="str">
            <v>42-04-07-00-3184</v>
          </cell>
          <cell r="M3192" t="str">
            <v>Basurero plástico con tapa color blanco</v>
          </cell>
          <cell r="O3192" t="str">
            <v>OTROS</v>
          </cell>
          <cell r="P3192">
            <v>1500</v>
          </cell>
          <cell r="T3192" t="str">
            <v>Bueno</v>
          </cell>
          <cell r="U3192" t="str">
            <v>N/T</v>
          </cell>
        </row>
        <row r="3193">
          <cell r="J3193" t="str">
            <v>42-05-02-01-3185</v>
          </cell>
          <cell r="K3193" t="str">
            <v>SC-01041</v>
          </cell>
          <cell r="L3193" t="str">
            <v>42-05-02-01-3185</v>
          </cell>
          <cell r="M3193" t="str">
            <v>Hunleigh healthcare Mod Betta II HM89</v>
          </cell>
          <cell r="N3193">
            <v>1</v>
          </cell>
          <cell r="O3193" t="str">
            <v>EQUIPOS CLINICOS</v>
          </cell>
          <cell r="P3193">
            <v>190000</v>
          </cell>
          <cell r="T3193" t="str">
            <v>Malo</v>
          </cell>
          <cell r="U3193" t="str">
            <v>Betta</v>
          </cell>
        </row>
        <row r="3194">
          <cell r="J3194" t="str">
            <v>42-05-01-01-3186</v>
          </cell>
          <cell r="K3194" t="str">
            <v>SC-01042</v>
          </cell>
          <cell r="L3194" t="str">
            <v>42-05-01-01-3186</v>
          </cell>
          <cell r="M3194" t="str">
            <v>Cargador de pilas universal Mod. MW 398</v>
          </cell>
          <cell r="O3194" t="str">
            <v>EQUIPO DE OFICINA</v>
          </cell>
          <cell r="P3194">
            <v>10000</v>
          </cell>
          <cell r="T3194" t="str">
            <v>Malo</v>
          </cell>
          <cell r="U3194" t="str">
            <v>N/T</v>
          </cell>
        </row>
        <row r="3195">
          <cell r="J3195" t="str">
            <v>42-06-01-00-3187</v>
          </cell>
          <cell r="K3195" t="str">
            <v>SC-01043</v>
          </cell>
          <cell r="L3195" t="str">
            <v>42-06-01-00-3187</v>
          </cell>
          <cell r="M3195" t="str">
            <v>Teclado marca Aopen s/n 22000386</v>
          </cell>
          <cell r="O3195" t="str">
            <v>EQUIPOS COMPUTACIONALES Y PERIFÉRICOS</v>
          </cell>
          <cell r="P3195">
            <v>4000</v>
          </cell>
          <cell r="T3195" t="str">
            <v>Malo</v>
          </cell>
          <cell r="U3195" t="str">
            <v>Aopen</v>
          </cell>
        </row>
        <row r="3196">
          <cell r="J3196" t="str">
            <v>42-05-02-01-3188</v>
          </cell>
          <cell r="K3196" t="str">
            <v>SC-01044</v>
          </cell>
          <cell r="L3196" t="str">
            <v>42-05-02-01-3188</v>
          </cell>
          <cell r="M3196" t="str">
            <v>Aesculap tipo GF 90 / GF 92</v>
          </cell>
          <cell r="O3196" t="str">
            <v>EQUIPOS CLINICOS</v>
          </cell>
          <cell r="P3196">
            <v>4000</v>
          </cell>
          <cell r="T3196" t="str">
            <v>Malo</v>
          </cell>
          <cell r="U3196" t="str">
            <v>N/T</v>
          </cell>
        </row>
        <row r="3197">
          <cell r="J3197" t="str">
            <v>42-05-02-01-3189</v>
          </cell>
          <cell r="K3197" t="str">
            <v>SC-01045</v>
          </cell>
          <cell r="L3197" t="str">
            <v>42-05-02-01-3189</v>
          </cell>
          <cell r="M3197" t="str">
            <v>Hidro Pacmel Mod. PX - 15</v>
          </cell>
          <cell r="O3197" t="str">
            <v>EQUIPOS CLINICOS</v>
          </cell>
          <cell r="P3197">
            <v>170000</v>
          </cell>
          <cell r="T3197" t="str">
            <v>Malo</v>
          </cell>
          <cell r="U3197" t="str">
            <v>Pacmel</v>
          </cell>
        </row>
        <row r="3198">
          <cell r="J3198" t="str">
            <v>42-04-02-00-3190</v>
          </cell>
          <cell r="K3198" t="str">
            <v>SC-01046</v>
          </cell>
          <cell r="L3198" t="str">
            <v>42-04-02-00-3190</v>
          </cell>
          <cell r="M3198" t="str">
            <v>Silla incompleta sin ruedas con apoya brazos y respaldo color negro/rojo</v>
          </cell>
          <cell r="O3198" t="str">
            <v>SILLAS</v>
          </cell>
          <cell r="P3198">
            <v>5000</v>
          </cell>
          <cell r="T3198" t="str">
            <v>Malo</v>
          </cell>
          <cell r="U3198" t="str">
            <v>N/T</v>
          </cell>
        </row>
        <row r="3199">
          <cell r="J3199" t="str">
            <v>42-04-02-00-3191</v>
          </cell>
          <cell r="K3199" t="str">
            <v>SC-01047</v>
          </cell>
          <cell r="L3199" t="str">
            <v>42-04-02-00-3191</v>
          </cell>
          <cell r="M3199" t="str">
            <v>Silla metal / madera</v>
          </cell>
          <cell r="O3199" t="str">
            <v>SILLAS</v>
          </cell>
          <cell r="P3199">
            <v>3000</v>
          </cell>
          <cell r="T3199" t="str">
            <v>Malo</v>
          </cell>
          <cell r="U3199" t="str">
            <v>N/T</v>
          </cell>
        </row>
        <row r="3200">
          <cell r="J3200" t="str">
            <v>42-04-07-00-3192</v>
          </cell>
          <cell r="K3200" t="str">
            <v>SC-01048</v>
          </cell>
          <cell r="L3200" t="str">
            <v>42-04-07-00-3192</v>
          </cell>
          <cell r="M3200" t="str">
            <v>Dispensador de jabón Pisa / Prolim</v>
          </cell>
          <cell r="O3200" t="str">
            <v>OTROS</v>
          </cell>
          <cell r="P3200">
            <v>5000</v>
          </cell>
          <cell r="T3200" t="str">
            <v>Malo</v>
          </cell>
          <cell r="U3200" t="str">
            <v>N/T</v>
          </cell>
        </row>
        <row r="3201">
          <cell r="J3201" t="str">
            <v>42-03-01-00-3193</v>
          </cell>
          <cell r="K3201" t="str">
            <v>SC-01049</v>
          </cell>
          <cell r="L3201" t="str">
            <v>42-03-01-00-3193</v>
          </cell>
          <cell r="M3201" t="str">
            <v>Filtro de aire para vehiculo</v>
          </cell>
          <cell r="O3201" t="str">
            <v>REPUESTOS</v>
          </cell>
          <cell r="P3201">
            <v>3000</v>
          </cell>
          <cell r="T3201" t="str">
            <v>Malo</v>
          </cell>
          <cell r="U3201" t="str">
            <v>N/T</v>
          </cell>
        </row>
        <row r="3202">
          <cell r="J3202" t="str">
            <v>42-04-07-00-3194</v>
          </cell>
          <cell r="K3202" t="str">
            <v>SC-01050</v>
          </cell>
          <cell r="L3202" t="str">
            <v>42-04-07-00-3194</v>
          </cell>
          <cell r="M3202" t="str">
            <v>Caja con documentos dental años 2004/2005</v>
          </cell>
          <cell r="O3202" t="str">
            <v>OTROS</v>
          </cell>
          <cell r="P3202">
            <v>5000</v>
          </cell>
          <cell r="T3202" t="str">
            <v>Malo</v>
          </cell>
          <cell r="U3202" t="str">
            <v>N/T</v>
          </cell>
        </row>
        <row r="3203">
          <cell r="J3203" t="str">
            <v>42-05-02-05-3195</v>
          </cell>
          <cell r="K3203" t="str">
            <v>SC-01051</v>
          </cell>
          <cell r="L3203" t="str">
            <v>42-05-02-05-3195</v>
          </cell>
          <cell r="M3203" t="str">
            <v>Extintor polvo químico seco de 10 Kg</v>
          </cell>
          <cell r="O3203" t="str">
            <v>EQUIPOS DE SEGURIDAD</v>
          </cell>
          <cell r="P3203">
            <v>25000</v>
          </cell>
          <cell r="T3203" t="str">
            <v>Malo</v>
          </cell>
          <cell r="U3203" t="str">
            <v>N/T</v>
          </cell>
        </row>
        <row r="3204">
          <cell r="J3204" t="str">
            <v>42-03-01-00-3196</v>
          </cell>
          <cell r="K3204" t="str">
            <v>SC-01052</v>
          </cell>
          <cell r="L3204" t="str">
            <v>42-03-01-00-3196</v>
          </cell>
          <cell r="M3204" t="str">
            <v>Rotulas vehiculo</v>
          </cell>
          <cell r="O3204" t="str">
            <v>REPUESTOS</v>
          </cell>
          <cell r="P3204">
            <v>3000</v>
          </cell>
          <cell r="T3204" t="str">
            <v>Malo</v>
          </cell>
          <cell r="U3204" t="str">
            <v>N/T</v>
          </cell>
        </row>
        <row r="3205">
          <cell r="J3205" t="str">
            <v>42-03-01-00-3197</v>
          </cell>
          <cell r="K3205" t="str">
            <v>SC-01053</v>
          </cell>
          <cell r="L3205" t="str">
            <v>42-03-01-00-3197</v>
          </cell>
          <cell r="M3205" t="str">
            <v>Pastillas de freno vehiculo</v>
          </cell>
          <cell r="O3205" t="str">
            <v>REPUESTOS</v>
          </cell>
          <cell r="P3205">
            <v>1000</v>
          </cell>
          <cell r="T3205" t="str">
            <v>Malo</v>
          </cell>
          <cell r="U3205" t="str">
            <v>N/T</v>
          </cell>
        </row>
        <row r="3206">
          <cell r="J3206" t="str">
            <v>42-04-07-00-3198</v>
          </cell>
          <cell r="K3206" t="str">
            <v>SC-01054</v>
          </cell>
          <cell r="L3206" t="str">
            <v>42-04-07-00-3198</v>
          </cell>
          <cell r="M3206" t="str">
            <v>Caja con mascarillas desechables</v>
          </cell>
          <cell r="O3206" t="str">
            <v>OTROS</v>
          </cell>
          <cell r="P3206">
            <v>3000</v>
          </cell>
          <cell r="T3206" t="str">
            <v>Malo</v>
          </cell>
          <cell r="U3206" t="str">
            <v>N/T</v>
          </cell>
        </row>
        <row r="3207">
          <cell r="J3207" t="str">
            <v>42-05-02-01-3199</v>
          </cell>
          <cell r="K3207" t="str">
            <v>SC-01055</v>
          </cell>
          <cell r="L3207" t="str">
            <v>42-05-02-01-3199</v>
          </cell>
          <cell r="M3207" t="str">
            <v>Bolsa nylon con mascarillas y tubos desechables</v>
          </cell>
          <cell r="N3207">
            <v>1</v>
          </cell>
          <cell r="O3207" t="str">
            <v>EQUIPOS CLINICOS</v>
          </cell>
          <cell r="P3207">
            <v>1000</v>
          </cell>
          <cell r="T3207" t="str">
            <v>Malo</v>
          </cell>
          <cell r="U3207" t="str">
            <v>N/T</v>
          </cell>
        </row>
        <row r="3208">
          <cell r="J3208" t="str">
            <v>42-03-01-00-3200</v>
          </cell>
          <cell r="K3208" t="str">
            <v>SC-01056</v>
          </cell>
          <cell r="L3208" t="str">
            <v>42-03-01-00-3200</v>
          </cell>
          <cell r="M3208" t="str">
            <v>Discos de frenos de vehiculos</v>
          </cell>
          <cell r="O3208" t="str">
            <v>REPUESTOS</v>
          </cell>
          <cell r="P3208">
            <v>1500</v>
          </cell>
          <cell r="T3208" t="str">
            <v>Malo</v>
          </cell>
          <cell r="U3208" t="str">
            <v>N/T</v>
          </cell>
        </row>
        <row r="3209">
          <cell r="J3209" t="str">
            <v>42-04-07-00-3201</v>
          </cell>
          <cell r="K3209" t="str">
            <v>SC-01057</v>
          </cell>
          <cell r="L3209" t="str">
            <v>42-04-07-00-3201</v>
          </cell>
          <cell r="M3209" t="str">
            <v>Cajas Fas con una llave para agua en desuso c/u, numeradas 1,2,3,4</v>
          </cell>
          <cell r="N3209">
            <v>1</v>
          </cell>
          <cell r="O3209" t="str">
            <v>OTROS</v>
          </cell>
          <cell r="P3209">
            <v>3500</v>
          </cell>
          <cell r="T3209" t="str">
            <v>Malo</v>
          </cell>
          <cell r="U3209" t="str">
            <v>N/T</v>
          </cell>
        </row>
        <row r="3210">
          <cell r="J3210" t="str">
            <v>42-04-07-00-3202</v>
          </cell>
          <cell r="K3210" t="str">
            <v>SC-01058</v>
          </cell>
          <cell r="L3210" t="str">
            <v>42-04-07-00-3202</v>
          </cell>
          <cell r="M3210" t="str">
            <v>Caja Fas con 2 llaves en desuso, numerada 5</v>
          </cell>
          <cell r="N3210">
            <v>1</v>
          </cell>
          <cell r="O3210" t="str">
            <v>OTROS</v>
          </cell>
          <cell r="P3210">
            <v>5000</v>
          </cell>
          <cell r="T3210" t="str">
            <v>Malo</v>
          </cell>
          <cell r="U3210" t="str">
            <v>N/T</v>
          </cell>
        </row>
        <row r="3211">
          <cell r="J3211" t="str">
            <v>42-04-07-00-3203</v>
          </cell>
          <cell r="K3211" t="str">
            <v>SC-01059</v>
          </cell>
          <cell r="L3211" t="str">
            <v>42-04-07-00-3203</v>
          </cell>
          <cell r="M3211" t="str">
            <v>Caja Fas con 3 llaves en desuso, numerada 6</v>
          </cell>
          <cell r="N3211">
            <v>1</v>
          </cell>
          <cell r="O3211" t="str">
            <v>OTROS</v>
          </cell>
          <cell r="P3211">
            <v>3200</v>
          </cell>
          <cell r="T3211" t="str">
            <v>Malo</v>
          </cell>
          <cell r="U3211" t="str">
            <v>N/T</v>
          </cell>
        </row>
        <row r="3212">
          <cell r="J3212" t="str">
            <v>42-04-07-00-3204</v>
          </cell>
          <cell r="K3212" t="str">
            <v>SC-01060</v>
          </cell>
          <cell r="L3212" t="str">
            <v>42-04-07-00-3204</v>
          </cell>
          <cell r="M3212" t="str">
            <v>Caja Fas con 5 llaves en desuso, numerada 7</v>
          </cell>
          <cell r="N3212">
            <v>1</v>
          </cell>
          <cell r="O3212" t="str">
            <v>OTROS</v>
          </cell>
          <cell r="P3212">
            <v>3200</v>
          </cell>
          <cell r="T3212" t="str">
            <v>Malo</v>
          </cell>
          <cell r="U3212" t="str">
            <v>N/T</v>
          </cell>
        </row>
        <row r="3213">
          <cell r="J3213" t="str">
            <v>42-04-07-00-3205</v>
          </cell>
          <cell r="K3213" t="str">
            <v>SC-01061</v>
          </cell>
          <cell r="L3213" t="str">
            <v>42-04-07-00-3205</v>
          </cell>
          <cell r="M3213" t="str">
            <v>Caja Fas con partes de llaves, numerada 8</v>
          </cell>
          <cell r="N3213">
            <v>1</v>
          </cell>
          <cell r="O3213" t="str">
            <v>OTROS</v>
          </cell>
          <cell r="P3213">
            <v>3200</v>
          </cell>
          <cell r="T3213" t="str">
            <v>Malo</v>
          </cell>
          <cell r="U3213" t="str">
            <v>N/T</v>
          </cell>
        </row>
        <row r="3214">
          <cell r="J3214" t="str">
            <v>42-04-07-00-3206</v>
          </cell>
          <cell r="K3214" t="str">
            <v>SC-01062</v>
          </cell>
          <cell r="L3214" t="str">
            <v>42-04-07-00-3206</v>
          </cell>
          <cell r="M3214" t="str">
            <v>Caja Fas con llaves de paso despuntes numerada 9</v>
          </cell>
          <cell r="N3214">
            <v>1</v>
          </cell>
          <cell r="O3214" t="str">
            <v>OTROS</v>
          </cell>
          <cell r="P3214">
            <v>3200</v>
          </cell>
          <cell r="T3214" t="str">
            <v>Malo</v>
          </cell>
          <cell r="U3214" t="str">
            <v>N/T</v>
          </cell>
        </row>
        <row r="3215">
          <cell r="J3215" t="str">
            <v>42-04-07-00-3207</v>
          </cell>
          <cell r="K3215" t="str">
            <v>SC-01063</v>
          </cell>
          <cell r="L3215" t="str">
            <v>42-04-07-00-3207</v>
          </cell>
          <cell r="M3215" t="str">
            <v>Caja con acoples para dos llaves ( 4  acoples ) numerada 10</v>
          </cell>
          <cell r="N3215">
            <v>1</v>
          </cell>
          <cell r="O3215" t="str">
            <v>OTROS</v>
          </cell>
          <cell r="P3215">
            <v>3200</v>
          </cell>
          <cell r="T3215" t="str">
            <v>Malo</v>
          </cell>
          <cell r="U3215" t="str">
            <v>N/T</v>
          </cell>
        </row>
        <row r="3216">
          <cell r="J3216" t="str">
            <v>42-04-07-00-3208</v>
          </cell>
          <cell r="K3216" t="str">
            <v>SC-01064</v>
          </cell>
          <cell r="L3216" t="str">
            <v>42-04-07-00-3208</v>
          </cell>
          <cell r="M3216" t="str">
            <v>Caja con acoples lavamanos para dos llaves ( 4 unidades ) numerada 11</v>
          </cell>
          <cell r="N3216">
            <v>1</v>
          </cell>
          <cell r="O3216" t="str">
            <v>OTROS</v>
          </cell>
          <cell r="P3216">
            <v>3200</v>
          </cell>
          <cell r="T3216" t="str">
            <v>Malo</v>
          </cell>
          <cell r="U3216" t="str">
            <v>N/T</v>
          </cell>
        </row>
        <row r="3217">
          <cell r="J3217" t="str">
            <v>42-04-07-00-3209</v>
          </cell>
          <cell r="K3217" t="str">
            <v>SC-01065</v>
          </cell>
          <cell r="L3217" t="str">
            <v>42-04-07-00-3209</v>
          </cell>
          <cell r="M3217" t="str">
            <v>Caja con 20 porta toallas nova ( sin usar )</v>
          </cell>
          <cell r="O3217" t="str">
            <v>OTROS</v>
          </cell>
          <cell r="P3217">
            <v>7500</v>
          </cell>
          <cell r="T3217" t="str">
            <v>Malo</v>
          </cell>
          <cell r="U3217" t="str">
            <v>N/T</v>
          </cell>
        </row>
        <row r="3218">
          <cell r="J3218" t="str">
            <v>42-04-07-00-3210</v>
          </cell>
          <cell r="K3218" t="str">
            <v>SC-01066</v>
          </cell>
          <cell r="L3218" t="str">
            <v>42-04-07-00-3210</v>
          </cell>
          <cell r="M3218" t="str">
            <v>Caja con desechos varios</v>
          </cell>
          <cell r="O3218" t="str">
            <v>OTROS</v>
          </cell>
          <cell r="P3218">
            <v>3500</v>
          </cell>
          <cell r="T3218" t="str">
            <v>Malo</v>
          </cell>
          <cell r="U3218" t="str">
            <v>N/T</v>
          </cell>
        </row>
        <row r="3219">
          <cell r="J3219" t="str">
            <v>42-03-01-00-3211</v>
          </cell>
          <cell r="K3219" t="str">
            <v>SC-01067</v>
          </cell>
          <cell r="L3219" t="str">
            <v>42-03-01-00-3211</v>
          </cell>
          <cell r="M3219" t="str">
            <v>Bateria Yoko 95D31R de 12 Volts</v>
          </cell>
          <cell r="N3219">
            <v>1</v>
          </cell>
          <cell r="O3219" t="str">
            <v>REPUESTOS</v>
          </cell>
          <cell r="P3219">
            <v>4500</v>
          </cell>
          <cell r="T3219" t="str">
            <v>Malo</v>
          </cell>
          <cell r="U3219" t="str">
            <v>Yoco</v>
          </cell>
        </row>
        <row r="3220">
          <cell r="J3220" t="str">
            <v>42-04-02-00-3212</v>
          </cell>
          <cell r="K3220" t="str">
            <v>SC-01068</v>
          </cell>
          <cell r="L3220" t="str">
            <v>42-04-02-00-3212</v>
          </cell>
          <cell r="M3220" t="str">
            <v>Silla de ruedas sin marca</v>
          </cell>
          <cell r="O3220" t="str">
            <v>SILLAS</v>
          </cell>
          <cell r="P3220">
            <v>7500</v>
          </cell>
          <cell r="T3220" t="str">
            <v>Malo</v>
          </cell>
          <cell r="U3220" t="str">
            <v>N/T</v>
          </cell>
        </row>
        <row r="3221">
          <cell r="J3221" t="str">
            <v>42-04-07-00-3213</v>
          </cell>
          <cell r="K3221" t="str">
            <v>SC-01069</v>
          </cell>
          <cell r="L3221" t="str">
            <v>42-04-07-00-3213</v>
          </cell>
          <cell r="M3221" t="str">
            <v>Tapas bandejas de iluminación, para 2 tubos de 40 Watts</v>
          </cell>
          <cell r="N3221">
            <v>1</v>
          </cell>
          <cell r="O3221" t="str">
            <v>OTROS</v>
          </cell>
          <cell r="P3221">
            <v>3500</v>
          </cell>
          <cell r="T3221" t="str">
            <v>Malo</v>
          </cell>
          <cell r="U3221" t="str">
            <v>N/T</v>
          </cell>
        </row>
        <row r="3222">
          <cell r="J3222" t="str">
            <v>42-04-07-00-3214</v>
          </cell>
          <cell r="K3222" t="str">
            <v>SC-01070</v>
          </cell>
          <cell r="L3222" t="str">
            <v>42-04-07-00-3214</v>
          </cell>
          <cell r="M3222" t="str">
            <v>Tapas bandejas de iluminación, para 1 tubo de 40 Watts</v>
          </cell>
          <cell r="N3222">
            <v>1</v>
          </cell>
          <cell r="O3222" t="str">
            <v>OTROS</v>
          </cell>
          <cell r="P3222">
            <v>3500</v>
          </cell>
          <cell r="T3222" t="str">
            <v>Malo</v>
          </cell>
          <cell r="U3222" t="str">
            <v>N/T</v>
          </cell>
        </row>
        <row r="3223">
          <cell r="J3223" t="str">
            <v>42-06-01-00-3215</v>
          </cell>
          <cell r="K3223" t="str">
            <v>SC-01071</v>
          </cell>
          <cell r="L3223" t="str">
            <v>42-06-01-00-3215</v>
          </cell>
          <cell r="M3223" t="str">
            <v>Monitor Mitac Mod. MA01</v>
          </cell>
          <cell r="O3223" t="str">
            <v>EQUIPOS COMPUTACIONALES Y PERIFÉRICOS</v>
          </cell>
          <cell r="P3223">
            <v>7000</v>
          </cell>
          <cell r="T3223" t="str">
            <v>Malo</v>
          </cell>
          <cell r="U3223" t="str">
            <v>Mitac</v>
          </cell>
        </row>
        <row r="3224">
          <cell r="J3224" t="str">
            <v>42-06-01-00-3216</v>
          </cell>
          <cell r="K3224" t="str">
            <v>SC-01072</v>
          </cell>
          <cell r="L3224" t="str">
            <v>42-06-01-00-3216</v>
          </cell>
          <cell r="M3224" t="str">
            <v>Tarjeta madre Aopen</v>
          </cell>
          <cell r="O3224" t="str">
            <v>EQUIPOS COMPUTACIONALES Y PERIFÉRICOS</v>
          </cell>
          <cell r="P3224">
            <v>2000</v>
          </cell>
          <cell r="T3224" t="str">
            <v>Malo</v>
          </cell>
          <cell r="U3224" t="str">
            <v>Aopen</v>
          </cell>
        </row>
        <row r="3225">
          <cell r="J3225" t="str">
            <v>42-06-01-00-3217</v>
          </cell>
          <cell r="K3225" t="str">
            <v>SC-01073</v>
          </cell>
          <cell r="L3225" t="str">
            <v>42-06-01-00-3217</v>
          </cell>
          <cell r="M3225" t="str">
            <v>Impresora Epson LX 300 Mod. P850A</v>
          </cell>
          <cell r="O3225" t="str">
            <v>EQUIPOS COMPUTACIONALES Y PERIFÉRICOS</v>
          </cell>
          <cell r="P3225">
            <v>3000</v>
          </cell>
          <cell r="T3225" t="str">
            <v>Malo</v>
          </cell>
          <cell r="U3225" t="str">
            <v>Epson</v>
          </cell>
        </row>
        <row r="3226">
          <cell r="J3226" t="str">
            <v>42-06-01-00-3218</v>
          </cell>
          <cell r="K3226" t="str">
            <v>SC-01074</v>
          </cell>
          <cell r="L3226" t="str">
            <v>42-06-01-00-3218</v>
          </cell>
          <cell r="M3226" t="str">
            <v>Impresora Epson Stylus C45, Mod. B 161B</v>
          </cell>
          <cell r="O3226" t="str">
            <v>EQUIPOS COMPUTACIONALES Y PERIFÉRICOS</v>
          </cell>
          <cell r="P3226">
            <v>3500</v>
          </cell>
          <cell r="T3226" t="str">
            <v>Malo</v>
          </cell>
          <cell r="U3226" t="str">
            <v>Epson</v>
          </cell>
        </row>
        <row r="3227">
          <cell r="J3227" t="str">
            <v>42-06-01-00-3219</v>
          </cell>
          <cell r="K3227" t="str">
            <v>SC-01075</v>
          </cell>
          <cell r="L3227" t="str">
            <v>42-06-01-00-3219</v>
          </cell>
          <cell r="M3227" t="str">
            <v>Mouse Aopen serie 329001583</v>
          </cell>
          <cell r="O3227" t="str">
            <v>EQUIPOS COMPUTACIONALES Y PERIFÉRICOS</v>
          </cell>
          <cell r="P3227">
            <v>1000</v>
          </cell>
          <cell r="T3227" t="str">
            <v>Malo</v>
          </cell>
          <cell r="U3227" t="str">
            <v>Aopen</v>
          </cell>
        </row>
        <row r="3228">
          <cell r="J3228" t="str">
            <v>42-06-01-00-3220</v>
          </cell>
          <cell r="K3228" t="str">
            <v>SC-01076</v>
          </cell>
          <cell r="L3228" t="str">
            <v>42-06-01-00-3220</v>
          </cell>
          <cell r="M3228" t="str">
            <v>Mouse 1300 serie C9452588</v>
          </cell>
          <cell r="O3228" t="str">
            <v>EQUIPOS COMPUTACIONALES Y PERIFÉRICOS</v>
          </cell>
          <cell r="P3228">
            <v>1000</v>
          </cell>
          <cell r="T3228" t="str">
            <v>Malo</v>
          </cell>
          <cell r="U3228" t="str">
            <v>N/T</v>
          </cell>
        </row>
        <row r="3229">
          <cell r="J3229" t="str">
            <v>FN-04-07-00-3221</v>
          </cell>
          <cell r="K3229" t="str">
            <v>SC-01077</v>
          </cell>
          <cell r="L3229" t="str">
            <v>FN-04-07-00-3221</v>
          </cell>
          <cell r="M3229" t="str">
            <v>Sombrero de huaso color negro</v>
          </cell>
          <cell r="O3229" t="str">
            <v>OTROS FUNGIBLE / NOMINABLE</v>
          </cell>
          <cell r="P3229">
            <v>10000</v>
          </cell>
          <cell r="T3229" t="str">
            <v>Bueno</v>
          </cell>
          <cell r="U3229" t="str">
            <v>N/T</v>
          </cell>
        </row>
        <row r="3230">
          <cell r="J3230" t="str">
            <v>FN-04-07-00-3222</v>
          </cell>
          <cell r="K3230" t="str">
            <v>SC-01078</v>
          </cell>
          <cell r="L3230" t="str">
            <v>FN-04-07-00-3222</v>
          </cell>
          <cell r="M3230" t="str">
            <v>Sombrero de huaso color plomo</v>
          </cell>
          <cell r="O3230" t="str">
            <v>OTROS FUNGIBLE / NOMINABLE</v>
          </cell>
          <cell r="P3230">
            <v>10000</v>
          </cell>
          <cell r="T3230" t="str">
            <v>Bueno</v>
          </cell>
          <cell r="U3230" t="str">
            <v>N/T</v>
          </cell>
        </row>
        <row r="3231">
          <cell r="J3231" t="str">
            <v>42-04-07-00-3223</v>
          </cell>
          <cell r="K3231" t="str">
            <v>SC-01079</v>
          </cell>
          <cell r="L3231" t="str">
            <v>42-04-07-00-3223</v>
          </cell>
          <cell r="M3231" t="str">
            <v>Chupalla  de paja</v>
          </cell>
          <cell r="O3231" t="str">
            <v>OTROS</v>
          </cell>
          <cell r="P3231">
            <v>13000</v>
          </cell>
          <cell r="T3231" t="str">
            <v>Bueno</v>
          </cell>
          <cell r="U3231" t="str">
            <v>N/T</v>
          </cell>
        </row>
        <row r="3232">
          <cell r="J3232" t="str">
            <v>FN-04-07-00-3224</v>
          </cell>
          <cell r="K3232" t="str">
            <v>SC-01080</v>
          </cell>
          <cell r="L3232" t="str">
            <v>FN-04-07-00-3224</v>
          </cell>
          <cell r="M3232" t="str">
            <v>Chamantos de huaso</v>
          </cell>
          <cell r="O3232" t="str">
            <v>OTROS FUNGIBLE / NOMINABLE</v>
          </cell>
          <cell r="P3232">
            <v>22000</v>
          </cell>
          <cell r="T3232" t="str">
            <v>Bueno</v>
          </cell>
          <cell r="U3232" t="str">
            <v>N/T</v>
          </cell>
        </row>
        <row r="3233">
          <cell r="J3233" t="str">
            <v>FN-04-07-00-3225</v>
          </cell>
          <cell r="K3233" t="str">
            <v>SC-01081</v>
          </cell>
          <cell r="L3233" t="str">
            <v>FN-04-07-00-3225</v>
          </cell>
          <cell r="M3233" t="str">
            <v>Ponchos artesanales color café</v>
          </cell>
          <cell r="O3233" t="str">
            <v>OTROS FUNGIBLE / NOMINABLE</v>
          </cell>
          <cell r="P3233">
            <v>23500</v>
          </cell>
          <cell r="T3233" t="str">
            <v>Bueno</v>
          </cell>
          <cell r="U3233" t="str">
            <v>N/T</v>
          </cell>
        </row>
        <row r="3234">
          <cell r="J3234" t="str">
            <v>FN-04-07-00-3226</v>
          </cell>
          <cell r="K3234" t="str">
            <v>SC-01082</v>
          </cell>
          <cell r="L3234" t="str">
            <v>FN-04-07-00-3226</v>
          </cell>
          <cell r="M3234" t="str">
            <v>Ruanas</v>
          </cell>
          <cell r="O3234" t="str">
            <v>OTROS FUNGIBLE / NOMINABLE</v>
          </cell>
          <cell r="P3234">
            <v>1900</v>
          </cell>
          <cell r="T3234" t="str">
            <v>Bueno</v>
          </cell>
          <cell r="U3234" t="str">
            <v>N/T</v>
          </cell>
        </row>
        <row r="3235">
          <cell r="J3235" t="str">
            <v>42-05-02-03-3227</v>
          </cell>
          <cell r="K3235" t="str">
            <v>SC-01083</v>
          </cell>
          <cell r="L3235" t="str">
            <v>42-05-02-03-3227</v>
          </cell>
          <cell r="M3235" t="str">
            <v>Monitor GPS Navman MDT 860-MK2 S/Nª 0809E10730529</v>
          </cell>
          <cell r="O3235" t="str">
            <v>EQUIPOS DE COMUNICACIÓN</v>
          </cell>
          <cell r="P3235">
            <v>40000</v>
          </cell>
          <cell r="T3235" t="str">
            <v>Bueno</v>
          </cell>
          <cell r="U3235" t="str">
            <v>Navman</v>
          </cell>
        </row>
        <row r="3236">
          <cell r="J3236" t="str">
            <v>42-03-02-00-3228</v>
          </cell>
          <cell r="K3236" t="str">
            <v>SC-01084</v>
          </cell>
          <cell r="L3236" t="str">
            <v>42-03-02-00-3228</v>
          </cell>
          <cell r="M3236" t="str">
            <v>Gata Hidráulica</v>
          </cell>
          <cell r="O3236" t="str">
            <v>EQUIPOS DE VEHICULO</v>
          </cell>
          <cell r="P3236">
            <v>5600</v>
          </cell>
          <cell r="T3236" t="str">
            <v>Bueno</v>
          </cell>
          <cell r="U3236" t="str">
            <v>N/T</v>
          </cell>
        </row>
        <row r="3237">
          <cell r="J3237" t="str">
            <v>42-05-02-05-3229</v>
          </cell>
          <cell r="K3237" t="str">
            <v>SC-01085</v>
          </cell>
          <cell r="L3237" t="str">
            <v>42-05-02-05-3229</v>
          </cell>
          <cell r="M3237" t="str">
            <v>Extintor incendio tipo ABC 2 Kgs.</v>
          </cell>
          <cell r="O3237" t="str">
            <v>EQUIPOS DE SEGURIDAD</v>
          </cell>
          <cell r="P3237">
            <v>25000</v>
          </cell>
          <cell r="T3237" t="str">
            <v>Bueno</v>
          </cell>
          <cell r="U3237" t="str">
            <v>N/T</v>
          </cell>
        </row>
        <row r="3238">
          <cell r="J3238" t="str">
            <v>FN-03-02-00-3230</v>
          </cell>
          <cell r="K3238" t="str">
            <v>SC-01086</v>
          </cell>
          <cell r="L3238" t="str">
            <v>FN-03-02-00-3230</v>
          </cell>
          <cell r="M3238" t="str">
            <v>Limpia Parabrisas</v>
          </cell>
          <cell r="O3238" t="str">
            <v>EQUIPOS DE VEHICULO FUNGIBLE / NOMINABLE</v>
          </cell>
          <cell r="P3238">
            <v>5600</v>
          </cell>
          <cell r="T3238" t="str">
            <v>Bueno</v>
          </cell>
          <cell r="U3238" t="str">
            <v>N/T</v>
          </cell>
        </row>
        <row r="3239">
          <cell r="J3239" t="str">
            <v>42-03-02-00-3231</v>
          </cell>
          <cell r="K3239" t="str">
            <v>SC-01087</v>
          </cell>
          <cell r="L3239" t="str">
            <v>42-03-02-00-3231</v>
          </cell>
          <cell r="M3239" t="str">
            <v>Estuche plástico con un Manual montaje carrocería, un manual de  nstrucciones de servicio, un talonario de servicio</v>
          </cell>
          <cell r="N3239">
            <v>1</v>
          </cell>
          <cell r="O3239" t="str">
            <v>EQUIPOS DE VEHICULO</v>
          </cell>
          <cell r="P3239">
            <v>5600</v>
          </cell>
          <cell r="U3239" t="str">
            <v>N/T</v>
          </cell>
        </row>
        <row r="3240">
          <cell r="J3240" t="str">
            <v>42-05-02-06-3232</v>
          </cell>
          <cell r="K3240" t="str">
            <v>SC-01088</v>
          </cell>
          <cell r="L3240" t="str">
            <v>42-05-02-06-3232</v>
          </cell>
          <cell r="M3240" t="str">
            <v>Llave de rueda</v>
          </cell>
          <cell r="O3240" t="str">
            <v>HERRAMIENTAS</v>
          </cell>
          <cell r="P3240">
            <v>7500</v>
          </cell>
          <cell r="T3240" t="str">
            <v>Bueno</v>
          </cell>
          <cell r="U3240" t="str">
            <v>N/T</v>
          </cell>
        </row>
        <row r="3241">
          <cell r="J3241" t="str">
            <v>42-03-02-00-3233</v>
          </cell>
          <cell r="K3241" t="str">
            <v>SC-01089</v>
          </cell>
          <cell r="L3241" t="str">
            <v>42-03-02-00-3233</v>
          </cell>
          <cell r="M3241" t="str">
            <v>Bocina</v>
          </cell>
          <cell r="O3241" t="str">
            <v>EQUIPOS DE VEHICULO</v>
          </cell>
          <cell r="P3241">
            <v>65000</v>
          </cell>
          <cell r="T3241" t="str">
            <v>Bueno</v>
          </cell>
          <cell r="U3241" t="str">
            <v>N/T</v>
          </cell>
        </row>
        <row r="3242">
          <cell r="J3242" t="str">
            <v>FN-03-02-00-3234</v>
          </cell>
          <cell r="K3242" t="str">
            <v>SC-01090</v>
          </cell>
          <cell r="L3242" t="str">
            <v>FN-03-02-00-3234</v>
          </cell>
          <cell r="M3242" t="str">
            <v>Llaves de contacto</v>
          </cell>
          <cell r="O3242" t="str">
            <v>EQUIPOS DE VEHICULO FUNGIBLE / NOMINABLE</v>
          </cell>
          <cell r="P3242">
            <v>5600</v>
          </cell>
          <cell r="T3242" t="str">
            <v>Bueno</v>
          </cell>
          <cell r="U3242" t="str">
            <v>N/T</v>
          </cell>
        </row>
        <row r="3243">
          <cell r="J3243" t="str">
            <v>42-03-02-00-3235</v>
          </cell>
          <cell r="K3243" t="str">
            <v>SC-01091</v>
          </cell>
          <cell r="L3243" t="str">
            <v>42-03-02-00-3235</v>
          </cell>
          <cell r="M3243" t="str">
            <v>Aro cromado con estrella</v>
          </cell>
          <cell r="O3243" t="str">
            <v>EQUIPOS DE VEHICULO</v>
          </cell>
          <cell r="P3243">
            <v>2100</v>
          </cell>
          <cell r="T3243" t="str">
            <v>Bueno</v>
          </cell>
          <cell r="U3243" t="str">
            <v>N/T</v>
          </cell>
        </row>
        <row r="3244">
          <cell r="J3244" t="str">
            <v>42-03-02-00-3236</v>
          </cell>
          <cell r="K3244" t="str">
            <v>SC-01092</v>
          </cell>
          <cell r="L3244" t="str">
            <v>42-03-02-00-3236</v>
          </cell>
          <cell r="M3244" t="str">
            <v>Tapas de rueda Mercedes</v>
          </cell>
          <cell r="O3244" t="str">
            <v>EQUIPOS DE VEHICULO</v>
          </cell>
          <cell r="P3244">
            <v>15000</v>
          </cell>
          <cell r="T3244" t="str">
            <v>Bueno</v>
          </cell>
          <cell r="U3244" t="str">
            <v>Mercedes Benz</v>
          </cell>
        </row>
        <row r="3245">
          <cell r="J3245" t="str">
            <v>FN-03-02-00-3237</v>
          </cell>
          <cell r="K3245" t="str">
            <v>SC-01093</v>
          </cell>
          <cell r="L3245" t="str">
            <v>FN-03-02-00-3237</v>
          </cell>
          <cell r="M3245" t="str">
            <v>Triángulos Refractantes</v>
          </cell>
          <cell r="O3245" t="str">
            <v>EQUIPOS DE VEHICULO FUNGIBLE / NOMINABLE</v>
          </cell>
          <cell r="P3245">
            <v>1100</v>
          </cell>
          <cell r="T3245" t="str">
            <v>Bueno</v>
          </cell>
          <cell r="U3245" t="str">
            <v>N/T</v>
          </cell>
        </row>
        <row r="3246">
          <cell r="J3246" t="str">
            <v>42-03-02-00-3238</v>
          </cell>
          <cell r="K3246" t="str">
            <v>SC-01094</v>
          </cell>
          <cell r="L3246" t="str">
            <v>42-03-02-00-3238</v>
          </cell>
          <cell r="M3246" t="str">
            <v>3ra. luz de frenos</v>
          </cell>
          <cell r="O3246" t="str">
            <v>EQUIPOS DE VEHICULO</v>
          </cell>
          <cell r="P3246">
            <v>38500</v>
          </cell>
          <cell r="T3246" t="str">
            <v>Bueno</v>
          </cell>
          <cell r="U3246" t="str">
            <v>N/T</v>
          </cell>
        </row>
        <row r="3247">
          <cell r="J3247" t="str">
            <v>42-03-02-00-3239</v>
          </cell>
          <cell r="K3247" t="str">
            <v>SC-01095</v>
          </cell>
          <cell r="L3247" t="str">
            <v>42-03-02-00-3239</v>
          </cell>
          <cell r="M3247" t="str">
            <v>Barrote Gata</v>
          </cell>
          <cell r="O3247" t="str">
            <v>EQUIPOS DE VEHICULO</v>
          </cell>
          <cell r="P3247">
            <v>6000</v>
          </cell>
          <cell r="T3247" t="str">
            <v>Bueno</v>
          </cell>
          <cell r="U3247" t="str">
            <v>N/T</v>
          </cell>
        </row>
        <row r="3248">
          <cell r="J3248" t="str">
            <v>42-03-01-00-3240</v>
          </cell>
          <cell r="K3248" t="str">
            <v>SC-01096</v>
          </cell>
          <cell r="L3248" t="str">
            <v>42-03-01-00-3240</v>
          </cell>
          <cell r="M3248" t="str">
            <v>Neumático de repuesto</v>
          </cell>
          <cell r="O3248" t="str">
            <v>REPUESTOS</v>
          </cell>
          <cell r="P3248">
            <v>33000</v>
          </cell>
          <cell r="T3248" t="str">
            <v>Bueno</v>
          </cell>
          <cell r="U3248" t="str">
            <v>N/T</v>
          </cell>
        </row>
        <row r="3249">
          <cell r="J3249" t="str">
            <v>FN-03-02-00-3241</v>
          </cell>
          <cell r="K3249" t="str">
            <v>SC-01097</v>
          </cell>
          <cell r="L3249" t="str">
            <v>FN-03-02-00-3241</v>
          </cell>
          <cell r="M3249" t="str">
            <v>Espejos exteriores</v>
          </cell>
          <cell r="O3249" t="str">
            <v>EQUIPOS DE VEHICULO FUNGIBLE / NOMINABLE</v>
          </cell>
          <cell r="P3249">
            <v>8000</v>
          </cell>
          <cell r="T3249" t="str">
            <v>Bueno</v>
          </cell>
          <cell r="U3249" t="str">
            <v>N/T</v>
          </cell>
        </row>
        <row r="3250">
          <cell r="J3250" t="str">
            <v>42-05-02-06-3242</v>
          </cell>
          <cell r="K3250" t="str">
            <v>SC-01098</v>
          </cell>
          <cell r="L3250" t="str">
            <v>42-05-02-06-3242</v>
          </cell>
          <cell r="M3250" t="str">
            <v>Llave ajustable Diamond 8"</v>
          </cell>
          <cell r="O3250" t="str">
            <v>HERRAMIENTAS</v>
          </cell>
          <cell r="P3250">
            <v>7000</v>
          </cell>
          <cell r="T3250" t="str">
            <v>Bueno</v>
          </cell>
          <cell r="U3250" t="str">
            <v>N/T</v>
          </cell>
        </row>
        <row r="3251">
          <cell r="J3251" t="str">
            <v>42-05-02-06-3243</v>
          </cell>
          <cell r="K3251" t="str">
            <v>SC-01099</v>
          </cell>
          <cell r="L3251" t="str">
            <v>42-05-02-06-3243</v>
          </cell>
          <cell r="M3251" t="str">
            <v>Llaves de punta ( 19/22, 16/19, 13/17, 10/13, 8/10 )</v>
          </cell>
          <cell r="O3251" t="str">
            <v>HERRAMIENTAS</v>
          </cell>
          <cell r="P3251">
            <v>12000</v>
          </cell>
          <cell r="T3251" t="str">
            <v>Bueno</v>
          </cell>
          <cell r="U3251" t="str">
            <v>N/T</v>
          </cell>
        </row>
        <row r="3252">
          <cell r="J3252" t="str">
            <v>42-05-02-06-3244</v>
          </cell>
          <cell r="K3252" t="str">
            <v>SC-01100</v>
          </cell>
          <cell r="L3252" t="str">
            <v>42-05-02-06-3244</v>
          </cell>
          <cell r="M3252" t="str">
            <v>Llaves hallen 12 y 14 mm</v>
          </cell>
          <cell r="O3252" t="str">
            <v>HERRAMIENTAS</v>
          </cell>
          <cell r="P3252">
            <v>11000</v>
          </cell>
          <cell r="T3252" t="str">
            <v>Bueno</v>
          </cell>
          <cell r="U3252" t="str">
            <v>N/T</v>
          </cell>
        </row>
        <row r="3253">
          <cell r="J3253" t="str">
            <v>42-05-02-06-3245</v>
          </cell>
          <cell r="K3253" t="str">
            <v>SC-01101</v>
          </cell>
          <cell r="L3253" t="str">
            <v>42-05-02-06-3245</v>
          </cell>
          <cell r="M3253" t="str">
            <v>Llaves tubo ( 12x13 mm, 16x17 mm )</v>
          </cell>
          <cell r="O3253" t="str">
            <v>HERRAMIENTAS</v>
          </cell>
          <cell r="P3253">
            <v>5600</v>
          </cell>
          <cell r="T3253" t="str">
            <v>Bueno</v>
          </cell>
          <cell r="U3253" t="str">
            <v>N/T</v>
          </cell>
        </row>
        <row r="3254">
          <cell r="J3254" t="str">
            <v>42-05-02-06-3246</v>
          </cell>
          <cell r="K3254" t="str">
            <v>SC-01102</v>
          </cell>
          <cell r="L3254" t="str">
            <v>42-05-02-06-3246</v>
          </cell>
          <cell r="M3254" t="str">
            <v>Martillo Stanford Brand</v>
          </cell>
          <cell r="O3254" t="str">
            <v>HERRAMIENTAS</v>
          </cell>
          <cell r="P3254">
            <v>4500</v>
          </cell>
          <cell r="T3254" t="str">
            <v>Bueno</v>
          </cell>
          <cell r="U3254" t="str">
            <v>Stanford Brand</v>
          </cell>
        </row>
        <row r="3255">
          <cell r="J3255" t="str">
            <v>42-05-02-06-3247</v>
          </cell>
          <cell r="K3255" t="str">
            <v>SC-01103</v>
          </cell>
          <cell r="L3255" t="str">
            <v>42-05-02-06-3247</v>
          </cell>
          <cell r="M3255" t="str">
            <v>Alicate Lenz-Werk Professional 8"</v>
          </cell>
          <cell r="O3255" t="str">
            <v>HERRAMIENTAS</v>
          </cell>
          <cell r="P3255">
            <v>6000</v>
          </cell>
          <cell r="T3255" t="str">
            <v>Bueno</v>
          </cell>
          <cell r="U3255" t="str">
            <v>Lenz-Werk</v>
          </cell>
        </row>
        <row r="3256">
          <cell r="J3256" t="str">
            <v>42-05-02-06-3248</v>
          </cell>
          <cell r="K3256" t="str">
            <v>SC-01104</v>
          </cell>
          <cell r="L3256" t="str">
            <v>42-05-02-06-3248</v>
          </cell>
          <cell r="M3256" t="str">
            <v>Atornilladores Stanley,  Paleta</v>
          </cell>
          <cell r="O3256" t="str">
            <v>HERRAMIENTAS</v>
          </cell>
          <cell r="P3256">
            <v>10000</v>
          </cell>
          <cell r="T3256" t="str">
            <v>Bueno</v>
          </cell>
          <cell r="U3256" t="str">
            <v>Stanley</v>
          </cell>
        </row>
        <row r="3257">
          <cell r="J3257" t="str">
            <v>42-05-02-06-3249</v>
          </cell>
          <cell r="K3257" t="str">
            <v>SC-01105</v>
          </cell>
          <cell r="L3257" t="str">
            <v>42-05-02-06-3249</v>
          </cell>
          <cell r="M3257" t="str">
            <v>Atornillador Stanley,  Cruz</v>
          </cell>
          <cell r="O3257" t="str">
            <v>HERRAMIENTAS</v>
          </cell>
          <cell r="P3257">
            <v>8000</v>
          </cell>
          <cell r="T3257" t="str">
            <v>Bueno</v>
          </cell>
          <cell r="U3257" t="str">
            <v>Stanley</v>
          </cell>
        </row>
        <row r="3258">
          <cell r="J3258" t="str">
            <v>42-05-02-06-3250</v>
          </cell>
          <cell r="K3258" t="str">
            <v>SC-01106</v>
          </cell>
          <cell r="L3258" t="str">
            <v>42-05-02-06-3250</v>
          </cell>
          <cell r="M3258" t="str">
            <v>Atornillador Wechsel Griff,  Estrella</v>
          </cell>
          <cell r="O3258" t="str">
            <v>HERRAMIENTAS</v>
          </cell>
          <cell r="P3258">
            <v>8000</v>
          </cell>
          <cell r="T3258" t="str">
            <v>Bueno</v>
          </cell>
          <cell r="U3258" t="str">
            <v>Wechsel Griff</v>
          </cell>
        </row>
        <row r="3259">
          <cell r="J3259" t="str">
            <v>42-03-02-00-3251</v>
          </cell>
          <cell r="K3259" t="str">
            <v>SC-01107</v>
          </cell>
          <cell r="L3259" t="str">
            <v>42-03-02-00-3251</v>
          </cell>
          <cell r="M3259" t="str">
            <v>Encendedor, cenicero</v>
          </cell>
          <cell r="O3259" t="str">
            <v>EQUIPOS DE VEHICULO</v>
          </cell>
          <cell r="P3259">
            <v>10000</v>
          </cell>
          <cell r="T3259" t="str">
            <v>Bueno</v>
          </cell>
          <cell r="U3259" t="str">
            <v>N/T</v>
          </cell>
        </row>
        <row r="3260">
          <cell r="J3260" t="str">
            <v>42-03-02-00-3252</v>
          </cell>
          <cell r="K3260" t="str">
            <v>SC-01108</v>
          </cell>
          <cell r="L3260" t="str">
            <v>42-03-02-00-3252</v>
          </cell>
          <cell r="M3260" t="str">
            <v>Asiento longitudinal con respaldo acolchado</v>
          </cell>
          <cell r="O3260" t="str">
            <v>EQUIPOS DE VEHICULO</v>
          </cell>
          <cell r="P3260">
            <v>40000</v>
          </cell>
          <cell r="T3260" t="str">
            <v>Bueno</v>
          </cell>
          <cell r="U3260" t="str">
            <v>N/T</v>
          </cell>
        </row>
        <row r="3261">
          <cell r="J3261" t="str">
            <v>42-05-02-01-3253</v>
          </cell>
          <cell r="K3261" t="str">
            <v>SC-01109</v>
          </cell>
          <cell r="L3261" t="str">
            <v>42-05-02-01-3253</v>
          </cell>
          <cell r="M3261" t="str">
            <v>Camilla Sitmed 39 traslado mod. Nº 0019416</v>
          </cell>
          <cell r="O3261" t="str">
            <v>EQUIPOS CLINICOS</v>
          </cell>
          <cell r="P3261">
            <v>110500</v>
          </cell>
          <cell r="T3261" t="str">
            <v>Bueno</v>
          </cell>
          <cell r="U3261" t="str">
            <v>N/T</v>
          </cell>
        </row>
        <row r="3262">
          <cell r="J3262" t="str">
            <v>42-03-02-00-3254</v>
          </cell>
          <cell r="K3262" t="str">
            <v>SC-01110</v>
          </cell>
          <cell r="L3262" t="str">
            <v>42-03-02-00-3254</v>
          </cell>
          <cell r="M3262" t="str">
            <v>Ducto de calefacción Ext. Cab</v>
          </cell>
          <cell r="O3262" t="str">
            <v>EQUIPOS DE VEHICULO</v>
          </cell>
          <cell r="P3262">
            <v>30000</v>
          </cell>
          <cell r="T3262" t="str">
            <v>Bueno</v>
          </cell>
          <cell r="U3262" t="str">
            <v>N/T</v>
          </cell>
        </row>
        <row r="3263">
          <cell r="J3263" t="str">
            <v>42-03-02-00-3255</v>
          </cell>
          <cell r="K3263" t="str">
            <v>SC-01111</v>
          </cell>
          <cell r="L3263" t="str">
            <v>42-03-02-00-3255</v>
          </cell>
          <cell r="M3263" t="str">
            <v>Foco halogeno iluminación acceso trasero</v>
          </cell>
          <cell r="O3263" t="str">
            <v>EQUIPOS DE VEHICULO</v>
          </cell>
          <cell r="P3263">
            <v>13000</v>
          </cell>
          <cell r="T3263" t="str">
            <v>Bueno</v>
          </cell>
          <cell r="U3263" t="str">
            <v>N/T</v>
          </cell>
        </row>
        <row r="3264">
          <cell r="J3264" t="str">
            <v>42-03-02-00-3256</v>
          </cell>
          <cell r="K3264" t="str">
            <v>SC-01112</v>
          </cell>
          <cell r="L3264" t="str">
            <v>42-03-02-00-3256</v>
          </cell>
          <cell r="M3264" t="str">
            <v>Ventana corredera lateral derecha G San</v>
          </cell>
          <cell r="N3264">
            <v>1</v>
          </cell>
          <cell r="O3264" t="str">
            <v>EQUIPOS DE VEHICULO</v>
          </cell>
          <cell r="P3264">
            <v>15000</v>
          </cell>
          <cell r="T3264" t="str">
            <v>Bueno</v>
          </cell>
          <cell r="U3264" t="str">
            <v>N/T</v>
          </cell>
        </row>
        <row r="3265">
          <cell r="J3265" t="str">
            <v>42-03-02-00-3257</v>
          </cell>
          <cell r="K3265" t="str">
            <v>SC-01113</v>
          </cell>
          <cell r="L3265" t="str">
            <v>42-03-02-00-3257</v>
          </cell>
          <cell r="M3265" t="str">
            <v>Contracabina con ventana corredera</v>
          </cell>
          <cell r="N3265">
            <v>1</v>
          </cell>
          <cell r="O3265" t="str">
            <v>EQUIPOS DE VEHICULO</v>
          </cell>
          <cell r="P3265">
            <v>200000</v>
          </cell>
          <cell r="T3265" t="str">
            <v>Bueno</v>
          </cell>
          <cell r="U3265" t="str">
            <v>N/T</v>
          </cell>
        </row>
        <row r="3266">
          <cell r="J3266" t="str">
            <v>FN-03-02-00-3258</v>
          </cell>
          <cell r="K3266" t="str">
            <v>SC-01114</v>
          </cell>
          <cell r="L3266" t="str">
            <v>FN-03-02-00-3258</v>
          </cell>
          <cell r="M3266" t="str">
            <v>Toma corriente 12 V</v>
          </cell>
          <cell r="O3266" t="str">
            <v>EQUIPOS DE VEHICULO FUNGIBLE / NOMINABLE</v>
          </cell>
          <cell r="P3266">
            <v>15000</v>
          </cell>
          <cell r="T3266" t="str">
            <v>Bueno</v>
          </cell>
          <cell r="U3266" t="str">
            <v>N/T</v>
          </cell>
        </row>
        <row r="3267">
          <cell r="J3267" t="str">
            <v>FN-03-02-00-3259</v>
          </cell>
          <cell r="K3267" t="str">
            <v>SC-01115</v>
          </cell>
          <cell r="L3267" t="str">
            <v>FN-03-02-00-3259</v>
          </cell>
          <cell r="M3267" t="str">
            <v>Toma corriente 220 V</v>
          </cell>
          <cell r="O3267" t="str">
            <v>EQUIPOS DE VEHICULO FUNGIBLE / NOMINABLE</v>
          </cell>
          <cell r="P3267">
            <v>15000</v>
          </cell>
          <cell r="T3267" t="str">
            <v>Bueno</v>
          </cell>
          <cell r="U3267" t="str">
            <v>N/T</v>
          </cell>
        </row>
        <row r="3268">
          <cell r="J3268" t="str">
            <v>42-03-02-00-3260</v>
          </cell>
          <cell r="K3268" t="str">
            <v>SC-01116</v>
          </cell>
          <cell r="L3268" t="str">
            <v>42-03-02-00-3260</v>
          </cell>
          <cell r="M3268" t="str">
            <v>Pisadera trasera con superficie antideslizante</v>
          </cell>
          <cell r="O3268" t="str">
            <v>EQUIPOS DE VEHICULO</v>
          </cell>
          <cell r="P3268">
            <v>15000</v>
          </cell>
          <cell r="T3268" t="str">
            <v>Bueno</v>
          </cell>
          <cell r="U3268" t="str">
            <v>N/T</v>
          </cell>
        </row>
        <row r="3269">
          <cell r="J3269" t="str">
            <v>42-03-02-00-3261</v>
          </cell>
          <cell r="K3269" t="str">
            <v>SC-01117</v>
          </cell>
          <cell r="L3269" t="str">
            <v>42-03-02-00-3261</v>
          </cell>
          <cell r="M3269" t="str">
            <v>Luz trasera antiniebla color roja</v>
          </cell>
          <cell r="O3269" t="str">
            <v>EQUIPOS DE VEHICULO</v>
          </cell>
          <cell r="P3269">
            <v>12000</v>
          </cell>
          <cell r="T3269" t="str">
            <v>Bueno</v>
          </cell>
          <cell r="U3269" t="str">
            <v>N/T</v>
          </cell>
        </row>
        <row r="3270">
          <cell r="J3270" t="str">
            <v>42-03-02-00-3262</v>
          </cell>
          <cell r="K3270" t="str">
            <v>SC-01118</v>
          </cell>
          <cell r="L3270" t="str">
            <v>42-03-02-00-3262</v>
          </cell>
          <cell r="M3270" t="str">
            <v>Caja porta drogas</v>
          </cell>
          <cell r="O3270" t="str">
            <v>EQUIPOS DE VEHICULO</v>
          </cell>
          <cell r="P3270">
            <v>15000</v>
          </cell>
          <cell r="T3270" t="str">
            <v>Bueno</v>
          </cell>
          <cell r="U3270" t="str">
            <v>N/T</v>
          </cell>
        </row>
        <row r="3271">
          <cell r="J3271" t="str">
            <v>42-03-02-00-3263</v>
          </cell>
          <cell r="K3271" t="str">
            <v>SC-01119</v>
          </cell>
          <cell r="L3271" t="str">
            <v>42-03-02-00-3263</v>
          </cell>
          <cell r="M3271" t="str">
            <v>Baliza mini barral rojo azul, Federal Signal</v>
          </cell>
          <cell r="O3271" t="str">
            <v>EQUIPOS DE VEHICULO</v>
          </cell>
          <cell r="P3271">
            <v>6500</v>
          </cell>
          <cell r="T3271" t="str">
            <v>Bueno</v>
          </cell>
          <cell r="U3271" t="str">
            <v>Federal Signal</v>
          </cell>
        </row>
        <row r="3272">
          <cell r="J3272" t="str">
            <v>FN-03-02-00-3264</v>
          </cell>
          <cell r="K3272" t="str">
            <v>SC-01120</v>
          </cell>
          <cell r="L3272" t="str">
            <v>FN-03-02-00-3264</v>
          </cell>
          <cell r="M3272" t="str">
            <v>Balizas color rojo, en esquina superior trasero</v>
          </cell>
          <cell r="O3272" t="str">
            <v>EQUIPOS DE VEHICULO FUNGIBLE / NOMINABLE</v>
          </cell>
          <cell r="P3272">
            <v>25900</v>
          </cell>
          <cell r="T3272" t="str">
            <v>Bueno</v>
          </cell>
          <cell r="U3272" t="str">
            <v>N/T</v>
          </cell>
        </row>
        <row r="3273">
          <cell r="J3273" t="str">
            <v>FN-03-02-00-3265</v>
          </cell>
          <cell r="K3273" t="str">
            <v>SC-01121</v>
          </cell>
          <cell r="L3273" t="str">
            <v>FN-03-02-00-3265</v>
          </cell>
          <cell r="M3273" t="str">
            <v>Focos perimetrales rojos en Lat Superior</v>
          </cell>
          <cell r="O3273" t="str">
            <v>EQUIPOS DE VEHICULO FUNGIBLE / NOMINABLE</v>
          </cell>
          <cell r="P3273">
            <v>14900</v>
          </cell>
          <cell r="T3273" t="str">
            <v>Bueno</v>
          </cell>
          <cell r="U3273" t="str">
            <v>N/T</v>
          </cell>
        </row>
        <row r="3274">
          <cell r="J3274" t="str">
            <v>42-03-02-00-3266</v>
          </cell>
          <cell r="K3274" t="str">
            <v>SC-01122</v>
          </cell>
          <cell r="L3274" t="str">
            <v>42-03-02-00-3266</v>
          </cell>
          <cell r="M3274" t="str">
            <v>Sirena electrónica marca Federal Signal, 4 tonos</v>
          </cell>
          <cell r="O3274" t="str">
            <v>EQUIPOS DE VEHICULO</v>
          </cell>
          <cell r="P3274">
            <v>50000</v>
          </cell>
          <cell r="T3274" t="str">
            <v>Bueno</v>
          </cell>
          <cell r="U3274" t="str">
            <v>Federal Signal</v>
          </cell>
        </row>
        <row r="3275">
          <cell r="J3275" t="str">
            <v>42-03-02-00-3267</v>
          </cell>
          <cell r="K3275" t="str">
            <v>SC-01123</v>
          </cell>
          <cell r="L3275" t="str">
            <v>42-03-02-00-3267</v>
          </cell>
          <cell r="M3275" t="str">
            <v>Parlante de 100 W</v>
          </cell>
          <cell r="O3275" t="str">
            <v>EQUIPOS DE VEHICULO</v>
          </cell>
          <cell r="P3275">
            <v>25000</v>
          </cell>
          <cell r="T3275" t="str">
            <v>Bueno</v>
          </cell>
          <cell r="U3275" t="str">
            <v>N/T</v>
          </cell>
        </row>
        <row r="3276">
          <cell r="J3276" t="str">
            <v>42-03-02-00-3268</v>
          </cell>
          <cell r="K3276" t="str">
            <v>SC-01124</v>
          </cell>
          <cell r="L3276" t="str">
            <v>42-03-02-00-3268</v>
          </cell>
          <cell r="M3276" t="str">
            <v>Busca camino portatil 12 V</v>
          </cell>
          <cell r="O3276" t="str">
            <v>EQUIPOS DE VEHICULO</v>
          </cell>
          <cell r="P3276">
            <v>18000</v>
          </cell>
          <cell r="T3276" t="str">
            <v>Malo</v>
          </cell>
          <cell r="U3276" t="str">
            <v>N/T</v>
          </cell>
        </row>
        <row r="3277">
          <cell r="J3277" t="str">
            <v>42-03-02-00-3269</v>
          </cell>
          <cell r="K3277" t="str">
            <v>SC-01125</v>
          </cell>
          <cell r="L3277" t="str">
            <v>42-03-02-00-3269</v>
          </cell>
          <cell r="M3277" t="str">
            <v>Asiento paramédico butaca</v>
          </cell>
          <cell r="N3277">
            <v>1</v>
          </cell>
          <cell r="O3277" t="str">
            <v>EQUIPOS DE VEHICULO</v>
          </cell>
          <cell r="P3277">
            <v>215000</v>
          </cell>
          <cell r="T3277" t="str">
            <v>Bueno</v>
          </cell>
          <cell r="U3277" t="str">
            <v>N/T</v>
          </cell>
        </row>
        <row r="3278">
          <cell r="J3278" t="str">
            <v>42-03-02-00-3270</v>
          </cell>
          <cell r="K3278" t="str">
            <v>SC-01126</v>
          </cell>
          <cell r="L3278" t="str">
            <v>42-03-02-00-3270</v>
          </cell>
          <cell r="M3278" t="str">
            <v>Mueble anaquel pared izquierda gabinete sanitario</v>
          </cell>
          <cell r="O3278" t="str">
            <v>EQUIPOS DE VEHICULO</v>
          </cell>
          <cell r="P3278">
            <v>75000</v>
          </cell>
          <cell r="T3278" t="str">
            <v>Bueno</v>
          </cell>
          <cell r="U3278" t="str">
            <v>N/T</v>
          </cell>
        </row>
        <row r="3279">
          <cell r="J3279" t="str">
            <v>42-03-02-00-3271</v>
          </cell>
          <cell r="K3279" t="str">
            <v>SC-01127</v>
          </cell>
          <cell r="L3279" t="str">
            <v>42-03-02-00-3271</v>
          </cell>
          <cell r="M3279" t="str">
            <v>Pasamanos aluminio en cielo del gabinete sanitario</v>
          </cell>
          <cell r="O3279" t="str">
            <v>EQUIPOS DE VEHICULO</v>
          </cell>
          <cell r="P3279">
            <v>15000</v>
          </cell>
          <cell r="T3279" t="str">
            <v>Bueno</v>
          </cell>
          <cell r="U3279" t="str">
            <v>N/T</v>
          </cell>
        </row>
        <row r="3280">
          <cell r="J3280" t="str">
            <v>42-03-02-00-3272</v>
          </cell>
          <cell r="K3280" t="str">
            <v>SC-01128</v>
          </cell>
          <cell r="L3280" t="str">
            <v>42-03-02-00-3272</v>
          </cell>
          <cell r="M3280" t="str">
            <v>Pasamanos aluminio en puerta lateral</v>
          </cell>
          <cell r="O3280" t="str">
            <v>EQUIPOS DE VEHICULO</v>
          </cell>
          <cell r="P3280">
            <v>7500</v>
          </cell>
          <cell r="T3280" t="str">
            <v>Bueno</v>
          </cell>
          <cell r="U3280" t="str">
            <v>N/T</v>
          </cell>
        </row>
        <row r="3281">
          <cell r="J3281" t="str">
            <v>42-03-02-00-3273</v>
          </cell>
          <cell r="K3281" t="str">
            <v>SC-01129</v>
          </cell>
          <cell r="L3281" t="str">
            <v>42-03-02-00-3273</v>
          </cell>
          <cell r="M3281" t="str">
            <v>Pasamanos aluminio en mueble clinico</v>
          </cell>
          <cell r="O3281" t="str">
            <v>EQUIPOS DE VEHICULO</v>
          </cell>
          <cell r="P3281">
            <v>7500</v>
          </cell>
          <cell r="T3281" t="str">
            <v>Bueno</v>
          </cell>
          <cell r="U3281" t="str">
            <v>N/T</v>
          </cell>
        </row>
        <row r="3282">
          <cell r="J3282" t="str">
            <v>42-03-02-00-3274</v>
          </cell>
          <cell r="K3282" t="str">
            <v>SC-01130</v>
          </cell>
          <cell r="L3282" t="str">
            <v>42-03-02-00-3274</v>
          </cell>
          <cell r="M3282" t="str">
            <v>Panel de control, comandos e identificaciones</v>
          </cell>
          <cell r="O3282" t="str">
            <v>EQUIPOS DE VEHICULO</v>
          </cell>
          <cell r="P3282">
            <v>50000</v>
          </cell>
          <cell r="T3282" t="str">
            <v>Bueno</v>
          </cell>
          <cell r="U3282" t="str">
            <v>N/T</v>
          </cell>
        </row>
        <row r="3283">
          <cell r="J3283" t="str">
            <v>42-03-02-00-3275</v>
          </cell>
          <cell r="K3283" t="str">
            <v>SC-01131</v>
          </cell>
          <cell r="L3283" t="str">
            <v>42-03-02-00-3275</v>
          </cell>
          <cell r="M3283" t="str">
            <v>Corta corriente general en tablero conducción</v>
          </cell>
          <cell r="O3283" t="str">
            <v>EQUIPOS DE VEHICULO</v>
          </cell>
          <cell r="P3283">
            <v>75000</v>
          </cell>
          <cell r="T3283" t="str">
            <v>Bueno</v>
          </cell>
          <cell r="U3283" t="str">
            <v>N/T</v>
          </cell>
        </row>
        <row r="3284">
          <cell r="J3284" t="str">
            <v>42-03-02-00-3276</v>
          </cell>
          <cell r="K3284" t="str">
            <v>SC-01132</v>
          </cell>
          <cell r="L3284" t="str">
            <v>42-03-02-00-3276</v>
          </cell>
          <cell r="M3284" t="str">
            <v>Panel central de comandos equipos electrónicos adicionales</v>
          </cell>
          <cell r="O3284" t="str">
            <v>EQUIPOS DE VEHICULO</v>
          </cell>
          <cell r="P3284">
            <v>80000</v>
          </cell>
          <cell r="T3284" t="str">
            <v>Bueno</v>
          </cell>
          <cell r="U3284" t="str">
            <v>N/T</v>
          </cell>
        </row>
        <row r="3285">
          <cell r="J3285" t="str">
            <v>FN-03-02-00-3277</v>
          </cell>
          <cell r="K3285" t="str">
            <v>SC-01133</v>
          </cell>
          <cell r="L3285" t="str">
            <v>FN-03-02-00-3277</v>
          </cell>
          <cell r="M3285" t="str">
            <v>Aplique incandescentes doble intensidad</v>
          </cell>
          <cell r="O3285" t="str">
            <v>EQUIPOS DE VEHICULO FUNGIBLE / NOMINABLE</v>
          </cell>
          <cell r="P3285">
            <v>35000</v>
          </cell>
          <cell r="T3285" t="str">
            <v>Bueno</v>
          </cell>
          <cell r="U3285" t="str">
            <v>N/T</v>
          </cell>
        </row>
        <row r="3286">
          <cell r="J3286" t="str">
            <v>FN-03-02-00-3278</v>
          </cell>
          <cell r="K3286" t="str">
            <v>SC-01134</v>
          </cell>
          <cell r="L3286" t="str">
            <v>FN-03-02-00-3278</v>
          </cell>
          <cell r="M3286" t="str">
            <v>Focos halogenos dirigibles, 150 V</v>
          </cell>
          <cell r="O3286" t="str">
            <v>EQUIPOS DE VEHICULO FUNGIBLE / NOMINABLE</v>
          </cell>
          <cell r="P3286">
            <v>25000</v>
          </cell>
          <cell r="T3286" t="str">
            <v>Bueno</v>
          </cell>
          <cell r="U3286" t="str">
            <v>N/T</v>
          </cell>
        </row>
        <row r="3287">
          <cell r="J3287" t="str">
            <v>42-03-02-00-3279</v>
          </cell>
          <cell r="K3287" t="str">
            <v>SC-01135</v>
          </cell>
          <cell r="L3287" t="str">
            <v>42-03-02-00-3279</v>
          </cell>
          <cell r="M3287" t="str">
            <v>Red eléctrica de 220 Volt, instalada en gabinete sanitario</v>
          </cell>
          <cell r="O3287" t="str">
            <v>EQUIPOS DE VEHICULO</v>
          </cell>
          <cell r="P3287">
            <v>70000</v>
          </cell>
          <cell r="T3287" t="str">
            <v>Bueno</v>
          </cell>
          <cell r="U3287" t="str">
            <v>N/T</v>
          </cell>
        </row>
        <row r="3288">
          <cell r="J3288" t="str">
            <v>42-03-02-00-3280</v>
          </cell>
          <cell r="K3288" t="str">
            <v>SC-01136</v>
          </cell>
          <cell r="L3288" t="str">
            <v>42-03-02-00-3280</v>
          </cell>
          <cell r="M3288" t="str">
            <v>20 Mts. cable alargador para 2000 Watts</v>
          </cell>
          <cell r="O3288" t="str">
            <v>EQUIPOS DE VEHICULO</v>
          </cell>
          <cell r="P3288">
            <v>20000</v>
          </cell>
          <cell r="T3288" t="str">
            <v>Bueno</v>
          </cell>
          <cell r="U3288" t="str">
            <v>N/T</v>
          </cell>
        </row>
        <row r="3289">
          <cell r="J3289" t="str">
            <v>42-03-02-00-3281</v>
          </cell>
          <cell r="K3289" t="str">
            <v>SC-01137</v>
          </cell>
          <cell r="L3289" t="str">
            <v>42-03-02-00-3281</v>
          </cell>
          <cell r="M3289" t="str">
            <v>Inversor y cargador de corriente de 1200 Watts</v>
          </cell>
          <cell r="O3289" t="str">
            <v>EQUIPOS DE VEHICULO</v>
          </cell>
          <cell r="P3289">
            <v>90000</v>
          </cell>
          <cell r="T3289" t="str">
            <v>Bueno</v>
          </cell>
          <cell r="U3289" t="str">
            <v>N/T</v>
          </cell>
        </row>
        <row r="3290">
          <cell r="J3290" t="str">
            <v>42-03-02-00-3282</v>
          </cell>
          <cell r="K3290" t="str">
            <v>SC-01138</v>
          </cell>
          <cell r="L3290" t="str">
            <v>42-03-02-00-3282</v>
          </cell>
          <cell r="M3290" t="str">
            <v>Bateria auxiliar de 100 Amp. de ciclo profundo</v>
          </cell>
          <cell r="O3290" t="str">
            <v>EQUIPOS DE VEHICULO</v>
          </cell>
          <cell r="P3290">
            <v>147500</v>
          </cell>
          <cell r="T3290" t="str">
            <v>Bueno</v>
          </cell>
          <cell r="U3290" t="str">
            <v>N/T</v>
          </cell>
        </row>
        <row r="3291">
          <cell r="J3291" t="str">
            <v>42-03-02-00-3283</v>
          </cell>
          <cell r="K3291" t="str">
            <v>SC-01139</v>
          </cell>
          <cell r="L3291" t="str">
            <v>42-03-02-00-3283</v>
          </cell>
          <cell r="M3291" t="str">
            <v>Sistema aire acondicionado ( 7.000 y 23.000 BTU )</v>
          </cell>
          <cell r="O3291" t="str">
            <v>EQUIPOS DE VEHICULO</v>
          </cell>
          <cell r="P3291">
            <v>70000</v>
          </cell>
          <cell r="T3291" t="str">
            <v>Bueno</v>
          </cell>
          <cell r="U3291" t="str">
            <v>N/T</v>
          </cell>
        </row>
        <row r="3292">
          <cell r="J3292" t="str">
            <v>42-03-02-00-3284</v>
          </cell>
          <cell r="K3292" t="str">
            <v>SC-01140</v>
          </cell>
          <cell r="L3292" t="str">
            <v>42-03-02-00-3284</v>
          </cell>
          <cell r="M3292" t="str">
            <v>Extractor de aire 12 Volt, centrifugo gran caudal</v>
          </cell>
          <cell r="O3292" t="str">
            <v>EQUIPOS DE VEHICULO</v>
          </cell>
          <cell r="P3292">
            <v>124218</v>
          </cell>
          <cell r="T3292" t="str">
            <v>Bueno</v>
          </cell>
          <cell r="U3292" t="str">
            <v>N/T</v>
          </cell>
        </row>
        <row r="3293">
          <cell r="J3293" t="str">
            <v>42-03-02-00-3285</v>
          </cell>
          <cell r="K3293" t="str">
            <v>SC-01141</v>
          </cell>
          <cell r="L3293" t="str">
            <v>42-03-02-00-3285</v>
          </cell>
          <cell r="M3293" t="str">
            <v>Red de Oxigeno central, 2 tomas ohio y regulador</v>
          </cell>
          <cell r="O3293" t="str">
            <v>EQUIPOS DE VEHICULO</v>
          </cell>
          <cell r="P3293">
            <v>80000</v>
          </cell>
          <cell r="T3293" t="str">
            <v>Bueno</v>
          </cell>
          <cell r="U3293" t="str">
            <v>N/T</v>
          </cell>
        </row>
        <row r="3294">
          <cell r="J3294" t="str">
            <v>42-03-02-00-3286</v>
          </cell>
          <cell r="K3294" t="str">
            <v>SC-01142</v>
          </cell>
          <cell r="L3294" t="str">
            <v>42-03-02-00-3286</v>
          </cell>
          <cell r="M3294" t="str">
            <v>Red de aspiración central con una toma de vacío</v>
          </cell>
          <cell r="O3294" t="str">
            <v>EQUIPOS DE VEHICULO</v>
          </cell>
          <cell r="P3294">
            <v>218900</v>
          </cell>
          <cell r="T3294" t="str">
            <v>Bueno</v>
          </cell>
          <cell r="U3294" t="str">
            <v>N/T</v>
          </cell>
        </row>
        <row r="3295">
          <cell r="J3295" t="str">
            <v>FN-03-02-00-3287</v>
          </cell>
          <cell r="K3295" t="str">
            <v>SC-01143</v>
          </cell>
          <cell r="L3295" t="str">
            <v>FN-03-02-00-3287</v>
          </cell>
          <cell r="M3295" t="str">
            <v>Portasueros retráctiles en techo gabinete sanitario</v>
          </cell>
          <cell r="O3295" t="str">
            <v>EQUIPOS DE VEHICULO FUNGIBLE / NOMINABLE</v>
          </cell>
          <cell r="P3295">
            <v>45000</v>
          </cell>
          <cell r="T3295" t="str">
            <v>Bueno</v>
          </cell>
          <cell r="U3295" t="str">
            <v>N/T</v>
          </cell>
        </row>
        <row r="3296">
          <cell r="J3296" t="str">
            <v>42-04-07-00-3288</v>
          </cell>
          <cell r="K3296" t="str">
            <v>SC-01144</v>
          </cell>
          <cell r="L3296" t="str">
            <v>42-04-07-00-3288</v>
          </cell>
          <cell r="M3296" t="str">
            <v>Recipiente para desechos</v>
          </cell>
          <cell r="O3296" t="str">
            <v>OTROS</v>
          </cell>
          <cell r="P3296">
            <v>5000</v>
          </cell>
          <cell r="T3296" t="str">
            <v>Bueno</v>
          </cell>
          <cell r="U3296" t="str">
            <v>N/T</v>
          </cell>
        </row>
        <row r="3297">
          <cell r="J3297" t="str">
            <v>42-04-07-00-3289</v>
          </cell>
          <cell r="K3297" t="str">
            <v>SC-01145</v>
          </cell>
          <cell r="L3297" t="str">
            <v>42-04-07-00-3289</v>
          </cell>
          <cell r="M3297" t="str">
            <v>Dispensador para desinfectante</v>
          </cell>
          <cell r="O3297" t="str">
            <v>OTROS</v>
          </cell>
          <cell r="P3297">
            <v>15000</v>
          </cell>
          <cell r="T3297" t="str">
            <v>Bueno</v>
          </cell>
          <cell r="U3297" t="str">
            <v>N/T</v>
          </cell>
        </row>
        <row r="3298">
          <cell r="J3298" t="str">
            <v>42-05-02-05-3290</v>
          </cell>
          <cell r="K3298" t="str">
            <v>SC-01146</v>
          </cell>
          <cell r="L3298" t="str">
            <v>42-05-02-05-3290</v>
          </cell>
          <cell r="M3298" t="str">
            <v>Extintor incendio tipo ABC 4 Kgs.</v>
          </cell>
          <cell r="O3298" t="str">
            <v>EQUIPOS DE SEGURIDAD</v>
          </cell>
          <cell r="P3298">
            <v>25000</v>
          </cell>
          <cell r="T3298" t="str">
            <v>Bueno</v>
          </cell>
          <cell r="U3298" t="str">
            <v>N/T</v>
          </cell>
        </row>
        <row r="3299">
          <cell r="J3299" t="str">
            <v>42-05-02-01-3291</v>
          </cell>
          <cell r="K3299" t="str">
            <v>SC-01147</v>
          </cell>
          <cell r="L3299" t="str">
            <v>42-05-02-01-3291</v>
          </cell>
          <cell r="M3299" t="str">
            <v>Resucitador adulto</v>
          </cell>
          <cell r="O3299" t="str">
            <v>EQUIPOS CLINICOS</v>
          </cell>
          <cell r="P3299">
            <v>50000</v>
          </cell>
          <cell r="T3299" t="str">
            <v>Bueno</v>
          </cell>
          <cell r="U3299" t="str">
            <v>N/T</v>
          </cell>
        </row>
        <row r="3300">
          <cell r="J3300" t="str">
            <v>42-05-02-01-3292</v>
          </cell>
          <cell r="K3300" t="str">
            <v>SC-01148</v>
          </cell>
          <cell r="L3300" t="str">
            <v>42-05-02-01-3292</v>
          </cell>
          <cell r="M3300" t="str">
            <v>Resucitador pediatrico</v>
          </cell>
          <cell r="O3300" t="str">
            <v>EQUIPOS CLINICOS</v>
          </cell>
          <cell r="P3300">
            <v>50000</v>
          </cell>
          <cell r="T3300" t="str">
            <v>Bueno</v>
          </cell>
          <cell r="U3300" t="str">
            <v>N/T</v>
          </cell>
        </row>
        <row r="3301">
          <cell r="J3301" t="str">
            <v>42-05-02-01-3293</v>
          </cell>
          <cell r="K3301" t="str">
            <v>SC-01149</v>
          </cell>
          <cell r="L3301" t="str">
            <v>42-05-02-01-3293</v>
          </cell>
          <cell r="M3301" t="str">
            <v>Resucitador Neonatal</v>
          </cell>
          <cell r="O3301" t="str">
            <v>EQUIPOS CLINICOS</v>
          </cell>
          <cell r="P3301">
            <v>49900</v>
          </cell>
          <cell r="T3301" t="str">
            <v>Bueno</v>
          </cell>
          <cell r="U3301" t="str">
            <v>N/T</v>
          </cell>
        </row>
        <row r="3302">
          <cell r="J3302" t="str">
            <v>42-05-02-01-3294</v>
          </cell>
          <cell r="K3302" t="str">
            <v>SC-01150</v>
          </cell>
          <cell r="L3302" t="str">
            <v>42-05-02-01-3294</v>
          </cell>
          <cell r="M3302" t="str">
            <v>Tabla espinal adulto</v>
          </cell>
          <cell r="O3302" t="str">
            <v>EQUIPOS CLINICOS</v>
          </cell>
          <cell r="P3302">
            <v>72900</v>
          </cell>
          <cell r="T3302" t="str">
            <v>Bueno</v>
          </cell>
          <cell r="U3302" t="str">
            <v>N/T</v>
          </cell>
        </row>
        <row r="3303">
          <cell r="J3303" t="str">
            <v>42-05-02-01-3295</v>
          </cell>
          <cell r="K3303" t="str">
            <v>SC-01151</v>
          </cell>
          <cell r="L3303" t="str">
            <v>42-05-02-01-3295</v>
          </cell>
          <cell r="M3303" t="str">
            <v>Tabla espinal pediátrica</v>
          </cell>
          <cell r="O3303" t="str">
            <v>EQUIPOS CLINICOS</v>
          </cell>
          <cell r="P3303">
            <v>72900</v>
          </cell>
          <cell r="T3303" t="str">
            <v>Bueno</v>
          </cell>
          <cell r="U3303" t="str">
            <v>N/T</v>
          </cell>
        </row>
        <row r="3304">
          <cell r="J3304" t="str">
            <v>42-05-02-02-3296</v>
          </cell>
          <cell r="K3304" t="str">
            <v>SC-01152</v>
          </cell>
          <cell r="L3304" t="str">
            <v>42-05-02-02-3296</v>
          </cell>
          <cell r="M3304" t="str">
            <v>Tabla cuchara</v>
          </cell>
          <cell r="O3304" t="str">
            <v>EQUIPOS DE COCINA</v>
          </cell>
          <cell r="P3304">
            <v>65000</v>
          </cell>
          <cell r="T3304" t="str">
            <v>Bueno</v>
          </cell>
          <cell r="U3304" t="str">
            <v>N/T</v>
          </cell>
        </row>
        <row r="3305">
          <cell r="J3305" t="str">
            <v>42-05-02-01-3297</v>
          </cell>
          <cell r="K3305" t="str">
            <v>SC-01153</v>
          </cell>
          <cell r="L3305" t="str">
            <v>42-05-02-01-3297</v>
          </cell>
          <cell r="M3305" t="str">
            <v>Chaleco extricación adulto</v>
          </cell>
          <cell r="O3305" t="str">
            <v>EQUIPOS CLINICOS</v>
          </cell>
          <cell r="P3305">
            <v>37800</v>
          </cell>
          <cell r="T3305" t="str">
            <v>Bueno</v>
          </cell>
          <cell r="U3305" t="str">
            <v>N/T</v>
          </cell>
        </row>
        <row r="3306">
          <cell r="J3306" t="str">
            <v>42-05-02-01-3298</v>
          </cell>
          <cell r="K3306" t="str">
            <v>SC-01154</v>
          </cell>
          <cell r="L3306" t="str">
            <v>42-05-02-01-3298</v>
          </cell>
          <cell r="M3306" t="str">
            <v>Chaleco transporte pediátrico</v>
          </cell>
          <cell r="O3306" t="str">
            <v>EQUIPOS CLINICOS</v>
          </cell>
          <cell r="P3306">
            <v>12000</v>
          </cell>
          <cell r="T3306" t="str">
            <v>Bueno</v>
          </cell>
          <cell r="U3306" t="str">
            <v>N/T</v>
          </cell>
        </row>
        <row r="3307">
          <cell r="J3307" t="str">
            <v>FN-05-02-01-3299</v>
          </cell>
          <cell r="K3307" t="str">
            <v>SC-01155</v>
          </cell>
          <cell r="L3307" t="str">
            <v>FN-05-02-01-3299</v>
          </cell>
          <cell r="M3307" t="str">
            <v>Collar cervical adulto</v>
          </cell>
          <cell r="O3307" t="str">
            <v>EQUIPOS CLINICOS FUNGIBLE / NOMINABLE</v>
          </cell>
          <cell r="P3307">
            <v>7393</v>
          </cell>
          <cell r="T3307" t="str">
            <v>Bueno</v>
          </cell>
          <cell r="U3307" t="str">
            <v>N/T</v>
          </cell>
        </row>
        <row r="3308">
          <cell r="J3308" t="str">
            <v>42-05-02-01-3300</v>
          </cell>
          <cell r="K3308" t="str">
            <v>SC-01156</v>
          </cell>
          <cell r="L3308" t="str">
            <v>42-05-02-01-3300</v>
          </cell>
          <cell r="M3308" t="str">
            <v>Collar cervical Pediátrico</v>
          </cell>
          <cell r="O3308" t="str">
            <v>EQUIPOS CLINICOS</v>
          </cell>
          <cell r="P3308">
            <v>7393</v>
          </cell>
          <cell r="T3308" t="str">
            <v>Bueno</v>
          </cell>
          <cell r="U3308" t="str">
            <v>N/T</v>
          </cell>
        </row>
        <row r="3309">
          <cell r="J3309" t="str">
            <v>42-05-02-01-3301</v>
          </cell>
          <cell r="K3309" t="str">
            <v>SC-01157</v>
          </cell>
          <cell r="L3309" t="str">
            <v>42-05-02-01-3301</v>
          </cell>
          <cell r="M3309" t="str">
            <v>Ferulas de inmovilización adulto</v>
          </cell>
          <cell r="O3309" t="str">
            <v>EQUIPOS CLINICOS</v>
          </cell>
          <cell r="P3309">
            <v>27000</v>
          </cell>
          <cell r="T3309" t="str">
            <v>Bueno</v>
          </cell>
          <cell r="U3309" t="str">
            <v>N/T</v>
          </cell>
        </row>
        <row r="3310">
          <cell r="J3310" t="str">
            <v>42-05-02-01-3302</v>
          </cell>
          <cell r="K3310" t="str">
            <v>SC-01158</v>
          </cell>
          <cell r="L3310" t="str">
            <v>42-05-02-01-3302</v>
          </cell>
          <cell r="M3310" t="str">
            <v>Inmovilizador lateral cabeza</v>
          </cell>
          <cell r="O3310" t="str">
            <v>EQUIPOS CLINICOS</v>
          </cell>
          <cell r="P3310">
            <v>15000</v>
          </cell>
          <cell r="T3310" t="str">
            <v>Bueno</v>
          </cell>
          <cell r="U3310" t="str">
            <v>N/T</v>
          </cell>
        </row>
        <row r="3311">
          <cell r="J3311" t="str">
            <v>42-05-02-01-3303</v>
          </cell>
          <cell r="K3311" t="str">
            <v>SC-01159</v>
          </cell>
          <cell r="L3311" t="str">
            <v>42-05-02-01-3303</v>
          </cell>
          <cell r="M3311" t="str">
            <v>Set oxigeno portatil</v>
          </cell>
          <cell r="O3311" t="str">
            <v>EQUIPOS CLINICOS</v>
          </cell>
          <cell r="P3311">
            <v>159000</v>
          </cell>
          <cell r="T3311" t="str">
            <v>Bueno</v>
          </cell>
          <cell r="U3311" t="str">
            <v>N/T</v>
          </cell>
        </row>
        <row r="3312">
          <cell r="J3312" t="str">
            <v>42-05-02-01-3304</v>
          </cell>
          <cell r="K3312" t="str">
            <v>SC-01160</v>
          </cell>
          <cell r="L3312" t="str">
            <v>42-05-02-01-3304</v>
          </cell>
          <cell r="M3312" t="str">
            <v>Juego laringoscopio adulto</v>
          </cell>
          <cell r="O3312" t="str">
            <v>EQUIPOS CLINICOS</v>
          </cell>
          <cell r="P3312">
            <v>30000</v>
          </cell>
          <cell r="T3312" t="str">
            <v>Bueno</v>
          </cell>
          <cell r="U3312" t="str">
            <v>N/T</v>
          </cell>
        </row>
        <row r="3313">
          <cell r="J3313" t="str">
            <v>42-05-02-01-3305</v>
          </cell>
          <cell r="K3313" t="str">
            <v>SC-01161</v>
          </cell>
          <cell r="L3313" t="str">
            <v>42-05-02-01-3305</v>
          </cell>
          <cell r="M3313" t="str">
            <v>Juego laringoscopio pediátrico</v>
          </cell>
          <cell r="O3313" t="str">
            <v>EQUIPOS CLINICOS</v>
          </cell>
          <cell r="P3313">
            <v>30000</v>
          </cell>
          <cell r="T3313" t="str">
            <v>Bueno</v>
          </cell>
          <cell r="U3313" t="str">
            <v>N/T</v>
          </cell>
        </row>
        <row r="3314">
          <cell r="J3314" t="str">
            <v>42-05-02-01-3306</v>
          </cell>
          <cell r="K3314" t="str">
            <v>SC-01162</v>
          </cell>
          <cell r="L3314" t="str">
            <v>42-05-02-01-3306</v>
          </cell>
          <cell r="M3314" t="str">
            <v>Arnés pediátrico transporte</v>
          </cell>
          <cell r="O3314" t="str">
            <v>EQUIPOS CLINICOS</v>
          </cell>
          <cell r="P3314">
            <v>25000</v>
          </cell>
          <cell r="T3314" t="str">
            <v>Bueno</v>
          </cell>
          <cell r="U3314" t="str">
            <v>N/T</v>
          </cell>
        </row>
        <row r="3315">
          <cell r="J3315" t="str">
            <v>42-05-02-01-3307</v>
          </cell>
          <cell r="K3315" t="str">
            <v>SC-01163</v>
          </cell>
          <cell r="L3315" t="str">
            <v>42-05-02-01-3307</v>
          </cell>
          <cell r="M3315" t="str">
            <v>Mochila vía aerea</v>
          </cell>
          <cell r="O3315" t="str">
            <v>EQUIPOS CLINICOS</v>
          </cell>
          <cell r="P3315">
            <v>20000</v>
          </cell>
          <cell r="T3315" t="str">
            <v>Bueno</v>
          </cell>
          <cell r="U3315" t="str">
            <v>N/T</v>
          </cell>
        </row>
        <row r="3316">
          <cell r="J3316" t="str">
            <v>42-05-02-01-3308</v>
          </cell>
          <cell r="K3316" t="str">
            <v>SC-01164</v>
          </cell>
          <cell r="L3316" t="str">
            <v>42-05-02-01-3308</v>
          </cell>
          <cell r="M3316" t="str">
            <v>Mochila de paro</v>
          </cell>
          <cell r="O3316" t="str">
            <v>EQUIPOS CLINICOS</v>
          </cell>
          <cell r="P3316">
            <v>380000</v>
          </cell>
          <cell r="T3316" t="str">
            <v>Bueno</v>
          </cell>
          <cell r="U3316" t="str">
            <v>N/T</v>
          </cell>
        </row>
        <row r="3317">
          <cell r="J3317" t="str">
            <v>42-05-02-01-3309</v>
          </cell>
          <cell r="K3317" t="str">
            <v>SC-01165</v>
          </cell>
          <cell r="L3317" t="str">
            <v>42-05-02-01-3309</v>
          </cell>
          <cell r="M3317" t="str">
            <v>Mochila mixta</v>
          </cell>
          <cell r="O3317" t="str">
            <v>EQUIPOS CLINICOS</v>
          </cell>
          <cell r="P3317">
            <v>350000</v>
          </cell>
          <cell r="T3317" t="str">
            <v>Bueno</v>
          </cell>
          <cell r="U3317" t="str">
            <v>N/T</v>
          </cell>
        </row>
        <row r="3318">
          <cell r="J3318" t="str">
            <v>42-05-02-01-3310</v>
          </cell>
          <cell r="K3318" t="str">
            <v>SC-01166</v>
          </cell>
          <cell r="L3318" t="str">
            <v>42-05-02-01-3310</v>
          </cell>
          <cell r="M3318" t="str">
            <v>Pulpo</v>
          </cell>
          <cell r="O3318" t="str">
            <v>EQUIPOS CLINICOS</v>
          </cell>
          <cell r="P3318">
            <v>150000</v>
          </cell>
          <cell r="T3318" t="str">
            <v>Bueno</v>
          </cell>
          <cell r="U3318" t="str">
            <v>N/T</v>
          </cell>
        </row>
        <row r="3319">
          <cell r="J3319" t="str">
            <v>42-05-02-01-3311</v>
          </cell>
          <cell r="K3319" t="str">
            <v>SC-01167</v>
          </cell>
          <cell r="L3319" t="str">
            <v>42-05-02-01-3311</v>
          </cell>
          <cell r="M3319" t="str">
            <v>Bomba infusión continua Cardinal Health Mod. Alaris S/Nº 25042RWL1</v>
          </cell>
          <cell r="O3319" t="str">
            <v>EQUIPOS CLINICOS</v>
          </cell>
          <cell r="P3319">
            <v>185000</v>
          </cell>
          <cell r="T3319" t="str">
            <v>Bueno</v>
          </cell>
          <cell r="U3319" t="str">
            <v>Health</v>
          </cell>
        </row>
        <row r="3320">
          <cell r="J3320" t="str">
            <v>42-05-01-01-3312</v>
          </cell>
          <cell r="K3320" t="str">
            <v>SC-01168</v>
          </cell>
          <cell r="L3320" t="str">
            <v>42-05-01-01-3312</v>
          </cell>
          <cell r="M3320" t="str">
            <v>Ventilador mecanico transporte Drager Mod. Oxilog 2000 S/Nº SRYM-0060</v>
          </cell>
          <cell r="O3320" t="str">
            <v>EQUIPO DE OFICINA</v>
          </cell>
          <cell r="P3320">
            <v>380000</v>
          </cell>
          <cell r="T3320" t="str">
            <v>Bueno</v>
          </cell>
          <cell r="U3320" t="str">
            <v>Drager</v>
          </cell>
        </row>
        <row r="3321">
          <cell r="J3321" t="str">
            <v>42-06-01-00-3313</v>
          </cell>
          <cell r="K3321" t="str">
            <v>SC-01169</v>
          </cell>
          <cell r="L3321" t="str">
            <v>42-06-01-00-3313</v>
          </cell>
          <cell r="M3321" t="str">
            <v>Computador Intel Pentium 4 Inside S/Nº 00045-681-991-275</v>
          </cell>
          <cell r="O3321" t="str">
            <v>EQUIPOS COMPUTACIONALES Y PERIFÉRICOS</v>
          </cell>
          <cell r="P3321">
            <v>340000</v>
          </cell>
          <cell r="T3321" t="str">
            <v>Bueno</v>
          </cell>
          <cell r="U3321" t="str">
            <v>Intel Pentium</v>
          </cell>
        </row>
        <row r="3322">
          <cell r="J3322" t="str">
            <v>42-06-01-00-3314</v>
          </cell>
          <cell r="K3322" t="str">
            <v>SC-01170</v>
          </cell>
          <cell r="L3322" t="str">
            <v>42-06-01-00-3314</v>
          </cell>
          <cell r="M3322" t="str">
            <v>Monitor Samsung Mod. 540N S/Nº HA15H9NP302565A</v>
          </cell>
          <cell r="O3322" t="str">
            <v>EQUIPOS COMPUTACIONALES Y PERIFÉRICOS</v>
          </cell>
          <cell r="P3322">
            <v>14000</v>
          </cell>
          <cell r="T3322" t="str">
            <v>Bueno</v>
          </cell>
          <cell r="U3322" t="str">
            <v>Samsung</v>
          </cell>
        </row>
        <row r="3323">
          <cell r="J3323" t="str">
            <v>42-06-01-00-3315</v>
          </cell>
          <cell r="K3323" t="str">
            <v>SC-01171</v>
          </cell>
          <cell r="L3323" t="str">
            <v>42-06-01-00-3315</v>
          </cell>
          <cell r="M3323" t="str">
            <v>Teclado Ok Technology</v>
          </cell>
          <cell r="O3323" t="str">
            <v>EQUIPOS COMPUTACIONALES Y PERIFÉRICOS</v>
          </cell>
          <cell r="P3323">
            <v>4000</v>
          </cell>
          <cell r="T3323" t="str">
            <v>Bueno</v>
          </cell>
        </row>
        <row r="3324">
          <cell r="J3324" t="str">
            <v>42-06-01-00-3316</v>
          </cell>
          <cell r="K3324" t="str">
            <v>SC-01172</v>
          </cell>
          <cell r="L3324" t="str">
            <v>42-06-01-00-3316</v>
          </cell>
          <cell r="M3324" t="str">
            <v>Mouse Genius M/N Netscroll 110 S/Nº 143956109484</v>
          </cell>
          <cell r="O3324" t="str">
            <v>EQUIPOS COMPUTACIONALES Y PERIFÉRICOS</v>
          </cell>
          <cell r="P3324">
            <v>3000</v>
          </cell>
          <cell r="T3324" t="str">
            <v>Bueno</v>
          </cell>
          <cell r="U3324" t="str">
            <v>Genius</v>
          </cell>
        </row>
        <row r="3325">
          <cell r="J3325" t="str">
            <v>42-04-07-00-3317</v>
          </cell>
          <cell r="K3325" t="str">
            <v>SC-01173</v>
          </cell>
          <cell r="L3325" t="str">
            <v>42-04-07-00-3317</v>
          </cell>
          <cell r="M3325" t="str">
            <v>cubierta postformado 211x51x75 cms.</v>
          </cell>
          <cell r="O3325" t="str">
            <v>OTROS</v>
          </cell>
          <cell r="P3325">
            <v>50000</v>
          </cell>
          <cell r="T3325" t="str">
            <v>Bueno</v>
          </cell>
          <cell r="U3325" t="str">
            <v>N/T</v>
          </cell>
        </row>
        <row r="3326">
          <cell r="J3326" t="str">
            <v>FN-04-07-00-3318</v>
          </cell>
          <cell r="K3326" t="str">
            <v>SC-01174</v>
          </cell>
          <cell r="L3326" t="str">
            <v>FN-04-07-00-3318</v>
          </cell>
          <cell r="M3326" t="str">
            <v>Porta cortinas</v>
          </cell>
          <cell r="O3326" t="str">
            <v>OTROS FUNGIBLE / NOMINABLE</v>
          </cell>
          <cell r="P3326">
            <v>1500</v>
          </cell>
          <cell r="T3326" t="str">
            <v>Bueno</v>
          </cell>
          <cell r="U3326" t="str">
            <v>N/T</v>
          </cell>
        </row>
        <row r="3327">
          <cell r="J3327" t="str">
            <v>FN-04-07-00-3319</v>
          </cell>
          <cell r="K3327" t="str">
            <v>SC-01175</v>
          </cell>
          <cell r="L3327" t="str">
            <v>FN-04-07-00-3319</v>
          </cell>
          <cell r="M3327" t="str">
            <v>Cortinas color beige</v>
          </cell>
          <cell r="O3327" t="str">
            <v>OTROS FUNGIBLE / NOMINABLE</v>
          </cell>
          <cell r="P3327">
            <v>12000</v>
          </cell>
          <cell r="T3327" t="str">
            <v>Bueno</v>
          </cell>
          <cell r="U3327" t="str">
            <v>N/T</v>
          </cell>
        </row>
        <row r="3328">
          <cell r="J3328" t="str">
            <v>42-05-01-01-3320</v>
          </cell>
          <cell r="K3328" t="str">
            <v>SC-01176</v>
          </cell>
          <cell r="L3328" t="str">
            <v>42-05-01-01-3320</v>
          </cell>
          <cell r="M3328" t="str">
            <v>Regulated Power Supply Mod DF1763</v>
          </cell>
          <cell r="O3328" t="str">
            <v>EQUIPO DE OFICINA</v>
          </cell>
          <cell r="P3328">
            <v>120000</v>
          </cell>
          <cell r="T3328" t="str">
            <v>Bueno</v>
          </cell>
          <cell r="U3328" t="str">
            <v>N/T</v>
          </cell>
        </row>
        <row r="3329">
          <cell r="J3329" t="str">
            <v>42-04-07-00-3321</v>
          </cell>
          <cell r="K3329" t="str">
            <v>SC-01177</v>
          </cell>
          <cell r="L3329" t="str">
            <v>42-04-07-00-3321</v>
          </cell>
          <cell r="M3329" t="str">
            <v>Ducha teléfono</v>
          </cell>
          <cell r="O3329" t="str">
            <v>OTROS</v>
          </cell>
          <cell r="P3329">
            <v>30000</v>
          </cell>
          <cell r="T3329" t="str">
            <v>Bueno</v>
          </cell>
          <cell r="U3329" t="str">
            <v>N/T</v>
          </cell>
        </row>
        <row r="3330">
          <cell r="J3330" t="str">
            <v>42-04-07-00-3322</v>
          </cell>
          <cell r="K3330" t="str">
            <v>SC-01178</v>
          </cell>
          <cell r="L3330" t="str">
            <v>42-04-07-00-3322</v>
          </cell>
          <cell r="M3330" t="str">
            <v>Dispensador de jabón Johnson</v>
          </cell>
          <cell r="O3330" t="str">
            <v>OTROS</v>
          </cell>
          <cell r="P3330">
            <v>17000</v>
          </cell>
          <cell r="T3330" t="str">
            <v>Bueno</v>
          </cell>
          <cell r="U3330" t="str">
            <v>N/T</v>
          </cell>
        </row>
        <row r="3331">
          <cell r="J3331" t="str">
            <v>42-04-07-00-3323</v>
          </cell>
          <cell r="K3331" t="str">
            <v>SC-01179</v>
          </cell>
          <cell r="L3331" t="str">
            <v>42-04-07-00-3323</v>
          </cell>
          <cell r="M3331" t="str">
            <v>Espejo 100x90 cms.</v>
          </cell>
          <cell r="O3331" t="str">
            <v>OTROS</v>
          </cell>
          <cell r="P3331">
            <v>8000</v>
          </cell>
          <cell r="T3331" t="str">
            <v>Bueno</v>
          </cell>
          <cell r="U3331" t="str">
            <v>N/T</v>
          </cell>
        </row>
        <row r="3332">
          <cell r="J3332" t="str">
            <v>NN-06-01-00-3324</v>
          </cell>
          <cell r="K3332" t="str">
            <v>SC-01180</v>
          </cell>
          <cell r="L3332" t="str">
            <v>NN-06-01-00-3324</v>
          </cell>
          <cell r="M3332" t="str">
            <v>Computador Olidata S/Nº 011427-000003</v>
          </cell>
          <cell r="O3332" t="str">
            <v>EQUIPOS COMPUTACIONALES Y PERIFÉRICOS EN ARRIENDO</v>
          </cell>
          <cell r="P3332">
            <v>340000</v>
          </cell>
          <cell r="T3332" t="str">
            <v>Bueno</v>
          </cell>
          <cell r="U3332" t="str">
            <v>Olidata</v>
          </cell>
        </row>
        <row r="3333">
          <cell r="J3333" t="str">
            <v>NN-06-01-00-3325</v>
          </cell>
          <cell r="K3333" t="str">
            <v>SC-01181</v>
          </cell>
          <cell r="L3333" t="str">
            <v>NN-06-01-00-3325</v>
          </cell>
          <cell r="M3333" t="str">
            <v>Monitor Olidata 17" Mod. W7006 S/Nº W7006S-8AB2355-00514F</v>
          </cell>
          <cell r="O3333" t="str">
            <v>EQUIPOS COMPUTACIONALES Y PERIFÉRICOS EN ARRIENDO</v>
          </cell>
          <cell r="P3333">
            <v>14000</v>
          </cell>
          <cell r="T3333" t="str">
            <v>Bueno</v>
          </cell>
          <cell r="U3333" t="str">
            <v>Olidata</v>
          </cell>
        </row>
        <row r="3334">
          <cell r="J3334" t="str">
            <v>NN-06-01-00-3326</v>
          </cell>
          <cell r="K3334" t="str">
            <v>SC-01182</v>
          </cell>
          <cell r="L3334" t="str">
            <v>NN-06-01-00-3326</v>
          </cell>
          <cell r="M3334" t="str">
            <v>Teclado Olidata Mod K 5108 S/Nº K51080903012209</v>
          </cell>
          <cell r="O3334" t="str">
            <v>EQUIPOS COMPUTACIONALES Y PERIFÉRICOS EN ARRIENDO</v>
          </cell>
          <cell r="P3334">
            <v>4000</v>
          </cell>
          <cell r="T3334" t="str">
            <v>Bueno</v>
          </cell>
          <cell r="U3334" t="str">
            <v>Olidata</v>
          </cell>
        </row>
        <row r="3335">
          <cell r="J3335" t="str">
            <v>NN-06-01-00-3327</v>
          </cell>
          <cell r="K3335" t="str">
            <v>SC-01183</v>
          </cell>
          <cell r="L3335" t="str">
            <v>NN-06-01-00-3327</v>
          </cell>
          <cell r="M3335" t="str">
            <v>Mouse Olidata Mod. KM-8942</v>
          </cell>
          <cell r="O3335" t="str">
            <v>EQUIPOS COMPUTACIONALES Y PERIFÉRICOS EN ARRIENDO</v>
          </cell>
          <cell r="P3335">
            <v>3000</v>
          </cell>
          <cell r="T3335" t="str">
            <v>Bueno</v>
          </cell>
          <cell r="U3335" t="str">
            <v>Olidata</v>
          </cell>
        </row>
        <row r="3336">
          <cell r="J3336" t="str">
            <v>42-04-07-00-3328</v>
          </cell>
          <cell r="K3336" t="str">
            <v>SC-01184</v>
          </cell>
          <cell r="L3336" t="str">
            <v>42-04-07-00-3328</v>
          </cell>
          <cell r="M3336" t="str">
            <v>Basurero plástico con tapa color blanco</v>
          </cell>
          <cell r="O3336" t="str">
            <v>OTROS</v>
          </cell>
          <cell r="P3336">
            <v>3000</v>
          </cell>
          <cell r="T3336" t="str">
            <v>Bueno</v>
          </cell>
          <cell r="U3336" t="str">
            <v>N/T</v>
          </cell>
        </row>
        <row r="3337">
          <cell r="J3337" t="str">
            <v>42-05-01-01-3329</v>
          </cell>
          <cell r="K3337" t="str">
            <v>SC-01185</v>
          </cell>
          <cell r="L3337" t="str">
            <v>42-05-01-01-3329</v>
          </cell>
          <cell r="M3337" t="str">
            <v>Corchetera Torre color negra</v>
          </cell>
          <cell r="O3337" t="str">
            <v>EQUIPO DE OFICINA</v>
          </cell>
          <cell r="P3337">
            <v>2400</v>
          </cell>
          <cell r="T3337" t="str">
            <v>Bueno</v>
          </cell>
          <cell r="U3337" t="str">
            <v>Torre</v>
          </cell>
        </row>
        <row r="3338">
          <cell r="J3338" t="str">
            <v>42-05-01-01-3330</v>
          </cell>
          <cell r="K3338" t="str">
            <v>SC-01186</v>
          </cell>
          <cell r="L3338" t="str">
            <v>42-05-01-01-3330</v>
          </cell>
          <cell r="M3338" t="str">
            <v>Teléfono compañía CTC Mod. Alerce S/Nº 20847914974F022007676746</v>
          </cell>
          <cell r="O3338" t="str">
            <v>EQUIPO DE OFICINA</v>
          </cell>
          <cell r="P3338">
            <v>8000</v>
          </cell>
          <cell r="T3338" t="str">
            <v>Bueno</v>
          </cell>
          <cell r="U3338" t="str">
            <v>Alerce</v>
          </cell>
        </row>
        <row r="3339">
          <cell r="J3339" t="str">
            <v>42-06-01-00-3331</v>
          </cell>
          <cell r="K3339" t="str">
            <v>SC-01187</v>
          </cell>
          <cell r="L3339" t="str">
            <v>42-06-01-00-3331</v>
          </cell>
          <cell r="M3339" t="str">
            <v>Router  AIR 802 Mod. AP-G-200</v>
          </cell>
          <cell r="O3339" t="str">
            <v>EQUIPOS COMPUTACIONALES Y PERIFÉRICOS</v>
          </cell>
          <cell r="P3339">
            <v>31903</v>
          </cell>
          <cell r="T3339" t="str">
            <v>Bueno</v>
          </cell>
          <cell r="U3339" t="str">
            <v>N/T</v>
          </cell>
        </row>
        <row r="3340">
          <cell r="J3340" t="str">
            <v>42-04-07-00-3332</v>
          </cell>
          <cell r="K3340" t="str">
            <v>SC-01188</v>
          </cell>
          <cell r="L3340" t="str">
            <v>42-04-07-00-3332</v>
          </cell>
          <cell r="M3340" t="str">
            <v>Basurero metálico</v>
          </cell>
          <cell r="O3340" t="str">
            <v>OTROS</v>
          </cell>
          <cell r="P3340">
            <v>5000</v>
          </cell>
          <cell r="T3340" t="str">
            <v>Bueno</v>
          </cell>
          <cell r="U3340" t="str">
            <v>N/T</v>
          </cell>
        </row>
        <row r="3341">
          <cell r="J3341" t="str">
            <v>42-04-07-00-3333</v>
          </cell>
          <cell r="K3341" t="str">
            <v>SC-01189</v>
          </cell>
          <cell r="L3341" t="str">
            <v>42-04-07-00-3333</v>
          </cell>
          <cell r="M3341" t="str">
            <v>Basurero plástico</v>
          </cell>
          <cell r="O3341" t="str">
            <v>OTROS</v>
          </cell>
          <cell r="P3341">
            <v>3000</v>
          </cell>
          <cell r="T3341" t="str">
            <v>Bueno</v>
          </cell>
          <cell r="U3341" t="str">
            <v>N/T</v>
          </cell>
        </row>
        <row r="3342">
          <cell r="J3342" t="str">
            <v>NN-06-01-00-3334</v>
          </cell>
          <cell r="K3342" t="str">
            <v>SC-01190</v>
          </cell>
          <cell r="L3342" t="str">
            <v>NN-06-01-00-3334</v>
          </cell>
          <cell r="M3342" t="str">
            <v>Computador Olidata S/Nº 011427-000005</v>
          </cell>
          <cell r="O3342" t="str">
            <v>EQUIPOS COMPUTACIONALES Y PERIFÉRICOS EN ARRIENDO</v>
          </cell>
          <cell r="P3342">
            <v>340000</v>
          </cell>
          <cell r="T3342" t="str">
            <v>Bueno</v>
          </cell>
          <cell r="U3342" t="str">
            <v>Olidata</v>
          </cell>
        </row>
        <row r="3343">
          <cell r="J3343" t="str">
            <v>42-06-01-00-3335</v>
          </cell>
          <cell r="K3343" t="str">
            <v>SC-01191</v>
          </cell>
          <cell r="L3343" t="str">
            <v>42-06-01-00-3335</v>
          </cell>
          <cell r="M3343" t="str">
            <v>Monitor Mod. 70006S S/Nº WZ7006S-8A2354-01226E</v>
          </cell>
          <cell r="O3343" t="str">
            <v>EQUIPOS COMPUTACIONALES Y PERIFÉRICOS</v>
          </cell>
          <cell r="P3343">
            <v>14000</v>
          </cell>
          <cell r="T3343" t="str">
            <v>Bueno</v>
          </cell>
          <cell r="U3343" t="str">
            <v>Olidata</v>
          </cell>
        </row>
        <row r="3344">
          <cell r="J3344" t="str">
            <v>NN-06-01-00-3336</v>
          </cell>
          <cell r="K3344" t="str">
            <v>SC-01192</v>
          </cell>
          <cell r="L3344" t="str">
            <v>NN-06-01-00-3336</v>
          </cell>
          <cell r="M3344" t="str">
            <v>Teclado Olidata Mod. K 5108 S/Nº K51080903012202</v>
          </cell>
          <cell r="O3344" t="str">
            <v>EQUIPOS COMPUTACIONALES Y PERIFÉRICOS EN ARRIENDO</v>
          </cell>
          <cell r="P3344">
            <v>4000</v>
          </cell>
          <cell r="T3344" t="str">
            <v>Bueno</v>
          </cell>
          <cell r="U3344" t="str">
            <v>Olidata</v>
          </cell>
        </row>
        <row r="3345">
          <cell r="J3345" t="str">
            <v>42-06-01-00-3337</v>
          </cell>
          <cell r="K3345" t="str">
            <v>SC-01193</v>
          </cell>
          <cell r="L3345" t="str">
            <v>42-06-01-00-3337</v>
          </cell>
          <cell r="M3345" t="str">
            <v>Mouse Mod. KM-8942</v>
          </cell>
          <cell r="O3345" t="str">
            <v>EQUIPOS COMPUTACIONALES Y PERIFÉRICOS</v>
          </cell>
          <cell r="P3345">
            <v>3000</v>
          </cell>
          <cell r="T3345" t="str">
            <v>Bueno</v>
          </cell>
          <cell r="U3345" t="str">
            <v>Olidata</v>
          </cell>
        </row>
        <row r="3346">
          <cell r="J3346" t="str">
            <v>FN-04-07-00-3338</v>
          </cell>
          <cell r="K3346" t="str">
            <v>SC-01194</v>
          </cell>
          <cell r="L3346" t="str">
            <v>FN-04-07-00-3338</v>
          </cell>
          <cell r="M3346" t="str">
            <v>Colchonetas color azul</v>
          </cell>
          <cell r="O3346" t="str">
            <v>OTROS FUNGIBLE / NOMINABLE</v>
          </cell>
          <cell r="P3346">
            <v>3500</v>
          </cell>
          <cell r="T3346" t="str">
            <v>Bueno</v>
          </cell>
          <cell r="U3346" t="str">
            <v>N/T</v>
          </cell>
        </row>
        <row r="3347">
          <cell r="J3347" t="str">
            <v>42-04-07-00-3339</v>
          </cell>
          <cell r="K3347" t="str">
            <v>SC-01195</v>
          </cell>
          <cell r="L3347" t="str">
            <v>42-04-07-00-3339</v>
          </cell>
          <cell r="M3347" t="str">
            <v>Cortinas verde musgo</v>
          </cell>
          <cell r="O3347" t="str">
            <v>OTROS</v>
          </cell>
          <cell r="P3347">
            <v>12300</v>
          </cell>
          <cell r="T3347" t="str">
            <v>Bueno</v>
          </cell>
          <cell r="U3347" t="str">
            <v>N/T</v>
          </cell>
        </row>
        <row r="3348">
          <cell r="J3348" t="str">
            <v>42-04-07-00-3340</v>
          </cell>
          <cell r="K3348" t="str">
            <v>SC-01196</v>
          </cell>
          <cell r="L3348" t="str">
            <v>42-04-07-00-3340</v>
          </cell>
          <cell r="M3348" t="str">
            <v>Porta cortina</v>
          </cell>
          <cell r="O3348" t="str">
            <v>OTROS</v>
          </cell>
          <cell r="P3348">
            <v>1500</v>
          </cell>
          <cell r="T3348" t="str">
            <v>Bueno</v>
          </cell>
          <cell r="U3348" t="str">
            <v>N/T</v>
          </cell>
        </row>
        <row r="3349">
          <cell r="J3349" t="str">
            <v>NN-06-01-00-3341</v>
          </cell>
          <cell r="K3349" t="str">
            <v>SC-01197</v>
          </cell>
          <cell r="L3349" t="str">
            <v>NN-06-01-00-3341</v>
          </cell>
          <cell r="M3349" t="str">
            <v>Computador Olidata S/N 008920-000344</v>
          </cell>
          <cell r="O3349" t="str">
            <v>EQUIPOS COMPUTACIONALES Y PERIFÉRICOS EN ARRIENDO</v>
          </cell>
          <cell r="P3349">
            <v>340000</v>
          </cell>
          <cell r="T3349" t="str">
            <v>Bueno</v>
          </cell>
          <cell r="U3349" t="str">
            <v>Olidata</v>
          </cell>
        </row>
        <row r="3350">
          <cell r="J3350" t="str">
            <v>NN-06-01-00-3342</v>
          </cell>
          <cell r="K3350" t="str">
            <v>SC-01198</v>
          </cell>
          <cell r="L3350" t="str">
            <v>NN-06-01-00-3342</v>
          </cell>
          <cell r="M3350" t="str">
            <v>Monitor LCD Olidata 17" Mod. 7005L11 S/Nº 75L11N-75K2372-02064H</v>
          </cell>
          <cell r="O3350" t="str">
            <v>EQUIPOS COMPUTACIONALES Y PERIFÉRICOS EN ARRIENDO</v>
          </cell>
          <cell r="P3350">
            <v>14000</v>
          </cell>
          <cell r="T3350" t="str">
            <v>Bueno</v>
          </cell>
          <cell r="U3350" t="str">
            <v>Olidata</v>
          </cell>
        </row>
        <row r="3351">
          <cell r="J3351" t="str">
            <v>NN-06-01-00-3343</v>
          </cell>
          <cell r="K3351" t="str">
            <v>SC-01199</v>
          </cell>
          <cell r="L3351" t="str">
            <v>NN-06-01-00-3343</v>
          </cell>
          <cell r="M3351" t="str">
            <v>Teclado Olidata Mod. K 7563 S/Nº K75630703004120</v>
          </cell>
          <cell r="O3351" t="str">
            <v>EQUIPOS COMPUTACIONALES Y PERIFÉRICOS EN ARRIENDO</v>
          </cell>
          <cell r="P3351">
            <v>4000</v>
          </cell>
          <cell r="T3351" t="str">
            <v>Bueno</v>
          </cell>
          <cell r="U3351" t="str">
            <v>Olidata</v>
          </cell>
        </row>
        <row r="3352">
          <cell r="J3352" t="str">
            <v>NN-06-01-00-3344</v>
          </cell>
          <cell r="K3352" t="str">
            <v>SC-01200</v>
          </cell>
          <cell r="L3352" t="str">
            <v>NN-06-01-00-3344</v>
          </cell>
          <cell r="M3352" t="str">
            <v>Mouse optico Olidata Mod. KM 8920</v>
          </cell>
          <cell r="O3352" t="str">
            <v>EQUIPOS COMPUTACIONALES Y PERIFÉRICOS EN ARRIENDO</v>
          </cell>
          <cell r="P3352">
            <v>3000</v>
          </cell>
          <cell r="T3352" t="str">
            <v>Bueno</v>
          </cell>
          <cell r="U3352" t="str">
            <v>Olidata</v>
          </cell>
        </row>
        <row r="3353">
          <cell r="J3353" t="str">
            <v>42-05-02-06-3345</v>
          </cell>
          <cell r="K3353" t="str">
            <v>SC-01201</v>
          </cell>
          <cell r="L3353" t="str">
            <v>42-05-02-06-3345</v>
          </cell>
          <cell r="M3353" t="str">
            <v>Balde color rojo c/tapa blanca</v>
          </cell>
          <cell r="O3353" t="str">
            <v>HERRAMIENTAS</v>
          </cell>
          <cell r="P3353">
            <v>4000</v>
          </cell>
          <cell r="T3353" t="str">
            <v>Bueno</v>
          </cell>
          <cell r="U3353" t="str">
            <v>N/T</v>
          </cell>
        </row>
        <row r="3354">
          <cell r="J3354" t="str">
            <v>42-04-07-00-3346</v>
          </cell>
          <cell r="K3354" t="str">
            <v>SC-01202</v>
          </cell>
          <cell r="L3354" t="str">
            <v>42-04-07-00-3346</v>
          </cell>
          <cell r="M3354" t="str">
            <v>Papelero metálico color café</v>
          </cell>
          <cell r="O3354" t="str">
            <v>OTROS</v>
          </cell>
          <cell r="P3354">
            <v>3000</v>
          </cell>
          <cell r="T3354" t="str">
            <v>Bueno</v>
          </cell>
          <cell r="U3354" t="str">
            <v>N/T</v>
          </cell>
        </row>
        <row r="3355">
          <cell r="J3355" t="str">
            <v>42-04-07-00-3347</v>
          </cell>
          <cell r="K3355" t="str">
            <v>SC-01203</v>
          </cell>
          <cell r="L3355" t="str">
            <v>42-04-07-00-3347</v>
          </cell>
          <cell r="M3355" t="str">
            <v>Portacortinas</v>
          </cell>
          <cell r="O3355" t="str">
            <v>OTROS</v>
          </cell>
          <cell r="P3355">
            <v>1500</v>
          </cell>
          <cell r="T3355" t="str">
            <v>Bueno</v>
          </cell>
          <cell r="U3355" t="str">
            <v>N/T</v>
          </cell>
        </row>
        <row r="3356">
          <cell r="J3356" t="str">
            <v>FN-04-07-00-3348</v>
          </cell>
          <cell r="K3356" t="str">
            <v>SC-01204</v>
          </cell>
          <cell r="L3356" t="str">
            <v>FN-04-07-00-3348</v>
          </cell>
          <cell r="M3356" t="str">
            <v>Cortinas color crema</v>
          </cell>
          <cell r="O3356" t="str">
            <v>OTROS FUNGIBLE / NOMINABLE</v>
          </cell>
          <cell r="P3356">
            <v>10000</v>
          </cell>
          <cell r="T3356" t="str">
            <v>Bueno</v>
          </cell>
          <cell r="U3356" t="str">
            <v>N/T</v>
          </cell>
        </row>
        <row r="3357">
          <cell r="J3357" t="str">
            <v>42-05-02-01-3349</v>
          </cell>
          <cell r="K3357" t="str">
            <v>SC-01205</v>
          </cell>
          <cell r="L3357" t="str">
            <v>42-05-02-01-3349</v>
          </cell>
          <cell r="M3357" t="str">
            <v>Caja acero inoxidable c/tapa 30x15x10 cms.</v>
          </cell>
          <cell r="O3357" t="str">
            <v>EQUIPOS CLINICOS</v>
          </cell>
          <cell r="P3357">
            <v>25000</v>
          </cell>
          <cell r="T3357" t="str">
            <v>Bueno</v>
          </cell>
          <cell r="U3357" t="str">
            <v>N/T</v>
          </cell>
        </row>
        <row r="3358">
          <cell r="J3358" t="str">
            <v>FN-04-07-00-3350</v>
          </cell>
          <cell r="K3358" t="str">
            <v>SC-01206</v>
          </cell>
          <cell r="L3358" t="str">
            <v>FN-04-07-00-3350</v>
          </cell>
          <cell r="M3358" t="str">
            <v>Cajas acero inoxidable 17x17x22 cms.</v>
          </cell>
          <cell r="O3358" t="str">
            <v>OTROS FUNGIBLE / NOMINABLE</v>
          </cell>
          <cell r="P3358">
            <v>25000</v>
          </cell>
          <cell r="T3358" t="str">
            <v>Bueno</v>
          </cell>
          <cell r="U3358" t="str">
            <v>N/T</v>
          </cell>
        </row>
        <row r="3359">
          <cell r="J3359" t="str">
            <v>42-05-02-01-3351</v>
          </cell>
          <cell r="K3359" t="str">
            <v>SC-01207</v>
          </cell>
          <cell r="L3359" t="str">
            <v>42-05-02-01-3351</v>
          </cell>
          <cell r="M3359" t="str">
            <v>Riñones acero inoxidable 26 cms.</v>
          </cell>
          <cell r="N3359">
            <v>1</v>
          </cell>
          <cell r="O3359" t="str">
            <v>EQUIPOS CLINICOS</v>
          </cell>
          <cell r="P3359">
            <v>30000</v>
          </cell>
          <cell r="T3359" t="str">
            <v>Bueno</v>
          </cell>
          <cell r="U3359" t="str">
            <v>N/T</v>
          </cell>
        </row>
        <row r="3360">
          <cell r="J3360" t="str">
            <v>42-05-02-01-3352</v>
          </cell>
          <cell r="K3360" t="str">
            <v>SC-01208</v>
          </cell>
          <cell r="L3360" t="str">
            <v>42-05-02-01-3352</v>
          </cell>
          <cell r="M3360" t="str">
            <v>Estetoscopio Pinard plástico color negro</v>
          </cell>
          <cell r="O3360" t="str">
            <v>EQUIPOS CLINICOS</v>
          </cell>
          <cell r="P3360">
            <v>42700</v>
          </cell>
          <cell r="T3360" t="str">
            <v>Bueno</v>
          </cell>
          <cell r="U3360" t="str">
            <v>N/T</v>
          </cell>
        </row>
        <row r="3361">
          <cell r="J3361" t="str">
            <v>NN-06-01-00-3353</v>
          </cell>
          <cell r="K3361" t="str">
            <v>SC-01209</v>
          </cell>
          <cell r="L3361" t="str">
            <v>NN-06-01-00-3353</v>
          </cell>
          <cell r="M3361" t="str">
            <v>Computador Olidata ID Nº A2622 S/Nº 008920-000372</v>
          </cell>
          <cell r="O3361" t="str">
            <v>EQUIPOS COMPUTACIONALES Y PERIFÉRICOS EN ARRIENDO</v>
          </cell>
          <cell r="P3361">
            <v>340000</v>
          </cell>
          <cell r="T3361" t="str">
            <v>Bueno</v>
          </cell>
          <cell r="U3361" t="str">
            <v>Olidata</v>
          </cell>
        </row>
        <row r="3362">
          <cell r="J3362" t="str">
            <v>NN-06-01-00-3354</v>
          </cell>
          <cell r="K3362" t="str">
            <v>SC-01210</v>
          </cell>
          <cell r="L3362" t="str">
            <v>NN-06-01-00-3354</v>
          </cell>
          <cell r="M3362" t="str">
            <v>Monitor LCD Olidata 17" Mod. 7005L11 S/Nº 75L11N-75M2273-008348</v>
          </cell>
          <cell r="O3362" t="str">
            <v>EQUIPOS COMPUTACIONALES Y PERIFÉRICOS EN ARRIENDO</v>
          </cell>
          <cell r="P3362">
            <v>14000</v>
          </cell>
          <cell r="T3362" t="str">
            <v>Bueno</v>
          </cell>
          <cell r="U3362" t="str">
            <v>Olidata</v>
          </cell>
        </row>
        <row r="3363">
          <cell r="J3363" t="str">
            <v>NN-06-01-00-3355</v>
          </cell>
          <cell r="K3363" t="str">
            <v>SC-01211</v>
          </cell>
          <cell r="L3363" t="str">
            <v>NN-06-01-00-3355</v>
          </cell>
          <cell r="M3363" t="str">
            <v>Teclado Olidata Mod. K 7563 S/Nº K75630703004129</v>
          </cell>
          <cell r="O3363" t="str">
            <v>EQUIPOS COMPUTACIONALES Y PERIFÉRICOS EN ARRIENDO</v>
          </cell>
          <cell r="P3363">
            <v>4000</v>
          </cell>
          <cell r="T3363" t="str">
            <v>Bueno</v>
          </cell>
          <cell r="U3363" t="str">
            <v>Olidata</v>
          </cell>
        </row>
        <row r="3364">
          <cell r="J3364" t="str">
            <v>NN-06-01-00-3356</v>
          </cell>
          <cell r="K3364" t="str">
            <v>SC-01212</v>
          </cell>
          <cell r="L3364" t="str">
            <v>NN-06-01-00-3356</v>
          </cell>
          <cell r="M3364" t="str">
            <v>Mouse optico Olidata Mod. KM 8920</v>
          </cell>
          <cell r="O3364" t="str">
            <v>EQUIPOS COMPUTACIONALES Y PERIFÉRICOS EN ARRIENDO</v>
          </cell>
          <cell r="P3364">
            <v>3000</v>
          </cell>
          <cell r="T3364" t="str">
            <v>Bueno</v>
          </cell>
          <cell r="U3364" t="str">
            <v>Olidata</v>
          </cell>
        </row>
        <row r="3365">
          <cell r="J3365" t="str">
            <v>42-04-07-00-3357</v>
          </cell>
          <cell r="K3365" t="str">
            <v>SC-01213</v>
          </cell>
          <cell r="L3365" t="str">
            <v>42-04-07-00-3357</v>
          </cell>
          <cell r="M3365" t="str">
            <v>Papelero metálico color café</v>
          </cell>
          <cell r="O3365" t="str">
            <v>OTROS</v>
          </cell>
          <cell r="P3365">
            <v>3000</v>
          </cell>
          <cell r="T3365" t="str">
            <v>Bueno</v>
          </cell>
          <cell r="U3365" t="str">
            <v>N/T</v>
          </cell>
        </row>
        <row r="3366">
          <cell r="J3366" t="str">
            <v>NN-06-01-00-3358</v>
          </cell>
          <cell r="K3366" t="str">
            <v>SC-01214</v>
          </cell>
          <cell r="L3366" t="str">
            <v>NN-06-01-00-3358</v>
          </cell>
          <cell r="M3366" t="str">
            <v>PC All in One Olidata Nºs: 014588-001075</v>
          </cell>
          <cell r="N3366" t="str">
            <v xml:space="preserve">Pantalla Integrada </v>
          </cell>
          <cell r="O3366" t="str">
            <v>EQUIPOS COMPUTACIONALES Y PERIFÉRICOS EN ARRIENDO</v>
          </cell>
          <cell r="P3366">
            <v>270000</v>
          </cell>
          <cell r="Q3366" t="str">
            <v>ns:014588-001075</v>
          </cell>
          <cell r="R3366" t="str">
            <v>ALL IN ONE</v>
          </cell>
          <cell r="S3366" t="str">
            <v>Olidata</v>
          </cell>
          <cell r="T3366" t="str">
            <v>Bueno</v>
          </cell>
          <cell r="U3366" t="str">
            <v>Olidata</v>
          </cell>
        </row>
        <row r="3367">
          <cell r="J3367" t="str">
            <v>42-06-01-00-3359</v>
          </cell>
          <cell r="K3367" t="str">
            <v>SC-01215</v>
          </cell>
          <cell r="L3367" t="str">
            <v>42-06-01-00-3359</v>
          </cell>
          <cell r="M3367" t="str">
            <v>Teclado Convencional Negro MODEL K3100</v>
          </cell>
          <cell r="N3367" t="str">
            <v xml:space="preserve">Negro </v>
          </cell>
          <cell r="O3367" t="str">
            <v>EQUIPOS COMPUTACIONALES Y PERIFÉRICOS</v>
          </cell>
          <cell r="P3367">
            <v>4000</v>
          </cell>
          <cell r="R3367" t="str">
            <v>Convencional</v>
          </cell>
          <cell r="S3367" t="str">
            <v>Olidata</v>
          </cell>
          <cell r="T3367" t="str">
            <v>Bueno</v>
          </cell>
          <cell r="U3367" t="str">
            <v>Olidata</v>
          </cell>
        </row>
        <row r="3368">
          <cell r="J3368" t="str">
            <v>NN-06-01-00-3360</v>
          </cell>
          <cell r="K3368" t="str">
            <v>SC-01216</v>
          </cell>
          <cell r="L3368" t="str">
            <v>NN-06-01-00-3360</v>
          </cell>
          <cell r="M3368" t="str">
            <v>Mouse Convencional Lase Olidata MODEL KM-8903</v>
          </cell>
          <cell r="N3368" t="str">
            <v>Nero / Plomo</v>
          </cell>
          <cell r="O3368" t="str">
            <v>EQUIPOS COMPUTACIONALES Y PERIFÉRICOS EN ARRIENDO</v>
          </cell>
          <cell r="P3368">
            <v>3000</v>
          </cell>
          <cell r="R3368" t="str">
            <v>Convencional</v>
          </cell>
          <cell r="S3368" t="str">
            <v>Olidata</v>
          </cell>
          <cell r="T3368" t="str">
            <v>Bueno</v>
          </cell>
          <cell r="U3368" t="str">
            <v>Olidata</v>
          </cell>
        </row>
        <row r="3369">
          <cell r="J3369" t="str">
            <v>42-04-03-00-3361</v>
          </cell>
          <cell r="K3369" t="str">
            <v>SC-01217</v>
          </cell>
          <cell r="L3369" t="str">
            <v>42-04-03-00-3361</v>
          </cell>
          <cell r="M3369" t="str">
            <v>Mueble Enchapado PC 100x80x60 Color Barniz Natural</v>
          </cell>
          <cell r="N3369" t="str">
            <v>Escritorio 1 Cajon C/Llave</v>
          </cell>
          <cell r="O3369" t="str">
            <v>ESCRITORIOS</v>
          </cell>
          <cell r="P3369">
            <v>70000</v>
          </cell>
          <cell r="T3369" t="str">
            <v>Bueno</v>
          </cell>
          <cell r="U3369" t="str">
            <v>N/T</v>
          </cell>
        </row>
        <row r="3370">
          <cell r="J3370" t="str">
            <v>42-04-03-00-3362</v>
          </cell>
          <cell r="K3370" t="str">
            <v>SC-01218</v>
          </cell>
          <cell r="L3370" t="str">
            <v>42-04-03-00-3362</v>
          </cell>
          <cell r="M3370" t="str">
            <v>Mueble Melamina PC 1200X80X60 Color Cerezo c/ Plomo</v>
          </cell>
          <cell r="N3370" t="str">
            <v>Escritorio 1 Cajon C/Llave</v>
          </cell>
          <cell r="O3370" t="str">
            <v>ESCRITORIOS</v>
          </cell>
          <cell r="P3370">
            <v>90000</v>
          </cell>
          <cell r="T3370" t="str">
            <v>Bueno</v>
          </cell>
          <cell r="U3370" t="str">
            <v>N/T</v>
          </cell>
        </row>
        <row r="3371">
          <cell r="J3371" t="str">
            <v>42-04-02-00-3363</v>
          </cell>
          <cell r="K3371" t="str">
            <v>SC-01219</v>
          </cell>
          <cell r="L3371" t="str">
            <v>42-04-02-00-3363</v>
          </cell>
          <cell r="M3371" t="str">
            <v>Silla AZUL 5 Ruedas Ajustable Sin Marca</v>
          </cell>
          <cell r="O3371" t="str">
            <v>SILLAS</v>
          </cell>
          <cell r="P3371">
            <v>15000</v>
          </cell>
          <cell r="T3371" t="str">
            <v>Bueno</v>
          </cell>
          <cell r="U3371" t="str">
            <v>N/T</v>
          </cell>
        </row>
        <row r="3372">
          <cell r="J3372" t="str">
            <v>42-05-02-01-3364</v>
          </cell>
          <cell r="K3372" t="str">
            <v>42-3540</v>
          </cell>
          <cell r="L3372" t="str">
            <v>42-05-02-01-3364</v>
          </cell>
          <cell r="M3372" t="str">
            <v>Oxímetro de pulso, marca Nellcor,  modelo N-560, Serie 011510120102</v>
          </cell>
          <cell r="O3372" t="str">
            <v>EQUIPOS CLINICOS</v>
          </cell>
          <cell r="P3372">
            <v>725900</v>
          </cell>
          <cell r="Q3372" t="str">
            <v>S - 011510120102</v>
          </cell>
          <cell r="S3372" t="str">
            <v>Korea</v>
          </cell>
          <cell r="T3372" t="str">
            <v>Bueno</v>
          </cell>
          <cell r="U3372" t="str">
            <v>Nellcor</v>
          </cell>
        </row>
        <row r="3373">
          <cell r="J3373" t="str">
            <v>42-05-02-01-3365</v>
          </cell>
          <cell r="K3373" t="str">
            <v>42-3541</v>
          </cell>
          <cell r="L3373" t="str">
            <v>42-05-02-01-3365</v>
          </cell>
          <cell r="M3373" t="str">
            <v>Oxímetro de pulso, marca Nellcor,  modelo N-560, Serie 011510120106</v>
          </cell>
          <cell r="O3373" t="str">
            <v>EQUIPOS CLINICOS</v>
          </cell>
          <cell r="P3373">
            <v>725900</v>
          </cell>
          <cell r="Q3373" t="str">
            <v>S - 011510120106</v>
          </cell>
          <cell r="S3373" t="str">
            <v>Korea</v>
          </cell>
          <cell r="T3373" t="str">
            <v>Bueno</v>
          </cell>
          <cell r="U3373" t="str">
            <v>Nellcor</v>
          </cell>
        </row>
        <row r="3374">
          <cell r="J3374" t="str">
            <v>42-04-02-00-3366</v>
          </cell>
          <cell r="K3374" t="str">
            <v>SC-01220</v>
          </cell>
          <cell r="L3374" t="str">
            <v>42-04-02-00-3366</v>
          </cell>
          <cell r="M3374" t="str">
            <v>Silla Operativa LI B9 Alta Apoya Brazo, Regulable 45X44</v>
          </cell>
          <cell r="O3374" t="str">
            <v>SILLAS</v>
          </cell>
          <cell r="P3374">
            <v>88920</v>
          </cell>
          <cell r="Q3374">
            <v>769753</v>
          </cell>
          <cell r="T3374" t="str">
            <v>Bueno</v>
          </cell>
          <cell r="U3374" t="str">
            <v>Silcosil</v>
          </cell>
        </row>
        <row r="3375">
          <cell r="J3375" t="str">
            <v>42-05-02-01-3367</v>
          </cell>
          <cell r="K3375" t="str">
            <v>42-3542</v>
          </cell>
          <cell r="L3375" t="str">
            <v>42-05-02-01-3367</v>
          </cell>
          <cell r="M3375" t="str">
            <v>Detector de latidos BF - 500 D+, marca Bestman, Serie 50009520, color lila</v>
          </cell>
          <cell r="O3375" t="str">
            <v>EQUIPOS CLINICOS</v>
          </cell>
          <cell r="P3375">
            <v>124950</v>
          </cell>
          <cell r="Q3375">
            <v>50009520</v>
          </cell>
          <cell r="S3375" t="str">
            <v>Inglaterra</v>
          </cell>
          <cell r="T3375" t="str">
            <v>Bueno</v>
          </cell>
          <cell r="U3375" t="str">
            <v>Bestman</v>
          </cell>
        </row>
        <row r="3376">
          <cell r="J3376" t="str">
            <v>42-05-02-01-3368</v>
          </cell>
          <cell r="K3376" t="str">
            <v>42-3543</v>
          </cell>
          <cell r="L3376" t="str">
            <v>42-05-02-01-3368</v>
          </cell>
          <cell r="M3376" t="str">
            <v>Detector de latidos BF - 500 D+, marca Bestman, Serie 50009506, color negro</v>
          </cell>
          <cell r="O3376" t="str">
            <v>EQUIPOS CLINICOS</v>
          </cell>
          <cell r="P3376">
            <v>124950</v>
          </cell>
          <cell r="Q3376">
            <v>50009506</v>
          </cell>
          <cell r="S3376" t="str">
            <v>Inglaterra</v>
          </cell>
          <cell r="T3376" t="str">
            <v>Bueno</v>
          </cell>
          <cell r="U3376" t="str">
            <v>Bestman</v>
          </cell>
        </row>
        <row r="3377">
          <cell r="J3377" t="str">
            <v>42-05-01-01-3369</v>
          </cell>
          <cell r="K3377" t="str">
            <v>SC-01221</v>
          </cell>
          <cell r="L3377" t="str">
            <v>42-05-01-01-3369</v>
          </cell>
          <cell r="M3377" t="str">
            <v>Radio CD Marca IRT MOD RCD 1850 USB</v>
          </cell>
          <cell r="N3377" t="str">
            <v>USB</v>
          </cell>
          <cell r="O3377" t="str">
            <v>EQUIPO DE OFICINA</v>
          </cell>
          <cell r="P3377">
            <v>53700</v>
          </cell>
          <cell r="Q3377" t="str">
            <v>1850 USB</v>
          </cell>
          <cell r="T3377" t="str">
            <v>Bueno</v>
          </cell>
          <cell r="U3377" t="str">
            <v>IRT</v>
          </cell>
        </row>
        <row r="3378">
          <cell r="J3378" t="str">
            <v>42-06-01-00-3370</v>
          </cell>
          <cell r="K3378" t="str">
            <v>SC-01222</v>
          </cell>
          <cell r="L3378" t="str">
            <v>42-06-01-00-3370</v>
          </cell>
          <cell r="M3378" t="str">
            <v>Teclado Olitada MODEL NO K 3100 SNºK31001008017513</v>
          </cell>
          <cell r="O3378" t="str">
            <v>EQUIPOS COMPUTACIONALES Y PERIFÉRICOS</v>
          </cell>
          <cell r="P3378">
            <v>4000</v>
          </cell>
          <cell r="Q3378" t="str">
            <v>K31001008017513</v>
          </cell>
          <cell r="T3378" t="str">
            <v>Bueno</v>
          </cell>
          <cell r="U3378" t="str">
            <v>Olidata</v>
          </cell>
        </row>
        <row r="3379">
          <cell r="J3379" t="str">
            <v>42-04-07-00-3371</v>
          </cell>
          <cell r="K3379" t="str">
            <v>SC-01223</v>
          </cell>
          <cell r="L3379" t="str">
            <v>42-04-07-00-3371</v>
          </cell>
          <cell r="M3379" t="str">
            <v>Separador Documentos Negro TENEX Part Nº 24410</v>
          </cell>
          <cell r="O3379" t="str">
            <v>OTROS</v>
          </cell>
          <cell r="P3379">
            <v>4500</v>
          </cell>
          <cell r="Q3379">
            <v>24410</v>
          </cell>
          <cell r="T3379" t="str">
            <v>Bueno</v>
          </cell>
          <cell r="U3379" t="str">
            <v>TENEX</v>
          </cell>
        </row>
        <row r="3380">
          <cell r="J3380" t="str">
            <v>42-05-01-01-3372</v>
          </cell>
          <cell r="K3380" t="str">
            <v>SC-01224</v>
          </cell>
          <cell r="L3380" t="str">
            <v>42-05-01-01-3372</v>
          </cell>
          <cell r="M3380" t="str">
            <v>Autotransformador Voltage 220/110 Volts</v>
          </cell>
          <cell r="O3380" t="str">
            <v>EQUIPO DE OFICINA</v>
          </cell>
          <cell r="P3380">
            <v>35000</v>
          </cell>
          <cell r="T3380" t="str">
            <v>Bueno</v>
          </cell>
          <cell r="U3380" t="str">
            <v>N/T</v>
          </cell>
        </row>
        <row r="3381">
          <cell r="J3381" t="str">
            <v>42-05-01-01-3373</v>
          </cell>
          <cell r="K3381" t="str">
            <v>sc-01225</v>
          </cell>
          <cell r="L3381" t="str">
            <v>42-05-01-01-3373</v>
          </cell>
          <cell r="M3381" t="str">
            <v>Enchufe Multiple 6 Bocas Standard</v>
          </cell>
          <cell r="O3381" t="str">
            <v>EQUIPO DE OFICINA</v>
          </cell>
          <cell r="P3381">
            <v>5000</v>
          </cell>
          <cell r="T3381" t="str">
            <v>Bueno</v>
          </cell>
          <cell r="U3381" t="str">
            <v>N/T</v>
          </cell>
        </row>
        <row r="3382">
          <cell r="J3382" t="str">
            <v>42-04-06-00-3374</v>
          </cell>
          <cell r="K3382" t="str">
            <v>sc-01226</v>
          </cell>
          <cell r="L3382" t="str">
            <v>42-04-06-00-3374</v>
          </cell>
          <cell r="M3382" t="str">
            <v>Repisa Melamina Enchapada Tipo Mesa Color Miel</v>
          </cell>
          <cell r="O3382" t="str">
            <v>REPISA</v>
          </cell>
          <cell r="P3382">
            <v>25000</v>
          </cell>
          <cell r="T3382" t="str">
            <v>Bueno</v>
          </cell>
          <cell r="U3382" t="str">
            <v>N/T</v>
          </cell>
        </row>
        <row r="3383">
          <cell r="J3383" t="str">
            <v>42-04-02-00-3375</v>
          </cell>
          <cell r="K3383" t="str">
            <v>sc-01227</v>
          </cell>
          <cell r="L3383" t="str">
            <v>42-04-02-00-3375</v>
          </cell>
          <cell r="M3383" t="str">
            <v>Silla Madera con asiento y Respaldo Tapizado Ecocuero Café</v>
          </cell>
          <cell r="O3383" t="str">
            <v>SILLAS</v>
          </cell>
          <cell r="P3383">
            <v>42500</v>
          </cell>
          <cell r="T3383" t="str">
            <v>Bueno</v>
          </cell>
          <cell r="U3383" t="str">
            <v>N/T</v>
          </cell>
        </row>
        <row r="3384">
          <cell r="J3384" t="str">
            <v>42-05-01-01-3376</v>
          </cell>
          <cell r="K3384" t="str">
            <v>sc-01228</v>
          </cell>
          <cell r="L3384" t="str">
            <v>42-05-01-01-3376</v>
          </cell>
          <cell r="M3384" t="str">
            <v xml:space="preserve">Citofono Alerce Telefonica Chile Mod 76750 </v>
          </cell>
          <cell r="O3384" t="str">
            <v>EQUIPO DE OFICINA</v>
          </cell>
          <cell r="P3384">
            <v>15000</v>
          </cell>
          <cell r="T3384" t="str">
            <v>Malo</v>
          </cell>
          <cell r="U3384" t="str">
            <v>N/T</v>
          </cell>
        </row>
        <row r="3385">
          <cell r="J3385" t="str">
            <v>42-04-02-00-3377</v>
          </cell>
          <cell r="K3385" t="str">
            <v>42-3544</v>
          </cell>
          <cell r="L3385" t="str">
            <v>42-04-02-00-3377</v>
          </cell>
          <cell r="M3385" t="str">
            <v>Silla Operativa  LI B9 Alta con apoya brazos Regulable, color negro con azul</v>
          </cell>
          <cell r="N3385" t="str">
            <v>LI B9</v>
          </cell>
          <cell r="O3385" t="str">
            <v>SILLAS</v>
          </cell>
          <cell r="P3385">
            <v>88920</v>
          </cell>
          <cell r="T3385" t="str">
            <v>Bueno</v>
          </cell>
          <cell r="U3385" t="str">
            <v>N/T</v>
          </cell>
        </row>
        <row r="3386">
          <cell r="J3386" t="str">
            <v>42-03-02-00-3378</v>
          </cell>
          <cell r="K3386" t="str">
            <v>sc-01229</v>
          </cell>
          <cell r="L3386" t="str">
            <v>42-03-02-00-3378</v>
          </cell>
          <cell r="M3386" t="str">
            <v>Bocina Altoparlante</v>
          </cell>
          <cell r="O3386" t="str">
            <v>EQUIPOS DE VEHICULO</v>
          </cell>
          <cell r="P3386">
            <v>65000</v>
          </cell>
          <cell r="T3386" t="str">
            <v>Bueno</v>
          </cell>
          <cell r="U3386" t="str">
            <v>N/T</v>
          </cell>
        </row>
        <row r="3387">
          <cell r="J3387" t="str">
            <v>42-03-02-00-3379</v>
          </cell>
          <cell r="K3387" t="str">
            <v>sc-01230</v>
          </cell>
          <cell r="L3387" t="str">
            <v>42-03-02-00-3379</v>
          </cell>
          <cell r="M3387" t="str">
            <v>Botiquin Basico</v>
          </cell>
          <cell r="O3387" t="str">
            <v>EQUIPOS DE VEHICULO</v>
          </cell>
          <cell r="P3387">
            <v>5600</v>
          </cell>
          <cell r="T3387" t="str">
            <v>Bueno</v>
          </cell>
          <cell r="U3387" t="str">
            <v>N/T</v>
          </cell>
        </row>
        <row r="3388">
          <cell r="J3388" t="str">
            <v>42-05-02-06-3380</v>
          </cell>
          <cell r="K3388" t="str">
            <v>sc-01231</v>
          </cell>
          <cell r="L3388" t="str">
            <v>42-05-02-06-3380</v>
          </cell>
          <cell r="M3388" t="str">
            <v>Alicate Stanley 8"</v>
          </cell>
          <cell r="O3388" t="str">
            <v>HERRAMIENTAS</v>
          </cell>
          <cell r="P3388">
            <v>6000</v>
          </cell>
          <cell r="T3388" t="str">
            <v>Bueno</v>
          </cell>
          <cell r="U3388" t="str">
            <v>N/T</v>
          </cell>
        </row>
        <row r="3389">
          <cell r="J3389" t="str">
            <v>42-03-02-00-3381</v>
          </cell>
          <cell r="K3389" t="str">
            <v>sc-01232</v>
          </cell>
          <cell r="L3389" t="str">
            <v>42-03-02-00-3381</v>
          </cell>
          <cell r="M3389" t="str">
            <v>Corta corriente general en tablero conducción</v>
          </cell>
          <cell r="O3389" t="str">
            <v>EQUIPOS DE VEHICULO</v>
          </cell>
          <cell r="P3389">
            <v>75000</v>
          </cell>
          <cell r="T3389" t="str">
            <v>Bueno</v>
          </cell>
          <cell r="U3389" t="str">
            <v>N/T</v>
          </cell>
        </row>
        <row r="3390">
          <cell r="J3390" t="str">
            <v>FN-03-02-00-3382</v>
          </cell>
          <cell r="K3390" t="str">
            <v>sc-01233</v>
          </cell>
          <cell r="L3390" t="str">
            <v>FN-03-02-00-3382</v>
          </cell>
          <cell r="M3390" t="str">
            <v>Collares Pediatricos Tipo Ambu</v>
          </cell>
          <cell r="O3390" t="str">
            <v>EQUIPOS DE VEHICULO FUNGIBLE / NOMINABLE</v>
          </cell>
          <cell r="P3390">
            <v>7393</v>
          </cell>
          <cell r="T3390" t="str">
            <v>Bueno</v>
          </cell>
          <cell r="U3390" t="str">
            <v>N/T</v>
          </cell>
        </row>
        <row r="3391">
          <cell r="J3391" t="str">
            <v>42-05-02-03-3383</v>
          </cell>
          <cell r="K3391" t="str">
            <v>sc-01234</v>
          </cell>
          <cell r="L3391" t="str">
            <v>42-05-02-03-3383</v>
          </cell>
          <cell r="M3391" t="str">
            <v>Radio Motorola EM - 200 Con Transformador con Pera</v>
          </cell>
          <cell r="N3391" t="str">
            <v>Habitaculo Trasero con Microfono</v>
          </cell>
          <cell r="O3391" t="str">
            <v>EQUIPOS DE COMUNICACIÓN</v>
          </cell>
          <cell r="P3391">
            <v>150000</v>
          </cell>
          <cell r="T3391" t="str">
            <v>Bueno</v>
          </cell>
          <cell r="U3391" t="str">
            <v>N/T</v>
          </cell>
        </row>
        <row r="3392">
          <cell r="J3392" t="str">
            <v>42-05-02-01-3384</v>
          </cell>
          <cell r="K3392" t="str">
            <v>sc-01235</v>
          </cell>
          <cell r="L3392" t="str">
            <v>42-05-02-01-3384</v>
          </cell>
          <cell r="M3392" t="str">
            <v>Chata Plastica Standard</v>
          </cell>
          <cell r="O3392" t="str">
            <v>EQUIPOS CLINICOS</v>
          </cell>
          <cell r="P3392">
            <v>2890</v>
          </cell>
          <cell r="T3392" t="str">
            <v>Bueno</v>
          </cell>
          <cell r="U3392" t="str">
            <v>N/T</v>
          </cell>
        </row>
        <row r="3393">
          <cell r="J3393" t="str">
            <v>42-05-02-01-3385</v>
          </cell>
          <cell r="K3393" t="str">
            <v>sc-01236</v>
          </cell>
          <cell r="L3393" t="str">
            <v>42-05-02-01-3385</v>
          </cell>
          <cell r="M3393" t="str">
            <v>Pato Plastico Standard</v>
          </cell>
          <cell r="O3393" t="str">
            <v>EQUIPOS CLINICOS</v>
          </cell>
          <cell r="P3393">
            <v>3000</v>
          </cell>
          <cell r="T3393" t="str">
            <v>Bueno</v>
          </cell>
          <cell r="U3393" t="str">
            <v>N/T</v>
          </cell>
        </row>
        <row r="3394">
          <cell r="J3394" t="str">
            <v>FN-05-02-01-3386</v>
          </cell>
          <cell r="K3394" t="str">
            <v>sc-01237</v>
          </cell>
          <cell r="L3394" t="str">
            <v>FN-05-02-01-3386</v>
          </cell>
          <cell r="M3394" t="str">
            <v>Ferulas de inmovilización Rigidas</v>
          </cell>
          <cell r="N3394" t="str">
            <v>Distintos Modelos Pie, Brazo</v>
          </cell>
          <cell r="O3394" t="str">
            <v>EQUIPOS CLINICOS FUNGIBLE / NOMINABLE</v>
          </cell>
          <cell r="P3394">
            <v>27000</v>
          </cell>
          <cell r="T3394" t="str">
            <v>Bueno</v>
          </cell>
          <cell r="U3394" t="str">
            <v>N/T</v>
          </cell>
        </row>
        <row r="3395">
          <cell r="J3395" t="str">
            <v>42-05-02-01-3387</v>
          </cell>
          <cell r="K3395" t="str">
            <v>sc-01238</v>
          </cell>
          <cell r="L3395" t="str">
            <v>42-05-02-01-3387</v>
          </cell>
          <cell r="M3395" t="str">
            <v>Colchoneta Camilla Color Azul</v>
          </cell>
          <cell r="O3395" t="str">
            <v>EQUIPOS CLINICOS</v>
          </cell>
          <cell r="P3395">
            <v>60000</v>
          </cell>
          <cell r="T3395" t="str">
            <v>Bueno</v>
          </cell>
          <cell r="U3395" t="str">
            <v>N/T</v>
          </cell>
        </row>
        <row r="3396">
          <cell r="J3396" t="str">
            <v>FN-05-02-01-3388</v>
          </cell>
          <cell r="K3396" t="str">
            <v>sc-01239</v>
          </cell>
          <cell r="L3396" t="str">
            <v>FN-05-02-01-3388</v>
          </cell>
          <cell r="M3396" t="str">
            <v>Frazadas Camilla</v>
          </cell>
          <cell r="O3396" t="str">
            <v>EQUIPOS CLINICOS FUNGIBLE / NOMINABLE</v>
          </cell>
          <cell r="P3396">
            <v>6000</v>
          </cell>
          <cell r="T3396" t="str">
            <v>Bueno</v>
          </cell>
          <cell r="U3396" t="str">
            <v>N/T</v>
          </cell>
        </row>
        <row r="3397">
          <cell r="J3397" t="str">
            <v>FN-05-02-01-3389</v>
          </cell>
          <cell r="K3397" t="str">
            <v>sc-01240</v>
          </cell>
          <cell r="L3397" t="str">
            <v>FN-05-02-01-3389</v>
          </cell>
          <cell r="M3397" t="str">
            <v>Sabanillas Camilla</v>
          </cell>
          <cell r="O3397" t="str">
            <v>EQUIPOS CLINICOS FUNGIBLE / NOMINABLE</v>
          </cell>
          <cell r="P3397">
            <v>4500</v>
          </cell>
          <cell r="T3397" t="str">
            <v>Bueno</v>
          </cell>
          <cell r="U3397" t="str">
            <v>N/T</v>
          </cell>
        </row>
        <row r="3398">
          <cell r="J3398" t="str">
            <v>42-03-02-00-3390</v>
          </cell>
          <cell r="K3398" t="str">
            <v>sc-01241</v>
          </cell>
          <cell r="L3398" t="str">
            <v>42-03-02-00-3390</v>
          </cell>
          <cell r="M3398" t="str">
            <v>Asiento Chofer Acompañante</v>
          </cell>
          <cell r="O3398" t="str">
            <v>EQUIPOS DE VEHICULO</v>
          </cell>
          <cell r="P3398">
            <v>54500</v>
          </cell>
          <cell r="T3398" t="str">
            <v>Bueno</v>
          </cell>
          <cell r="U3398" t="str">
            <v>N/T</v>
          </cell>
        </row>
        <row r="3399">
          <cell r="J3399" t="str">
            <v>FN-03-02-00-3391</v>
          </cell>
          <cell r="K3399" t="str">
            <v>sc-01242</v>
          </cell>
          <cell r="L3399" t="str">
            <v>FN-03-02-00-3391</v>
          </cell>
          <cell r="M3399" t="str">
            <v>Luz Neblinera Marca Hella</v>
          </cell>
          <cell r="O3399" t="str">
            <v>EQUIPOS DE VEHICULO FUNGIBLE / NOMINABLE</v>
          </cell>
          <cell r="P3399">
            <v>116000</v>
          </cell>
          <cell r="T3399" t="str">
            <v>Bueno</v>
          </cell>
          <cell r="U3399" t="str">
            <v>Hella</v>
          </cell>
        </row>
        <row r="3400">
          <cell r="J3400" t="str">
            <v>FN-03-02-00-3392</v>
          </cell>
          <cell r="K3400" t="str">
            <v>sc-01243</v>
          </cell>
          <cell r="L3400" t="str">
            <v>FN-03-02-00-3392</v>
          </cell>
          <cell r="M3400" t="str">
            <v>Luz Neblinera Standard</v>
          </cell>
          <cell r="O3400" t="str">
            <v>EQUIPOS DE VEHICULO FUNGIBLE / NOMINABLE</v>
          </cell>
          <cell r="P3400">
            <v>35000</v>
          </cell>
          <cell r="T3400" t="str">
            <v>Bueno</v>
          </cell>
          <cell r="U3400" t="str">
            <v>N/T</v>
          </cell>
        </row>
        <row r="3401">
          <cell r="J3401" t="str">
            <v>42-05-02-01-3393</v>
          </cell>
          <cell r="K3401" t="str">
            <v>sc-01244</v>
          </cell>
          <cell r="L3401" t="str">
            <v>42-05-02-01-3393</v>
          </cell>
          <cell r="M3401" t="str">
            <v>Glucometro</v>
          </cell>
          <cell r="O3401" t="str">
            <v>EQUIPOS CLINICOS</v>
          </cell>
          <cell r="P3401">
            <v>51050</v>
          </cell>
          <cell r="T3401" t="str">
            <v>Bueno</v>
          </cell>
          <cell r="U3401" t="str">
            <v>N/T</v>
          </cell>
        </row>
        <row r="3402">
          <cell r="J3402" t="str">
            <v>42-03-02-00-3394</v>
          </cell>
          <cell r="K3402" t="str">
            <v>sc-01245</v>
          </cell>
          <cell r="L3402" t="str">
            <v>42-03-02-00-3394</v>
          </cell>
          <cell r="M3402" t="str">
            <v>Neblineros</v>
          </cell>
          <cell r="O3402" t="str">
            <v>EQUIPOS DE VEHICULO</v>
          </cell>
          <cell r="P3402">
            <v>35000</v>
          </cell>
          <cell r="T3402" t="str">
            <v>Bueno</v>
          </cell>
          <cell r="U3402" t="str">
            <v>N/T</v>
          </cell>
        </row>
        <row r="3403">
          <cell r="J3403" t="str">
            <v>42-05-02-06-3395</v>
          </cell>
          <cell r="K3403" t="str">
            <v>sc-01246</v>
          </cell>
          <cell r="L3403" t="str">
            <v>42-05-02-06-3395</v>
          </cell>
          <cell r="M3403" t="str">
            <v>Llave Hallen 12 "</v>
          </cell>
          <cell r="O3403" t="str">
            <v>HERRAMIENTAS</v>
          </cell>
          <cell r="P3403">
            <v>5600</v>
          </cell>
          <cell r="T3403" t="str">
            <v>Bueno</v>
          </cell>
          <cell r="U3403" t="str">
            <v>N/T</v>
          </cell>
        </row>
        <row r="3404">
          <cell r="J3404" t="str">
            <v>42-05-02-01-3396</v>
          </cell>
          <cell r="K3404" t="str">
            <v>sc-01247</v>
          </cell>
          <cell r="L3404" t="str">
            <v>42-05-02-01-3396</v>
          </cell>
          <cell r="M3404" t="str">
            <v>Tabla Pediatrica</v>
          </cell>
          <cell r="O3404" t="str">
            <v>EQUIPOS CLINICOS</v>
          </cell>
          <cell r="P3404">
            <v>50000</v>
          </cell>
          <cell r="T3404" t="str">
            <v>Bueno</v>
          </cell>
          <cell r="U3404" t="str">
            <v>N/T</v>
          </cell>
        </row>
        <row r="3405">
          <cell r="J3405" t="str">
            <v>42-05-02-01-3397</v>
          </cell>
          <cell r="K3405" t="str">
            <v>sc-01248</v>
          </cell>
          <cell r="L3405" t="str">
            <v>42-05-02-01-3397</v>
          </cell>
          <cell r="M3405" t="str">
            <v>Oximetro de Pulso</v>
          </cell>
          <cell r="O3405" t="str">
            <v>EQUIPOS CLINICOS</v>
          </cell>
          <cell r="P3405">
            <v>189567</v>
          </cell>
          <cell r="T3405" t="str">
            <v>Bueno</v>
          </cell>
          <cell r="U3405" t="str">
            <v>N/T</v>
          </cell>
        </row>
        <row r="3406">
          <cell r="J3406" t="str">
            <v>42-05-02-01-3398</v>
          </cell>
          <cell r="K3406" t="str">
            <v>sc-01249</v>
          </cell>
          <cell r="L3406" t="str">
            <v>42-05-02-01-3398</v>
          </cell>
          <cell r="M3406" t="str">
            <v>Chata Plastica Standard</v>
          </cell>
          <cell r="O3406" t="str">
            <v>EQUIPOS CLINICOS</v>
          </cell>
          <cell r="P3406">
            <v>2890</v>
          </cell>
          <cell r="T3406" t="str">
            <v>Bueno</v>
          </cell>
          <cell r="U3406" t="str">
            <v>N/T</v>
          </cell>
        </row>
        <row r="3407">
          <cell r="J3407" t="str">
            <v>42-05-02-01-3399</v>
          </cell>
          <cell r="K3407" t="str">
            <v>sc-01250</v>
          </cell>
          <cell r="L3407" t="str">
            <v>42-05-02-01-3399</v>
          </cell>
          <cell r="M3407" t="str">
            <v>Pato Plastico Standard</v>
          </cell>
          <cell r="O3407" t="str">
            <v>EQUIPOS CLINICOS</v>
          </cell>
          <cell r="P3407">
            <v>3000</v>
          </cell>
          <cell r="T3407" t="str">
            <v>Bueno</v>
          </cell>
          <cell r="U3407" t="str">
            <v>N/T</v>
          </cell>
        </row>
        <row r="3408">
          <cell r="J3408" t="str">
            <v>42-03-02-00-3400</v>
          </cell>
          <cell r="K3408" t="str">
            <v>sc-01251</v>
          </cell>
          <cell r="L3408" t="str">
            <v>42-03-02-00-3400</v>
          </cell>
          <cell r="M3408" t="str">
            <v>Inversor de Corriente (Red)</v>
          </cell>
          <cell r="O3408" t="str">
            <v>EQUIPOS DE VEHICULO</v>
          </cell>
          <cell r="P3408">
            <v>90000</v>
          </cell>
          <cell r="T3408" t="str">
            <v>Bueno</v>
          </cell>
          <cell r="U3408" t="str">
            <v>N/T</v>
          </cell>
        </row>
        <row r="3409">
          <cell r="J3409" t="str">
            <v>42-05-02-01-3401</v>
          </cell>
          <cell r="K3409" t="str">
            <v>sc-01252</v>
          </cell>
          <cell r="L3409" t="str">
            <v>42-05-02-01-3401</v>
          </cell>
          <cell r="M3409" t="str">
            <v>Tubo Oxigenos Portatiles Con Manometros</v>
          </cell>
          <cell r="O3409" t="str">
            <v>EQUIPOS CLINICOS</v>
          </cell>
          <cell r="P3409">
            <v>75000</v>
          </cell>
          <cell r="T3409" t="str">
            <v>Bueno</v>
          </cell>
          <cell r="U3409" t="str">
            <v>N/T</v>
          </cell>
        </row>
        <row r="3410">
          <cell r="J3410" t="str">
            <v>42-03-00-00-3402</v>
          </cell>
          <cell r="K3410" t="str">
            <v>sc-01342</v>
          </cell>
          <cell r="L3410" t="str">
            <v>42-03-00-00-3402</v>
          </cell>
          <cell r="M3410" t="str">
            <v>Ambulancia marca Mercedes Benz modelo Sprinter 313 CDI motor Patente CLJJ-70</v>
          </cell>
          <cell r="N3410" t="str">
            <v>Nº 61198170056402 Chasis Nº 8AC9036627A-956913, Año Fab. 2010</v>
          </cell>
          <cell r="O3410" t="str">
            <v>VEHICULOS</v>
          </cell>
          <cell r="P3410">
            <v>32629800</v>
          </cell>
          <cell r="T3410" t="str">
            <v>Bueno</v>
          </cell>
          <cell r="U3410" t="str">
            <v>Mercedes Benz</v>
          </cell>
        </row>
        <row r="3411">
          <cell r="J3411" t="str">
            <v>42-03-02-00-3403</v>
          </cell>
          <cell r="K3411" t="str">
            <v>sc-01343</v>
          </cell>
          <cell r="L3411" t="str">
            <v>42-03-02-00-3403</v>
          </cell>
          <cell r="M3411" t="str">
            <v>Radio CD marca Blaupunkt Mod. Laguna CD36 con antena y parlantes</v>
          </cell>
          <cell r="O3411" t="str">
            <v>EQUIPOS DE VEHICULO</v>
          </cell>
          <cell r="P3411">
            <v>53200</v>
          </cell>
          <cell r="T3411" t="str">
            <v>Regular</v>
          </cell>
          <cell r="U3411" t="str">
            <v>Blaupunkt</v>
          </cell>
        </row>
        <row r="3412">
          <cell r="J3412" t="str">
            <v>42-05-02-03-3404</v>
          </cell>
          <cell r="K3412" t="str">
            <v>sc-01344</v>
          </cell>
          <cell r="L3412" t="str">
            <v>42-05-02-03-3404</v>
          </cell>
          <cell r="M3412" t="str">
            <v>Radiocomunicaciones marca Motorola Mod. EM 400</v>
          </cell>
          <cell r="O3412" t="str">
            <v>EQUIPOS DE COMUNICACIÓN</v>
          </cell>
          <cell r="P3412">
            <v>90000</v>
          </cell>
          <cell r="T3412" t="str">
            <v>Bueno</v>
          </cell>
          <cell r="U3412" t="str">
            <v>Motorola</v>
          </cell>
        </row>
        <row r="3413">
          <cell r="J3413" t="str">
            <v>42-05-02-03-3405</v>
          </cell>
          <cell r="K3413" t="str">
            <v>sc-01253</v>
          </cell>
          <cell r="L3413" t="str">
            <v>42-05-02-03-3405</v>
          </cell>
          <cell r="M3413" t="str">
            <v>Monitor GPS Navman MDT 860-MK2 S/Nª 0809E10730529</v>
          </cell>
          <cell r="O3413" t="str">
            <v>EQUIPOS DE COMUNICACIÓN</v>
          </cell>
          <cell r="P3413">
            <v>289804</v>
          </cell>
          <cell r="T3413" t="str">
            <v>Bueno</v>
          </cell>
          <cell r="U3413" t="str">
            <v>Navman</v>
          </cell>
        </row>
        <row r="3414">
          <cell r="J3414" t="str">
            <v>42-03-02-00-3406</v>
          </cell>
          <cell r="K3414" t="str">
            <v>sc-01338</v>
          </cell>
          <cell r="L3414" t="str">
            <v>42-03-02-00-3406</v>
          </cell>
          <cell r="M3414" t="str">
            <v>Gata Hidráulica</v>
          </cell>
          <cell r="O3414" t="str">
            <v>EQUIPOS DE VEHICULO</v>
          </cell>
          <cell r="P3414">
            <v>5600</v>
          </cell>
          <cell r="T3414" t="str">
            <v>Bueno</v>
          </cell>
          <cell r="U3414" t="str">
            <v>N/T</v>
          </cell>
        </row>
        <row r="3415">
          <cell r="J3415" t="str">
            <v>42-05-02-05-3407</v>
          </cell>
          <cell r="K3415" t="str">
            <v>sc-01254</v>
          </cell>
          <cell r="L3415" t="str">
            <v>42-05-02-05-3407</v>
          </cell>
          <cell r="M3415" t="str">
            <v>Extintor incendio tipo ABC 2 Kgs.</v>
          </cell>
          <cell r="O3415" t="str">
            <v>EQUIPOS DE SEGURIDAD</v>
          </cell>
          <cell r="P3415">
            <v>25000</v>
          </cell>
          <cell r="T3415" t="str">
            <v>Bueno</v>
          </cell>
          <cell r="U3415" t="str">
            <v>N/T</v>
          </cell>
        </row>
        <row r="3416">
          <cell r="J3416" t="str">
            <v>FN-03-02-00-3408</v>
          </cell>
          <cell r="K3416" t="str">
            <v>sc-01255</v>
          </cell>
          <cell r="L3416" t="str">
            <v>FN-03-02-00-3408</v>
          </cell>
          <cell r="M3416" t="str">
            <v>Limpia Parabrisas</v>
          </cell>
          <cell r="O3416" t="str">
            <v>EQUIPOS DE VEHICULO FUNGIBLE / NOMINABLE</v>
          </cell>
          <cell r="P3416">
            <v>5600</v>
          </cell>
          <cell r="T3416" t="str">
            <v>Bueno</v>
          </cell>
          <cell r="U3416" t="str">
            <v>N/T</v>
          </cell>
        </row>
        <row r="3417">
          <cell r="J3417" t="str">
            <v>42-03-02-00-3409</v>
          </cell>
          <cell r="K3417" t="str">
            <v>sc-01256</v>
          </cell>
          <cell r="L3417" t="str">
            <v>42-03-02-00-3409</v>
          </cell>
          <cell r="M3417" t="str">
            <v xml:space="preserve">Estuche plástico con un Manual montaje carrocería, un manual de </v>
          </cell>
          <cell r="N3417" t="str">
            <v>instrucciones de servicio, un talonario de servicio</v>
          </cell>
          <cell r="O3417" t="str">
            <v>EQUIPOS DE VEHICULO</v>
          </cell>
          <cell r="P3417">
            <v>5700</v>
          </cell>
          <cell r="T3417" t="str">
            <v>Bueno</v>
          </cell>
          <cell r="U3417" t="str">
            <v>N/T</v>
          </cell>
        </row>
        <row r="3418">
          <cell r="J3418" t="str">
            <v>42-05-02-06-3410</v>
          </cell>
          <cell r="K3418" t="str">
            <v>sc-01257</v>
          </cell>
          <cell r="L3418" t="str">
            <v>42-05-02-06-3410</v>
          </cell>
          <cell r="M3418" t="str">
            <v>Llave de rueda</v>
          </cell>
          <cell r="O3418" t="str">
            <v>HERRAMIENTAS</v>
          </cell>
          <cell r="P3418">
            <v>7500</v>
          </cell>
          <cell r="T3418" t="str">
            <v>Bueno</v>
          </cell>
          <cell r="U3418" t="str">
            <v>N/T</v>
          </cell>
        </row>
        <row r="3419">
          <cell r="J3419" t="str">
            <v>42-03-02-00-3411</v>
          </cell>
          <cell r="K3419" t="str">
            <v>sc-01258</v>
          </cell>
          <cell r="L3419" t="str">
            <v>42-03-02-00-3411</v>
          </cell>
          <cell r="M3419" t="str">
            <v>Bocina</v>
          </cell>
          <cell r="O3419" t="str">
            <v>EQUIPOS DE VEHICULO</v>
          </cell>
          <cell r="P3419">
            <v>65000</v>
          </cell>
          <cell r="T3419" t="str">
            <v>Bueno</v>
          </cell>
          <cell r="U3419" t="str">
            <v>N/T</v>
          </cell>
        </row>
        <row r="3420">
          <cell r="J3420" t="str">
            <v>42-03-02-00-3412</v>
          </cell>
          <cell r="K3420" t="str">
            <v>sc-01259</v>
          </cell>
          <cell r="L3420" t="str">
            <v>42-03-02-00-3412</v>
          </cell>
          <cell r="M3420" t="str">
            <v>Llaves de contacto</v>
          </cell>
          <cell r="O3420" t="str">
            <v>EQUIPOS DE VEHICULO</v>
          </cell>
          <cell r="P3420">
            <v>5600</v>
          </cell>
          <cell r="T3420" t="str">
            <v>Bueno</v>
          </cell>
          <cell r="U3420" t="str">
            <v>N/T</v>
          </cell>
        </row>
        <row r="3421">
          <cell r="J3421" t="str">
            <v>42-03-02-00-3413</v>
          </cell>
          <cell r="K3421" t="str">
            <v>sc-01260</v>
          </cell>
          <cell r="L3421" t="str">
            <v>42-03-02-00-3413</v>
          </cell>
          <cell r="M3421" t="str">
            <v>Aro cromado con estrella</v>
          </cell>
          <cell r="O3421" t="str">
            <v>EQUIPOS DE VEHICULO</v>
          </cell>
          <cell r="P3421">
            <v>6500</v>
          </cell>
          <cell r="T3421" t="str">
            <v>Bueno</v>
          </cell>
          <cell r="U3421" t="str">
            <v>N/T</v>
          </cell>
        </row>
        <row r="3422">
          <cell r="J3422" t="str">
            <v>FN-03-02-00-3414</v>
          </cell>
          <cell r="K3422" t="str">
            <v>sc-01261</v>
          </cell>
          <cell r="L3422" t="str">
            <v>FN-03-02-00-3414</v>
          </cell>
          <cell r="M3422" t="str">
            <v>Tapas de rueda Mercedes</v>
          </cell>
          <cell r="O3422" t="str">
            <v>EQUIPOS DE VEHICULO FUNGIBLE / NOMINABLE</v>
          </cell>
          <cell r="P3422">
            <v>15000</v>
          </cell>
          <cell r="T3422" t="str">
            <v>Bueno</v>
          </cell>
          <cell r="U3422" t="str">
            <v>N/T</v>
          </cell>
        </row>
        <row r="3423">
          <cell r="J3423" t="str">
            <v>FN-03-02-00-3415</v>
          </cell>
          <cell r="K3423" t="str">
            <v>sc-01262</v>
          </cell>
          <cell r="L3423" t="str">
            <v>FN-03-02-00-3415</v>
          </cell>
          <cell r="M3423" t="str">
            <v>Triángulos Refractantes</v>
          </cell>
          <cell r="O3423" t="str">
            <v>EQUIPOS DE VEHICULO FUNGIBLE / NOMINABLE</v>
          </cell>
          <cell r="P3423">
            <v>5600</v>
          </cell>
          <cell r="T3423" t="str">
            <v>Bueno</v>
          </cell>
          <cell r="U3423" t="str">
            <v>N/T</v>
          </cell>
        </row>
        <row r="3424">
          <cell r="J3424" t="str">
            <v>42-03-02-00-3416</v>
          </cell>
          <cell r="K3424" t="str">
            <v>sc-01263</v>
          </cell>
          <cell r="L3424" t="str">
            <v>42-03-02-00-3416</v>
          </cell>
          <cell r="M3424" t="str">
            <v>3ra. luz de frenos</v>
          </cell>
          <cell r="O3424" t="str">
            <v>EQUIPOS DE VEHICULO</v>
          </cell>
          <cell r="P3424">
            <v>38500</v>
          </cell>
          <cell r="T3424" t="str">
            <v>Bueno</v>
          </cell>
          <cell r="U3424" t="str">
            <v>N/T</v>
          </cell>
        </row>
        <row r="3425">
          <cell r="J3425" t="str">
            <v>42-03-02-00-3417</v>
          </cell>
          <cell r="K3425" t="str">
            <v>sc-01264</v>
          </cell>
          <cell r="L3425" t="str">
            <v>42-03-02-00-3417</v>
          </cell>
          <cell r="M3425" t="str">
            <v>Barrote Gata</v>
          </cell>
          <cell r="O3425" t="str">
            <v>EQUIPOS DE VEHICULO</v>
          </cell>
          <cell r="P3425">
            <v>5600</v>
          </cell>
          <cell r="T3425" t="str">
            <v>Bueno</v>
          </cell>
          <cell r="U3425" t="str">
            <v>N/T</v>
          </cell>
        </row>
        <row r="3426">
          <cell r="J3426" t="str">
            <v>42-03-01-00-3418</v>
          </cell>
          <cell r="K3426" t="str">
            <v>sc-01265</v>
          </cell>
          <cell r="L3426" t="str">
            <v>42-03-01-00-3418</v>
          </cell>
          <cell r="M3426" t="str">
            <v>Neumático de repuesto</v>
          </cell>
          <cell r="O3426" t="str">
            <v>REPUESTOS</v>
          </cell>
          <cell r="P3426">
            <v>33000</v>
          </cell>
          <cell r="T3426" t="str">
            <v>Bueno</v>
          </cell>
          <cell r="U3426" t="str">
            <v>N/T</v>
          </cell>
        </row>
        <row r="3427">
          <cell r="J3427" t="str">
            <v>42-03-02-00-3419</v>
          </cell>
          <cell r="K3427" t="str">
            <v>sc-01266</v>
          </cell>
          <cell r="L3427" t="str">
            <v>42-03-02-00-3419</v>
          </cell>
          <cell r="M3427" t="str">
            <v>Espejos exteriores</v>
          </cell>
          <cell r="O3427" t="str">
            <v>EQUIPOS DE VEHICULO</v>
          </cell>
          <cell r="P3427">
            <v>8000</v>
          </cell>
          <cell r="T3427" t="str">
            <v>Bueno</v>
          </cell>
          <cell r="U3427" t="str">
            <v>N/T</v>
          </cell>
        </row>
        <row r="3428">
          <cell r="J3428" t="str">
            <v>42-05-02-06-3420</v>
          </cell>
          <cell r="K3428" t="str">
            <v>sc-01267</v>
          </cell>
          <cell r="L3428" t="str">
            <v>42-05-02-06-3420</v>
          </cell>
          <cell r="M3428" t="str">
            <v>Llave ajustable Diamond 8"</v>
          </cell>
          <cell r="O3428" t="str">
            <v>HERRAMIENTAS</v>
          </cell>
          <cell r="P3428">
            <v>7000</v>
          </cell>
          <cell r="T3428" t="str">
            <v>Bueno</v>
          </cell>
          <cell r="U3428" t="str">
            <v>N/T</v>
          </cell>
        </row>
        <row r="3429">
          <cell r="J3429" t="str">
            <v>FN-05-02-06-3421</v>
          </cell>
          <cell r="K3429" t="str">
            <v>sc-01268</v>
          </cell>
          <cell r="L3429" t="str">
            <v>FN-05-02-06-3421</v>
          </cell>
          <cell r="M3429" t="str">
            <v>Llaves de punta ( 19/22, 16/19, 13/17, 10/13, 8/10 )</v>
          </cell>
          <cell r="O3429" t="str">
            <v>HERRAMIENTAS FUNGIBLE / NOMINABLE</v>
          </cell>
          <cell r="P3429">
            <v>12000</v>
          </cell>
          <cell r="T3429" t="str">
            <v>Bueno</v>
          </cell>
          <cell r="U3429" t="str">
            <v>N/T</v>
          </cell>
        </row>
        <row r="3430">
          <cell r="J3430" t="str">
            <v>FN-05-02-06-3422</v>
          </cell>
          <cell r="K3430" t="str">
            <v>sc-01269</v>
          </cell>
          <cell r="L3430" t="str">
            <v>FN-05-02-06-3422</v>
          </cell>
          <cell r="M3430" t="str">
            <v>Llaves hallen 12 y 14 mm</v>
          </cell>
          <cell r="O3430" t="str">
            <v>HERRAMIENTAS FUNGIBLE / NOMINABLE</v>
          </cell>
          <cell r="P3430">
            <v>5600</v>
          </cell>
          <cell r="T3430" t="str">
            <v>Bueno</v>
          </cell>
          <cell r="U3430" t="str">
            <v>N/T</v>
          </cell>
        </row>
        <row r="3431">
          <cell r="J3431" t="str">
            <v>FN-05-02-06-3423</v>
          </cell>
          <cell r="K3431" t="str">
            <v>sc-01270</v>
          </cell>
          <cell r="L3431" t="str">
            <v>FN-05-02-06-3423</v>
          </cell>
          <cell r="M3431" t="str">
            <v>Llaves tubo ( 12x13 mm, 16x17 mm )</v>
          </cell>
          <cell r="O3431" t="str">
            <v>HERRAMIENTAS FUNGIBLE / NOMINABLE</v>
          </cell>
          <cell r="P3431">
            <v>5600</v>
          </cell>
          <cell r="T3431" t="str">
            <v>Bueno</v>
          </cell>
          <cell r="U3431" t="str">
            <v>N/T</v>
          </cell>
        </row>
        <row r="3432">
          <cell r="J3432" t="str">
            <v>42-05-02-06-3424</v>
          </cell>
          <cell r="K3432" t="str">
            <v>sc-01271</v>
          </cell>
          <cell r="L3432" t="str">
            <v>42-05-02-06-3424</v>
          </cell>
          <cell r="M3432" t="str">
            <v>Martillo Stanford Brand</v>
          </cell>
          <cell r="O3432" t="str">
            <v>HERRAMIENTAS</v>
          </cell>
          <cell r="P3432">
            <v>4500</v>
          </cell>
          <cell r="T3432" t="str">
            <v>Bueno</v>
          </cell>
          <cell r="U3432" t="str">
            <v>N/T</v>
          </cell>
        </row>
        <row r="3433">
          <cell r="J3433" t="str">
            <v>42-05-02-06-3425</v>
          </cell>
          <cell r="K3433" t="str">
            <v>sc-01272</v>
          </cell>
          <cell r="L3433" t="str">
            <v>42-05-02-06-3425</v>
          </cell>
          <cell r="M3433" t="str">
            <v>Alicate Lenz-Werk Professional 8"</v>
          </cell>
          <cell r="O3433" t="str">
            <v>HERRAMIENTAS</v>
          </cell>
          <cell r="P3433">
            <v>3500</v>
          </cell>
          <cell r="T3433" t="str">
            <v>Bueno</v>
          </cell>
          <cell r="U3433" t="str">
            <v>N/T</v>
          </cell>
        </row>
        <row r="3434">
          <cell r="J3434" t="str">
            <v>FN-05-02-06-3426</v>
          </cell>
          <cell r="K3434" t="str">
            <v>sc-01273</v>
          </cell>
          <cell r="L3434" t="str">
            <v>FN-05-02-06-3426</v>
          </cell>
          <cell r="M3434" t="str">
            <v>Atornilladores Stanley,  Paleta</v>
          </cell>
          <cell r="O3434" t="str">
            <v>HERRAMIENTAS FUNGIBLE / NOMINABLE</v>
          </cell>
          <cell r="P3434">
            <v>10000</v>
          </cell>
          <cell r="T3434" t="str">
            <v>Bueno</v>
          </cell>
          <cell r="U3434" t="str">
            <v>N/T</v>
          </cell>
        </row>
        <row r="3435">
          <cell r="J3435" t="str">
            <v>42-05-02-06-3427</v>
          </cell>
          <cell r="K3435" t="str">
            <v>sc-01274</v>
          </cell>
          <cell r="L3435" t="str">
            <v>42-05-02-06-3427</v>
          </cell>
          <cell r="M3435" t="str">
            <v>Atornillador Stanley,  Cruz</v>
          </cell>
          <cell r="O3435" t="str">
            <v>HERRAMIENTAS</v>
          </cell>
          <cell r="P3435">
            <v>8000</v>
          </cell>
          <cell r="T3435" t="str">
            <v>Bueno</v>
          </cell>
          <cell r="U3435" t="str">
            <v>N/T</v>
          </cell>
        </row>
        <row r="3436">
          <cell r="J3436" t="str">
            <v>42-05-02-06-3428</v>
          </cell>
          <cell r="K3436" t="str">
            <v>sc-01275</v>
          </cell>
          <cell r="L3436" t="str">
            <v>42-05-02-06-3428</v>
          </cell>
          <cell r="M3436" t="str">
            <v>Atornillador Wechsel Griff,  Estrella</v>
          </cell>
          <cell r="O3436" t="str">
            <v>HERRAMIENTAS</v>
          </cell>
          <cell r="P3436">
            <v>2500</v>
          </cell>
          <cell r="T3436" t="str">
            <v>Bueno</v>
          </cell>
          <cell r="U3436" t="str">
            <v>N/T</v>
          </cell>
        </row>
        <row r="3437">
          <cell r="J3437" t="str">
            <v>42-03-01-00-3429</v>
          </cell>
          <cell r="K3437" t="str">
            <v>sc-01276</v>
          </cell>
          <cell r="L3437" t="str">
            <v>42-03-01-00-3429</v>
          </cell>
          <cell r="M3437" t="str">
            <v>Encendedor, cenicero</v>
          </cell>
          <cell r="O3437" t="str">
            <v>REPUESTOS</v>
          </cell>
          <cell r="P3437">
            <v>1500</v>
          </cell>
          <cell r="T3437" t="str">
            <v>Bueno</v>
          </cell>
          <cell r="U3437" t="str">
            <v>N/T</v>
          </cell>
        </row>
        <row r="3438">
          <cell r="J3438" t="str">
            <v>42-03-02-00-3430</v>
          </cell>
          <cell r="K3438" t="str">
            <v>sc-01277</v>
          </cell>
          <cell r="L3438" t="str">
            <v>42-03-02-00-3430</v>
          </cell>
          <cell r="M3438" t="str">
            <v>Asiento longitudinal con respaldo acolchado</v>
          </cell>
          <cell r="O3438" t="str">
            <v>EQUIPOS DE VEHICULO</v>
          </cell>
          <cell r="P3438">
            <v>30000</v>
          </cell>
          <cell r="T3438" t="str">
            <v>Bueno</v>
          </cell>
          <cell r="U3438" t="str">
            <v>N/T</v>
          </cell>
        </row>
        <row r="3439">
          <cell r="J3439" t="str">
            <v>42-05-02-01-3431</v>
          </cell>
          <cell r="K3439" t="str">
            <v>sc-01278</v>
          </cell>
          <cell r="L3439" t="str">
            <v>42-05-02-01-3431</v>
          </cell>
          <cell r="M3439" t="str">
            <v>Camilla Sitmed 39 traslado mod. Nº 0019416</v>
          </cell>
          <cell r="O3439" t="str">
            <v>EQUIPOS CLINICOS</v>
          </cell>
          <cell r="P3439">
            <v>110500</v>
          </cell>
          <cell r="T3439" t="str">
            <v>Bueno</v>
          </cell>
          <cell r="U3439" t="str">
            <v>N/T</v>
          </cell>
        </row>
        <row r="3440">
          <cell r="J3440" t="str">
            <v>42-03-02-00-3432</v>
          </cell>
          <cell r="K3440" t="str">
            <v>sc-01279</v>
          </cell>
          <cell r="L3440" t="str">
            <v>42-03-02-00-3432</v>
          </cell>
          <cell r="M3440" t="str">
            <v>Ducto de calefacción Ext. Cab</v>
          </cell>
          <cell r="O3440" t="str">
            <v>EQUIPOS DE VEHICULO</v>
          </cell>
          <cell r="P3440">
            <v>30000</v>
          </cell>
          <cell r="T3440" t="str">
            <v>Bueno</v>
          </cell>
          <cell r="U3440" t="str">
            <v>N/T</v>
          </cell>
        </row>
        <row r="3441">
          <cell r="J3441" t="str">
            <v>42-03-02-00-3433</v>
          </cell>
          <cell r="K3441" t="str">
            <v>sc-01280</v>
          </cell>
          <cell r="L3441" t="str">
            <v>42-03-02-00-3433</v>
          </cell>
          <cell r="M3441" t="str">
            <v>Foco halogeno iluminación acceso trasero</v>
          </cell>
          <cell r="O3441" t="str">
            <v>EQUIPOS DE VEHICULO</v>
          </cell>
          <cell r="P3441">
            <v>25000</v>
          </cell>
          <cell r="T3441" t="str">
            <v>Bueno</v>
          </cell>
          <cell r="U3441" t="str">
            <v>N/T</v>
          </cell>
        </row>
        <row r="3442">
          <cell r="J3442" t="str">
            <v>42-03-02-00-3434</v>
          </cell>
          <cell r="K3442" t="str">
            <v>sc-01281</v>
          </cell>
          <cell r="L3442" t="str">
            <v>42-03-02-00-3434</v>
          </cell>
          <cell r="M3442" t="str">
            <v>Ventana corredera lateral derecha G San</v>
          </cell>
          <cell r="O3442" t="str">
            <v>EQUIPOS DE VEHICULO</v>
          </cell>
          <cell r="P3442">
            <v>15000</v>
          </cell>
          <cell r="T3442" t="str">
            <v>Bueno</v>
          </cell>
          <cell r="U3442" t="str">
            <v>N/T</v>
          </cell>
        </row>
        <row r="3443">
          <cell r="J3443" t="str">
            <v>42-03-02-00-3435</v>
          </cell>
          <cell r="K3443" t="str">
            <v>sc-01282</v>
          </cell>
          <cell r="L3443" t="str">
            <v>42-03-02-00-3435</v>
          </cell>
          <cell r="M3443" t="str">
            <v>Contracabina con ventana corredera</v>
          </cell>
          <cell r="O3443" t="str">
            <v>EQUIPOS DE VEHICULO</v>
          </cell>
          <cell r="P3443">
            <v>200000</v>
          </cell>
          <cell r="T3443" t="str">
            <v>Bueno</v>
          </cell>
          <cell r="U3443" t="str">
            <v>N/T</v>
          </cell>
        </row>
        <row r="3444">
          <cell r="J3444" t="str">
            <v>42-03-02-00-3436</v>
          </cell>
          <cell r="K3444" t="str">
            <v>sc-01283</v>
          </cell>
          <cell r="L3444" t="str">
            <v>42-03-02-00-3436</v>
          </cell>
          <cell r="M3444" t="str">
            <v>Toma corriente 12 V</v>
          </cell>
          <cell r="O3444" t="str">
            <v>EQUIPOS DE VEHICULO</v>
          </cell>
          <cell r="P3444">
            <v>15000</v>
          </cell>
          <cell r="T3444" t="str">
            <v>Bueno</v>
          </cell>
          <cell r="U3444" t="str">
            <v>N/T</v>
          </cell>
        </row>
        <row r="3445">
          <cell r="J3445" t="str">
            <v>FN-03-02-00-3437</v>
          </cell>
          <cell r="K3445" t="str">
            <v>sc-01284</v>
          </cell>
          <cell r="L3445" t="str">
            <v>FN-03-02-00-3437</v>
          </cell>
          <cell r="M3445" t="str">
            <v>Toma corriente 220 V</v>
          </cell>
          <cell r="O3445" t="str">
            <v>EQUIPOS DE VEHICULO FUNGIBLE / NOMINABLE</v>
          </cell>
          <cell r="P3445">
            <v>16000</v>
          </cell>
          <cell r="T3445" t="str">
            <v>Bueno</v>
          </cell>
          <cell r="U3445" t="str">
            <v>N/T</v>
          </cell>
        </row>
        <row r="3446">
          <cell r="J3446" t="str">
            <v>42-03-02-00-3438</v>
          </cell>
          <cell r="K3446" t="str">
            <v>sc-01285</v>
          </cell>
          <cell r="L3446" t="str">
            <v>42-03-02-00-3438</v>
          </cell>
          <cell r="M3446" t="str">
            <v>Pisadera trasera con superficie antideslizante</v>
          </cell>
          <cell r="O3446" t="str">
            <v>EQUIPOS DE VEHICULO</v>
          </cell>
          <cell r="P3446">
            <v>15000</v>
          </cell>
          <cell r="T3446" t="str">
            <v>Bueno</v>
          </cell>
          <cell r="U3446" t="str">
            <v>N/T</v>
          </cell>
        </row>
        <row r="3447">
          <cell r="J3447" t="str">
            <v>42-03-02-00-3439</v>
          </cell>
          <cell r="K3447" t="str">
            <v>sc-01286</v>
          </cell>
          <cell r="L3447" t="str">
            <v>42-03-02-00-3439</v>
          </cell>
          <cell r="M3447" t="str">
            <v>Luz trasera antiniebla color roja</v>
          </cell>
          <cell r="O3447" t="str">
            <v>EQUIPOS DE VEHICULO</v>
          </cell>
          <cell r="P3447">
            <v>12000</v>
          </cell>
          <cell r="T3447" t="str">
            <v>Bueno</v>
          </cell>
          <cell r="U3447" t="str">
            <v>N/T</v>
          </cell>
        </row>
        <row r="3448">
          <cell r="J3448" t="str">
            <v>42-03-02-00-3440</v>
          </cell>
          <cell r="K3448" t="str">
            <v>sc-01287</v>
          </cell>
          <cell r="L3448" t="str">
            <v>42-03-02-00-3440</v>
          </cell>
          <cell r="M3448" t="str">
            <v>Caja porta drogas</v>
          </cell>
          <cell r="O3448" t="str">
            <v>EQUIPOS DE VEHICULO</v>
          </cell>
          <cell r="P3448">
            <v>15000</v>
          </cell>
          <cell r="T3448" t="str">
            <v>Bueno</v>
          </cell>
          <cell r="U3448" t="str">
            <v>N/T</v>
          </cell>
        </row>
        <row r="3449">
          <cell r="J3449" t="str">
            <v>42-03-02-00-3441</v>
          </cell>
          <cell r="K3449" t="str">
            <v>sc-01288</v>
          </cell>
          <cell r="L3449" t="str">
            <v>42-03-02-00-3441</v>
          </cell>
          <cell r="M3449" t="str">
            <v>Baliza mini barral rojo azul, Federal Signal</v>
          </cell>
          <cell r="O3449" t="str">
            <v>EQUIPOS DE VEHICULO</v>
          </cell>
          <cell r="P3449">
            <v>6500</v>
          </cell>
          <cell r="T3449" t="str">
            <v>Bueno</v>
          </cell>
          <cell r="U3449" t="str">
            <v>N/T</v>
          </cell>
        </row>
        <row r="3450">
          <cell r="J3450" t="str">
            <v>42-03-02-00-3442</v>
          </cell>
          <cell r="K3450" t="str">
            <v>sc-01289</v>
          </cell>
          <cell r="L3450" t="str">
            <v>42-03-02-00-3442</v>
          </cell>
          <cell r="M3450" t="str">
            <v>Balizas color rojo, en esquina superior trasero</v>
          </cell>
          <cell r="O3450" t="str">
            <v>EQUIPOS DE VEHICULO</v>
          </cell>
          <cell r="P3450">
            <v>25900</v>
          </cell>
          <cell r="T3450" t="str">
            <v>Bueno</v>
          </cell>
          <cell r="U3450" t="str">
            <v>N/T</v>
          </cell>
        </row>
        <row r="3451">
          <cell r="J3451" t="str">
            <v>42-03-02-00-3443</v>
          </cell>
          <cell r="K3451" t="str">
            <v>sc-01290</v>
          </cell>
          <cell r="L3451" t="str">
            <v>42-03-02-00-3443</v>
          </cell>
          <cell r="M3451" t="str">
            <v>Focos perimetrales rojos en Lat Superior</v>
          </cell>
          <cell r="O3451" t="str">
            <v>EQUIPOS DE VEHICULO</v>
          </cell>
          <cell r="P3451">
            <v>14900</v>
          </cell>
          <cell r="T3451" t="str">
            <v>Bueno</v>
          </cell>
          <cell r="U3451" t="str">
            <v>N/T</v>
          </cell>
        </row>
        <row r="3452">
          <cell r="J3452" t="str">
            <v>42-03-02-00-3444</v>
          </cell>
          <cell r="K3452" t="str">
            <v>sc-01291</v>
          </cell>
          <cell r="L3452" t="str">
            <v>42-03-02-00-3444</v>
          </cell>
          <cell r="M3452" t="str">
            <v>Sirena electrónica marca Federal Signal, 4 tonos</v>
          </cell>
          <cell r="O3452" t="str">
            <v>EQUIPOS DE VEHICULO</v>
          </cell>
          <cell r="P3452">
            <v>50000</v>
          </cell>
          <cell r="T3452" t="str">
            <v>Bueno</v>
          </cell>
          <cell r="U3452" t="str">
            <v>N/T</v>
          </cell>
        </row>
        <row r="3453">
          <cell r="J3453" t="str">
            <v>42-03-02-00-3445</v>
          </cell>
          <cell r="K3453" t="str">
            <v>sc-01292</v>
          </cell>
          <cell r="L3453" t="str">
            <v>42-03-02-00-3445</v>
          </cell>
          <cell r="M3453" t="str">
            <v>Parlante de 100 W</v>
          </cell>
          <cell r="O3453" t="str">
            <v>EQUIPOS DE VEHICULO</v>
          </cell>
          <cell r="P3453">
            <v>25000</v>
          </cell>
          <cell r="T3453" t="str">
            <v>Bueno</v>
          </cell>
          <cell r="U3453" t="str">
            <v>N/T</v>
          </cell>
        </row>
        <row r="3454">
          <cell r="J3454" t="str">
            <v>42-03-02-00-3446</v>
          </cell>
          <cell r="K3454" t="str">
            <v>sc-01293</v>
          </cell>
          <cell r="L3454" t="str">
            <v>42-03-02-00-3446</v>
          </cell>
          <cell r="M3454" t="str">
            <v>Busca camino portatil 12 V</v>
          </cell>
          <cell r="O3454" t="str">
            <v>EQUIPOS DE VEHICULO</v>
          </cell>
          <cell r="P3454">
            <v>18000</v>
          </cell>
          <cell r="T3454" t="str">
            <v>Malo</v>
          </cell>
          <cell r="U3454" t="str">
            <v>N/T</v>
          </cell>
        </row>
        <row r="3455">
          <cell r="J3455" t="str">
            <v>42-03-02-00-3447</v>
          </cell>
          <cell r="K3455" t="str">
            <v>sc-01294</v>
          </cell>
          <cell r="L3455" t="str">
            <v>42-03-02-00-3447</v>
          </cell>
          <cell r="M3455" t="str">
            <v>Asiento paramédico butaca</v>
          </cell>
          <cell r="O3455" t="str">
            <v>EQUIPOS DE VEHICULO</v>
          </cell>
          <cell r="P3455">
            <v>54500</v>
          </cell>
          <cell r="T3455" t="str">
            <v>Bueno</v>
          </cell>
          <cell r="U3455" t="str">
            <v>N/T</v>
          </cell>
        </row>
        <row r="3456">
          <cell r="J3456" t="str">
            <v>42-03-02-00-3448</v>
          </cell>
          <cell r="K3456" t="str">
            <v>sc-01295</v>
          </cell>
          <cell r="L3456" t="str">
            <v>42-03-02-00-3448</v>
          </cell>
          <cell r="M3456" t="str">
            <v>Mueble anaquel pared izquierda gabinete sanitario</v>
          </cell>
          <cell r="O3456" t="str">
            <v>EQUIPOS DE VEHICULO</v>
          </cell>
          <cell r="P3456">
            <v>75000</v>
          </cell>
          <cell r="T3456" t="str">
            <v>Bueno</v>
          </cell>
          <cell r="U3456" t="str">
            <v>N/T</v>
          </cell>
        </row>
        <row r="3457">
          <cell r="J3457" t="str">
            <v>42-03-02-00-3449</v>
          </cell>
          <cell r="K3457" t="str">
            <v>sc-01296</v>
          </cell>
          <cell r="L3457" t="str">
            <v>42-03-02-00-3449</v>
          </cell>
          <cell r="M3457" t="str">
            <v>Pasamanos aluminio en cielo del gabinete sanitario</v>
          </cell>
          <cell r="O3457" t="str">
            <v>EQUIPOS DE VEHICULO</v>
          </cell>
          <cell r="P3457">
            <v>12000</v>
          </cell>
          <cell r="T3457" t="str">
            <v>Bueno</v>
          </cell>
          <cell r="U3457" t="str">
            <v>N/T</v>
          </cell>
        </row>
        <row r="3458">
          <cell r="J3458" t="str">
            <v>42-03-02-00-3450</v>
          </cell>
          <cell r="K3458" t="str">
            <v>sc-01297</v>
          </cell>
          <cell r="L3458" t="str">
            <v>42-03-02-00-3450</v>
          </cell>
          <cell r="M3458" t="str">
            <v>Pasamanos aluminio en puerta lateral</v>
          </cell>
          <cell r="O3458" t="str">
            <v>EQUIPOS DE VEHICULO</v>
          </cell>
          <cell r="P3458">
            <v>7500</v>
          </cell>
          <cell r="T3458" t="str">
            <v>Bueno</v>
          </cell>
          <cell r="U3458" t="str">
            <v>N/T</v>
          </cell>
        </row>
        <row r="3459">
          <cell r="J3459" t="str">
            <v>42-03-02-00-3451</v>
          </cell>
          <cell r="K3459" t="str">
            <v>sc-01298</v>
          </cell>
          <cell r="L3459" t="str">
            <v>42-03-02-00-3451</v>
          </cell>
          <cell r="M3459" t="str">
            <v>Pasamanos aluminio en mueble clinico</v>
          </cell>
          <cell r="O3459" t="str">
            <v>EQUIPOS DE VEHICULO</v>
          </cell>
          <cell r="P3459">
            <v>7500</v>
          </cell>
          <cell r="T3459" t="str">
            <v>Bueno</v>
          </cell>
          <cell r="U3459" t="str">
            <v>N/T</v>
          </cell>
        </row>
        <row r="3460">
          <cell r="J3460" t="str">
            <v>42-03-02-00-3452</v>
          </cell>
          <cell r="K3460" t="str">
            <v>sc-01299</v>
          </cell>
          <cell r="L3460" t="str">
            <v>42-03-02-00-3452</v>
          </cell>
          <cell r="M3460" t="str">
            <v>Panel de control, comandos e identificaciones</v>
          </cell>
          <cell r="O3460" t="str">
            <v>EQUIPOS DE VEHICULO</v>
          </cell>
          <cell r="P3460">
            <v>50000</v>
          </cell>
          <cell r="T3460" t="str">
            <v>Bueno</v>
          </cell>
          <cell r="U3460" t="str">
            <v>N/T</v>
          </cell>
        </row>
        <row r="3461">
          <cell r="J3461" t="str">
            <v>42-03-02-00-3453</v>
          </cell>
          <cell r="K3461" t="str">
            <v>sc-01300</v>
          </cell>
          <cell r="L3461" t="str">
            <v>42-03-02-00-3453</v>
          </cell>
          <cell r="M3461" t="str">
            <v>Corta corriente general en tablero conducción</v>
          </cell>
          <cell r="O3461" t="str">
            <v>EQUIPOS DE VEHICULO</v>
          </cell>
          <cell r="P3461">
            <v>75000</v>
          </cell>
          <cell r="T3461" t="str">
            <v>Bueno</v>
          </cell>
          <cell r="U3461" t="str">
            <v>N/T</v>
          </cell>
        </row>
        <row r="3462">
          <cell r="J3462" t="str">
            <v>42-03-02-00-3454</v>
          </cell>
          <cell r="K3462" t="str">
            <v>sc-01301</v>
          </cell>
          <cell r="L3462" t="str">
            <v>42-03-02-00-3454</v>
          </cell>
          <cell r="M3462" t="str">
            <v>Panel central de comandos equipos electrónicos adicionales</v>
          </cell>
          <cell r="O3462" t="str">
            <v>EQUIPOS DE VEHICULO</v>
          </cell>
          <cell r="P3462">
            <v>80000</v>
          </cell>
          <cell r="T3462" t="str">
            <v>Bueno</v>
          </cell>
          <cell r="U3462" t="str">
            <v>N/T</v>
          </cell>
        </row>
        <row r="3463">
          <cell r="J3463" t="str">
            <v>FN-03-02-00-3455</v>
          </cell>
          <cell r="K3463" t="str">
            <v>sc-01302</v>
          </cell>
          <cell r="L3463" t="str">
            <v>FN-03-02-00-3455</v>
          </cell>
          <cell r="M3463" t="str">
            <v>Aplique incandescentes doble intensidad</v>
          </cell>
          <cell r="O3463" t="str">
            <v>EQUIPOS DE VEHICULO FUNGIBLE / NOMINABLE</v>
          </cell>
          <cell r="P3463">
            <v>35000</v>
          </cell>
          <cell r="T3463" t="str">
            <v>Bueno</v>
          </cell>
          <cell r="U3463" t="str">
            <v>N/T</v>
          </cell>
        </row>
        <row r="3464">
          <cell r="J3464" t="str">
            <v>FN-03-02-00-3456</v>
          </cell>
          <cell r="K3464" t="str">
            <v>sc-01303</v>
          </cell>
          <cell r="L3464" t="str">
            <v>FN-03-02-00-3456</v>
          </cell>
          <cell r="M3464" t="str">
            <v>Focos halogenos dirigibles, 150 V</v>
          </cell>
          <cell r="O3464" t="str">
            <v>EQUIPOS DE VEHICULO FUNGIBLE / NOMINABLE</v>
          </cell>
          <cell r="P3464">
            <v>25000</v>
          </cell>
          <cell r="T3464" t="str">
            <v>Bueno</v>
          </cell>
          <cell r="U3464" t="str">
            <v>N/T</v>
          </cell>
        </row>
        <row r="3465">
          <cell r="J3465" t="str">
            <v>42-03-02-00-3457</v>
          </cell>
          <cell r="K3465" t="str">
            <v>sc-01304</v>
          </cell>
          <cell r="L3465" t="str">
            <v>42-03-02-00-3457</v>
          </cell>
          <cell r="M3465" t="str">
            <v>Red eléctrica de 220 Volt, instalada en gabinete sanitario</v>
          </cell>
          <cell r="O3465" t="str">
            <v>EQUIPOS DE VEHICULO</v>
          </cell>
          <cell r="P3465">
            <v>70000</v>
          </cell>
          <cell r="T3465" t="str">
            <v>Bueno</v>
          </cell>
          <cell r="U3465" t="str">
            <v>N/T</v>
          </cell>
        </row>
        <row r="3466">
          <cell r="J3466" t="str">
            <v>42-03-02-00-3458</v>
          </cell>
          <cell r="K3466" t="str">
            <v>sc-01305</v>
          </cell>
          <cell r="L3466" t="str">
            <v>42-03-02-00-3458</v>
          </cell>
          <cell r="M3466" t="str">
            <v>20 Mts. cable alargador para 2000 Watts</v>
          </cell>
          <cell r="O3466" t="str">
            <v>EQUIPOS DE VEHICULO</v>
          </cell>
          <cell r="P3466">
            <v>20000</v>
          </cell>
          <cell r="T3466" t="str">
            <v>Bueno</v>
          </cell>
          <cell r="U3466" t="str">
            <v>N/T</v>
          </cell>
        </row>
        <row r="3467">
          <cell r="J3467" t="str">
            <v>42-03-02-00-3459</v>
          </cell>
          <cell r="K3467" t="str">
            <v>sc-01306</v>
          </cell>
          <cell r="L3467" t="str">
            <v>42-03-02-00-3459</v>
          </cell>
          <cell r="M3467" t="str">
            <v>Inversor y cargador de corriente de 1200 Watts</v>
          </cell>
          <cell r="O3467" t="str">
            <v>EQUIPOS DE VEHICULO</v>
          </cell>
          <cell r="P3467">
            <v>90000</v>
          </cell>
          <cell r="T3467" t="str">
            <v>Bueno</v>
          </cell>
          <cell r="U3467" t="str">
            <v>N/T</v>
          </cell>
        </row>
        <row r="3468">
          <cell r="J3468" t="str">
            <v>42-03-02-00-3460</v>
          </cell>
          <cell r="K3468" t="str">
            <v>sc-01307</v>
          </cell>
          <cell r="L3468" t="str">
            <v>42-03-02-00-3460</v>
          </cell>
          <cell r="M3468" t="str">
            <v>Bateria auxiliar de 100 Amp. de ciclo profundo</v>
          </cell>
          <cell r="O3468" t="str">
            <v>EQUIPOS DE VEHICULO</v>
          </cell>
          <cell r="P3468">
            <v>147500</v>
          </cell>
          <cell r="T3468" t="str">
            <v>Bueno</v>
          </cell>
          <cell r="U3468" t="str">
            <v>N/T</v>
          </cell>
        </row>
        <row r="3469">
          <cell r="J3469" t="str">
            <v>42-03-02-00-3461</v>
          </cell>
          <cell r="K3469" t="str">
            <v>sc-01308</v>
          </cell>
          <cell r="L3469" t="str">
            <v>42-03-02-00-3461</v>
          </cell>
          <cell r="M3469" t="str">
            <v>Sistema aire acondicionado ( 7.000 y 23.000 BTU )</v>
          </cell>
          <cell r="O3469" t="str">
            <v>EQUIPOS DE VEHICULO</v>
          </cell>
          <cell r="P3469">
            <v>70000</v>
          </cell>
          <cell r="T3469" t="str">
            <v>Bueno</v>
          </cell>
          <cell r="U3469" t="str">
            <v>N/T</v>
          </cell>
        </row>
        <row r="3470">
          <cell r="J3470" t="str">
            <v>42-03-02-00-3462</v>
          </cell>
          <cell r="K3470" t="str">
            <v>sc-01309</v>
          </cell>
          <cell r="L3470" t="str">
            <v>42-03-02-00-3462</v>
          </cell>
          <cell r="M3470" t="str">
            <v>Extractor de aire 12 Volt, centrifugo gran caudal</v>
          </cell>
          <cell r="O3470" t="str">
            <v>EQUIPOS DE VEHICULO</v>
          </cell>
          <cell r="P3470">
            <v>124218</v>
          </cell>
          <cell r="T3470" t="str">
            <v>Bueno</v>
          </cell>
          <cell r="U3470" t="str">
            <v>N/T</v>
          </cell>
        </row>
        <row r="3471">
          <cell r="J3471" t="str">
            <v>42-03-02-00-3463</v>
          </cell>
          <cell r="K3471" t="str">
            <v>sc-01310</v>
          </cell>
          <cell r="L3471" t="str">
            <v>42-03-02-00-3463</v>
          </cell>
          <cell r="M3471" t="str">
            <v>Red de Oxigeno central, 2 tomas ohio y regulador</v>
          </cell>
          <cell r="O3471" t="str">
            <v>EQUIPOS DE VEHICULO</v>
          </cell>
          <cell r="P3471">
            <v>80000</v>
          </cell>
          <cell r="T3471" t="str">
            <v>Bueno</v>
          </cell>
          <cell r="U3471" t="str">
            <v>N/T</v>
          </cell>
        </row>
        <row r="3472">
          <cell r="J3472" t="str">
            <v>42-03-02-00-3464</v>
          </cell>
          <cell r="K3472" t="str">
            <v>sc-01311</v>
          </cell>
          <cell r="L3472" t="str">
            <v>42-03-02-00-3464</v>
          </cell>
          <cell r="M3472" t="str">
            <v>Red de aspiración central con una toma de vacío</v>
          </cell>
          <cell r="O3472" t="str">
            <v>EQUIPOS DE VEHICULO</v>
          </cell>
          <cell r="P3472">
            <v>218900</v>
          </cell>
          <cell r="T3472" t="str">
            <v>Bueno</v>
          </cell>
          <cell r="U3472" t="str">
            <v>N/T</v>
          </cell>
        </row>
        <row r="3473">
          <cell r="J3473" t="str">
            <v>FN-03-02-00-3465</v>
          </cell>
          <cell r="K3473" t="str">
            <v>sc-01312</v>
          </cell>
          <cell r="L3473" t="str">
            <v>FN-03-02-00-3465</v>
          </cell>
          <cell r="M3473" t="str">
            <v>Portasueros retráctiles en techo gabinete sanitario</v>
          </cell>
          <cell r="O3473" t="str">
            <v>EQUIPOS DE VEHICULO FUNGIBLE / NOMINABLE</v>
          </cell>
          <cell r="P3473">
            <v>45000</v>
          </cell>
          <cell r="T3473" t="str">
            <v>Bueno</v>
          </cell>
          <cell r="U3473" t="str">
            <v>N/T</v>
          </cell>
        </row>
        <row r="3474">
          <cell r="J3474" t="str">
            <v>42-04-07-00-3466</v>
          </cell>
          <cell r="K3474" t="str">
            <v>sc-01313</v>
          </cell>
          <cell r="L3474" t="str">
            <v>42-04-07-00-3466</v>
          </cell>
          <cell r="M3474" t="str">
            <v>Recipiente para desechos</v>
          </cell>
          <cell r="O3474" t="str">
            <v>OTROS</v>
          </cell>
          <cell r="P3474">
            <v>3000</v>
          </cell>
          <cell r="T3474" t="str">
            <v>Bueno</v>
          </cell>
          <cell r="U3474" t="str">
            <v>N/T</v>
          </cell>
        </row>
        <row r="3475">
          <cell r="J3475" t="str">
            <v>42-04-07-00-3467</v>
          </cell>
          <cell r="K3475" t="str">
            <v>sc-01314</v>
          </cell>
          <cell r="L3475" t="str">
            <v>42-04-07-00-3467</v>
          </cell>
          <cell r="M3475" t="str">
            <v>Dispensador para desinfectante</v>
          </cell>
          <cell r="O3475" t="str">
            <v>OTROS</v>
          </cell>
          <cell r="P3475">
            <v>3000</v>
          </cell>
          <cell r="T3475" t="str">
            <v>Bueno</v>
          </cell>
          <cell r="U3475" t="str">
            <v>N/T</v>
          </cell>
        </row>
        <row r="3476">
          <cell r="J3476" t="str">
            <v>42-05-02-05-3468</v>
          </cell>
          <cell r="K3476" t="str">
            <v>sc-01315</v>
          </cell>
          <cell r="L3476" t="str">
            <v>42-05-02-05-3468</v>
          </cell>
          <cell r="M3476" t="str">
            <v>Extintor incendio tipo ABC 4 Kgs.</v>
          </cell>
          <cell r="O3476" t="str">
            <v>EQUIPOS DE SEGURIDAD</v>
          </cell>
          <cell r="P3476">
            <v>25000</v>
          </cell>
          <cell r="T3476" t="str">
            <v>Bueno</v>
          </cell>
          <cell r="U3476" t="str">
            <v>N/T</v>
          </cell>
        </row>
        <row r="3477">
          <cell r="J3477" t="str">
            <v>42-05-02-01-3469</v>
          </cell>
          <cell r="K3477" t="str">
            <v>sc-01316</v>
          </cell>
          <cell r="L3477" t="str">
            <v>42-05-02-01-3469</v>
          </cell>
          <cell r="M3477" t="str">
            <v>Resucitador adulto</v>
          </cell>
          <cell r="O3477" t="str">
            <v>EQUIPOS CLINICOS</v>
          </cell>
          <cell r="P3477">
            <v>58000</v>
          </cell>
          <cell r="T3477" t="str">
            <v>Bueno</v>
          </cell>
          <cell r="U3477" t="str">
            <v>N/T</v>
          </cell>
        </row>
        <row r="3478">
          <cell r="J3478" t="str">
            <v>42-05-02-01-3470</v>
          </cell>
          <cell r="K3478" t="str">
            <v>sc-01317</v>
          </cell>
          <cell r="L3478" t="str">
            <v>42-05-02-01-3470</v>
          </cell>
          <cell r="M3478" t="str">
            <v>Resucitador pediatrico</v>
          </cell>
          <cell r="O3478" t="str">
            <v>EQUIPOS CLINICOS</v>
          </cell>
          <cell r="P3478">
            <v>40000</v>
          </cell>
          <cell r="T3478" t="str">
            <v>Bueno</v>
          </cell>
          <cell r="U3478" t="str">
            <v>N/T</v>
          </cell>
        </row>
        <row r="3479">
          <cell r="J3479" t="str">
            <v>42-05-02-01-3471</v>
          </cell>
          <cell r="K3479" t="str">
            <v>sc-01318</v>
          </cell>
          <cell r="L3479" t="str">
            <v>42-05-02-01-3471</v>
          </cell>
          <cell r="M3479" t="str">
            <v>Resucitador Neonatal</v>
          </cell>
          <cell r="O3479" t="str">
            <v>EQUIPOS CLINICOS</v>
          </cell>
          <cell r="P3479">
            <v>40000</v>
          </cell>
          <cell r="T3479" t="str">
            <v>Bueno</v>
          </cell>
          <cell r="U3479" t="str">
            <v>N/T</v>
          </cell>
        </row>
        <row r="3480">
          <cell r="J3480" t="str">
            <v>42-05-02-01-3472</v>
          </cell>
          <cell r="K3480" t="str">
            <v>sc-01319</v>
          </cell>
          <cell r="L3480" t="str">
            <v>42-05-02-01-3472</v>
          </cell>
          <cell r="M3480" t="str">
            <v>Tabla espinal adulto</v>
          </cell>
          <cell r="O3480" t="str">
            <v>EQUIPOS CLINICOS</v>
          </cell>
          <cell r="P3480">
            <v>72900</v>
          </cell>
          <cell r="T3480" t="str">
            <v>Bueno</v>
          </cell>
          <cell r="U3480" t="str">
            <v>N/T</v>
          </cell>
        </row>
        <row r="3481">
          <cell r="J3481" t="str">
            <v>42-05-02-01-3473</v>
          </cell>
          <cell r="K3481" t="str">
            <v>sc-01320</v>
          </cell>
          <cell r="L3481" t="str">
            <v>42-05-02-01-3473</v>
          </cell>
          <cell r="M3481" t="str">
            <v>Tabla espinal pediátrica</v>
          </cell>
          <cell r="O3481" t="str">
            <v>EQUIPOS CLINICOS</v>
          </cell>
          <cell r="P3481">
            <v>50000</v>
          </cell>
          <cell r="T3481" t="str">
            <v>Bueno</v>
          </cell>
          <cell r="U3481" t="str">
            <v>N/T</v>
          </cell>
        </row>
        <row r="3482">
          <cell r="J3482" t="str">
            <v>42-05-02-01-3474</v>
          </cell>
          <cell r="K3482" t="str">
            <v>sc-01321</v>
          </cell>
          <cell r="L3482" t="str">
            <v>42-05-02-01-3474</v>
          </cell>
          <cell r="M3482" t="str">
            <v>Tabla cuchara</v>
          </cell>
          <cell r="O3482" t="str">
            <v>EQUIPOS CLINICOS</v>
          </cell>
          <cell r="P3482">
            <v>50000</v>
          </cell>
          <cell r="T3482" t="str">
            <v>Bueno</v>
          </cell>
          <cell r="U3482" t="str">
            <v>N/T</v>
          </cell>
        </row>
        <row r="3483">
          <cell r="J3483" t="str">
            <v>42-05-02-01-3475</v>
          </cell>
          <cell r="K3483" t="str">
            <v>sc-01322</v>
          </cell>
          <cell r="L3483" t="str">
            <v>42-05-02-01-3475</v>
          </cell>
          <cell r="M3483" t="str">
            <v>Chaleco extricación adulto</v>
          </cell>
          <cell r="O3483" t="str">
            <v>EQUIPOS CLINICOS</v>
          </cell>
          <cell r="P3483">
            <v>37800</v>
          </cell>
          <cell r="T3483" t="str">
            <v>Bueno</v>
          </cell>
          <cell r="U3483" t="str">
            <v>N/T</v>
          </cell>
        </row>
        <row r="3484">
          <cell r="J3484" t="str">
            <v>42-05-02-01-3476</v>
          </cell>
          <cell r="K3484" t="str">
            <v>sc-01323</v>
          </cell>
          <cell r="L3484" t="str">
            <v>42-05-02-01-3476</v>
          </cell>
          <cell r="M3484" t="str">
            <v>Chaleco transporte pediátrico</v>
          </cell>
          <cell r="O3484" t="str">
            <v>EQUIPOS CLINICOS</v>
          </cell>
          <cell r="P3484">
            <v>16000</v>
          </cell>
          <cell r="T3484" t="str">
            <v>Bueno</v>
          </cell>
          <cell r="U3484" t="str">
            <v>N/T</v>
          </cell>
        </row>
        <row r="3485">
          <cell r="J3485" t="str">
            <v>FN-05-02-01-3477</v>
          </cell>
          <cell r="K3485" t="str">
            <v>sc-01324</v>
          </cell>
          <cell r="L3485" t="str">
            <v>FN-05-02-01-3477</v>
          </cell>
          <cell r="M3485" t="str">
            <v>Collar cervical adulto</v>
          </cell>
          <cell r="O3485" t="str">
            <v>EQUIPOS CLINICOS FUNGIBLE / NOMINABLE</v>
          </cell>
          <cell r="P3485">
            <v>12000</v>
          </cell>
          <cell r="T3485" t="str">
            <v>Bueno</v>
          </cell>
          <cell r="U3485" t="str">
            <v>N/T</v>
          </cell>
        </row>
        <row r="3486">
          <cell r="J3486" t="str">
            <v>FN-05-02-01-3478</v>
          </cell>
          <cell r="K3486" t="str">
            <v>sc-01325</v>
          </cell>
          <cell r="L3486" t="str">
            <v>FN-05-02-01-3478</v>
          </cell>
          <cell r="M3486" t="str">
            <v>Collar cervical Pediátrico</v>
          </cell>
          <cell r="O3486" t="str">
            <v>EQUIPOS CLINICOS FUNGIBLE / NOMINABLE</v>
          </cell>
          <cell r="P3486">
            <v>7393</v>
          </cell>
          <cell r="T3486" t="str">
            <v>Bueno</v>
          </cell>
          <cell r="U3486" t="str">
            <v>N/T</v>
          </cell>
        </row>
        <row r="3487">
          <cell r="J3487" t="str">
            <v>42-05-02-01-3479</v>
          </cell>
          <cell r="K3487" t="str">
            <v>sc-01326</v>
          </cell>
          <cell r="L3487" t="str">
            <v>42-05-02-01-3479</v>
          </cell>
          <cell r="M3487" t="str">
            <v>Ferulas de inmovilización adulto</v>
          </cell>
          <cell r="O3487" t="str">
            <v>EQUIPOS CLINICOS</v>
          </cell>
          <cell r="P3487">
            <v>27000</v>
          </cell>
          <cell r="T3487" t="str">
            <v>Bueno</v>
          </cell>
          <cell r="U3487" t="str">
            <v>N/T</v>
          </cell>
        </row>
        <row r="3488">
          <cell r="J3488" t="str">
            <v>42-05-02-01-3480</v>
          </cell>
          <cell r="K3488" t="str">
            <v>sc-01327</v>
          </cell>
          <cell r="L3488" t="str">
            <v>42-05-02-01-3480</v>
          </cell>
          <cell r="M3488" t="str">
            <v>Inmovilizador lateral cabeza</v>
          </cell>
          <cell r="O3488" t="str">
            <v>EQUIPOS CLINICOS</v>
          </cell>
          <cell r="P3488">
            <v>15000</v>
          </cell>
          <cell r="T3488" t="str">
            <v>Bueno</v>
          </cell>
          <cell r="U3488" t="str">
            <v>N/T</v>
          </cell>
        </row>
        <row r="3489">
          <cell r="J3489" t="str">
            <v>42-05-02-01-3481</v>
          </cell>
          <cell r="K3489" t="str">
            <v>sc-01328</v>
          </cell>
          <cell r="L3489" t="str">
            <v>42-05-02-01-3481</v>
          </cell>
          <cell r="M3489" t="str">
            <v>Set oxigeno portatil</v>
          </cell>
          <cell r="O3489" t="str">
            <v>EQUIPOS CLINICOS</v>
          </cell>
          <cell r="P3489">
            <v>75000</v>
          </cell>
          <cell r="T3489" t="str">
            <v>Bueno</v>
          </cell>
          <cell r="U3489" t="str">
            <v>N/T</v>
          </cell>
        </row>
        <row r="3490">
          <cell r="J3490" t="str">
            <v>42-05-02-01-3482</v>
          </cell>
          <cell r="K3490" t="str">
            <v>sc-01329</v>
          </cell>
          <cell r="L3490" t="str">
            <v>42-05-02-01-3482</v>
          </cell>
          <cell r="M3490" t="str">
            <v>Juego laringoscopio adulto (PARTES DEL KIT)</v>
          </cell>
          <cell r="O3490" t="str">
            <v>EQUIPOS CLINICOS</v>
          </cell>
          <cell r="P3490">
            <v>120000</v>
          </cell>
          <cell r="T3490" t="str">
            <v>Bueno</v>
          </cell>
          <cell r="U3490" t="str">
            <v>N/T</v>
          </cell>
        </row>
        <row r="3491">
          <cell r="J3491" t="str">
            <v>42-05-02-01-3483</v>
          </cell>
          <cell r="K3491" t="str">
            <v>sc-01330</v>
          </cell>
          <cell r="L3491" t="str">
            <v>42-05-02-01-3483</v>
          </cell>
          <cell r="M3491" t="str">
            <v>Juego laringoscopio pediátrico PARTES DEL KIT)</v>
          </cell>
          <cell r="O3491" t="str">
            <v>EQUIPOS CLINICOS</v>
          </cell>
          <cell r="P3491">
            <v>120000</v>
          </cell>
          <cell r="T3491" t="str">
            <v>Bueno</v>
          </cell>
          <cell r="U3491" t="str">
            <v>N/T</v>
          </cell>
        </row>
        <row r="3492">
          <cell r="J3492" t="str">
            <v>42-05-02-01-3484</v>
          </cell>
          <cell r="K3492" t="str">
            <v>sc-01331</v>
          </cell>
          <cell r="L3492" t="str">
            <v>42-05-02-01-3484</v>
          </cell>
          <cell r="M3492" t="str">
            <v>Arnés pediátrico transporte</v>
          </cell>
          <cell r="O3492" t="str">
            <v>EQUIPOS CLINICOS</v>
          </cell>
          <cell r="P3492">
            <v>25000</v>
          </cell>
          <cell r="T3492" t="str">
            <v>Bueno</v>
          </cell>
          <cell r="U3492" t="str">
            <v>N/T</v>
          </cell>
        </row>
        <row r="3493">
          <cell r="J3493" t="str">
            <v>42-05-02-01-3485</v>
          </cell>
          <cell r="K3493" t="str">
            <v>sc-01332</v>
          </cell>
          <cell r="L3493" t="str">
            <v>42-05-02-01-3485</v>
          </cell>
          <cell r="M3493" t="str">
            <v>Mochila vía aerea (BOLSO ADECUADO)</v>
          </cell>
          <cell r="O3493" t="str">
            <v>EQUIPOS CLINICOS</v>
          </cell>
          <cell r="P3493">
            <v>20000</v>
          </cell>
          <cell r="T3493" t="str">
            <v>Bueno</v>
          </cell>
          <cell r="U3493" t="str">
            <v>N/T</v>
          </cell>
        </row>
        <row r="3494">
          <cell r="J3494" t="str">
            <v>42-05-02-01-3486</v>
          </cell>
          <cell r="K3494" t="str">
            <v>sc-01333</v>
          </cell>
          <cell r="L3494" t="str">
            <v>42-05-02-01-3486</v>
          </cell>
          <cell r="M3494" t="str">
            <v>Mochila de paro (BOLSO ADECUADO)</v>
          </cell>
          <cell r="O3494" t="str">
            <v>EQUIPOS CLINICOS</v>
          </cell>
          <cell r="P3494">
            <v>380000</v>
          </cell>
          <cell r="T3494" t="str">
            <v>Bueno</v>
          </cell>
          <cell r="U3494" t="str">
            <v>N/T</v>
          </cell>
        </row>
        <row r="3495">
          <cell r="J3495" t="str">
            <v>42-05-02-01-3487</v>
          </cell>
          <cell r="K3495" t="str">
            <v>sc-01334</v>
          </cell>
          <cell r="L3495" t="str">
            <v>42-05-02-01-3487</v>
          </cell>
          <cell r="M3495" t="str">
            <v>Mochila mixta</v>
          </cell>
          <cell r="O3495" t="str">
            <v>EQUIPOS CLINICOS</v>
          </cell>
          <cell r="P3495">
            <v>350000</v>
          </cell>
          <cell r="T3495" t="str">
            <v>Bueno</v>
          </cell>
          <cell r="U3495" t="str">
            <v>N/T</v>
          </cell>
        </row>
        <row r="3496">
          <cell r="J3496" t="str">
            <v>42-05-02-01-3488</v>
          </cell>
          <cell r="K3496" t="str">
            <v>sc-01335</v>
          </cell>
          <cell r="L3496" t="str">
            <v>42-05-02-01-3488</v>
          </cell>
          <cell r="M3496" t="str">
            <v>Pulpo</v>
          </cell>
          <cell r="O3496" t="str">
            <v>EQUIPOS CLINICOS</v>
          </cell>
          <cell r="P3496">
            <v>150000</v>
          </cell>
          <cell r="T3496" t="str">
            <v>Bueno</v>
          </cell>
          <cell r="U3496" t="str">
            <v>N/T</v>
          </cell>
        </row>
        <row r="3497">
          <cell r="J3497" t="str">
            <v>42-05-02-01-3489</v>
          </cell>
          <cell r="K3497" t="str">
            <v>sc-01336</v>
          </cell>
          <cell r="L3497" t="str">
            <v>42-05-02-01-3489</v>
          </cell>
          <cell r="M3497" t="str">
            <v>Bomba infusión continua Cardinal Health Mod. Alaris S/Nº 25042RWL1</v>
          </cell>
          <cell r="O3497" t="str">
            <v>EQUIPOS CLINICOS</v>
          </cell>
          <cell r="P3497">
            <v>185000</v>
          </cell>
          <cell r="T3497" t="str">
            <v>Bueno</v>
          </cell>
          <cell r="U3497" t="str">
            <v>Cardinal</v>
          </cell>
        </row>
        <row r="3498">
          <cell r="J3498" t="str">
            <v>42-05-02-01-3490</v>
          </cell>
          <cell r="K3498" t="str">
            <v>sc-01337</v>
          </cell>
          <cell r="L3498" t="str">
            <v>42-05-02-01-3490</v>
          </cell>
          <cell r="M3498" t="str">
            <v>Ventilador mecanico transporte Drager Mod. Oxilog 2000 S/Nº SRYM-0060</v>
          </cell>
          <cell r="O3498" t="str">
            <v>EQUIPOS CLINICOS</v>
          </cell>
          <cell r="P3498">
            <v>60000</v>
          </cell>
          <cell r="T3498" t="str">
            <v>Bueno</v>
          </cell>
          <cell r="U3498" t="str">
            <v>Drager</v>
          </cell>
        </row>
        <row r="3499">
          <cell r="J3499" t="str">
            <v>42-05-02-01-3491</v>
          </cell>
          <cell r="K3499" t="str">
            <v>sc-01338</v>
          </cell>
          <cell r="L3499" t="str">
            <v>42-05-02-01-3491</v>
          </cell>
          <cell r="M3499" t="str">
            <v>Chata Plastica Standard Adulto</v>
          </cell>
          <cell r="O3499" t="str">
            <v>EQUIPOS CLINICOS</v>
          </cell>
          <cell r="P3499">
            <v>2890</v>
          </cell>
          <cell r="T3499" t="str">
            <v>Bueno</v>
          </cell>
          <cell r="U3499" t="str">
            <v>N/T</v>
          </cell>
        </row>
        <row r="3500">
          <cell r="J3500" t="str">
            <v>42-05-02-01-3492</v>
          </cell>
          <cell r="K3500" t="str">
            <v>sc-01339</v>
          </cell>
          <cell r="L3500" t="str">
            <v>42-05-02-01-3492</v>
          </cell>
          <cell r="M3500" t="str">
            <v>Chata Plastica Standard Pediatrica</v>
          </cell>
          <cell r="O3500" t="str">
            <v>EQUIPOS CLINICOS</v>
          </cell>
          <cell r="P3500">
            <v>2890</v>
          </cell>
          <cell r="T3500" t="str">
            <v>Bueno</v>
          </cell>
          <cell r="U3500" t="str">
            <v>N/T</v>
          </cell>
        </row>
        <row r="3501">
          <cell r="J3501" t="str">
            <v>42-05-02-01-3493</v>
          </cell>
          <cell r="K3501" t="str">
            <v>sc-01340</v>
          </cell>
          <cell r="L3501" t="str">
            <v>42-05-02-01-3493</v>
          </cell>
          <cell r="M3501" t="str">
            <v>Pato Plastico Standard</v>
          </cell>
          <cell r="O3501" t="str">
            <v>EQUIPOS CLINICOS</v>
          </cell>
          <cell r="P3501">
            <v>3000</v>
          </cell>
          <cell r="T3501" t="str">
            <v>Bueno</v>
          </cell>
          <cell r="U3501" t="str">
            <v>N/T</v>
          </cell>
        </row>
        <row r="3502">
          <cell r="J3502" t="str">
            <v>42-03-02-00-3494</v>
          </cell>
          <cell r="K3502" t="str">
            <v>sc-01341</v>
          </cell>
          <cell r="L3502" t="str">
            <v>42-03-02-00-3494</v>
          </cell>
          <cell r="M3502" t="str">
            <v xml:space="preserve">Porta Oxigeno </v>
          </cell>
          <cell r="O3502" t="str">
            <v>EQUIPOS DE VEHICULO</v>
          </cell>
          <cell r="P3502">
            <v>18900</v>
          </cell>
          <cell r="T3502" t="str">
            <v>Bueno</v>
          </cell>
          <cell r="U3502" t="str">
            <v>N/T</v>
          </cell>
        </row>
        <row r="3503">
          <cell r="J3503" t="str">
            <v>42-05-02-01-3495</v>
          </cell>
          <cell r="K3503" t="str">
            <v>sc-01345</v>
          </cell>
          <cell r="L3503" t="str">
            <v>42-05-02-01-3495</v>
          </cell>
          <cell r="M3503" t="str">
            <v>Chata Plastica Standard Adulto</v>
          </cell>
          <cell r="O3503" t="str">
            <v>EQUIPOS CLINICOS</v>
          </cell>
          <cell r="P3503">
            <v>2890</v>
          </cell>
          <cell r="T3503" t="str">
            <v>Bueno</v>
          </cell>
          <cell r="U3503" t="str">
            <v>N/T</v>
          </cell>
        </row>
        <row r="3504">
          <cell r="J3504" t="str">
            <v>NN-06-01-00-3496</v>
          </cell>
          <cell r="L3504" t="str">
            <v>NN-06-01-00-3496</v>
          </cell>
          <cell r="M3504" t="str">
            <v>CPU Olidata Intel Core SNº X15-53902</v>
          </cell>
          <cell r="O3504" t="str">
            <v>EQUIPOS COMPUTACIONALES Y PERIFÉRICOS EN ARRIENDO</v>
          </cell>
          <cell r="P3504">
            <v>150000</v>
          </cell>
          <cell r="T3504" t="str">
            <v>Bueno</v>
          </cell>
          <cell r="U3504" t="str">
            <v>Olidata</v>
          </cell>
        </row>
        <row r="3505">
          <cell r="J3505" t="str">
            <v>NN-06-01-00-3497</v>
          </cell>
          <cell r="L3505" t="str">
            <v>NN-06-01-00-3497</v>
          </cell>
          <cell r="M3505" t="str">
            <v>Monitor Olidata  15 Pulgadas SNº 70095-95D25-88-00144Z</v>
          </cell>
          <cell r="O3505" t="str">
            <v>EQUIPOS COMPUTACIONALES Y PERIFÉRICOS EN ARRIENDO</v>
          </cell>
          <cell r="P3505">
            <v>16000</v>
          </cell>
          <cell r="T3505" t="str">
            <v>Bueno</v>
          </cell>
          <cell r="U3505" t="str">
            <v>Olidata</v>
          </cell>
        </row>
        <row r="3506">
          <cell r="J3506" t="str">
            <v>NN-06-01-00-3498</v>
          </cell>
          <cell r="L3506" t="str">
            <v>NN-06-01-00-3498</v>
          </cell>
          <cell r="M3506" t="str">
            <v>Mouse Olidata Mod. KM-8920</v>
          </cell>
          <cell r="O3506" t="str">
            <v>EQUIPOS COMPUTACIONALES Y PERIFÉRICOS EN ARRIENDO</v>
          </cell>
          <cell r="P3506">
            <v>4000</v>
          </cell>
          <cell r="T3506" t="str">
            <v>Bueno</v>
          </cell>
          <cell r="U3506" t="str">
            <v>Olidata</v>
          </cell>
        </row>
        <row r="3507">
          <cell r="J3507" t="str">
            <v>NN-06-01-00-3499</v>
          </cell>
          <cell r="L3507" t="str">
            <v>NN-06-01-00-3499</v>
          </cell>
          <cell r="M3507" t="str">
            <v>Teclado Olidata Model - K3100</v>
          </cell>
          <cell r="O3507" t="str">
            <v>EQUIPOS COMPUTACIONALES Y PERIFÉRICOS EN ARRIENDO</v>
          </cell>
          <cell r="P3507">
            <v>4000</v>
          </cell>
          <cell r="T3507" t="str">
            <v>Bueno</v>
          </cell>
          <cell r="U3507" t="str">
            <v>Olidata</v>
          </cell>
        </row>
        <row r="3508">
          <cell r="J3508" t="str">
            <v>42-04-03-00-3500</v>
          </cell>
          <cell r="L3508" t="str">
            <v>42-04-03-00-3500</v>
          </cell>
          <cell r="M3508" t="str">
            <v xml:space="preserve">Escritorio 2 Cajones De 120x66x77 Cms. </v>
          </cell>
          <cell r="O3508" t="str">
            <v>ESCRITORIOS</v>
          </cell>
          <cell r="P3508">
            <v>69000</v>
          </cell>
          <cell r="T3508" t="str">
            <v>Bueno</v>
          </cell>
          <cell r="U3508" t="str">
            <v>N/T</v>
          </cell>
        </row>
        <row r="3509">
          <cell r="J3509" t="str">
            <v>42-04-07-00-3501</v>
          </cell>
          <cell r="L3509" t="str">
            <v>42-04-07-00-3501</v>
          </cell>
          <cell r="M3509" t="str">
            <v>Gabinete Aereo Sin Puerta Archivador Hechizo Color Cerezo</v>
          </cell>
          <cell r="O3509" t="str">
            <v>OTROS</v>
          </cell>
          <cell r="P3509">
            <v>25000</v>
          </cell>
          <cell r="T3509" t="str">
            <v>Bueno</v>
          </cell>
          <cell r="U3509" t="str">
            <v>N/T</v>
          </cell>
        </row>
        <row r="3510">
          <cell r="J3510" t="str">
            <v>42-05-01-01-3502</v>
          </cell>
          <cell r="L3510" t="str">
            <v>42-05-01-01-3502</v>
          </cell>
          <cell r="M3510" t="str">
            <v>Celular Nokia C-02 Institucional SSAS</v>
          </cell>
          <cell r="O3510" t="str">
            <v>EQUIPO DE OFICINA</v>
          </cell>
          <cell r="P3510">
            <v>30000</v>
          </cell>
          <cell r="T3510" t="str">
            <v>Bueno</v>
          </cell>
          <cell r="U3510" t="str">
            <v>Nokia</v>
          </cell>
        </row>
        <row r="3511">
          <cell r="J3511" t="str">
            <v>42-05-01-01-3503</v>
          </cell>
          <cell r="L3511" t="str">
            <v>42-05-01-01-3503</v>
          </cell>
          <cell r="M3511" t="str">
            <v>Corchetera Torre color negra</v>
          </cell>
          <cell r="O3511" t="str">
            <v>EQUIPO DE OFICINA</v>
          </cell>
          <cell r="P3511">
            <v>3000</v>
          </cell>
          <cell r="T3511" t="str">
            <v>Bueno</v>
          </cell>
          <cell r="U3511" t="str">
            <v>Torre</v>
          </cell>
        </row>
        <row r="3512">
          <cell r="J3512" t="str">
            <v>42-05-01-01-3504</v>
          </cell>
          <cell r="L3512" t="str">
            <v>42-05-01-01-3504</v>
          </cell>
          <cell r="M3512" t="str">
            <v xml:space="preserve">Radiador De Calefaccion Ambiental Blanco </v>
          </cell>
          <cell r="O3512" t="str">
            <v>EQUIPO DE OFICINA</v>
          </cell>
          <cell r="P3512">
            <v>40000</v>
          </cell>
          <cell r="T3512" t="str">
            <v>Bueno</v>
          </cell>
          <cell r="U3512" t="str">
            <v>N/T</v>
          </cell>
        </row>
        <row r="3513">
          <cell r="J3513" t="str">
            <v>42-04-07-00-3505</v>
          </cell>
          <cell r="L3513" t="str">
            <v>42-04-07-00-3505</v>
          </cell>
          <cell r="M3513" t="str">
            <v>Cuadro Presidencial Actualizado 70x50cm</v>
          </cell>
          <cell r="O3513" t="str">
            <v>OTROS</v>
          </cell>
          <cell r="P3513">
            <v>10000</v>
          </cell>
          <cell r="T3513" t="str">
            <v>Bueno</v>
          </cell>
          <cell r="U3513" t="str">
            <v>N/T</v>
          </cell>
        </row>
        <row r="3514">
          <cell r="J3514" t="str">
            <v>42-05-01-01-3506</v>
          </cell>
          <cell r="L3514" t="str">
            <v>42-05-01-01-3506</v>
          </cell>
          <cell r="M3514" t="str">
            <v>Celular Nokia C-02 Institucional SSAS</v>
          </cell>
          <cell r="O3514" t="str">
            <v>EQUIPO DE OFICINA</v>
          </cell>
          <cell r="P3514">
            <v>30000</v>
          </cell>
          <cell r="T3514" t="str">
            <v>Bueno</v>
          </cell>
          <cell r="U3514" t="str">
            <v>N/T</v>
          </cell>
        </row>
        <row r="3515">
          <cell r="J3515" t="str">
            <v>42-05-01-01-3507</v>
          </cell>
          <cell r="L3515" t="str">
            <v>42-05-01-01-3507</v>
          </cell>
          <cell r="M3515" t="str">
            <v>Taco Calendario de madera color Barniz Natural</v>
          </cell>
          <cell r="O3515" t="str">
            <v>EQUIPO DE OFICINA</v>
          </cell>
          <cell r="P3515">
            <v>4000</v>
          </cell>
          <cell r="T3515" t="str">
            <v>Bueno</v>
          </cell>
          <cell r="U3515" t="str">
            <v>N/T</v>
          </cell>
        </row>
        <row r="3516">
          <cell r="J3516" t="str">
            <v>42-05-01-01-3508</v>
          </cell>
          <cell r="L3516" t="str">
            <v>42-05-01-01-3508</v>
          </cell>
          <cell r="M3516" t="str">
            <v xml:space="preserve">Radiador De Calefaccion Ambiental Blanco </v>
          </cell>
          <cell r="O3516" t="str">
            <v>EQUIPO DE OFICINA</v>
          </cell>
          <cell r="P3516">
            <v>40000</v>
          </cell>
          <cell r="T3516" t="str">
            <v>Bueno</v>
          </cell>
          <cell r="U3516" t="str">
            <v>N/T</v>
          </cell>
        </row>
        <row r="3517">
          <cell r="J3517" t="str">
            <v>42-03-02-00-3509</v>
          </cell>
          <cell r="L3517" t="str">
            <v>42-03-02-00-3509</v>
          </cell>
          <cell r="M3517" t="str">
            <v>Radio CD Vehiculo con Parlantes</v>
          </cell>
          <cell r="O3517" t="str">
            <v>EQUIPOS DE VEHICULO</v>
          </cell>
          <cell r="P3517">
            <v>53710</v>
          </cell>
          <cell r="T3517" t="str">
            <v>Bueno</v>
          </cell>
          <cell r="U3517" t="str">
            <v>N/T</v>
          </cell>
        </row>
        <row r="3518">
          <cell r="J3518" t="str">
            <v>NN-06-01-00-3510</v>
          </cell>
          <cell r="L3518" t="str">
            <v>NN-06-01-00-3510</v>
          </cell>
          <cell r="M3518" t="str">
            <v>PC All in One Olidata Nºs: 014588-000881</v>
          </cell>
          <cell r="O3518" t="str">
            <v>EQUIPOS COMPUTACIONALES Y PERIFÉRICOS EN ARRIENDO</v>
          </cell>
          <cell r="P3518">
            <v>270000</v>
          </cell>
          <cell r="Q3518" t="str">
            <v>014588-000881</v>
          </cell>
          <cell r="T3518" t="str">
            <v>Bueno</v>
          </cell>
          <cell r="U3518" t="str">
            <v>N/T</v>
          </cell>
        </row>
        <row r="3519">
          <cell r="J3519" t="str">
            <v>NN-06-01-00-3511</v>
          </cell>
          <cell r="L3519" t="str">
            <v>NN-06-01-00-3511</v>
          </cell>
          <cell r="M3519" t="str">
            <v>Teclado Olidata Model K-3100</v>
          </cell>
          <cell r="O3519" t="str">
            <v>EQUIPOS COMPUTACIONALES Y PERIFÉRICOS EN ARRIENDO</v>
          </cell>
          <cell r="P3519">
            <v>4000</v>
          </cell>
          <cell r="T3519" t="str">
            <v>Bueno</v>
          </cell>
          <cell r="U3519" t="str">
            <v>N/T</v>
          </cell>
        </row>
        <row r="3520">
          <cell r="J3520" t="str">
            <v>NN-06-01-00-3512</v>
          </cell>
          <cell r="L3520" t="str">
            <v>NN-06-01-00-3512</v>
          </cell>
          <cell r="M3520" t="str">
            <v>Mouse Olidata Model KM 8903</v>
          </cell>
          <cell r="O3520" t="str">
            <v>EQUIPOS COMPUTACIONALES Y PERIFÉRICOS EN ARRIENDO</v>
          </cell>
          <cell r="P3520">
            <v>3000</v>
          </cell>
          <cell r="T3520" t="str">
            <v>Bueno</v>
          </cell>
          <cell r="U3520" t="str">
            <v>N/T</v>
          </cell>
        </row>
        <row r="3521">
          <cell r="J3521" t="str">
            <v>42-05-02-06-3513</v>
          </cell>
          <cell r="K3521" t="str">
            <v>42-3515</v>
          </cell>
          <cell r="L3521" t="str">
            <v>42-05-02-06-3513</v>
          </cell>
          <cell r="M3521" t="str">
            <v>Hidrolavadora Alta Presion</v>
          </cell>
          <cell r="N3521" t="str">
            <v>SJ 1500</v>
          </cell>
          <cell r="O3521" t="str">
            <v>HERRAMIENTAS</v>
          </cell>
          <cell r="P3521">
            <v>96990</v>
          </cell>
          <cell r="Q3521" t="str">
            <v>SKU 41821 -8</v>
          </cell>
          <cell r="T3521" t="str">
            <v>Bueno</v>
          </cell>
          <cell r="U3521" t="str">
            <v>BAUKER</v>
          </cell>
        </row>
        <row r="3522">
          <cell r="J3522" t="str">
            <v>42-04-04-00-3514</v>
          </cell>
          <cell r="L3522" t="str">
            <v>42-04-04-00-3514</v>
          </cell>
          <cell r="M3522" t="str">
            <v>Mueble Cocina Enchapado Melamina con Lavaplatos 05 Puertas c/llave</v>
          </cell>
          <cell r="O3522" t="str">
            <v>MUEBLES DE COCINA</v>
          </cell>
          <cell r="P3522">
            <v>160000</v>
          </cell>
          <cell r="T3522" t="str">
            <v>Bueno</v>
          </cell>
          <cell r="U3522" t="str">
            <v>N/T</v>
          </cell>
        </row>
        <row r="3523">
          <cell r="J3523" t="str">
            <v>42-04-07-00-3515</v>
          </cell>
          <cell r="L3523" t="str">
            <v>42-04-07-00-3515</v>
          </cell>
          <cell r="M3523" t="str">
            <v>Basurero Plastico Basico CASINO</v>
          </cell>
          <cell r="O3523" t="str">
            <v>OTROS</v>
          </cell>
          <cell r="P3523">
            <v>4000</v>
          </cell>
          <cell r="T3523" t="str">
            <v>Bueno</v>
          </cell>
          <cell r="U3523" t="str">
            <v>N/T</v>
          </cell>
        </row>
        <row r="3524">
          <cell r="J3524" t="str">
            <v>42-04-07-00-3516</v>
          </cell>
          <cell r="L3524" t="str">
            <v>42-04-07-00-3516</v>
          </cell>
          <cell r="M3524" t="str">
            <v>Porta Toallas / Servilletas</v>
          </cell>
          <cell r="O3524" t="str">
            <v>OTROS</v>
          </cell>
          <cell r="P3524">
            <v>17000</v>
          </cell>
          <cell r="T3524" t="str">
            <v>Bueno</v>
          </cell>
          <cell r="U3524" t="str">
            <v>N/T</v>
          </cell>
        </row>
        <row r="3525">
          <cell r="J3525" t="str">
            <v>42-04-07-00-3517</v>
          </cell>
          <cell r="L3525" t="str">
            <v>42-04-07-00-3517</v>
          </cell>
          <cell r="M3525" t="str">
            <v>Dispensador de Jabon</v>
          </cell>
          <cell r="O3525" t="str">
            <v>OTROS</v>
          </cell>
          <cell r="P3525">
            <v>17000</v>
          </cell>
          <cell r="T3525" t="str">
            <v>Bueno</v>
          </cell>
          <cell r="U3525" t="str">
            <v>N/T</v>
          </cell>
        </row>
        <row r="3526">
          <cell r="J3526" t="str">
            <v>42-05-02-01-3518</v>
          </cell>
          <cell r="L3526" t="str">
            <v>42-05-02-01-3518</v>
          </cell>
          <cell r="M3526" t="str">
            <v>Porta Aguja Esterilización</v>
          </cell>
          <cell r="O3526" t="str">
            <v>EQUIPOS CLINICOS</v>
          </cell>
          <cell r="P3526">
            <v>12000</v>
          </cell>
          <cell r="T3526" t="str">
            <v>Bueno</v>
          </cell>
          <cell r="U3526" t="str">
            <v>N/T</v>
          </cell>
        </row>
        <row r="3527">
          <cell r="J3527" t="str">
            <v>42-05-02-01-3519</v>
          </cell>
          <cell r="L3527" t="str">
            <v>42-05-02-01-3519</v>
          </cell>
          <cell r="M3527" t="str">
            <v xml:space="preserve">Tijera Recta </v>
          </cell>
          <cell r="O3527" t="str">
            <v>EQUIPOS CLINICOS</v>
          </cell>
          <cell r="P3527">
            <v>2070</v>
          </cell>
          <cell r="T3527" t="str">
            <v>Bueno</v>
          </cell>
          <cell r="U3527" t="str">
            <v>N/T</v>
          </cell>
        </row>
        <row r="3528">
          <cell r="J3528" t="str">
            <v>FN-05-02-01-3520</v>
          </cell>
          <cell r="L3528" t="str">
            <v>FN-05-02-01-3520</v>
          </cell>
          <cell r="M3528" t="str">
            <v>Pinza Mosquito 12 CM Recta</v>
          </cell>
          <cell r="O3528" t="str">
            <v>EQUIPOS CLINICOS FUNGIBLE / NOMINABLE</v>
          </cell>
          <cell r="P3528">
            <v>2100</v>
          </cell>
          <cell r="T3528" t="str">
            <v>Bueno</v>
          </cell>
          <cell r="U3528" t="str">
            <v>N/T</v>
          </cell>
        </row>
        <row r="3529">
          <cell r="J3529" t="str">
            <v>FN-05-02-01-3521</v>
          </cell>
          <cell r="L3529" t="str">
            <v>FN-05-02-01-3521</v>
          </cell>
          <cell r="M3529" t="str">
            <v>Pinza Mosquito 12 CM Recta</v>
          </cell>
          <cell r="O3529" t="str">
            <v>EQUIPOS CLINICOS FUNGIBLE / NOMINABLE</v>
          </cell>
          <cell r="P3529">
            <v>2100</v>
          </cell>
          <cell r="T3529" t="str">
            <v>Bueno</v>
          </cell>
          <cell r="U3529" t="str">
            <v>N/T</v>
          </cell>
        </row>
        <row r="3530">
          <cell r="J3530" t="str">
            <v>42-05-02-01-3522</v>
          </cell>
          <cell r="L3530" t="str">
            <v>42-05-02-01-3522</v>
          </cell>
          <cell r="M3530" t="str">
            <v>Cureta</v>
          </cell>
          <cell r="O3530" t="str">
            <v>EQUIPOS CLINICOS</v>
          </cell>
          <cell r="P3530">
            <v>2070</v>
          </cell>
          <cell r="T3530" t="str">
            <v>Bueno</v>
          </cell>
          <cell r="U3530" t="str">
            <v>N/T</v>
          </cell>
        </row>
        <row r="3531">
          <cell r="J3531" t="str">
            <v>42-04-03-00-3523</v>
          </cell>
          <cell r="L3531" t="str">
            <v>42-04-03-00-3523</v>
          </cell>
          <cell r="M3531" t="str">
            <v>Escritorio para Computador color miel con cajon y llave</v>
          </cell>
          <cell r="O3531" t="str">
            <v>ESCRITORIOS</v>
          </cell>
          <cell r="P3531">
            <v>45000</v>
          </cell>
          <cell r="T3531" t="str">
            <v>Bueno</v>
          </cell>
          <cell r="U3531" t="str">
            <v>N/T</v>
          </cell>
        </row>
        <row r="3532">
          <cell r="J3532" t="str">
            <v>42-04-07-00-3524</v>
          </cell>
          <cell r="L3532" t="str">
            <v>42-04-07-00-3524</v>
          </cell>
          <cell r="M3532" t="str">
            <v>Porta Toallas / Servilletas TORK</v>
          </cell>
          <cell r="O3532" t="str">
            <v>OTROS</v>
          </cell>
          <cell r="P3532">
            <v>17000</v>
          </cell>
          <cell r="T3532" t="str">
            <v>Bueno</v>
          </cell>
          <cell r="U3532" t="str">
            <v>TORK</v>
          </cell>
        </row>
        <row r="3533">
          <cell r="J3533" t="str">
            <v>FN-04-07-00-3525</v>
          </cell>
          <cell r="L3533" t="str">
            <v>FN-04-07-00-3525</v>
          </cell>
          <cell r="M3533" t="str">
            <v>Basurero Plastico C/Tapa</v>
          </cell>
          <cell r="O3533" t="str">
            <v>OTROS FUNGIBLE / NOMINABLE</v>
          </cell>
          <cell r="P3533">
            <v>4000</v>
          </cell>
          <cell r="T3533" t="str">
            <v>Bueno</v>
          </cell>
          <cell r="U3533" t="str">
            <v>N/T</v>
          </cell>
        </row>
        <row r="3534">
          <cell r="J3534" t="str">
            <v>42-03-02-00-3526</v>
          </cell>
          <cell r="L3534" t="str">
            <v>42-03-02-00-3526</v>
          </cell>
          <cell r="M3534" t="str">
            <v>Escoba de limpieza</v>
          </cell>
          <cell r="O3534" t="str">
            <v>EQUIPOS DE VEHICULO</v>
          </cell>
          <cell r="P3534">
            <v>3500</v>
          </cell>
          <cell r="T3534" t="str">
            <v>Bueno</v>
          </cell>
          <cell r="U3534" t="str">
            <v>N/T</v>
          </cell>
        </row>
        <row r="3535">
          <cell r="J3535" t="str">
            <v>42-03-02-00-3527</v>
          </cell>
          <cell r="L3535" t="str">
            <v>42-03-02-00-3527</v>
          </cell>
          <cell r="M3535" t="str">
            <v>05 Mts Cuerda para amarre de carga</v>
          </cell>
          <cell r="O3535" t="str">
            <v>EQUIPOS DE VEHICULO</v>
          </cell>
          <cell r="P3535">
            <v>8000</v>
          </cell>
          <cell r="T3535" t="str">
            <v>Bueno</v>
          </cell>
          <cell r="U3535" t="str">
            <v>N/T</v>
          </cell>
        </row>
        <row r="3536">
          <cell r="J3536" t="str">
            <v>42-03-02-00-3528</v>
          </cell>
          <cell r="L3536" t="str">
            <v>42-03-02-00-3528</v>
          </cell>
          <cell r="M3536" t="str">
            <v>Llave Contacto Mitsubishi L - 200</v>
          </cell>
          <cell r="O3536" t="str">
            <v>EQUIPOS DE VEHICULO</v>
          </cell>
          <cell r="P3536">
            <v>10000</v>
          </cell>
          <cell r="T3536" t="str">
            <v>Bueno</v>
          </cell>
          <cell r="U3536" t="str">
            <v>N/T</v>
          </cell>
        </row>
        <row r="3537">
          <cell r="J3537" t="str">
            <v>42-04-01-00-3529</v>
          </cell>
          <cell r="K3537" t="str">
            <v>42-3531</v>
          </cell>
          <cell r="L3537" t="str">
            <v>42-04-01-00-3529</v>
          </cell>
          <cell r="M3537" t="str">
            <v>Mesa Rectangular Mixta Medidas 110x70x76 CM Gris / Negro</v>
          </cell>
          <cell r="O3537" t="str">
            <v>MESAS</v>
          </cell>
          <cell r="P3537">
            <v>59990</v>
          </cell>
          <cell r="T3537" t="str">
            <v>Bueno</v>
          </cell>
          <cell r="U3537" t="str">
            <v>N/T</v>
          </cell>
        </row>
        <row r="3538">
          <cell r="J3538" t="str">
            <v>42-04-02-00-3530</v>
          </cell>
          <cell r="K3538" t="str">
            <v>42-3532</v>
          </cell>
          <cell r="L3538" t="str">
            <v>42-04-02-00-3530</v>
          </cell>
          <cell r="M3538" t="str">
            <v>Silla Mixata Gris / Negro Juego 42- 3531</v>
          </cell>
          <cell r="O3538" t="str">
            <v>SILLAS</v>
          </cell>
          <cell r="P3538">
            <v>10000</v>
          </cell>
          <cell r="T3538" t="str">
            <v>Bueno</v>
          </cell>
          <cell r="U3538" t="str">
            <v>N/T</v>
          </cell>
        </row>
        <row r="3539">
          <cell r="J3539" t="str">
            <v>42-04-02-00-3531</v>
          </cell>
          <cell r="K3539" t="str">
            <v>42-3533</v>
          </cell>
          <cell r="L3539" t="str">
            <v>42-04-02-00-3531</v>
          </cell>
          <cell r="M3539" t="str">
            <v>Silla Mixata Gris / Negro Juego 42- 3531</v>
          </cell>
          <cell r="O3539" t="str">
            <v>SILLAS</v>
          </cell>
          <cell r="P3539">
            <v>10000</v>
          </cell>
          <cell r="T3539" t="str">
            <v>Bueno</v>
          </cell>
          <cell r="U3539" t="str">
            <v>N/T</v>
          </cell>
        </row>
        <row r="3540">
          <cell r="J3540" t="str">
            <v>42-04-02-00-3532</v>
          </cell>
          <cell r="K3540" t="str">
            <v>42-3534</v>
          </cell>
          <cell r="L3540" t="str">
            <v>42-04-02-00-3532</v>
          </cell>
          <cell r="M3540" t="str">
            <v>Silla Mixata Gris / Negro Juego 42- 3531</v>
          </cell>
          <cell r="O3540" t="str">
            <v>SILLAS</v>
          </cell>
          <cell r="P3540">
            <v>10000</v>
          </cell>
          <cell r="T3540" t="str">
            <v>Bueno</v>
          </cell>
          <cell r="U3540" t="str">
            <v>N/T</v>
          </cell>
        </row>
        <row r="3541">
          <cell r="J3541" t="str">
            <v>42-04-02-00-3533</v>
          </cell>
          <cell r="K3541" t="str">
            <v>42-3535</v>
          </cell>
          <cell r="L3541" t="str">
            <v>42-04-02-00-3533</v>
          </cell>
          <cell r="M3541" t="str">
            <v>Silla Mixata Gris / Negro Juego 42- 3531</v>
          </cell>
          <cell r="O3541" t="str">
            <v>SILLAS</v>
          </cell>
          <cell r="P3541">
            <v>10000</v>
          </cell>
          <cell r="T3541" t="str">
            <v>Bueno</v>
          </cell>
          <cell r="U3541" t="str">
            <v>N/T</v>
          </cell>
        </row>
        <row r="3542">
          <cell r="J3542" t="str">
            <v>FN-05-02-02-3534</v>
          </cell>
          <cell r="L3542" t="str">
            <v>FN-05-02-02-3534</v>
          </cell>
          <cell r="M3542" t="str">
            <v xml:space="preserve">Plato Plastico Sopa </v>
          </cell>
          <cell r="O3542" t="str">
            <v>EQUIPOS DE COCINA FUNGIBLE / NOMINABLE</v>
          </cell>
          <cell r="P3542">
            <v>200</v>
          </cell>
          <cell r="T3542" t="str">
            <v>Bueno</v>
          </cell>
          <cell r="U3542" t="str">
            <v>N/T</v>
          </cell>
        </row>
        <row r="3543">
          <cell r="J3543" t="str">
            <v>42-05-02-02-3535</v>
          </cell>
          <cell r="L3543" t="str">
            <v>42-05-02-02-3535</v>
          </cell>
          <cell r="M3543" t="str">
            <v>Caja Grande  Plastico Guarda Papas</v>
          </cell>
          <cell r="O3543" t="str">
            <v>EQUIPOS DE COCINA</v>
          </cell>
          <cell r="P3543">
            <v>10000</v>
          </cell>
          <cell r="T3543" t="str">
            <v>Bueno</v>
          </cell>
          <cell r="U3543" t="str">
            <v>N/T</v>
          </cell>
        </row>
        <row r="3544">
          <cell r="J3544" t="str">
            <v>42-05-02-02-3536</v>
          </cell>
          <cell r="L3544" t="str">
            <v>42-05-02-02-3536</v>
          </cell>
          <cell r="M3544" t="str">
            <v>Caja Mediana Plastico Guarda Verduras</v>
          </cell>
          <cell r="O3544" t="str">
            <v>EQUIPOS DE COCINA</v>
          </cell>
          <cell r="P3544">
            <v>7000</v>
          </cell>
          <cell r="T3544" t="str">
            <v>Bueno</v>
          </cell>
          <cell r="U3544" t="str">
            <v>N/T</v>
          </cell>
        </row>
        <row r="3545">
          <cell r="J3545" t="str">
            <v>42-05-02-02-3537</v>
          </cell>
          <cell r="L3545" t="str">
            <v>42-05-02-02-3537</v>
          </cell>
          <cell r="M3545" t="str">
            <v xml:space="preserve">Porta Toallas </v>
          </cell>
          <cell r="O3545" t="str">
            <v>EQUIPOS DE COCINA</v>
          </cell>
          <cell r="P3545">
            <v>17000</v>
          </cell>
          <cell r="T3545" t="str">
            <v>Bueno</v>
          </cell>
          <cell r="U3545" t="str">
            <v>N/T</v>
          </cell>
        </row>
        <row r="3546">
          <cell r="J3546" t="str">
            <v>NN-06-01-00-3538</v>
          </cell>
          <cell r="L3546" t="str">
            <v>NN-06-01-00-3538</v>
          </cell>
          <cell r="M3546" t="str">
            <v>PC All in One Olidata Nºs: 014588-000635</v>
          </cell>
          <cell r="O3546" t="str">
            <v>EQUIPOS COMPUTACIONALES Y PERIFÉRICOS EN ARRIENDO</v>
          </cell>
          <cell r="P3546">
            <v>270000</v>
          </cell>
          <cell r="T3546" t="str">
            <v>Bueno</v>
          </cell>
          <cell r="U3546" t="str">
            <v>Olidata</v>
          </cell>
        </row>
        <row r="3547">
          <cell r="J3547" t="str">
            <v>NN-06-01-00-3539</v>
          </cell>
          <cell r="L3547" t="str">
            <v>NN-06-01-00-3539</v>
          </cell>
          <cell r="M3547" t="str">
            <v>Teclado Olidata Model K 3100</v>
          </cell>
          <cell r="O3547" t="str">
            <v>EQUIPOS COMPUTACIONALES Y PERIFÉRICOS EN ARRIENDO</v>
          </cell>
          <cell r="P3547">
            <v>4000</v>
          </cell>
          <cell r="T3547" t="str">
            <v>Bueno</v>
          </cell>
          <cell r="U3547" t="str">
            <v>Olidata</v>
          </cell>
        </row>
        <row r="3548">
          <cell r="J3548" t="str">
            <v>NN-06-01-00-3540</v>
          </cell>
          <cell r="L3548" t="str">
            <v>NN-06-01-00-3540</v>
          </cell>
          <cell r="M3548" t="str">
            <v>Mouse Olidata KM - 8903</v>
          </cell>
          <cell r="O3548" t="str">
            <v>EQUIPOS COMPUTACIONALES Y PERIFÉRICOS EN ARRIENDO</v>
          </cell>
          <cell r="P3548">
            <v>3000</v>
          </cell>
          <cell r="T3548" t="str">
            <v>Bueno</v>
          </cell>
          <cell r="U3548" t="str">
            <v>Olidata</v>
          </cell>
        </row>
        <row r="3549">
          <cell r="J3549" t="str">
            <v>42-05-02-02-3541</v>
          </cell>
          <cell r="L3549" t="str">
            <v>42-05-02-02-3541</v>
          </cell>
          <cell r="M3549" t="str">
            <v>Juguera Somela FruttyMix BL 2000 GL 500 W</v>
          </cell>
          <cell r="O3549" t="str">
            <v>EQUIPOS DE COCINA</v>
          </cell>
          <cell r="P3549">
            <v>35000</v>
          </cell>
          <cell r="T3549" t="str">
            <v>Bueno</v>
          </cell>
          <cell r="U3549" t="str">
            <v>Somela</v>
          </cell>
        </row>
        <row r="3550">
          <cell r="J3550" t="str">
            <v>42-05-02-02-3542</v>
          </cell>
          <cell r="L3550" t="str">
            <v>42-05-02-02-3542</v>
          </cell>
          <cell r="M3550" t="str">
            <v>Freezer Consul 200</v>
          </cell>
          <cell r="O3550" t="str">
            <v>EQUIPOS DE COCINA</v>
          </cell>
          <cell r="P3550">
            <v>310000</v>
          </cell>
          <cell r="T3550" t="str">
            <v>Bueno</v>
          </cell>
          <cell r="U3550" t="str">
            <v>Consul</v>
          </cell>
        </row>
        <row r="3551">
          <cell r="J3551" t="str">
            <v>42-05-02-02-3543</v>
          </cell>
          <cell r="L3551" t="str">
            <v>42-05-02-02-3543</v>
          </cell>
          <cell r="M3551" t="str">
            <v>Picadora 123 100 W Moulinex DP700DGP01</v>
          </cell>
          <cell r="O3551" t="str">
            <v>EQUIPOS DE COCINA</v>
          </cell>
          <cell r="P3551">
            <v>32000</v>
          </cell>
          <cell r="T3551" t="str">
            <v>Bueno</v>
          </cell>
          <cell r="U3551" t="str">
            <v>Moulinex</v>
          </cell>
        </row>
        <row r="3552">
          <cell r="J3552" t="str">
            <v>FN-05-02-02-3544</v>
          </cell>
          <cell r="L3552" t="str">
            <v>FN-05-02-02-3544</v>
          </cell>
          <cell r="M3552" t="str">
            <v>Bandejas Aluminio Medianas</v>
          </cell>
          <cell r="O3552" t="str">
            <v>EQUIPOS DE COCINA FUNGIBLE / NOMINABLE</v>
          </cell>
          <cell r="P3552">
            <v>7000</v>
          </cell>
          <cell r="T3552" t="str">
            <v>Bueno</v>
          </cell>
          <cell r="U3552" t="str">
            <v>N/T</v>
          </cell>
        </row>
        <row r="3553">
          <cell r="J3553" t="str">
            <v>42-04-07-00-3545</v>
          </cell>
          <cell r="L3553" t="str">
            <v>42-04-07-00-3545</v>
          </cell>
          <cell r="M3553" t="str">
            <v>Porta Toallas Tork</v>
          </cell>
          <cell r="O3553" t="str">
            <v>OTROS</v>
          </cell>
          <cell r="P3553">
            <v>17000</v>
          </cell>
          <cell r="T3553" t="str">
            <v>Bueno</v>
          </cell>
          <cell r="U3553" t="str">
            <v>TORK</v>
          </cell>
        </row>
        <row r="3554">
          <cell r="J3554" t="str">
            <v>42-05-02-01-3546</v>
          </cell>
          <cell r="K3554" t="str">
            <v>42 - 3551</v>
          </cell>
          <cell r="L3554" t="str">
            <v>42-05-02-01-3546</v>
          </cell>
          <cell r="M3554" t="str">
            <v>Reader Regius Sigma SN A1P6-00483</v>
          </cell>
          <cell r="O3554" t="str">
            <v>EQUIPOS CLINICOS</v>
          </cell>
          <cell r="P3554">
            <v>5905641</v>
          </cell>
          <cell r="T3554" t="str">
            <v>Bueno</v>
          </cell>
          <cell r="U3554" t="str">
            <v>Regius</v>
          </cell>
        </row>
        <row r="3555">
          <cell r="J3555" t="str">
            <v>42-05-02-01-3547</v>
          </cell>
          <cell r="K3555" t="str">
            <v>42 - 3551</v>
          </cell>
          <cell r="L3555" t="str">
            <v>42-05-02-01-3547</v>
          </cell>
          <cell r="M3555" t="str">
            <v>Cassete RC-300 14 X 17 SN A3P1-01387</v>
          </cell>
          <cell r="O3555" t="str">
            <v>EQUIPOS CLINICOS</v>
          </cell>
          <cell r="P3555">
            <v>528000</v>
          </cell>
          <cell r="T3555" t="str">
            <v>Bueno</v>
          </cell>
          <cell r="U3555" t="str">
            <v>RC-300</v>
          </cell>
        </row>
        <row r="3556">
          <cell r="J3556" t="str">
            <v>42-05-02-01-3548</v>
          </cell>
          <cell r="K3556" t="str">
            <v>42 - 3551</v>
          </cell>
          <cell r="L3556" t="str">
            <v>42-05-02-01-3548</v>
          </cell>
          <cell r="M3556" t="str">
            <v>Cassete RC-300 14 X 17 SN A3P1-01388</v>
          </cell>
          <cell r="O3556" t="str">
            <v>EQUIPOS CLINICOS</v>
          </cell>
          <cell r="P3556">
            <v>528000</v>
          </cell>
          <cell r="T3556" t="str">
            <v>Bueno</v>
          </cell>
          <cell r="U3556" t="str">
            <v>RC-300</v>
          </cell>
        </row>
        <row r="3557">
          <cell r="J3557" t="str">
            <v>42-05-02-01-3549</v>
          </cell>
          <cell r="K3557" t="str">
            <v>42 - 3551</v>
          </cell>
          <cell r="L3557" t="str">
            <v>42-05-02-01-3549</v>
          </cell>
          <cell r="M3557" t="str">
            <v>Cassete RC-300 14 X 17 SN A3P1-01389</v>
          </cell>
          <cell r="O3557" t="str">
            <v>EQUIPOS CLINICOS</v>
          </cell>
          <cell r="P3557">
            <v>528000</v>
          </cell>
          <cell r="T3557" t="str">
            <v>Bueno</v>
          </cell>
          <cell r="U3557" t="str">
            <v>RC-300</v>
          </cell>
        </row>
        <row r="3558">
          <cell r="J3558" t="str">
            <v>42-05-02-01-3550</v>
          </cell>
          <cell r="K3558" t="str">
            <v>42 - 3551</v>
          </cell>
          <cell r="L3558" t="str">
            <v>42-05-02-01-3550</v>
          </cell>
          <cell r="M3558" t="str">
            <v>Regius Plate FP - 1S 14X17 SN 8000168153</v>
          </cell>
          <cell r="O3558" t="str">
            <v>EQUIPOS CLINICOS</v>
          </cell>
          <cell r="P3558">
            <v>768000</v>
          </cell>
          <cell r="T3558" t="str">
            <v>Bueno</v>
          </cell>
          <cell r="U3558" t="str">
            <v>Regius</v>
          </cell>
        </row>
        <row r="3559">
          <cell r="J3559" t="str">
            <v>42-05-02-01-3551</v>
          </cell>
          <cell r="K3559" t="str">
            <v>42 - 3551</v>
          </cell>
          <cell r="L3559" t="str">
            <v>42-05-02-01-3551</v>
          </cell>
          <cell r="M3559" t="str">
            <v>Regius Plate FP - 1S 14X17 SN 8000168154</v>
          </cell>
          <cell r="O3559" t="str">
            <v>EQUIPOS CLINICOS</v>
          </cell>
          <cell r="P3559">
            <v>768000</v>
          </cell>
          <cell r="T3559" t="str">
            <v>Bueno</v>
          </cell>
          <cell r="U3559" t="str">
            <v>Regius</v>
          </cell>
        </row>
        <row r="3560">
          <cell r="J3560" t="str">
            <v>42-05-02-01-3552</v>
          </cell>
          <cell r="K3560" t="str">
            <v>42 - 3551</v>
          </cell>
          <cell r="L3560" t="str">
            <v>42-05-02-01-3552</v>
          </cell>
          <cell r="M3560" t="str">
            <v>Regius Plate FP - 1S 14X17 SN 8000168156</v>
          </cell>
          <cell r="O3560" t="str">
            <v>EQUIPOS CLINICOS</v>
          </cell>
          <cell r="P3560">
            <v>768000</v>
          </cell>
          <cell r="T3560" t="str">
            <v>Bueno</v>
          </cell>
          <cell r="U3560" t="str">
            <v>Regius</v>
          </cell>
        </row>
        <row r="3561">
          <cell r="J3561" t="str">
            <v>42-05-02-01-3553</v>
          </cell>
          <cell r="K3561" t="str">
            <v>42 - 3551</v>
          </cell>
          <cell r="L3561" t="str">
            <v>42-05-02-01-3553</v>
          </cell>
          <cell r="M3561" t="str">
            <v>Cassete RC-300 8X10 SN AP6-00021</v>
          </cell>
          <cell r="O3561" t="str">
            <v>EQUIPOS CLINICOS</v>
          </cell>
          <cell r="P3561">
            <v>528000</v>
          </cell>
          <cell r="T3561" t="str">
            <v>Bueno</v>
          </cell>
          <cell r="U3561" t="str">
            <v>RC-300</v>
          </cell>
        </row>
        <row r="3562">
          <cell r="J3562" t="str">
            <v>42-05-02-01-3554</v>
          </cell>
          <cell r="K3562" t="str">
            <v>42 - 3551</v>
          </cell>
          <cell r="L3562" t="str">
            <v>42-05-02-01-3554</v>
          </cell>
          <cell r="M3562" t="str">
            <v>Cassete RC-300 8X10 SN AP6-00041</v>
          </cell>
          <cell r="O3562" t="str">
            <v>EQUIPOS CLINICOS</v>
          </cell>
          <cell r="P3562">
            <v>528000</v>
          </cell>
          <cell r="T3562" t="str">
            <v>Bueno</v>
          </cell>
          <cell r="U3562" t="str">
            <v>RC-300</v>
          </cell>
        </row>
        <row r="3563">
          <cell r="J3563" t="str">
            <v>42-05-02-01-3555</v>
          </cell>
          <cell r="K3563" t="str">
            <v>42 - 3551</v>
          </cell>
          <cell r="L3563" t="str">
            <v>42-05-02-01-3555</v>
          </cell>
          <cell r="M3563" t="str">
            <v>Cassete RC-300 8X10 SN AP6-00042</v>
          </cell>
          <cell r="O3563" t="str">
            <v>EQUIPOS CLINICOS</v>
          </cell>
          <cell r="P3563">
            <v>528000</v>
          </cell>
          <cell r="T3563" t="str">
            <v>Bueno</v>
          </cell>
          <cell r="U3563" t="str">
            <v>RC-300</v>
          </cell>
        </row>
        <row r="3564">
          <cell r="J3564" t="str">
            <v>42-05-02-01-3556</v>
          </cell>
          <cell r="K3564" t="str">
            <v>42 - 3551</v>
          </cell>
          <cell r="L3564" t="str">
            <v>42-05-02-01-3556</v>
          </cell>
          <cell r="M3564" t="str">
            <v>Regius Plate FP-1S 8X10 SN 8040133228</v>
          </cell>
          <cell r="O3564" t="str">
            <v>EQUIPOS CLINICOS</v>
          </cell>
          <cell r="P3564">
            <v>768000</v>
          </cell>
          <cell r="T3564" t="str">
            <v>Bueno</v>
          </cell>
          <cell r="U3564" t="str">
            <v>Regius</v>
          </cell>
        </row>
        <row r="3565">
          <cell r="J3565" t="str">
            <v>42-05-02-01-3557</v>
          </cell>
          <cell r="K3565" t="str">
            <v>42 - 3551</v>
          </cell>
          <cell r="L3565" t="str">
            <v>42-05-02-01-3557</v>
          </cell>
          <cell r="M3565" t="str">
            <v>Regius Plate FP-1S 8X10 SN 8040133229</v>
          </cell>
          <cell r="O3565" t="str">
            <v>EQUIPOS CLINICOS</v>
          </cell>
          <cell r="P3565">
            <v>768000</v>
          </cell>
          <cell r="T3565" t="str">
            <v>Bueno</v>
          </cell>
          <cell r="U3565" t="str">
            <v>Regius</v>
          </cell>
        </row>
        <row r="3566">
          <cell r="J3566" t="str">
            <v>42-05-02-01-3558</v>
          </cell>
          <cell r="K3566" t="str">
            <v>42 - 3551</v>
          </cell>
          <cell r="L3566" t="str">
            <v>42-05-02-01-3558</v>
          </cell>
          <cell r="M3566" t="str">
            <v>Regius Plate FP-1S 8X10 SN 8040133230</v>
          </cell>
          <cell r="O3566" t="str">
            <v>EQUIPOS CLINICOS</v>
          </cell>
          <cell r="P3566">
            <v>768000</v>
          </cell>
          <cell r="T3566" t="str">
            <v>Bueno</v>
          </cell>
          <cell r="U3566" t="str">
            <v>Regius</v>
          </cell>
        </row>
        <row r="3567">
          <cell r="J3567" t="str">
            <v>42-05-02-01-3559</v>
          </cell>
          <cell r="K3567" t="str">
            <v>42 - 3551</v>
          </cell>
          <cell r="L3567" t="str">
            <v>42-05-02-01-3559</v>
          </cell>
          <cell r="M3567" t="str">
            <v>Pad Mouse</v>
          </cell>
          <cell r="O3567" t="str">
            <v>EQUIPOS CLINICOS</v>
          </cell>
          <cell r="P3567">
            <v>2160</v>
          </cell>
          <cell r="T3567" t="str">
            <v>Bueno</v>
          </cell>
          <cell r="U3567" t="str">
            <v>N/T</v>
          </cell>
        </row>
        <row r="3568">
          <cell r="J3568" t="str">
            <v>42-06-01-00-3560</v>
          </cell>
          <cell r="K3568" t="str">
            <v>42 - 3551</v>
          </cell>
          <cell r="L3568" t="str">
            <v>42-06-01-00-3560</v>
          </cell>
          <cell r="M3568" t="str">
            <v>Monitor HP COMPAC LE1911 De 19" SN CNC122S85R</v>
          </cell>
          <cell r="O3568" t="str">
            <v>EQUIPOS COMPUTACIONALES Y PERIFÉRICOS</v>
          </cell>
          <cell r="P3568">
            <v>720000</v>
          </cell>
          <cell r="T3568" t="str">
            <v>Bueno</v>
          </cell>
          <cell r="U3568" t="str">
            <v>HP</v>
          </cell>
        </row>
        <row r="3569">
          <cell r="J3569" t="str">
            <v>42-06-01-00-3561</v>
          </cell>
          <cell r="K3569" t="str">
            <v>42 - 3551</v>
          </cell>
          <cell r="L3569" t="str">
            <v>42-06-01-00-3561</v>
          </cell>
          <cell r="M3569" t="str">
            <v>Monitor Planar 15" Modelo PL1500M SN BRB24J24882</v>
          </cell>
          <cell r="O3569" t="str">
            <v>EQUIPOS COMPUTACIONALES Y PERIFÉRICOS</v>
          </cell>
          <cell r="P3569">
            <v>720000</v>
          </cell>
          <cell r="T3569" t="str">
            <v>Bueno</v>
          </cell>
          <cell r="U3569" t="str">
            <v>Planar</v>
          </cell>
        </row>
        <row r="3570">
          <cell r="J3570" t="str">
            <v>42-05-02-01-3562</v>
          </cell>
          <cell r="K3570" t="str">
            <v>42 - 3551</v>
          </cell>
          <cell r="L3570" t="str">
            <v>42-05-02-01-3562</v>
          </cell>
          <cell r="M3570" t="str">
            <v>Cassete RC-300 10X12 SN A3P5-00842</v>
          </cell>
          <cell r="O3570" t="str">
            <v>EQUIPOS CLINICOS</v>
          </cell>
          <cell r="P3570">
            <v>528000</v>
          </cell>
          <cell r="T3570" t="str">
            <v>Bueno</v>
          </cell>
          <cell r="U3570" t="str">
            <v>RC-300</v>
          </cell>
        </row>
        <row r="3571">
          <cell r="J3571" t="str">
            <v>42-05-02-01-3563</v>
          </cell>
          <cell r="K3571" t="str">
            <v>42 - 3551</v>
          </cell>
          <cell r="L3571" t="str">
            <v>42-05-02-01-3563</v>
          </cell>
          <cell r="M3571" t="str">
            <v>Regius Plate FP - 1S 10X12 SN 8030163175</v>
          </cell>
          <cell r="O3571" t="str">
            <v>EQUIPOS CLINICOS</v>
          </cell>
          <cell r="P3571">
            <v>528000</v>
          </cell>
          <cell r="T3571" t="str">
            <v>Bueno</v>
          </cell>
          <cell r="U3571" t="str">
            <v>Regius</v>
          </cell>
        </row>
        <row r="3572">
          <cell r="J3572" t="str">
            <v>42-05-02-01-3564</v>
          </cell>
          <cell r="K3572" t="str">
            <v>42 - 3551</v>
          </cell>
          <cell r="L3572" t="str">
            <v>42-05-02-01-3564</v>
          </cell>
          <cell r="M3572" t="str">
            <v>Cassete RC-300 24X30 SN A1PG-00473</v>
          </cell>
          <cell r="O3572" t="str">
            <v>EQUIPOS CLINICOS</v>
          </cell>
          <cell r="P3572">
            <v>528000</v>
          </cell>
          <cell r="T3572" t="str">
            <v>Bueno</v>
          </cell>
          <cell r="U3572" t="str">
            <v>RC-300</v>
          </cell>
        </row>
        <row r="3573">
          <cell r="J3573" t="str">
            <v>42-05-02-01-3565</v>
          </cell>
          <cell r="K3573" t="str">
            <v>42 - 3551</v>
          </cell>
          <cell r="L3573" t="str">
            <v>42-05-02-01-3565</v>
          </cell>
          <cell r="M3573" t="str">
            <v>Cassete RC-300 24X30 SN A1PG-00474</v>
          </cell>
          <cell r="O3573" t="str">
            <v>EQUIPOS CLINICOS</v>
          </cell>
          <cell r="P3573">
            <v>528000</v>
          </cell>
          <cell r="T3573" t="str">
            <v>Bueno</v>
          </cell>
          <cell r="U3573" t="str">
            <v>RC-300</v>
          </cell>
        </row>
        <row r="3574">
          <cell r="J3574" t="str">
            <v>42-05-02-01-3566</v>
          </cell>
          <cell r="K3574" t="str">
            <v>42 - 3551</v>
          </cell>
          <cell r="L3574" t="str">
            <v>42-05-02-01-3566</v>
          </cell>
          <cell r="M3574" t="str">
            <v>Cassete RC-300 24X30 SN A1PG-00475</v>
          </cell>
          <cell r="O3574" t="str">
            <v>EQUIPOS CLINICOS</v>
          </cell>
          <cell r="P3574">
            <v>528000</v>
          </cell>
          <cell r="T3574" t="str">
            <v>Bueno</v>
          </cell>
          <cell r="U3574" t="str">
            <v>RC-300</v>
          </cell>
        </row>
        <row r="3575">
          <cell r="J3575" t="str">
            <v>42-05-02-01-3567</v>
          </cell>
          <cell r="K3575" t="str">
            <v>42 - 3551</v>
          </cell>
          <cell r="L3575" t="str">
            <v>42-05-02-01-3567</v>
          </cell>
          <cell r="M3575" t="str">
            <v>Regius Plate FP - 1S 24X30 SN 8050155078</v>
          </cell>
          <cell r="O3575" t="str">
            <v>EQUIPOS CLINICOS</v>
          </cell>
          <cell r="P3575">
            <v>768000</v>
          </cell>
          <cell r="T3575" t="str">
            <v>Bueno</v>
          </cell>
          <cell r="U3575" t="str">
            <v>Regius</v>
          </cell>
        </row>
        <row r="3576">
          <cell r="J3576" t="str">
            <v>42-05-02-01-3568</v>
          </cell>
          <cell r="K3576" t="str">
            <v>42 - 3551</v>
          </cell>
          <cell r="L3576" t="str">
            <v>42-05-02-01-3568</v>
          </cell>
          <cell r="M3576" t="str">
            <v>Regius Plate FP - 1S 24X30 SN 8050183086</v>
          </cell>
          <cell r="O3576" t="str">
            <v>EQUIPOS CLINICOS</v>
          </cell>
          <cell r="P3576">
            <v>768000</v>
          </cell>
          <cell r="T3576" t="str">
            <v>Bueno</v>
          </cell>
          <cell r="U3576" t="str">
            <v>Regius</v>
          </cell>
        </row>
        <row r="3577">
          <cell r="J3577" t="str">
            <v>42-05-02-01-3569</v>
          </cell>
          <cell r="K3577" t="str">
            <v>42 - 3551</v>
          </cell>
          <cell r="L3577" t="str">
            <v>42-05-02-01-3569</v>
          </cell>
          <cell r="M3577" t="str">
            <v>Regius Plate FP - 1S 24X30 SN 8050180157</v>
          </cell>
          <cell r="O3577" t="str">
            <v>EQUIPOS CLINICOS</v>
          </cell>
          <cell r="P3577">
            <v>768000</v>
          </cell>
          <cell r="T3577" t="str">
            <v>Bueno</v>
          </cell>
          <cell r="U3577" t="str">
            <v>Regius</v>
          </cell>
        </row>
        <row r="3578">
          <cell r="J3578" t="str">
            <v>42-06-01-00-3570</v>
          </cell>
          <cell r="K3578" t="str">
            <v>42 - 3551</v>
          </cell>
          <cell r="L3578" t="str">
            <v>42-06-01-00-3570</v>
          </cell>
          <cell r="M3578" t="str">
            <v>PC Lenovo Printlink V SN MJEHHV9</v>
          </cell>
          <cell r="O3578" t="str">
            <v>EQUIPOS COMPUTACIONALES Y PERIFÉRICOS</v>
          </cell>
          <cell r="P3578">
            <v>1008000.0000000001</v>
          </cell>
          <cell r="T3578" t="str">
            <v>Bueno</v>
          </cell>
          <cell r="U3578" t="str">
            <v>Lenovo</v>
          </cell>
        </row>
        <row r="3579">
          <cell r="J3579" t="str">
            <v>42-05-02-01-3571</v>
          </cell>
          <cell r="K3579" t="str">
            <v>42 - 3551</v>
          </cell>
          <cell r="L3579" t="str">
            <v>42-05-02-01-3571</v>
          </cell>
          <cell r="M3579" t="str">
            <v>CD Manual De Operación y Guia</v>
          </cell>
          <cell r="O3579" t="str">
            <v>EQUIPOS CLINICOS</v>
          </cell>
          <cell r="P3579">
            <v>12000</v>
          </cell>
          <cell r="T3579" t="str">
            <v>Bueno</v>
          </cell>
          <cell r="U3579" t="str">
            <v>N/T</v>
          </cell>
        </row>
        <row r="3580">
          <cell r="J3580" t="str">
            <v>42-05-02-01-3572</v>
          </cell>
          <cell r="K3580" t="str">
            <v>42 - 3551</v>
          </cell>
          <cell r="L3580" t="str">
            <v>42-05-02-01-3572</v>
          </cell>
          <cell r="M3580" t="str">
            <v>Impresora Marca Konica DRY - PRO 832 CE SN 0922-4622</v>
          </cell>
          <cell r="O3580" t="str">
            <v>EQUIPOS CLINICOS</v>
          </cell>
          <cell r="P3580">
            <v>1031999.9999999999</v>
          </cell>
          <cell r="T3580" t="str">
            <v>Bueno</v>
          </cell>
          <cell r="U3580" t="str">
            <v>Konica</v>
          </cell>
        </row>
        <row r="3581">
          <cell r="J3581" t="str">
            <v>42-05-02-01-3573</v>
          </cell>
          <cell r="K3581" t="str">
            <v>42 - 3551</v>
          </cell>
          <cell r="L3581" t="str">
            <v>42-05-02-01-3573</v>
          </cell>
          <cell r="M3581" t="str">
            <v>Bandeja Extra SN 0927-3759</v>
          </cell>
          <cell r="O3581" t="str">
            <v>EQUIPOS CLINICOS</v>
          </cell>
          <cell r="P3581">
            <v>240000</v>
          </cell>
          <cell r="T3581" t="str">
            <v>Bueno</v>
          </cell>
          <cell r="U3581" t="str">
            <v>Konica</v>
          </cell>
        </row>
        <row r="3582">
          <cell r="J3582" t="str">
            <v>42-06-01-00-3574</v>
          </cell>
          <cell r="K3582" t="str">
            <v>42 - 3551</v>
          </cell>
          <cell r="L3582" t="str">
            <v>42-06-01-00-3574</v>
          </cell>
          <cell r="M3582" t="str">
            <v>PC Work Station para IMAGE PILOT SN 2UA14703H6</v>
          </cell>
          <cell r="O3582" t="str">
            <v>EQUIPOS COMPUTACIONALES Y PERIFÉRICOS</v>
          </cell>
          <cell r="P3582">
            <v>1560000</v>
          </cell>
          <cell r="T3582" t="str">
            <v>Bueno</v>
          </cell>
          <cell r="U3582" t="str">
            <v>HP</v>
          </cell>
        </row>
        <row r="3583">
          <cell r="J3583" t="str">
            <v>42-06-01-00-3575</v>
          </cell>
          <cell r="K3583" t="str">
            <v>42 - 3551</v>
          </cell>
          <cell r="L3583" t="str">
            <v>42-06-01-00-3575</v>
          </cell>
          <cell r="M3583" t="str">
            <v>Sistema Respaldo UPS Eaton E Series OX</v>
          </cell>
          <cell r="O3583" t="str">
            <v>EQUIPOS COMPUTACIONALES Y PERIFÉRICOS</v>
          </cell>
          <cell r="P3583">
            <v>1031999.9999999999</v>
          </cell>
          <cell r="T3583" t="str">
            <v>Bueno</v>
          </cell>
          <cell r="U3583" t="str">
            <v>Eaton</v>
          </cell>
        </row>
        <row r="3584">
          <cell r="J3584" t="str">
            <v>42-04-07-00-3576</v>
          </cell>
          <cell r="L3584" t="str">
            <v>42-04-07-00-3576</v>
          </cell>
          <cell r="M3584" t="str">
            <v>Mueble Mural Madera 2 Puertas Mixtas con vidrio Color Miel c/Llave</v>
          </cell>
          <cell r="O3584" t="str">
            <v>OTROS</v>
          </cell>
          <cell r="P3584">
            <v>30000</v>
          </cell>
          <cell r="T3584" t="str">
            <v>Bueno</v>
          </cell>
          <cell r="U3584" t="str">
            <v>N/T</v>
          </cell>
        </row>
        <row r="3585">
          <cell r="J3585" t="str">
            <v>42-04-07-00-3577</v>
          </cell>
          <cell r="L3585" t="str">
            <v>42-04-07-00-3577</v>
          </cell>
          <cell r="M3585" t="str">
            <v>Mueble Mural Coopeuch Institucional Informativo Rojo</v>
          </cell>
          <cell r="O3585" t="str">
            <v>OTROS</v>
          </cell>
          <cell r="P3585">
            <v>15000</v>
          </cell>
          <cell r="T3585" t="str">
            <v>Bueno</v>
          </cell>
          <cell r="U3585" t="str">
            <v>N/T</v>
          </cell>
        </row>
        <row r="3586">
          <cell r="J3586" t="str">
            <v>42-05-02-05-3578</v>
          </cell>
          <cell r="L3586" t="str">
            <v>42-05-02-05-3578</v>
          </cell>
          <cell r="M3586" t="str">
            <v>Panel Frontal Electrico F.D.A. y F. 2º Piso</v>
          </cell>
          <cell r="O3586" t="str">
            <v>EQUIPOS DE SEGURIDAD</v>
          </cell>
          <cell r="P3586">
            <v>140000</v>
          </cell>
          <cell r="T3586" t="str">
            <v>Bueno</v>
          </cell>
          <cell r="U3586" t="str">
            <v>N/T</v>
          </cell>
        </row>
        <row r="3587">
          <cell r="J3587" t="str">
            <v>42-05-01-01-3579</v>
          </cell>
          <cell r="L3587" t="str">
            <v>42-05-01-01-3579</v>
          </cell>
          <cell r="M3587" t="str">
            <v>Control Manual Temperatura Ambiente Termostatp Khone</v>
          </cell>
          <cell r="O3587" t="str">
            <v>EQUIPO DE OFICINA</v>
          </cell>
          <cell r="P3587">
            <v>25000</v>
          </cell>
          <cell r="T3587" t="str">
            <v>Bueno</v>
          </cell>
          <cell r="U3587" t="str">
            <v>Khone</v>
          </cell>
        </row>
        <row r="3588">
          <cell r="J3588" t="str">
            <v>42-05-02-05-3580</v>
          </cell>
          <cell r="L3588" t="str">
            <v>42-05-02-05-3580</v>
          </cell>
          <cell r="M3588" t="str">
            <v>Control Fuego Fire Summit Emergencia</v>
          </cell>
          <cell r="O3588" t="str">
            <v>EQUIPOS DE SEGURIDAD</v>
          </cell>
          <cell r="P3588">
            <v>25000</v>
          </cell>
          <cell r="T3588" t="str">
            <v>Bueno</v>
          </cell>
          <cell r="U3588" t="str">
            <v>Fire Summit</v>
          </cell>
        </row>
        <row r="3589">
          <cell r="J3589" t="str">
            <v>42-05-02-05-3581</v>
          </cell>
          <cell r="L3589" t="str">
            <v>42-05-02-05-3581</v>
          </cell>
          <cell r="M3589" t="str">
            <v xml:space="preserve">Alarma Control HUMO Incendio </v>
          </cell>
          <cell r="O3589" t="str">
            <v>EQUIPOS DE SEGURIDAD</v>
          </cell>
          <cell r="P3589">
            <v>30000</v>
          </cell>
          <cell r="T3589" t="str">
            <v>Bueno</v>
          </cell>
          <cell r="U3589" t="str">
            <v>N/T</v>
          </cell>
        </row>
        <row r="3590">
          <cell r="J3590" t="str">
            <v>42-04-07-00-3582</v>
          </cell>
          <cell r="L3590" t="str">
            <v>42-04-07-00-3582</v>
          </cell>
          <cell r="M3590" t="str">
            <v>Panel Melamina Blanco Tipo Mesa (Ventana Oficina Personal)</v>
          </cell>
          <cell r="O3590" t="str">
            <v>OTROS</v>
          </cell>
          <cell r="P3590">
            <v>10000</v>
          </cell>
          <cell r="T3590" t="str">
            <v>Bueno</v>
          </cell>
          <cell r="U3590" t="str">
            <v>N/T</v>
          </cell>
        </row>
        <row r="3591">
          <cell r="J3591" t="str">
            <v>42-05-02-05-3583</v>
          </cell>
          <cell r="L3591" t="str">
            <v>42-05-02-05-3583</v>
          </cell>
          <cell r="M3591" t="str">
            <v>Control Mando Rampa Escalera</v>
          </cell>
          <cell r="O3591" t="str">
            <v>EQUIPOS DE SEGURIDAD</v>
          </cell>
          <cell r="P3591">
            <v>50000</v>
          </cell>
          <cell r="T3591" t="str">
            <v>Bueno</v>
          </cell>
          <cell r="U3591" t="str">
            <v>N/T</v>
          </cell>
        </row>
        <row r="3592">
          <cell r="J3592" t="str">
            <v>42-05-02-03-3584</v>
          </cell>
          <cell r="L3592" t="str">
            <v>42-05-02-03-3584</v>
          </cell>
          <cell r="M3592" t="str">
            <v>Parlante Ambiental / Citofono</v>
          </cell>
          <cell r="O3592" t="str">
            <v>EQUIPOS DE COMUNICACIÓN</v>
          </cell>
          <cell r="P3592">
            <v>20000</v>
          </cell>
          <cell r="T3592" t="str">
            <v>Bueno</v>
          </cell>
          <cell r="U3592" t="str">
            <v>N/T</v>
          </cell>
        </row>
        <row r="3593">
          <cell r="J3593" t="str">
            <v>FN-04-07-00-3585</v>
          </cell>
          <cell r="L3593" t="str">
            <v>FN-04-07-00-3585</v>
          </cell>
          <cell r="M3593" t="str">
            <v>Balon Pilates Azul Obscuro</v>
          </cell>
          <cell r="O3593" t="str">
            <v>OTROS FUNGIBLE / NOMINABLE</v>
          </cell>
          <cell r="P3593">
            <v>16990</v>
          </cell>
          <cell r="T3593" t="str">
            <v>Bueno</v>
          </cell>
          <cell r="U3593" t="str">
            <v>Gym Salud</v>
          </cell>
        </row>
        <row r="3594">
          <cell r="J3594" t="str">
            <v>42-04-07-00-3586</v>
          </cell>
          <cell r="L3594" t="str">
            <v>42-04-07-00-3586</v>
          </cell>
          <cell r="M3594" t="str">
            <v>Loker  Metalico Grande 2 Puertas Color Gris</v>
          </cell>
          <cell r="O3594" t="str">
            <v>OTROS</v>
          </cell>
          <cell r="P3594">
            <v>37500</v>
          </cell>
          <cell r="T3594" t="str">
            <v>Regular</v>
          </cell>
          <cell r="U3594" t="str">
            <v>N/T</v>
          </cell>
        </row>
        <row r="3595">
          <cell r="J3595" t="str">
            <v>42-04-07-00-3587</v>
          </cell>
          <cell r="L3595" t="str">
            <v>42-04-07-00-3587</v>
          </cell>
          <cell r="M3595" t="str">
            <v>Espejo Pared 180X220 CM Adherido a Pared</v>
          </cell>
          <cell r="O3595" t="str">
            <v>OTROS</v>
          </cell>
          <cell r="P3595">
            <v>79900</v>
          </cell>
          <cell r="T3595" t="str">
            <v>Regular</v>
          </cell>
          <cell r="U3595" t="str">
            <v>N/T</v>
          </cell>
        </row>
        <row r="3596">
          <cell r="J3596" t="str">
            <v>42-04-07-00-3588</v>
          </cell>
          <cell r="L3596" t="str">
            <v>42-04-07-00-3588</v>
          </cell>
          <cell r="M3596" t="str">
            <v>Mueble Mixto Metal Melamina 1 Cajonera Chica 1 Cajonera Grande al Pie espacio Intermedio</v>
          </cell>
          <cell r="O3596" t="str">
            <v>OTROS</v>
          </cell>
          <cell r="P3596">
            <v>29990</v>
          </cell>
          <cell r="T3596" t="str">
            <v>Bueno</v>
          </cell>
          <cell r="U3596" t="str">
            <v>N/T</v>
          </cell>
        </row>
        <row r="3597">
          <cell r="J3597" t="str">
            <v>42-04-07-00-3589</v>
          </cell>
          <cell r="L3597" t="str">
            <v>42-04-07-00-3589</v>
          </cell>
          <cell r="M3597" t="str">
            <v>Basurero Plastico Blaco Bin</v>
          </cell>
          <cell r="O3597" t="str">
            <v>OTROS</v>
          </cell>
          <cell r="P3597">
            <v>4000</v>
          </cell>
          <cell r="T3597" t="str">
            <v>Bueno</v>
          </cell>
          <cell r="U3597" t="str">
            <v>N/T</v>
          </cell>
        </row>
        <row r="3598">
          <cell r="J3598" t="str">
            <v>42-05-02-06-3590</v>
          </cell>
          <cell r="L3598" t="str">
            <v>42-05-02-06-3590</v>
          </cell>
          <cell r="M3598" t="str">
            <v>Escobillon Para Aseo</v>
          </cell>
          <cell r="O3598" t="str">
            <v>HERRAMIENTAS</v>
          </cell>
          <cell r="P3598">
            <v>3500</v>
          </cell>
          <cell r="T3598" t="str">
            <v>Bueno</v>
          </cell>
          <cell r="U3598" t="str">
            <v>N/T</v>
          </cell>
        </row>
        <row r="3599">
          <cell r="J3599" t="str">
            <v>42-05-02-06-3591</v>
          </cell>
          <cell r="L3599" t="str">
            <v>42-05-02-06-3591</v>
          </cell>
          <cell r="M3599" t="str">
            <v>Pala Para Basura</v>
          </cell>
          <cell r="O3599" t="str">
            <v>HERRAMIENTAS</v>
          </cell>
          <cell r="P3599">
            <v>3500</v>
          </cell>
          <cell r="T3599" t="str">
            <v>Bueno</v>
          </cell>
          <cell r="U3599" t="str">
            <v>N/T</v>
          </cell>
        </row>
        <row r="3600">
          <cell r="J3600" t="str">
            <v>42-05-02-01-3592</v>
          </cell>
          <cell r="L3600" t="str">
            <v>42-05-02-01-3592</v>
          </cell>
          <cell r="M3600" t="str">
            <v>Camilla Metalica Blanca Ajustable 4 Ruedas</v>
          </cell>
          <cell r="O3600" t="str">
            <v>EQUIPOS CLINICOS</v>
          </cell>
          <cell r="P3600">
            <v>35990</v>
          </cell>
          <cell r="T3600" t="str">
            <v>Bueno</v>
          </cell>
          <cell r="U3600" t="str">
            <v>N/T</v>
          </cell>
        </row>
        <row r="3601">
          <cell r="J3601" t="str">
            <v>42-04-07-00-3593</v>
          </cell>
          <cell r="L3601" t="str">
            <v>42-04-07-00-3593</v>
          </cell>
          <cell r="M3601" t="str">
            <v>Dispensador Jabon PISA</v>
          </cell>
          <cell r="O3601" t="str">
            <v>OTROS</v>
          </cell>
          <cell r="P3601">
            <v>4700</v>
          </cell>
          <cell r="T3601" t="str">
            <v>Bueno</v>
          </cell>
          <cell r="U3601" t="str">
            <v>PISA</v>
          </cell>
        </row>
        <row r="3602">
          <cell r="J3602" t="str">
            <v>42-04-07-00-3594</v>
          </cell>
          <cell r="L3602" t="str">
            <v>42-04-07-00-3594</v>
          </cell>
          <cell r="M3602" t="str">
            <v>Crucifijo Plastico Negro</v>
          </cell>
          <cell r="O3602" t="str">
            <v>OTROS</v>
          </cell>
          <cell r="P3602">
            <v>5000</v>
          </cell>
          <cell r="T3602" t="str">
            <v>Bueno</v>
          </cell>
          <cell r="U3602" t="str">
            <v>N/T</v>
          </cell>
        </row>
        <row r="3603">
          <cell r="J3603" t="str">
            <v>42-04-07-00-3595</v>
          </cell>
          <cell r="L3603" t="str">
            <v>42-04-07-00-3595</v>
          </cell>
          <cell r="M3603" t="str">
            <v>Cuadro Pared Padre Alberto Hurtado Cruchaga</v>
          </cell>
          <cell r="O3603" t="str">
            <v>OTROS</v>
          </cell>
          <cell r="P3603">
            <v>12000</v>
          </cell>
          <cell r="T3603" t="str">
            <v>Bueno</v>
          </cell>
          <cell r="U3603" t="str">
            <v>N/T</v>
          </cell>
        </row>
        <row r="3604">
          <cell r="J3604" t="str">
            <v>42-04-07-00-3596</v>
          </cell>
          <cell r="L3604" t="str">
            <v>42-04-07-00-3596</v>
          </cell>
          <cell r="M3604" t="str">
            <v xml:space="preserve">Estatua Religiosa  Yeso Jesus Cristo </v>
          </cell>
          <cell r="O3604" t="str">
            <v>OTROS</v>
          </cell>
          <cell r="P3604">
            <v>59900</v>
          </cell>
          <cell r="T3604" t="str">
            <v>Bueno</v>
          </cell>
          <cell r="U3604" t="str">
            <v>N/T</v>
          </cell>
        </row>
        <row r="3605">
          <cell r="J3605" t="str">
            <v>FN-04-07-00-3597</v>
          </cell>
          <cell r="L3605" t="str">
            <v>FN-04-07-00-3597</v>
          </cell>
          <cell r="M3605" t="str">
            <v>Candelabro Metalico</v>
          </cell>
          <cell r="O3605" t="str">
            <v>OTROS FUNGIBLE / NOMINABLE</v>
          </cell>
          <cell r="P3605">
            <v>2500</v>
          </cell>
          <cell r="T3605" t="str">
            <v>Bueno</v>
          </cell>
          <cell r="U3605" t="str">
            <v>N/T</v>
          </cell>
        </row>
        <row r="3606">
          <cell r="J3606" t="str">
            <v>42-04-07-00-3598</v>
          </cell>
          <cell r="L3606" t="str">
            <v>42-04-07-00-3598</v>
          </cell>
          <cell r="M3606" t="str">
            <v>Figura Religiosa Cristo Para Colgar</v>
          </cell>
          <cell r="O3606" t="str">
            <v>OTROS</v>
          </cell>
          <cell r="P3606">
            <v>3000</v>
          </cell>
          <cell r="T3606" t="str">
            <v>Bueno</v>
          </cell>
          <cell r="U3606" t="str">
            <v>N/T</v>
          </cell>
        </row>
        <row r="3607">
          <cell r="J3607" t="str">
            <v>42-04-07-00-3599</v>
          </cell>
          <cell r="L3607" t="str">
            <v>42-04-07-00-3599</v>
          </cell>
          <cell r="M3607" t="str">
            <v>Dispensador Jabon PISA</v>
          </cell>
          <cell r="O3607" t="str">
            <v>OTROS</v>
          </cell>
          <cell r="P3607">
            <v>4700</v>
          </cell>
          <cell r="T3607" t="str">
            <v>Bueno</v>
          </cell>
          <cell r="U3607" t="str">
            <v>PISA</v>
          </cell>
        </row>
        <row r="3608">
          <cell r="J3608" t="str">
            <v>42-05-02-05-3600</v>
          </cell>
          <cell r="L3608" t="str">
            <v>42-05-02-05-3600</v>
          </cell>
          <cell r="M3608" t="str">
            <v>Extintor incendio tipo ABC 4 Kgs.</v>
          </cell>
          <cell r="O3608" t="str">
            <v>EQUIPOS DE SEGURIDAD</v>
          </cell>
          <cell r="P3608">
            <v>14990</v>
          </cell>
          <cell r="T3608" t="str">
            <v>Bueno</v>
          </cell>
          <cell r="U3608" t="str">
            <v>N/T</v>
          </cell>
        </row>
        <row r="3609">
          <cell r="J3609" t="str">
            <v>42-04-07-00-3601</v>
          </cell>
          <cell r="L3609" t="str">
            <v>42-04-07-00-3601</v>
          </cell>
          <cell r="M3609" t="str">
            <v>Secador Manos NOVAR AIROSEC</v>
          </cell>
          <cell r="O3609" t="str">
            <v>OTROS</v>
          </cell>
          <cell r="P3609">
            <v>17000</v>
          </cell>
          <cell r="T3609" t="str">
            <v>Bueno</v>
          </cell>
          <cell r="U3609" t="str">
            <v>NOVAR</v>
          </cell>
        </row>
        <row r="3610">
          <cell r="J3610" t="str">
            <v>42-04-07-00-3602</v>
          </cell>
          <cell r="L3610" t="str">
            <v>42-04-07-00-3602</v>
          </cell>
          <cell r="M3610" t="str">
            <v xml:space="preserve">Porta Jabon </v>
          </cell>
          <cell r="O3610" t="str">
            <v>OTROS</v>
          </cell>
          <cell r="P3610">
            <v>2500</v>
          </cell>
          <cell r="T3610" t="str">
            <v>Bueno</v>
          </cell>
          <cell r="U3610" t="str">
            <v>N/T</v>
          </cell>
        </row>
        <row r="3611">
          <cell r="J3611" t="str">
            <v>42-04-07-00-3603</v>
          </cell>
          <cell r="L3611" t="str">
            <v>42-04-07-00-3603</v>
          </cell>
          <cell r="M3611" t="str">
            <v>Porta Toallas TORK</v>
          </cell>
          <cell r="O3611" t="str">
            <v>OTROS</v>
          </cell>
          <cell r="P3611">
            <v>17000</v>
          </cell>
          <cell r="T3611" t="str">
            <v>Bueno</v>
          </cell>
          <cell r="U3611" t="str">
            <v>TORK</v>
          </cell>
        </row>
        <row r="3612">
          <cell r="J3612" t="str">
            <v>42-04-07-00-3604</v>
          </cell>
          <cell r="L3612" t="str">
            <v>42-04-07-00-3604</v>
          </cell>
          <cell r="M3612" t="str">
            <v>Dispensador Jabon PISA</v>
          </cell>
          <cell r="O3612" t="str">
            <v>OTROS</v>
          </cell>
          <cell r="P3612">
            <v>4700</v>
          </cell>
          <cell r="T3612" t="str">
            <v>Bueno</v>
          </cell>
          <cell r="U3612" t="str">
            <v>PISA</v>
          </cell>
        </row>
        <row r="3613">
          <cell r="J3613" t="str">
            <v>42-04-07-00-3605</v>
          </cell>
          <cell r="L3613" t="str">
            <v>42-04-07-00-3605</v>
          </cell>
          <cell r="M3613" t="str">
            <v>Porta Confort</v>
          </cell>
          <cell r="O3613" t="str">
            <v>OTROS</v>
          </cell>
          <cell r="P3613">
            <v>4700</v>
          </cell>
          <cell r="T3613" t="str">
            <v>Bueno</v>
          </cell>
          <cell r="U3613" t="str">
            <v>N/T</v>
          </cell>
        </row>
        <row r="3614">
          <cell r="J3614" t="str">
            <v>42-06-01-00-3606</v>
          </cell>
          <cell r="L3614" t="str">
            <v>42-06-01-00-3606</v>
          </cell>
          <cell r="M3614" t="str">
            <v>Monitor 14 " Dell CN-04G765-64180-3AL-003B Negro</v>
          </cell>
          <cell r="O3614" t="str">
            <v>EQUIPOS COMPUTACIONALES Y PERIFÉRICOS</v>
          </cell>
          <cell r="P3614">
            <v>14000</v>
          </cell>
          <cell r="T3614" t="str">
            <v>Bueno</v>
          </cell>
          <cell r="U3614" t="str">
            <v>DELL</v>
          </cell>
        </row>
        <row r="3615">
          <cell r="J3615" t="str">
            <v>42-06-01-00-3607</v>
          </cell>
          <cell r="L3615" t="str">
            <v>42-06-01-00-3607</v>
          </cell>
          <cell r="M3615" t="str">
            <v>CPU IBM Think Centre MT-M 8171 KSE SN KCKD1ZD</v>
          </cell>
          <cell r="O3615" t="str">
            <v>EQUIPOS COMPUTACIONALES Y PERIFÉRICOS</v>
          </cell>
          <cell r="P3615">
            <v>140000</v>
          </cell>
          <cell r="T3615" t="str">
            <v>Bueno</v>
          </cell>
          <cell r="U3615" t="str">
            <v>IBM</v>
          </cell>
        </row>
        <row r="3616">
          <cell r="J3616" t="str">
            <v>42-06-01-00-3608</v>
          </cell>
          <cell r="L3616" t="str">
            <v>42-06-01-00-3608</v>
          </cell>
          <cell r="M3616" t="str">
            <v>Mouse Genius M/N Netscroll 120</v>
          </cell>
          <cell r="O3616" t="str">
            <v>EQUIPOS COMPUTACIONALES Y PERIFÉRICOS</v>
          </cell>
          <cell r="P3616">
            <v>4000</v>
          </cell>
          <cell r="T3616" t="str">
            <v>Bueno</v>
          </cell>
          <cell r="U3616" t="str">
            <v>GENIUS</v>
          </cell>
        </row>
        <row r="3617">
          <cell r="J3617" t="str">
            <v>42-06-01-00-3609</v>
          </cell>
          <cell r="L3617" t="str">
            <v>42-06-01-00-3609</v>
          </cell>
          <cell r="M3617" t="str">
            <v>Teclado marca Aopen S/N° 64206905 Negro</v>
          </cell>
          <cell r="O3617" t="str">
            <v>EQUIPOS COMPUTACIONALES Y PERIFÉRICOS</v>
          </cell>
          <cell r="P3617">
            <v>3000</v>
          </cell>
          <cell r="T3617" t="str">
            <v>Bueno</v>
          </cell>
          <cell r="U3617" t="str">
            <v>AOPEN</v>
          </cell>
        </row>
        <row r="3618">
          <cell r="J3618" t="str">
            <v>42-04-07-00-3610</v>
          </cell>
          <cell r="L3618" t="str">
            <v>42-04-07-00-3610</v>
          </cell>
          <cell r="M3618" t="str">
            <v>Dispensador Jabon PISA</v>
          </cell>
          <cell r="O3618" t="str">
            <v>OTROS</v>
          </cell>
          <cell r="P3618">
            <v>4700</v>
          </cell>
          <cell r="T3618" t="str">
            <v>Bueno</v>
          </cell>
          <cell r="U3618" t="str">
            <v>PISA</v>
          </cell>
        </row>
        <row r="3619">
          <cell r="J3619" t="str">
            <v>42-04-07-00-3611</v>
          </cell>
          <cell r="L3619" t="str">
            <v>42-04-07-00-3611</v>
          </cell>
          <cell r="M3619" t="str">
            <v xml:space="preserve">Porta Jabon </v>
          </cell>
          <cell r="O3619" t="str">
            <v>OTROS</v>
          </cell>
          <cell r="P3619">
            <v>2500</v>
          </cell>
          <cell r="T3619" t="str">
            <v>Bueno</v>
          </cell>
          <cell r="U3619" t="str">
            <v>N/T</v>
          </cell>
        </row>
        <row r="3620">
          <cell r="J3620" t="str">
            <v>42-04-07-00-3612</v>
          </cell>
          <cell r="L3620" t="str">
            <v>42-04-07-00-3612</v>
          </cell>
          <cell r="M3620" t="str">
            <v>Porta Confort</v>
          </cell>
          <cell r="O3620" t="str">
            <v>OTROS</v>
          </cell>
          <cell r="P3620">
            <v>4700</v>
          </cell>
          <cell r="T3620" t="str">
            <v>Bueno</v>
          </cell>
          <cell r="U3620" t="str">
            <v>N/T</v>
          </cell>
        </row>
        <row r="3621">
          <cell r="J3621" t="str">
            <v>42-04-07-00-3613</v>
          </cell>
          <cell r="L3621" t="str">
            <v>42-04-07-00-3613</v>
          </cell>
          <cell r="M3621" t="str">
            <v>Porta Toallas</v>
          </cell>
          <cell r="O3621" t="str">
            <v>OTROS</v>
          </cell>
          <cell r="P3621">
            <v>4500</v>
          </cell>
          <cell r="T3621" t="str">
            <v>Bueno</v>
          </cell>
          <cell r="U3621" t="str">
            <v>N/T</v>
          </cell>
        </row>
        <row r="3622">
          <cell r="J3622" t="str">
            <v>42-04-07-00-3614</v>
          </cell>
          <cell r="L3622" t="str">
            <v>42-04-07-00-3614</v>
          </cell>
          <cell r="M3622" t="str">
            <v>Espejo Pared 30x20 CM</v>
          </cell>
          <cell r="O3622" t="str">
            <v>OTROS</v>
          </cell>
          <cell r="P3622">
            <v>2000</v>
          </cell>
          <cell r="T3622" t="str">
            <v>Bueno</v>
          </cell>
          <cell r="U3622" t="str">
            <v>N/T</v>
          </cell>
        </row>
        <row r="3623">
          <cell r="J3623" t="str">
            <v>42-04-07-00-3615</v>
          </cell>
          <cell r="L3623" t="str">
            <v>42-04-07-00-3615</v>
          </cell>
          <cell r="M3623" t="str">
            <v>Basurero Plastico Color Blanco (BIN)</v>
          </cell>
          <cell r="O3623" t="str">
            <v>OTROS</v>
          </cell>
          <cell r="P3623">
            <v>3000</v>
          </cell>
          <cell r="T3623" t="str">
            <v>Bueno</v>
          </cell>
          <cell r="U3623" t="str">
            <v>N/T</v>
          </cell>
        </row>
        <row r="3624">
          <cell r="J3624" t="str">
            <v>42-04-03-00-3616</v>
          </cell>
          <cell r="L3624" t="str">
            <v>42-04-03-00-3616</v>
          </cell>
          <cell r="M3624" t="str">
            <v>Escritorio Mixto Madera Metal 2 Cajones 1 C/Llave Color Miel</v>
          </cell>
          <cell r="O3624" t="str">
            <v>ESCRITORIOS</v>
          </cell>
          <cell r="P3624">
            <v>25000</v>
          </cell>
          <cell r="T3624" t="str">
            <v>Bueno</v>
          </cell>
          <cell r="U3624" t="str">
            <v>N/T</v>
          </cell>
        </row>
        <row r="3625">
          <cell r="J3625" t="str">
            <v>42-05-02-07-3617</v>
          </cell>
          <cell r="L3625" t="str">
            <v>42-05-02-07-3617</v>
          </cell>
          <cell r="M3625" t="str">
            <v>Bombo Tipo Chilote Grande</v>
          </cell>
          <cell r="O3625" t="str">
            <v>EQUIPOS DE AUDIO</v>
          </cell>
          <cell r="P3625">
            <v>30000</v>
          </cell>
          <cell r="T3625" t="str">
            <v>Bueno</v>
          </cell>
          <cell r="U3625" t="str">
            <v>N/T</v>
          </cell>
        </row>
        <row r="3626">
          <cell r="J3626" t="str">
            <v>42-05-02-07-3618</v>
          </cell>
          <cell r="L3626" t="str">
            <v>42-05-02-07-3618</v>
          </cell>
          <cell r="M3626" t="str">
            <v>Amplificador 230 V SWX20 Ibanez</v>
          </cell>
          <cell r="O3626" t="str">
            <v>EQUIPOS DE AUDIO</v>
          </cell>
          <cell r="P3626">
            <v>74900</v>
          </cell>
          <cell r="T3626" t="str">
            <v>Bueno</v>
          </cell>
          <cell r="U3626" t="str">
            <v>IBANEZ</v>
          </cell>
        </row>
        <row r="3627">
          <cell r="J3627" t="str">
            <v>42-05-02-07-3619</v>
          </cell>
          <cell r="L3627" t="str">
            <v>42-05-02-07-3619</v>
          </cell>
          <cell r="M3627" t="str">
            <v>Pedestal RSM 300 PROEL</v>
          </cell>
          <cell r="O3627" t="str">
            <v>EQUIPOS DE AUDIO</v>
          </cell>
          <cell r="P3627">
            <v>19900</v>
          </cell>
          <cell r="T3627" t="str">
            <v>Bueno</v>
          </cell>
          <cell r="U3627" t="str">
            <v>PROEL</v>
          </cell>
        </row>
        <row r="3628">
          <cell r="J3628" t="str">
            <v>42-05-02-01-3620</v>
          </cell>
          <cell r="L3628" t="str">
            <v>42-05-02-01-3620</v>
          </cell>
          <cell r="M3628" t="str">
            <v>Flujómetros marca Mini Wright</v>
          </cell>
          <cell r="O3628" t="str">
            <v>EQUIPOS CLINICOS</v>
          </cell>
          <cell r="P3628">
            <v>30000</v>
          </cell>
          <cell r="T3628" t="str">
            <v>Bueno</v>
          </cell>
          <cell r="U3628" t="str">
            <v>Mini wright</v>
          </cell>
        </row>
        <row r="3629">
          <cell r="J3629" t="str">
            <v>42-05-02-01-3621</v>
          </cell>
          <cell r="L3629" t="str">
            <v>42-05-02-01-3621</v>
          </cell>
          <cell r="M3629" t="str">
            <v>Flujómetros marca Mini Wright</v>
          </cell>
          <cell r="O3629" t="str">
            <v>EQUIPOS CLINICOS</v>
          </cell>
          <cell r="P3629">
            <v>30000</v>
          </cell>
          <cell r="T3629" t="str">
            <v>Bueno</v>
          </cell>
          <cell r="U3629" t="str">
            <v>Mini wright</v>
          </cell>
        </row>
        <row r="3630">
          <cell r="J3630" t="str">
            <v>42-05-02-01-3622</v>
          </cell>
          <cell r="L3630" t="str">
            <v>42-05-02-01-3622</v>
          </cell>
          <cell r="M3630" t="str">
            <v>Flujómetros marca Mini Wright</v>
          </cell>
          <cell r="O3630" t="str">
            <v>EQUIPOS CLINICOS</v>
          </cell>
          <cell r="P3630">
            <v>30000</v>
          </cell>
          <cell r="T3630" t="str">
            <v>Bueno</v>
          </cell>
          <cell r="U3630" t="str">
            <v>Mini wright</v>
          </cell>
        </row>
        <row r="3631">
          <cell r="J3631" t="str">
            <v>42-04-02-00-3623</v>
          </cell>
          <cell r="L3631" t="str">
            <v>42-04-02-00-3623</v>
          </cell>
          <cell r="M3631" t="str">
            <v>Silla Computador Color Beige 5 Ruedas</v>
          </cell>
          <cell r="O3631" t="str">
            <v>SILLAS</v>
          </cell>
          <cell r="P3631">
            <v>15000</v>
          </cell>
          <cell r="T3631" t="str">
            <v>Bueno</v>
          </cell>
          <cell r="U3631" t="str">
            <v>N/T</v>
          </cell>
        </row>
        <row r="3632">
          <cell r="J3632" t="str">
            <v>42-05-02-01-3624</v>
          </cell>
          <cell r="L3632" t="str">
            <v>42-05-02-01-3624</v>
          </cell>
          <cell r="M3632" t="str">
            <v>Central Oxigeno</v>
          </cell>
          <cell r="O3632" t="str">
            <v>EQUIPOS CLINICOS</v>
          </cell>
          <cell r="P3632">
            <v>9000</v>
          </cell>
          <cell r="T3632" t="str">
            <v>Bueno</v>
          </cell>
          <cell r="U3632" t="str">
            <v>N/T</v>
          </cell>
        </row>
        <row r="3633">
          <cell r="J3633" t="str">
            <v>42-05-02-01-3625</v>
          </cell>
          <cell r="L3633" t="str">
            <v>42-05-02-01-3625</v>
          </cell>
          <cell r="M3633" t="str">
            <v>Bomba Aspiracion</v>
          </cell>
          <cell r="O3633" t="str">
            <v>EQUIPOS CLINICOS</v>
          </cell>
          <cell r="P3633">
            <v>19000</v>
          </cell>
          <cell r="T3633" t="str">
            <v>Bueno</v>
          </cell>
          <cell r="U3633" t="str">
            <v>N/T</v>
          </cell>
        </row>
        <row r="3634">
          <cell r="J3634" t="str">
            <v>42-05-02-01-3626</v>
          </cell>
          <cell r="L3634" t="str">
            <v>42-05-02-01-3626</v>
          </cell>
          <cell r="M3634" t="str">
            <v>Recolector Aspiracion</v>
          </cell>
          <cell r="O3634" t="str">
            <v>EQUIPOS CLINICOS</v>
          </cell>
          <cell r="P3634">
            <v>12000</v>
          </cell>
          <cell r="T3634" t="str">
            <v>Bueno</v>
          </cell>
          <cell r="U3634" t="str">
            <v>N/T</v>
          </cell>
        </row>
        <row r="3635">
          <cell r="J3635" t="str">
            <v>42-04-07-00-3627</v>
          </cell>
          <cell r="L3635" t="str">
            <v>42-04-07-00-3627</v>
          </cell>
          <cell r="M3635" t="str">
            <v>Basurero Plastico (BIN)</v>
          </cell>
          <cell r="O3635" t="str">
            <v>OTROS</v>
          </cell>
          <cell r="P3635">
            <v>3000</v>
          </cell>
          <cell r="T3635" t="str">
            <v>Bueno</v>
          </cell>
          <cell r="U3635" t="str">
            <v>N/T</v>
          </cell>
        </row>
        <row r="3636">
          <cell r="J3636" t="str">
            <v>42-05-02-01-3628</v>
          </cell>
          <cell r="L3636" t="str">
            <v>42-05-02-01-3628</v>
          </cell>
          <cell r="M3636" t="str">
            <v>Bomba aspiración de 12 Volt Silfab</v>
          </cell>
          <cell r="N3636">
            <v>1</v>
          </cell>
          <cell r="O3636" t="str">
            <v>EQUIPOS CLINICOS</v>
          </cell>
          <cell r="P3636">
            <v>231931</v>
          </cell>
          <cell r="T3636" t="str">
            <v>Bueno</v>
          </cell>
          <cell r="U3636" t="str">
            <v>SILFAB</v>
          </cell>
        </row>
        <row r="3637">
          <cell r="J3637" t="str">
            <v>42-04-07-00-3629</v>
          </cell>
          <cell r="L3637" t="str">
            <v>42-04-07-00-3629</v>
          </cell>
          <cell r="M3637" t="str">
            <v>Porta cortinas metálico</v>
          </cell>
          <cell r="O3637" t="str">
            <v>OTROS</v>
          </cell>
          <cell r="P3637">
            <v>1500</v>
          </cell>
          <cell r="T3637" t="str">
            <v>Bueno</v>
          </cell>
          <cell r="U3637" t="str">
            <v>N/T</v>
          </cell>
        </row>
        <row r="3638">
          <cell r="J3638" t="str">
            <v>FN-04-07-00-3630</v>
          </cell>
          <cell r="L3638" t="str">
            <v>FN-04-07-00-3630</v>
          </cell>
          <cell r="M3638" t="str">
            <v>Cortinas color verde</v>
          </cell>
          <cell r="O3638" t="str">
            <v>OTROS FUNGIBLE / NOMINABLE</v>
          </cell>
          <cell r="P3638">
            <v>12000</v>
          </cell>
          <cell r="T3638" t="str">
            <v>Bueno</v>
          </cell>
          <cell r="U3638" t="str">
            <v>N/T</v>
          </cell>
        </row>
        <row r="3639">
          <cell r="J3639" t="str">
            <v>42-05-01-01-3631</v>
          </cell>
          <cell r="L3639" t="str">
            <v>42-05-01-01-3631</v>
          </cell>
          <cell r="M3639" t="str">
            <v>Timbre impresión fechas c/ Tampon Azul</v>
          </cell>
          <cell r="O3639" t="str">
            <v>EQUIPO DE OFICINA</v>
          </cell>
          <cell r="P3639">
            <v>4500</v>
          </cell>
          <cell r="T3639" t="str">
            <v>Bueno</v>
          </cell>
          <cell r="U3639" t="str">
            <v>N/T</v>
          </cell>
        </row>
        <row r="3640">
          <cell r="J3640" t="str">
            <v>42-04-06-00-3632</v>
          </cell>
          <cell r="L3640" t="str">
            <v>42-04-06-00-3632</v>
          </cell>
          <cell r="M3640" t="str">
            <v>Repisa Hechiza melamina Blanca 1 Compartimiento</v>
          </cell>
          <cell r="O3640" t="str">
            <v>REPISA</v>
          </cell>
          <cell r="P3640">
            <v>10000</v>
          </cell>
          <cell r="T3640" t="str">
            <v>Bueno</v>
          </cell>
          <cell r="U3640" t="str">
            <v>N/T</v>
          </cell>
        </row>
        <row r="3641">
          <cell r="J3641" t="str">
            <v>42-05-01-01-3633</v>
          </cell>
          <cell r="L3641" t="str">
            <v>42-05-01-01-3633</v>
          </cell>
          <cell r="M3641" t="str">
            <v>Citófono/ teléfono marca Nortel Network, Modelo 7000</v>
          </cell>
          <cell r="O3641" t="str">
            <v>EQUIPO DE OFICINA</v>
          </cell>
          <cell r="P3641">
            <v>36000</v>
          </cell>
          <cell r="T3641" t="str">
            <v>Bueno</v>
          </cell>
          <cell r="U3641" t="str">
            <v>Nortel Network</v>
          </cell>
        </row>
        <row r="3642">
          <cell r="J3642" t="str">
            <v>42-04-07-00-3634</v>
          </cell>
          <cell r="L3642" t="str">
            <v>42-04-07-00-3634</v>
          </cell>
          <cell r="M3642" t="str">
            <v>Dispensador jabón marca Pisa</v>
          </cell>
          <cell r="O3642" t="str">
            <v>OTROS</v>
          </cell>
          <cell r="P3642">
            <v>17000</v>
          </cell>
          <cell r="T3642" t="str">
            <v>Bueno</v>
          </cell>
          <cell r="U3642" t="str">
            <v>N/T</v>
          </cell>
        </row>
        <row r="3643">
          <cell r="J3643" t="str">
            <v>42-04-07-00-3635</v>
          </cell>
          <cell r="L3643" t="str">
            <v>42-04-07-00-3635</v>
          </cell>
          <cell r="M3643" t="str">
            <v>Lavamanos con Pedestal Loza Blanco C/Llave Monomando</v>
          </cell>
          <cell r="O3643" t="str">
            <v>OTROS</v>
          </cell>
          <cell r="P3643">
            <v>11000</v>
          </cell>
          <cell r="T3643" t="str">
            <v>Bueno</v>
          </cell>
          <cell r="U3643" t="str">
            <v>N/T</v>
          </cell>
        </row>
        <row r="3644">
          <cell r="J3644" t="str">
            <v>42-05-02-05-3636</v>
          </cell>
          <cell r="L3644" t="str">
            <v>42-05-02-05-3636</v>
          </cell>
          <cell r="M3644" t="str">
            <v>Sistema Iluminación de Emergencia</v>
          </cell>
          <cell r="O3644" t="str">
            <v>EQUIPOS DE SEGURIDAD</v>
          </cell>
          <cell r="P3644">
            <v>35000</v>
          </cell>
          <cell r="T3644" t="str">
            <v>Bueno</v>
          </cell>
          <cell r="U3644" t="str">
            <v>N/T</v>
          </cell>
        </row>
        <row r="3645">
          <cell r="J3645" t="str">
            <v>NN-06-01-00-3637</v>
          </cell>
          <cell r="L3645" t="str">
            <v>NN-06-01-00-3637</v>
          </cell>
          <cell r="M3645" t="str">
            <v>Teclado Convencional Negro MODEL K3100 Olidata</v>
          </cell>
          <cell r="O3645" t="str">
            <v>EQUIPOS COMPUTACIONALES Y PERIFÉRICOS EN ARRIENDO</v>
          </cell>
          <cell r="P3645">
            <v>3000</v>
          </cell>
          <cell r="T3645" t="str">
            <v>Bueno</v>
          </cell>
          <cell r="U3645" t="str">
            <v>Olidata</v>
          </cell>
        </row>
        <row r="3646">
          <cell r="J3646" t="str">
            <v>NN-06-01-00-3638</v>
          </cell>
          <cell r="L3646" t="str">
            <v>NN-06-01-00-3638</v>
          </cell>
          <cell r="M3646" t="str">
            <v>Mouse Convencional Laser  Olidata MODEL KM-8903 Negro / Plomo</v>
          </cell>
          <cell r="O3646" t="str">
            <v>EQUIPOS COMPUTACIONALES Y PERIFÉRICOS EN ARRIENDO</v>
          </cell>
          <cell r="P3646">
            <v>4000</v>
          </cell>
          <cell r="T3646" t="str">
            <v>Bueno</v>
          </cell>
          <cell r="U3646" t="str">
            <v>Olidata</v>
          </cell>
        </row>
        <row r="3647">
          <cell r="J3647" t="str">
            <v>42-04-07-00-3639</v>
          </cell>
          <cell r="L3647" t="str">
            <v>42-04-07-00-3639</v>
          </cell>
          <cell r="M3647" t="str">
            <v>Tarjetero Blanco Terciado 3 Compartimientos</v>
          </cell>
          <cell r="O3647" t="str">
            <v>OTROS</v>
          </cell>
          <cell r="P3647">
            <v>5900</v>
          </cell>
          <cell r="T3647" t="str">
            <v>Bueno</v>
          </cell>
          <cell r="U3647" t="str">
            <v>N/T</v>
          </cell>
        </row>
        <row r="3648">
          <cell r="J3648" t="str">
            <v>NN-06-01-00-3640</v>
          </cell>
          <cell r="L3648" t="str">
            <v>NN-06-01-00-3640</v>
          </cell>
          <cell r="M3648" t="str">
            <v>Teclado Convencional Negro MODEL K3100 Olidata</v>
          </cell>
          <cell r="O3648" t="str">
            <v>EQUIPOS COMPUTACIONALES Y PERIFÉRICOS EN ARRIENDO</v>
          </cell>
          <cell r="P3648">
            <v>3000</v>
          </cell>
          <cell r="T3648" t="str">
            <v>Bueno</v>
          </cell>
          <cell r="U3648" t="str">
            <v>Olidata</v>
          </cell>
        </row>
        <row r="3649">
          <cell r="J3649" t="str">
            <v>42-04-07-00-3641</v>
          </cell>
          <cell r="L3649" t="str">
            <v>42-04-07-00-3641</v>
          </cell>
          <cell r="M3649" t="str">
            <v>Porta cortinas metálico</v>
          </cell>
          <cell r="O3649" t="str">
            <v>OTROS</v>
          </cell>
          <cell r="P3649">
            <v>1500</v>
          </cell>
          <cell r="T3649" t="str">
            <v>Bueno</v>
          </cell>
          <cell r="U3649" t="str">
            <v>N/T</v>
          </cell>
        </row>
        <row r="3650">
          <cell r="J3650" t="str">
            <v>FN-04-07-00-3642</v>
          </cell>
          <cell r="L3650" t="str">
            <v>FN-04-07-00-3642</v>
          </cell>
          <cell r="M3650" t="str">
            <v>Cortinas Color Verde Claro</v>
          </cell>
          <cell r="O3650" t="str">
            <v>OTROS FUNGIBLE / NOMINABLE</v>
          </cell>
          <cell r="P3650">
            <v>12000</v>
          </cell>
          <cell r="T3650" t="str">
            <v>Bueno</v>
          </cell>
          <cell r="U3650" t="str">
            <v>N/T</v>
          </cell>
        </row>
        <row r="3651">
          <cell r="J3651" t="str">
            <v>42-04-07-00-3643</v>
          </cell>
          <cell r="L3651" t="str">
            <v>42-04-07-00-3643</v>
          </cell>
          <cell r="M3651" t="str">
            <v>Dispensador Jabon PISA</v>
          </cell>
          <cell r="O3651" t="str">
            <v>OTROS</v>
          </cell>
          <cell r="P3651">
            <v>17000</v>
          </cell>
          <cell r="T3651" t="str">
            <v>Bueno</v>
          </cell>
          <cell r="U3651" t="str">
            <v>N/T</v>
          </cell>
        </row>
        <row r="3652">
          <cell r="J3652" t="str">
            <v>42-04-07-00-3644</v>
          </cell>
          <cell r="L3652" t="str">
            <v>42-04-07-00-3644</v>
          </cell>
          <cell r="M3652" t="str">
            <v>Lavamanos con Pedestal Loza Blanco C/Llave Monomando</v>
          </cell>
          <cell r="O3652" t="str">
            <v>OTROS</v>
          </cell>
          <cell r="P3652">
            <v>11000</v>
          </cell>
          <cell r="T3652" t="str">
            <v>Bueno</v>
          </cell>
          <cell r="U3652" t="str">
            <v>N/T</v>
          </cell>
        </row>
        <row r="3653">
          <cell r="J3653" t="str">
            <v>42-04-07-00-3645</v>
          </cell>
          <cell r="L3653" t="str">
            <v>42-04-07-00-3645</v>
          </cell>
          <cell r="M3653" t="str">
            <v>Porta Toallas</v>
          </cell>
          <cell r="O3653" t="str">
            <v>OTROS</v>
          </cell>
          <cell r="P3653">
            <v>4500</v>
          </cell>
          <cell r="T3653" t="str">
            <v>Bueno</v>
          </cell>
          <cell r="U3653" t="str">
            <v>TORK</v>
          </cell>
        </row>
        <row r="3654">
          <cell r="J3654" t="str">
            <v>42-04-07-00-3646</v>
          </cell>
          <cell r="L3654" t="str">
            <v>42-04-07-00-3646</v>
          </cell>
          <cell r="M3654" t="str">
            <v xml:space="preserve">Alfombra Piso Café </v>
          </cell>
          <cell r="O3654" t="str">
            <v>OTROS</v>
          </cell>
          <cell r="P3654">
            <v>22900</v>
          </cell>
          <cell r="T3654" t="str">
            <v>Bueno</v>
          </cell>
          <cell r="U3654" t="str">
            <v>N/T</v>
          </cell>
        </row>
        <row r="3655">
          <cell r="J3655" t="str">
            <v>42-04-07-00-3647</v>
          </cell>
          <cell r="L3655" t="str">
            <v>42-04-07-00-3647</v>
          </cell>
          <cell r="M3655" t="str">
            <v>Basurero Plastico Blanco (BIN)</v>
          </cell>
          <cell r="O3655" t="str">
            <v>OTROS</v>
          </cell>
          <cell r="P3655">
            <v>3000</v>
          </cell>
          <cell r="T3655" t="str">
            <v>Bueno</v>
          </cell>
          <cell r="U3655" t="str">
            <v>N/T</v>
          </cell>
        </row>
        <row r="3656">
          <cell r="J3656" t="str">
            <v>42-04-07-00-3648</v>
          </cell>
          <cell r="L3656" t="str">
            <v>42-04-07-00-3648</v>
          </cell>
          <cell r="M3656" t="str">
            <v>Lavamanos con Pedestal Loza Blanco C/Llave Monomando</v>
          </cell>
          <cell r="O3656" t="str">
            <v>OTROS</v>
          </cell>
          <cell r="P3656">
            <v>11000</v>
          </cell>
          <cell r="T3656" t="str">
            <v>Bueno</v>
          </cell>
          <cell r="U3656" t="str">
            <v>N/T</v>
          </cell>
        </row>
        <row r="3657">
          <cell r="J3657" t="str">
            <v>42-04-03-00-3649</v>
          </cell>
          <cell r="L3657" t="str">
            <v>42-04-03-00-3649</v>
          </cell>
          <cell r="M3657" t="str">
            <v>Escritorio Computador Melamina Color Nogal 03 Cajones</v>
          </cell>
          <cell r="O3657" t="str">
            <v>ESCRITORIOS</v>
          </cell>
          <cell r="P3657">
            <v>35000</v>
          </cell>
          <cell r="T3657" t="str">
            <v>Bueno</v>
          </cell>
          <cell r="U3657" t="str">
            <v>N/T</v>
          </cell>
        </row>
        <row r="3658">
          <cell r="J3658" t="str">
            <v>42-04-07-00-3650</v>
          </cell>
          <cell r="L3658" t="str">
            <v>42-04-07-00-3650</v>
          </cell>
          <cell r="M3658" t="str">
            <v>Porta Toallas TORK</v>
          </cell>
          <cell r="O3658" t="str">
            <v>OTROS</v>
          </cell>
          <cell r="P3658">
            <v>17000</v>
          </cell>
          <cell r="T3658" t="str">
            <v>Bueno</v>
          </cell>
          <cell r="U3658" t="str">
            <v>TORK</v>
          </cell>
        </row>
        <row r="3659">
          <cell r="J3659" t="str">
            <v>42-05-02-01-3651</v>
          </cell>
          <cell r="L3659" t="str">
            <v>42-05-02-01-3651</v>
          </cell>
          <cell r="M3659" t="str">
            <v>Balon Pilates Medicinal Rojo</v>
          </cell>
          <cell r="O3659" t="str">
            <v>EQUIPOS CLINICOS</v>
          </cell>
          <cell r="P3659">
            <v>16990</v>
          </cell>
          <cell r="T3659" t="str">
            <v>Bueno</v>
          </cell>
          <cell r="U3659" t="str">
            <v>N/T</v>
          </cell>
        </row>
        <row r="3660">
          <cell r="J3660" t="str">
            <v>42-05-01-01-3652</v>
          </cell>
          <cell r="L3660" t="str">
            <v>42-05-01-01-3652</v>
          </cell>
          <cell r="M3660" t="str">
            <v>Extractor de Aire Tipo Aerolite Sin Marca</v>
          </cell>
          <cell r="O3660" t="str">
            <v>EQUIPO DE OFICINA</v>
          </cell>
          <cell r="P3660">
            <v>25000</v>
          </cell>
          <cell r="T3660" t="str">
            <v>Bueno</v>
          </cell>
          <cell r="U3660" t="str">
            <v>N/T</v>
          </cell>
        </row>
        <row r="3661">
          <cell r="J3661" t="str">
            <v>42-05-02-01-3653</v>
          </cell>
          <cell r="L3661" t="str">
            <v>42-05-02-01-3653</v>
          </cell>
          <cell r="M3661" t="str">
            <v>Camilla Electrica Neurologica Marca Deluxe</v>
          </cell>
          <cell r="O3661" t="str">
            <v>EQUIPOS CLINICOS</v>
          </cell>
          <cell r="P3661">
            <v>386700</v>
          </cell>
          <cell r="T3661" t="str">
            <v>Bueno</v>
          </cell>
          <cell r="U3661" t="str">
            <v>N/T</v>
          </cell>
        </row>
        <row r="3662">
          <cell r="J3662" t="str">
            <v>42-04-07-00-3654</v>
          </cell>
          <cell r="L3662" t="str">
            <v>42-04-07-00-3654</v>
          </cell>
          <cell r="M3662" t="str">
            <v>Mueble Metalico Cubierta Vidrio 02 Espacios 01 Cajon</v>
          </cell>
          <cell r="O3662" t="str">
            <v>OTROS</v>
          </cell>
          <cell r="P3662">
            <v>35990</v>
          </cell>
          <cell r="T3662" t="str">
            <v>Bueno</v>
          </cell>
          <cell r="U3662" t="str">
            <v>N/T</v>
          </cell>
        </row>
        <row r="3663">
          <cell r="J3663" t="str">
            <v>42-04-07-00-3655</v>
          </cell>
          <cell r="L3663" t="str">
            <v>42-04-07-00-3655</v>
          </cell>
          <cell r="M3663" t="str">
            <v>Porta Toallas TORK</v>
          </cell>
          <cell r="O3663" t="str">
            <v>OTROS</v>
          </cell>
          <cell r="P3663">
            <v>17000</v>
          </cell>
          <cell r="T3663" t="str">
            <v>Bueno</v>
          </cell>
          <cell r="U3663" t="str">
            <v>TORK</v>
          </cell>
        </row>
        <row r="3664">
          <cell r="J3664" t="str">
            <v>42-05-02-01-3656</v>
          </cell>
          <cell r="L3664" t="str">
            <v>42-05-02-01-3656</v>
          </cell>
          <cell r="M3664" t="str">
            <v>Escala Esquina Madera Negro / Amarillo</v>
          </cell>
          <cell r="O3664" t="str">
            <v>EQUIPOS CLINICOS</v>
          </cell>
          <cell r="P3664">
            <v>149000</v>
          </cell>
          <cell r="T3664" t="str">
            <v>Bueno</v>
          </cell>
          <cell r="U3664" t="str">
            <v>N/T</v>
          </cell>
        </row>
        <row r="3665">
          <cell r="J3665" t="str">
            <v>42-05-02-01-3657</v>
          </cell>
          <cell r="L3665" t="str">
            <v>42-05-02-01-3657</v>
          </cell>
          <cell r="M3665" t="str">
            <v>Mesa Trabajo de Manos Con Juego de Pesas y poleas</v>
          </cell>
          <cell r="O3665" t="str">
            <v>EQUIPOS CLINICOS</v>
          </cell>
          <cell r="P3665">
            <v>249000</v>
          </cell>
          <cell r="T3665" t="str">
            <v>Bueno</v>
          </cell>
          <cell r="U3665" t="str">
            <v>N/T</v>
          </cell>
        </row>
        <row r="3666">
          <cell r="J3666" t="str">
            <v>42-05-02-01-3658</v>
          </cell>
          <cell r="L3666" t="str">
            <v>42-05-02-01-3658</v>
          </cell>
          <cell r="M3666" t="str">
            <v>Carro Andador Neurologico Rojo 04 Ruedas Chico</v>
          </cell>
          <cell r="O3666" t="str">
            <v>EQUIPOS CLINICOS</v>
          </cell>
          <cell r="P3666">
            <v>59990</v>
          </cell>
          <cell r="T3666" t="str">
            <v>Bueno</v>
          </cell>
          <cell r="U3666" t="str">
            <v>N/T</v>
          </cell>
        </row>
        <row r="3667">
          <cell r="J3667" t="str">
            <v>42-05-02-01-3659</v>
          </cell>
          <cell r="L3667" t="str">
            <v>42-05-02-01-3659</v>
          </cell>
          <cell r="M3667" t="str">
            <v>Carro Andador Paseo Negro / Morado 04 Ruedas Con Parrilla</v>
          </cell>
          <cell r="O3667" t="str">
            <v>EQUIPOS CLINICOS</v>
          </cell>
          <cell r="P3667">
            <v>49990</v>
          </cell>
          <cell r="T3667" t="str">
            <v>Bueno</v>
          </cell>
          <cell r="U3667" t="str">
            <v>N/T</v>
          </cell>
        </row>
        <row r="3668">
          <cell r="J3668" t="str">
            <v>42-05-02-01-3660</v>
          </cell>
          <cell r="L3668" t="str">
            <v>42-05-02-01-3660</v>
          </cell>
          <cell r="M3668" t="str">
            <v>Carro Andador Neurologico Rojo 04 Ruedas con Correa Sugesion Pelvica Grande</v>
          </cell>
          <cell r="O3668" t="str">
            <v>EQUIPOS CLINICOS</v>
          </cell>
          <cell r="P3668">
            <v>69990</v>
          </cell>
          <cell r="T3668" t="str">
            <v>Bueno</v>
          </cell>
          <cell r="U3668" t="str">
            <v>N/T</v>
          </cell>
        </row>
        <row r="3669">
          <cell r="J3669" t="str">
            <v>42-05-02-01-3661</v>
          </cell>
          <cell r="L3669" t="str">
            <v>42-05-02-01-3661</v>
          </cell>
          <cell r="M3669" t="str">
            <v xml:space="preserve">Silla de Ruedas Neurologica Negra </v>
          </cell>
          <cell r="O3669" t="str">
            <v>EQUIPOS CLINICOS</v>
          </cell>
          <cell r="P3669">
            <v>279000</v>
          </cell>
          <cell r="T3669" t="str">
            <v>Bueno</v>
          </cell>
          <cell r="U3669" t="str">
            <v>N/T</v>
          </cell>
        </row>
        <row r="3670">
          <cell r="J3670" t="str">
            <v>42-05-02-01-3662</v>
          </cell>
          <cell r="L3670" t="str">
            <v>42-05-02-01-3662</v>
          </cell>
          <cell r="M3670" t="str">
            <v>Silla de Ruedas Standard Negra</v>
          </cell>
          <cell r="O3670" t="str">
            <v>EQUIPOS CLINICOS</v>
          </cell>
          <cell r="P3670">
            <v>89990</v>
          </cell>
          <cell r="T3670" t="str">
            <v>Bueno</v>
          </cell>
          <cell r="U3670" t="str">
            <v>N/T</v>
          </cell>
        </row>
        <row r="3671">
          <cell r="J3671" t="str">
            <v>42-05-02-01-3663</v>
          </cell>
          <cell r="L3671" t="str">
            <v>42-05-02-01-3663</v>
          </cell>
          <cell r="M3671" t="str">
            <v xml:space="preserve">Baston Neurologico 04 Puntas </v>
          </cell>
          <cell r="O3671" t="str">
            <v>EQUIPOS CLINICOS</v>
          </cell>
          <cell r="P3671">
            <v>29990</v>
          </cell>
          <cell r="T3671" t="str">
            <v>Bueno</v>
          </cell>
          <cell r="U3671" t="str">
            <v>N/T</v>
          </cell>
        </row>
        <row r="3672">
          <cell r="J3672" t="str">
            <v>FN-05-02-01-3664</v>
          </cell>
          <cell r="L3672" t="str">
            <v>FN-05-02-01-3664</v>
          </cell>
          <cell r="M3672" t="str">
            <v>Colchoneta Negra 80 x 05 CM</v>
          </cell>
          <cell r="O3672" t="str">
            <v>EQUIPOS CLINICOS FUNGIBLE / NOMINABLE</v>
          </cell>
          <cell r="P3672">
            <v>39990</v>
          </cell>
          <cell r="T3672" t="str">
            <v>Bueno</v>
          </cell>
          <cell r="U3672" t="str">
            <v>N/T</v>
          </cell>
        </row>
        <row r="3673">
          <cell r="J3673" t="str">
            <v>42-05-02-01-3665</v>
          </cell>
          <cell r="L3673" t="str">
            <v>42-05-02-01-3665</v>
          </cell>
          <cell r="M3673" t="str">
            <v>Colchoneta Negra 1.80 x 05 CM</v>
          </cell>
          <cell r="O3673" t="str">
            <v>EQUIPOS CLINICOS</v>
          </cell>
          <cell r="P3673">
            <v>45990</v>
          </cell>
          <cell r="T3673" t="str">
            <v>Bueno</v>
          </cell>
          <cell r="U3673" t="str">
            <v>N/T</v>
          </cell>
        </row>
        <row r="3674">
          <cell r="J3674" t="str">
            <v>42-05-02-01-3666</v>
          </cell>
          <cell r="L3674" t="str">
            <v>42-05-02-01-3666</v>
          </cell>
          <cell r="M3674" t="str">
            <v>Set Pesas 4 de 3KG; 9 de 1KG; 4 de 0.5KG; 2 de 2KG; 4 de 3KG</v>
          </cell>
          <cell r="O3674" t="str">
            <v>EQUIPOS CLINICOS</v>
          </cell>
          <cell r="P3674">
            <v>65990</v>
          </cell>
          <cell r="T3674" t="str">
            <v>Bueno</v>
          </cell>
          <cell r="U3674" t="str">
            <v>N/T</v>
          </cell>
        </row>
        <row r="3675">
          <cell r="J3675" t="str">
            <v>42-04-07-00-3667</v>
          </cell>
          <cell r="L3675" t="str">
            <v>42-04-07-00-3667</v>
          </cell>
          <cell r="M3675" t="str">
            <v>Lavamanos con Pedestal Loza Blanco C/Llave Monomando</v>
          </cell>
          <cell r="O3675" t="str">
            <v>OTROS</v>
          </cell>
          <cell r="P3675">
            <v>11000</v>
          </cell>
          <cell r="T3675" t="str">
            <v>Bueno</v>
          </cell>
          <cell r="U3675" t="str">
            <v>N/T</v>
          </cell>
        </row>
        <row r="3676">
          <cell r="J3676" t="str">
            <v>42-05-02-01-3668</v>
          </cell>
          <cell r="L3676" t="str">
            <v>42-05-02-01-3668</v>
          </cell>
          <cell r="M3676" t="str">
            <v>Mesa Gris Metalica 02 Compartimientos</v>
          </cell>
          <cell r="O3676" t="str">
            <v>EQUIPOS CLINICOS</v>
          </cell>
          <cell r="P3676">
            <v>49990</v>
          </cell>
          <cell r="T3676" t="str">
            <v>Bueno</v>
          </cell>
          <cell r="U3676" t="str">
            <v>N/T</v>
          </cell>
        </row>
        <row r="3677">
          <cell r="J3677" t="str">
            <v>42-04-07-00-3669</v>
          </cell>
          <cell r="L3677" t="str">
            <v>42-04-07-00-3669</v>
          </cell>
          <cell r="M3677" t="str">
            <v>Dispensador Jabon PISA</v>
          </cell>
          <cell r="O3677" t="str">
            <v>OTROS</v>
          </cell>
          <cell r="P3677">
            <v>17000</v>
          </cell>
          <cell r="T3677" t="str">
            <v>Bueno</v>
          </cell>
          <cell r="U3677" t="str">
            <v>PISA</v>
          </cell>
        </row>
        <row r="3678">
          <cell r="J3678" t="str">
            <v>FN-04-07-00-3670</v>
          </cell>
          <cell r="L3678" t="str">
            <v>FN-04-07-00-3670</v>
          </cell>
          <cell r="M3678" t="str">
            <v>Porta Toallas TORK</v>
          </cell>
          <cell r="O3678" t="str">
            <v>OTROS FUNGIBLE / NOMINABLE</v>
          </cell>
          <cell r="P3678">
            <v>17000</v>
          </cell>
          <cell r="T3678" t="str">
            <v>Bueno</v>
          </cell>
          <cell r="U3678" t="str">
            <v>TORK</v>
          </cell>
        </row>
        <row r="3679">
          <cell r="J3679" t="str">
            <v>42-05-02-02-3671</v>
          </cell>
          <cell r="L3679" t="str">
            <v>42-05-02-02-3671</v>
          </cell>
          <cell r="M3679" t="str">
            <v>Tetera Aluminio 03 LT.</v>
          </cell>
          <cell r="O3679" t="str">
            <v>EQUIPOS DE COCINA</v>
          </cell>
          <cell r="P3679">
            <v>22900</v>
          </cell>
          <cell r="T3679" t="str">
            <v>Bueno</v>
          </cell>
          <cell r="U3679" t="str">
            <v>N/T</v>
          </cell>
        </row>
        <row r="3680">
          <cell r="J3680" t="str">
            <v>42-04-07-00-3672</v>
          </cell>
          <cell r="L3680" t="str">
            <v>42-04-07-00-3672</v>
          </cell>
          <cell r="M3680" t="str">
            <v>Porta Toallas TORK</v>
          </cell>
          <cell r="O3680" t="str">
            <v>OTROS</v>
          </cell>
          <cell r="P3680">
            <v>17000</v>
          </cell>
          <cell r="T3680" t="str">
            <v>Bueno</v>
          </cell>
          <cell r="U3680" t="str">
            <v>TORK</v>
          </cell>
        </row>
        <row r="3681">
          <cell r="J3681" t="str">
            <v>42-05-02-01-3673</v>
          </cell>
          <cell r="L3681" t="str">
            <v>42-05-02-01-3673</v>
          </cell>
          <cell r="M3681" t="str">
            <v>Test Laminas de Imágenes (Para Niños)</v>
          </cell>
          <cell r="O3681" t="str">
            <v>EQUIPOS CLINICOS</v>
          </cell>
          <cell r="P3681">
            <v>19900</v>
          </cell>
          <cell r="T3681" t="str">
            <v>Bueno</v>
          </cell>
          <cell r="U3681" t="str">
            <v>N/T</v>
          </cell>
        </row>
        <row r="3682">
          <cell r="J3682" t="str">
            <v>42-04-07-00-3674</v>
          </cell>
          <cell r="L3682" t="str">
            <v>42-04-07-00-3674</v>
          </cell>
          <cell r="M3682" t="str">
            <v>Caja Set Jueguetes Niño Varios</v>
          </cell>
          <cell r="O3682" t="str">
            <v>OTROS</v>
          </cell>
          <cell r="P3682">
            <v>20000</v>
          </cell>
          <cell r="T3682" t="str">
            <v>Bueno</v>
          </cell>
          <cell r="U3682" t="str">
            <v>N/T</v>
          </cell>
        </row>
        <row r="3683">
          <cell r="J3683" t="str">
            <v>42-05-01-01-3675</v>
          </cell>
          <cell r="L3683" t="str">
            <v>42-05-01-01-3675</v>
          </cell>
          <cell r="M3683" t="str">
            <v>Caja Disketera 50 Unidades  3 ½</v>
          </cell>
          <cell r="O3683" t="str">
            <v>EQUIPO DE OFICINA</v>
          </cell>
          <cell r="P3683">
            <v>6000</v>
          </cell>
          <cell r="T3683" t="str">
            <v>Regular</v>
          </cell>
          <cell r="U3683" t="str">
            <v>N/T</v>
          </cell>
        </row>
        <row r="3684">
          <cell r="J3684" t="str">
            <v>42-05-01-01-3676</v>
          </cell>
          <cell r="L3684" t="str">
            <v>42-05-01-01-3676</v>
          </cell>
          <cell r="M3684" t="str">
            <v>Porta Scotch Grande Gris Isofit</v>
          </cell>
          <cell r="O3684" t="str">
            <v>EQUIPO DE OFICINA</v>
          </cell>
          <cell r="P3684">
            <v>4500</v>
          </cell>
          <cell r="T3684" t="str">
            <v>Bueno</v>
          </cell>
          <cell r="U3684" t="str">
            <v>Isofit</v>
          </cell>
        </row>
        <row r="3685">
          <cell r="J3685" t="str">
            <v>42-04-07-00-3677</v>
          </cell>
          <cell r="L3685" t="str">
            <v>42-04-07-00-3677</v>
          </cell>
          <cell r="M3685" t="str">
            <v>Mueble Melamina Blanco 8 puertas 2 cajones</v>
          </cell>
          <cell r="O3685" t="str">
            <v>OTROS</v>
          </cell>
          <cell r="P3685">
            <v>249000</v>
          </cell>
          <cell r="T3685" t="str">
            <v>Bueno</v>
          </cell>
          <cell r="U3685" t="str">
            <v>N/T</v>
          </cell>
        </row>
        <row r="3686">
          <cell r="J3686" t="str">
            <v>42-04-07-00-3678</v>
          </cell>
          <cell r="L3686" t="str">
            <v>42-04-07-00-3678</v>
          </cell>
          <cell r="M3686" t="str">
            <v>Dispensador Jabon Jhonsons</v>
          </cell>
          <cell r="O3686" t="str">
            <v>OTROS</v>
          </cell>
          <cell r="P3686">
            <v>4700</v>
          </cell>
          <cell r="T3686" t="str">
            <v>Bueno</v>
          </cell>
          <cell r="U3686" t="str">
            <v>Jhonsons</v>
          </cell>
        </row>
        <row r="3687">
          <cell r="J3687" t="str">
            <v>42-04-07-00-3679</v>
          </cell>
          <cell r="L3687" t="str">
            <v>42-04-07-00-3679</v>
          </cell>
          <cell r="M3687" t="str">
            <v>Mueble Melamina Blanco 4 puertas 2 cajones con Lavaplato y Llave de Combinacion</v>
          </cell>
          <cell r="O3687" t="str">
            <v>OTROS</v>
          </cell>
          <cell r="P3687">
            <v>249900</v>
          </cell>
          <cell r="T3687" t="str">
            <v>Bueno</v>
          </cell>
          <cell r="U3687" t="str">
            <v>N/T</v>
          </cell>
        </row>
        <row r="3688">
          <cell r="J3688" t="str">
            <v>42-04-07-00-3680</v>
          </cell>
          <cell r="L3688" t="str">
            <v>42-04-07-00-3680</v>
          </cell>
          <cell r="M3688" t="str">
            <v xml:space="preserve">Mural Pared Madera / Plumavit </v>
          </cell>
          <cell r="O3688" t="str">
            <v>OTROS</v>
          </cell>
          <cell r="P3688">
            <v>8990</v>
          </cell>
          <cell r="T3688" t="str">
            <v>Bueno</v>
          </cell>
          <cell r="U3688" t="str">
            <v>N/T</v>
          </cell>
        </row>
        <row r="3689">
          <cell r="J3689" t="str">
            <v>NN-06-01-00-3681</v>
          </cell>
          <cell r="L3689" t="str">
            <v>NN-06-01-00-3681</v>
          </cell>
          <cell r="M3689" t="str">
            <v>PC All in One Olidata NºS 014568-000370</v>
          </cell>
          <cell r="O3689" t="str">
            <v>EQUIPOS COMPUTACIONALES Y PERIFÉRICOS EN ARRIENDO</v>
          </cell>
          <cell r="P3689">
            <v>270000</v>
          </cell>
          <cell r="T3689" t="str">
            <v>Bueno</v>
          </cell>
          <cell r="U3689" t="str">
            <v>Olidata</v>
          </cell>
        </row>
        <row r="3690">
          <cell r="J3690" t="str">
            <v>NN-06-01-00-3682</v>
          </cell>
          <cell r="L3690" t="str">
            <v>NN-06-01-00-3682</v>
          </cell>
          <cell r="M3690" t="str">
            <v>Mouse Convencional Laser  Olidata MODEL KM-8903 Negro / Plomo</v>
          </cell>
          <cell r="O3690" t="str">
            <v>EQUIPOS COMPUTACIONALES Y PERIFÉRICOS EN ARRIENDO</v>
          </cell>
          <cell r="P3690">
            <v>4000</v>
          </cell>
          <cell r="T3690" t="str">
            <v>Bueno</v>
          </cell>
          <cell r="U3690" t="str">
            <v>Olidata</v>
          </cell>
        </row>
        <row r="3691">
          <cell r="J3691" t="str">
            <v>42-06-01-00-3683</v>
          </cell>
          <cell r="L3691" t="str">
            <v>42-06-01-00-3683</v>
          </cell>
          <cell r="M3691" t="str">
            <v>Teclado Convencional Model K3100</v>
          </cell>
          <cell r="O3691" t="str">
            <v>EQUIPOS COMPUTACIONALES Y PERIFÉRICOS</v>
          </cell>
          <cell r="P3691">
            <v>3500</v>
          </cell>
          <cell r="T3691" t="str">
            <v>Bueno</v>
          </cell>
          <cell r="U3691" t="str">
            <v>Olidata</v>
          </cell>
        </row>
        <row r="3692">
          <cell r="J3692" t="str">
            <v>42-04-03-00-3684</v>
          </cell>
          <cell r="L3692" t="str">
            <v>42-04-03-00-3684</v>
          </cell>
          <cell r="M3692" t="str">
            <v>Escritorio Para Computador color miel con cajon C/Llave y bandeja</v>
          </cell>
          <cell r="O3692" t="str">
            <v>ESCRITORIOS</v>
          </cell>
          <cell r="P3692">
            <v>79500</v>
          </cell>
          <cell r="T3692" t="str">
            <v>Bueno</v>
          </cell>
          <cell r="U3692" t="str">
            <v>N/T</v>
          </cell>
        </row>
        <row r="3693">
          <cell r="J3693" t="str">
            <v>42-05-01-01-3685</v>
          </cell>
          <cell r="L3693" t="str">
            <v>42-05-01-01-3685</v>
          </cell>
          <cell r="M3693" t="str">
            <v xml:space="preserve">Corchetera Torre Negra </v>
          </cell>
          <cell r="O3693" t="str">
            <v>EQUIPO DE OFICINA</v>
          </cell>
          <cell r="P3693">
            <v>4000</v>
          </cell>
          <cell r="T3693" t="str">
            <v>Bueno</v>
          </cell>
          <cell r="U3693" t="str">
            <v>N/T</v>
          </cell>
        </row>
        <row r="3694">
          <cell r="J3694" t="str">
            <v>42-04-05-00-3686</v>
          </cell>
          <cell r="L3694" t="str">
            <v>42-04-05-00-3686</v>
          </cell>
          <cell r="M3694" t="str">
            <v>Kardex Metalico Color Gris 2 Compartimientos</v>
          </cell>
          <cell r="O3694" t="str">
            <v>KARDEX</v>
          </cell>
          <cell r="P3694">
            <v>49990</v>
          </cell>
          <cell r="T3694" t="str">
            <v>Bueno</v>
          </cell>
          <cell r="U3694" t="str">
            <v>N/T</v>
          </cell>
        </row>
        <row r="3695">
          <cell r="J3695" t="str">
            <v>42-06-01-00-3687</v>
          </cell>
          <cell r="L3695" t="str">
            <v>42-06-01-00-3687</v>
          </cell>
          <cell r="M3695" t="str">
            <v>Teclado Convencional Model K3100</v>
          </cell>
          <cell r="O3695" t="str">
            <v>EQUIPOS COMPUTACIONALES Y PERIFÉRICOS</v>
          </cell>
          <cell r="P3695">
            <v>3500</v>
          </cell>
          <cell r="T3695" t="str">
            <v>Bueno</v>
          </cell>
          <cell r="U3695" t="str">
            <v>Olidata</v>
          </cell>
        </row>
        <row r="3696">
          <cell r="J3696" t="str">
            <v>42-04-03-00-3688</v>
          </cell>
          <cell r="L3696" t="str">
            <v>42-04-03-00-3688</v>
          </cell>
          <cell r="M3696" t="str">
            <v>Escritorio Para Computador color miel con cajon C/Llave y bandeja</v>
          </cell>
          <cell r="O3696" t="str">
            <v>ESCRITORIOS</v>
          </cell>
          <cell r="P3696">
            <v>79500</v>
          </cell>
          <cell r="T3696" t="str">
            <v>Bueno</v>
          </cell>
          <cell r="U3696" t="str">
            <v>N/T</v>
          </cell>
        </row>
        <row r="3697">
          <cell r="J3697" t="str">
            <v>42-04-02-00-3689</v>
          </cell>
          <cell r="L3697" t="str">
            <v>42-04-02-00-3689</v>
          </cell>
          <cell r="M3697" t="str">
            <v>Silla PC Color Burdeo 5 Ruedas con Apoya Brazos</v>
          </cell>
          <cell r="O3697" t="str">
            <v>SILLAS</v>
          </cell>
          <cell r="P3697">
            <v>42500</v>
          </cell>
          <cell r="T3697" t="str">
            <v>Bueno</v>
          </cell>
          <cell r="U3697" t="str">
            <v>N/T</v>
          </cell>
        </row>
        <row r="3698">
          <cell r="J3698" t="str">
            <v>42-04-07-00-3690</v>
          </cell>
          <cell r="L3698" t="str">
            <v>42-04-07-00-3690</v>
          </cell>
          <cell r="M3698" t="str">
            <v>Tarjetero Amarillo 05 Compartimientos</v>
          </cell>
          <cell r="O3698" t="str">
            <v>OTROS</v>
          </cell>
          <cell r="P3698">
            <v>5990</v>
          </cell>
          <cell r="T3698" t="str">
            <v>Bueno</v>
          </cell>
          <cell r="U3698" t="str">
            <v>N/T</v>
          </cell>
        </row>
        <row r="3699">
          <cell r="J3699" t="str">
            <v>42-04-01-00-3691</v>
          </cell>
          <cell r="L3699" t="str">
            <v>42-04-01-00-3691</v>
          </cell>
          <cell r="M3699" t="str">
            <v>Mesa Metalica Blanca 2 Compartimientos</v>
          </cell>
          <cell r="O3699" t="str">
            <v>MESAS</v>
          </cell>
          <cell r="P3699">
            <v>15990</v>
          </cell>
          <cell r="T3699" t="str">
            <v>Bueno</v>
          </cell>
          <cell r="U3699" t="str">
            <v>N/T</v>
          </cell>
        </row>
        <row r="3700">
          <cell r="J3700" t="str">
            <v>42-04-07-00-3692</v>
          </cell>
          <cell r="L3700" t="str">
            <v>42-04-07-00-3692</v>
          </cell>
          <cell r="M3700" t="str">
            <v>Basurero Metalico Café</v>
          </cell>
          <cell r="O3700" t="str">
            <v>OTROS</v>
          </cell>
          <cell r="P3700">
            <v>4000</v>
          </cell>
          <cell r="T3700" t="str">
            <v>Bueno</v>
          </cell>
          <cell r="U3700" t="str">
            <v>N/T</v>
          </cell>
        </row>
        <row r="3701">
          <cell r="J3701" t="str">
            <v>42-04-07-00-3693</v>
          </cell>
          <cell r="L3701" t="str">
            <v>42-04-07-00-3693</v>
          </cell>
          <cell r="M3701" t="str">
            <v>Portacortinas Metalico</v>
          </cell>
          <cell r="O3701" t="str">
            <v>OTROS</v>
          </cell>
          <cell r="P3701">
            <v>2500</v>
          </cell>
          <cell r="T3701" t="str">
            <v>Bueno</v>
          </cell>
          <cell r="U3701" t="str">
            <v>N/T</v>
          </cell>
        </row>
        <row r="3702">
          <cell r="J3702" t="str">
            <v>FN-04-07-00-3694</v>
          </cell>
          <cell r="L3702" t="str">
            <v>FN-04-07-00-3694</v>
          </cell>
          <cell r="M3702" t="str">
            <v>Cortinas Color Blanco Invierno</v>
          </cell>
          <cell r="O3702" t="str">
            <v>OTROS FUNGIBLE / NOMINABLE</v>
          </cell>
          <cell r="P3702">
            <v>12500</v>
          </cell>
          <cell r="T3702" t="str">
            <v>Bueno</v>
          </cell>
          <cell r="U3702" t="str">
            <v>N/T</v>
          </cell>
        </row>
        <row r="3703">
          <cell r="J3703" t="str">
            <v>42-04-02-00-3695</v>
          </cell>
          <cell r="L3703" t="str">
            <v>42-04-02-00-3695</v>
          </cell>
          <cell r="M3703" t="str">
            <v>Silla Mixta Formalita Café Claro</v>
          </cell>
          <cell r="O3703" t="str">
            <v>SILLAS</v>
          </cell>
          <cell r="P3703">
            <v>6902</v>
          </cell>
          <cell r="T3703" t="str">
            <v>Bueno</v>
          </cell>
          <cell r="U3703" t="str">
            <v>N/T</v>
          </cell>
        </row>
        <row r="3704">
          <cell r="J3704" t="str">
            <v>42-04-02-00-3696</v>
          </cell>
          <cell r="L3704" t="str">
            <v>42-04-02-00-3696</v>
          </cell>
          <cell r="M3704" t="str">
            <v>Silla Mixta Formalita Café Obscuro</v>
          </cell>
          <cell r="O3704" t="str">
            <v>SILLAS</v>
          </cell>
          <cell r="P3704">
            <v>6902</v>
          </cell>
          <cell r="T3704" t="str">
            <v>Bueno</v>
          </cell>
          <cell r="U3704" t="str">
            <v>N/T</v>
          </cell>
        </row>
        <row r="3705">
          <cell r="J3705" t="str">
            <v>42-05-02-01-3697</v>
          </cell>
          <cell r="L3705" t="str">
            <v>42-05-02-01-3697</v>
          </cell>
          <cell r="M3705" t="str">
            <v>Oftanmoscopio Blanco  Lineas Amarillas</v>
          </cell>
          <cell r="O3705" t="str">
            <v>EQUIPOS CLINICOS</v>
          </cell>
          <cell r="P3705">
            <v>139900</v>
          </cell>
          <cell r="T3705" t="str">
            <v>Bueno</v>
          </cell>
          <cell r="U3705" t="str">
            <v>N/T</v>
          </cell>
        </row>
        <row r="3706">
          <cell r="J3706" t="str">
            <v>42-04-07-00-3698</v>
          </cell>
          <cell r="L3706" t="str">
            <v>42-04-07-00-3698</v>
          </cell>
          <cell r="M3706" t="str">
            <v>Tarjetero Madera 10 Compartimientos</v>
          </cell>
          <cell r="O3706" t="str">
            <v>OTROS</v>
          </cell>
          <cell r="P3706">
            <v>6990</v>
          </cell>
          <cell r="T3706" t="str">
            <v>Bueno</v>
          </cell>
          <cell r="U3706" t="str">
            <v>N/T</v>
          </cell>
        </row>
        <row r="3707">
          <cell r="J3707" t="str">
            <v>FN-05-02-01-3699</v>
          </cell>
          <cell r="L3707" t="str">
            <v>FN-05-02-01-3699</v>
          </cell>
          <cell r="M3707" t="str">
            <v>Riñon acero inoxidable 26 cms.</v>
          </cell>
          <cell r="O3707" t="str">
            <v>EQUIPOS CLINICOS FUNGIBLE / NOMINABLE</v>
          </cell>
          <cell r="P3707">
            <v>20000</v>
          </cell>
          <cell r="T3707" t="str">
            <v>Bueno</v>
          </cell>
          <cell r="U3707" t="str">
            <v>N/T</v>
          </cell>
        </row>
        <row r="3708">
          <cell r="J3708" t="str">
            <v>42-04-07-00-3700</v>
          </cell>
          <cell r="L3708" t="str">
            <v>42-04-07-00-3700</v>
          </cell>
          <cell r="M3708" t="str">
            <v>Porta Toallas TORK</v>
          </cell>
          <cell r="O3708" t="str">
            <v>OTROS</v>
          </cell>
          <cell r="P3708">
            <v>17000</v>
          </cell>
          <cell r="T3708" t="str">
            <v>Bueno</v>
          </cell>
          <cell r="U3708" t="str">
            <v>TORK</v>
          </cell>
        </row>
        <row r="3709">
          <cell r="J3709" t="str">
            <v>42-04-07-00-3701</v>
          </cell>
          <cell r="L3709" t="str">
            <v>42-04-07-00-3701</v>
          </cell>
          <cell r="M3709" t="str">
            <v>Lavamanos con Pedestal Loza Blanco C/Llave Monomando</v>
          </cell>
          <cell r="O3709" t="str">
            <v>OTROS</v>
          </cell>
          <cell r="P3709">
            <v>11000</v>
          </cell>
          <cell r="T3709" t="str">
            <v>Bueno</v>
          </cell>
          <cell r="U3709" t="str">
            <v>N/T</v>
          </cell>
        </row>
        <row r="3710">
          <cell r="J3710" t="str">
            <v>42-04-07-00-3702</v>
          </cell>
          <cell r="L3710" t="str">
            <v>42-04-07-00-3702</v>
          </cell>
          <cell r="M3710" t="str">
            <v>Portacortinas Metalico</v>
          </cell>
          <cell r="O3710" t="str">
            <v>OTROS</v>
          </cell>
          <cell r="P3710">
            <v>2500</v>
          </cell>
          <cell r="T3710" t="str">
            <v>Bueno</v>
          </cell>
          <cell r="U3710" t="str">
            <v>N/T</v>
          </cell>
        </row>
        <row r="3711">
          <cell r="J3711" t="str">
            <v>FN-04-07-00-3703</v>
          </cell>
          <cell r="L3711" t="str">
            <v>FN-04-07-00-3703</v>
          </cell>
          <cell r="M3711" t="str">
            <v>Cortinas Color Blanco Invierno</v>
          </cell>
          <cell r="O3711" t="str">
            <v>OTROS FUNGIBLE / NOMINABLE</v>
          </cell>
          <cell r="P3711">
            <v>12500</v>
          </cell>
          <cell r="T3711" t="str">
            <v>Bueno</v>
          </cell>
          <cell r="U3711" t="str">
            <v>N/T</v>
          </cell>
        </row>
        <row r="3712">
          <cell r="J3712" t="str">
            <v>NN-06-01-00-3704</v>
          </cell>
          <cell r="L3712" t="str">
            <v>NN-06-01-00-3704</v>
          </cell>
          <cell r="M3712" t="str">
            <v>Monitor LCD 17" Olidata SNº 75L11N - 75K2372 - 018748</v>
          </cell>
          <cell r="O3712" t="str">
            <v>EQUIPOS COMPUTACIONALES Y PERIFÉRICOS EN ARRIENDO</v>
          </cell>
          <cell r="P3712">
            <v>69990</v>
          </cell>
          <cell r="T3712" t="str">
            <v>Bueno</v>
          </cell>
          <cell r="U3712" t="str">
            <v>N/T</v>
          </cell>
        </row>
        <row r="3713">
          <cell r="J3713" t="str">
            <v>42-05-01-01-3705</v>
          </cell>
          <cell r="L3713" t="str">
            <v>42-05-01-01-3705</v>
          </cell>
          <cell r="M3713" t="str">
            <v>Perforador Colon Office Negro / Gris</v>
          </cell>
          <cell r="O3713" t="str">
            <v>EQUIPO DE OFICINA</v>
          </cell>
          <cell r="P3713">
            <v>4990</v>
          </cell>
          <cell r="T3713" t="str">
            <v>Bueno</v>
          </cell>
          <cell r="U3713" t="str">
            <v>Colon</v>
          </cell>
        </row>
        <row r="3714">
          <cell r="J3714" t="str">
            <v>42-04-07-00-3706</v>
          </cell>
          <cell r="L3714" t="str">
            <v>42-04-07-00-3706</v>
          </cell>
          <cell r="M3714" t="str">
            <v>Lavamanos con Pedestal Loza Blanco C/Llave Monomando</v>
          </cell>
          <cell r="O3714" t="str">
            <v>OTROS</v>
          </cell>
          <cell r="P3714">
            <v>11000</v>
          </cell>
          <cell r="T3714" t="str">
            <v>Bueno</v>
          </cell>
          <cell r="U3714" t="str">
            <v>N/T</v>
          </cell>
        </row>
        <row r="3715">
          <cell r="J3715" t="str">
            <v>42-04-07-00-3707</v>
          </cell>
          <cell r="L3715" t="str">
            <v>42-04-07-00-3707</v>
          </cell>
          <cell r="M3715" t="str">
            <v>Dispensador Jabon Jhonsons</v>
          </cell>
          <cell r="O3715" t="str">
            <v>OTROS</v>
          </cell>
          <cell r="P3715">
            <v>4700</v>
          </cell>
          <cell r="T3715" t="str">
            <v>Bueno</v>
          </cell>
          <cell r="U3715" t="str">
            <v>Jhonsons</v>
          </cell>
        </row>
        <row r="3716">
          <cell r="J3716" t="str">
            <v>42-04-07-00-3708</v>
          </cell>
          <cell r="L3716" t="str">
            <v>42-04-07-00-3708</v>
          </cell>
          <cell r="M3716" t="str">
            <v>Porta Toallas TORK</v>
          </cell>
          <cell r="O3716" t="str">
            <v>OTROS</v>
          </cell>
          <cell r="P3716">
            <v>17000</v>
          </cell>
          <cell r="T3716" t="str">
            <v>Bueno</v>
          </cell>
          <cell r="U3716" t="str">
            <v>TORK</v>
          </cell>
        </row>
        <row r="3717">
          <cell r="J3717" t="str">
            <v>42-04-02-00-3709</v>
          </cell>
          <cell r="L3717" t="str">
            <v>42-04-02-00-3709</v>
          </cell>
          <cell r="M3717" t="str">
            <v>Silla Mixta Formalita Café Claro</v>
          </cell>
          <cell r="O3717" t="str">
            <v>SILLAS</v>
          </cell>
          <cell r="P3717">
            <v>6902</v>
          </cell>
          <cell r="T3717" t="str">
            <v>Bueno</v>
          </cell>
          <cell r="U3717" t="str">
            <v>N/T</v>
          </cell>
        </row>
        <row r="3718">
          <cell r="J3718" t="str">
            <v>42-05-02-01-3710</v>
          </cell>
          <cell r="L3718" t="str">
            <v>42-05-02-01-3710</v>
          </cell>
          <cell r="M3718" t="str">
            <v>Pesa Pediatrica SECA 10 KG</v>
          </cell>
          <cell r="O3718" t="str">
            <v>EQUIPOS CLINICOS</v>
          </cell>
          <cell r="P3718">
            <v>49990</v>
          </cell>
          <cell r="T3718" t="str">
            <v>Bueno</v>
          </cell>
          <cell r="U3718" t="str">
            <v>Seca</v>
          </cell>
        </row>
        <row r="3719">
          <cell r="J3719" t="str">
            <v>42-05-02-01-3711</v>
          </cell>
          <cell r="L3719" t="str">
            <v>42-05-02-01-3711</v>
          </cell>
          <cell r="M3719" t="str">
            <v xml:space="preserve">Podometro Madera Enchapado </v>
          </cell>
          <cell r="O3719" t="str">
            <v>EQUIPOS CLINICOS</v>
          </cell>
          <cell r="P3719">
            <v>29990</v>
          </cell>
          <cell r="T3719" t="str">
            <v>Bueno</v>
          </cell>
          <cell r="U3719" t="str">
            <v>N/T</v>
          </cell>
        </row>
        <row r="3720">
          <cell r="J3720" t="str">
            <v>42-04-07-00-3712</v>
          </cell>
          <cell r="L3720" t="str">
            <v>42-04-07-00-3712</v>
          </cell>
          <cell r="M3720" t="str">
            <v>Banquillo  Madera Blanco 4 Patas</v>
          </cell>
          <cell r="O3720" t="str">
            <v>OTROS</v>
          </cell>
          <cell r="P3720">
            <v>4990</v>
          </cell>
          <cell r="T3720" t="str">
            <v>Bueno</v>
          </cell>
          <cell r="U3720" t="str">
            <v>N/T</v>
          </cell>
        </row>
        <row r="3721">
          <cell r="J3721" t="str">
            <v>42-04-07-00-3713</v>
          </cell>
          <cell r="L3721" t="str">
            <v>42-04-07-00-3713</v>
          </cell>
          <cell r="M3721" t="str">
            <v>Portacortinas Metalico</v>
          </cell>
          <cell r="O3721" t="str">
            <v>OTROS</v>
          </cell>
          <cell r="P3721">
            <v>2500</v>
          </cell>
          <cell r="T3721" t="str">
            <v>Bueno</v>
          </cell>
          <cell r="U3721" t="str">
            <v>N/T</v>
          </cell>
        </row>
        <row r="3722">
          <cell r="J3722" t="str">
            <v>FN-04-07-00-3714</v>
          </cell>
          <cell r="L3722" t="str">
            <v>FN-04-07-00-3714</v>
          </cell>
          <cell r="M3722" t="str">
            <v>Cortinas Color Blanco Invierno</v>
          </cell>
          <cell r="O3722" t="str">
            <v>OTROS FUNGIBLE / NOMINABLE</v>
          </cell>
          <cell r="P3722">
            <v>12500</v>
          </cell>
          <cell r="T3722" t="str">
            <v>Bueno</v>
          </cell>
          <cell r="U3722" t="str">
            <v>N/T</v>
          </cell>
        </row>
        <row r="3723">
          <cell r="J3723" t="str">
            <v>42-04-07-00-3715</v>
          </cell>
          <cell r="L3723" t="str">
            <v>42-04-07-00-3715</v>
          </cell>
          <cell r="M3723" t="str">
            <v xml:space="preserve">Mural Pared Madera / Plumavit </v>
          </cell>
          <cell r="O3723" t="str">
            <v>OTROS</v>
          </cell>
          <cell r="P3723">
            <v>9990</v>
          </cell>
          <cell r="T3723" t="str">
            <v>Bueno</v>
          </cell>
          <cell r="U3723" t="str">
            <v>N/T</v>
          </cell>
        </row>
        <row r="3724">
          <cell r="J3724" t="str">
            <v>42-05-02-01-3716</v>
          </cell>
          <cell r="L3724" t="str">
            <v>42-05-02-01-3716</v>
          </cell>
          <cell r="M3724" t="str">
            <v>Esfingomanometro Portatil Negro</v>
          </cell>
          <cell r="O3724" t="str">
            <v>EQUIPOS CLINICOS</v>
          </cell>
          <cell r="P3724">
            <v>24990</v>
          </cell>
          <cell r="T3724" t="str">
            <v>Bueno</v>
          </cell>
          <cell r="U3724" t="str">
            <v>N/T</v>
          </cell>
        </row>
        <row r="3725">
          <cell r="J3725" t="str">
            <v>42-04-07-00-3717</v>
          </cell>
          <cell r="L3725" t="str">
            <v>42-04-07-00-3717</v>
          </cell>
          <cell r="M3725" t="str">
            <v>Basurero Metalico Café</v>
          </cell>
          <cell r="O3725" t="str">
            <v>OTROS</v>
          </cell>
          <cell r="P3725">
            <v>4500</v>
          </cell>
          <cell r="T3725" t="str">
            <v>Bueno</v>
          </cell>
          <cell r="U3725" t="str">
            <v>N/T</v>
          </cell>
        </row>
        <row r="3726">
          <cell r="J3726" t="str">
            <v>42-04-02-00-3718</v>
          </cell>
          <cell r="L3726" t="str">
            <v>42-04-02-00-3718</v>
          </cell>
          <cell r="M3726" t="str">
            <v>Silla Mixta Color Café Claro</v>
          </cell>
          <cell r="O3726" t="str">
            <v>SILLAS</v>
          </cell>
          <cell r="P3726">
            <v>6900</v>
          </cell>
          <cell r="T3726" t="str">
            <v>Bueno</v>
          </cell>
          <cell r="U3726" t="str">
            <v>N/T</v>
          </cell>
        </row>
        <row r="3727">
          <cell r="J3727" t="str">
            <v>42-04-07-00-3719</v>
          </cell>
          <cell r="L3727" t="str">
            <v>42-04-07-00-3719</v>
          </cell>
          <cell r="M3727" t="str">
            <v>Tarjetero Madera Color Miel 03 Compartimientos</v>
          </cell>
          <cell r="O3727" t="str">
            <v>OTROS</v>
          </cell>
          <cell r="P3727">
            <v>4990</v>
          </cell>
          <cell r="T3727" t="str">
            <v>Bueno</v>
          </cell>
          <cell r="U3727" t="str">
            <v>N/T</v>
          </cell>
        </row>
        <row r="3728">
          <cell r="J3728" t="str">
            <v>42-04-07-00-3720</v>
          </cell>
          <cell r="L3728" t="str">
            <v>42-04-07-00-3720</v>
          </cell>
          <cell r="M3728" t="str">
            <v>Dispensador Jabon PISA</v>
          </cell>
          <cell r="O3728" t="str">
            <v>OTROS</v>
          </cell>
          <cell r="P3728">
            <v>4700</v>
          </cell>
          <cell r="T3728" t="str">
            <v>Bueno</v>
          </cell>
          <cell r="U3728" t="str">
            <v>PISA</v>
          </cell>
        </row>
        <row r="3729">
          <cell r="J3729" t="str">
            <v>42-04-07-00-3721</v>
          </cell>
          <cell r="L3729" t="str">
            <v>42-04-07-00-3721</v>
          </cell>
          <cell r="M3729" t="str">
            <v>Porta Toallas TORK</v>
          </cell>
          <cell r="O3729" t="str">
            <v>OTROS</v>
          </cell>
          <cell r="P3729">
            <v>17000</v>
          </cell>
          <cell r="T3729" t="str">
            <v>Bueno</v>
          </cell>
          <cell r="U3729" t="str">
            <v>TORK</v>
          </cell>
        </row>
        <row r="3730">
          <cell r="J3730" t="str">
            <v>NN-06-01-00-3722</v>
          </cell>
          <cell r="L3730" t="str">
            <v>NN-06-01-00-3722</v>
          </cell>
          <cell r="M3730" t="str">
            <v>Monitor Olidata 17" NºS 70095-95025888-000817</v>
          </cell>
          <cell r="O3730" t="str">
            <v>EQUIPOS COMPUTACIONALES Y PERIFÉRICOS EN ARRIENDO</v>
          </cell>
          <cell r="P3730">
            <v>14000</v>
          </cell>
          <cell r="T3730" t="str">
            <v>Bueno</v>
          </cell>
          <cell r="U3730" t="str">
            <v>Olidata</v>
          </cell>
        </row>
        <row r="3731">
          <cell r="J3731" t="str">
            <v>NN-06-01-00-3723</v>
          </cell>
          <cell r="L3731" t="str">
            <v>NN-06-01-00-3723</v>
          </cell>
          <cell r="M3731" t="str">
            <v>Computador CPU Olidata NºS 013433 - 000061</v>
          </cell>
          <cell r="O3731" t="str">
            <v>EQUIPOS COMPUTACIONALES Y PERIFÉRICOS EN ARRIENDO</v>
          </cell>
          <cell r="P3731">
            <v>230000</v>
          </cell>
          <cell r="T3731" t="str">
            <v>Bueno</v>
          </cell>
          <cell r="U3731" t="str">
            <v>OLIDATA</v>
          </cell>
        </row>
        <row r="3732">
          <cell r="J3732" t="str">
            <v>NN-06-01-00-3724</v>
          </cell>
          <cell r="L3732" t="str">
            <v>NN-06-01-00-3724</v>
          </cell>
          <cell r="M3732" t="str">
            <v>Mouse Convencional Laser  Olidata MODEL KM-8920</v>
          </cell>
          <cell r="O3732" t="str">
            <v>EQUIPOS COMPUTACIONALES Y PERIFÉRICOS EN ARRIENDO</v>
          </cell>
          <cell r="P3732">
            <v>4000</v>
          </cell>
          <cell r="T3732" t="str">
            <v>Bueno</v>
          </cell>
          <cell r="U3732" t="str">
            <v>OLIDATA</v>
          </cell>
        </row>
        <row r="3733">
          <cell r="J3733" t="str">
            <v>42-06-01-00-3725</v>
          </cell>
          <cell r="L3733" t="str">
            <v>42-06-01-00-3725</v>
          </cell>
          <cell r="M3733" t="str">
            <v>Teclado Model K3100</v>
          </cell>
          <cell r="O3733" t="str">
            <v>EQUIPOS COMPUTACIONALES Y PERIFÉRICOS</v>
          </cell>
          <cell r="P3733">
            <v>3500</v>
          </cell>
          <cell r="T3733" t="str">
            <v>Bueno</v>
          </cell>
          <cell r="U3733" t="str">
            <v>OLIDATA</v>
          </cell>
        </row>
        <row r="3734">
          <cell r="J3734" t="str">
            <v>42-05-02-01-3726</v>
          </cell>
          <cell r="L3734" t="str">
            <v>42-05-02-01-3726</v>
          </cell>
          <cell r="M3734" t="str">
            <v>Camilla Metalica Blanca Ajustable 4 Ruedas Colchon Cuero Café</v>
          </cell>
          <cell r="O3734" t="str">
            <v>EQUIPOS CLINICOS</v>
          </cell>
          <cell r="P3734">
            <v>35990</v>
          </cell>
          <cell r="T3734" t="str">
            <v>Bueno</v>
          </cell>
          <cell r="U3734" t="str">
            <v>N/T</v>
          </cell>
        </row>
        <row r="3735">
          <cell r="J3735" t="str">
            <v>NN-06-01-00-3727</v>
          </cell>
          <cell r="L3735" t="str">
            <v>NN-06-01-00-3727</v>
          </cell>
          <cell r="M3735" t="str">
            <v>Monitor LCD 17" Olidata SNº 75L11N - 008025</v>
          </cell>
          <cell r="O3735" t="str">
            <v>EQUIPOS COMPUTACIONALES Y PERIFÉRICOS EN ARRIENDO</v>
          </cell>
          <cell r="P3735">
            <v>14000</v>
          </cell>
          <cell r="T3735" t="str">
            <v>Bueno</v>
          </cell>
          <cell r="U3735" t="str">
            <v>Olidata</v>
          </cell>
        </row>
        <row r="3736">
          <cell r="J3736" t="str">
            <v>42-05-01-01-3728</v>
          </cell>
          <cell r="L3736" t="str">
            <v>42-05-01-01-3728</v>
          </cell>
          <cell r="M3736" t="str">
            <v>Citófono/ teléfono marca Nortel Network, Modelo 7000</v>
          </cell>
          <cell r="O3736" t="str">
            <v>EQUIPO DE OFICINA</v>
          </cell>
          <cell r="P3736">
            <v>36000</v>
          </cell>
          <cell r="T3736" t="str">
            <v>Bueno</v>
          </cell>
          <cell r="U3736" t="str">
            <v>Nortel Network</v>
          </cell>
        </row>
        <row r="3737">
          <cell r="J3737" t="str">
            <v>NN-06-01-00-3729</v>
          </cell>
          <cell r="L3737" t="str">
            <v>NN-06-01-00-3729</v>
          </cell>
          <cell r="M3737" t="str">
            <v>Teclado Convencional Olidata Model K3100</v>
          </cell>
          <cell r="O3737" t="str">
            <v>EQUIPOS COMPUTACIONALES Y PERIFÉRICOS EN ARRIENDO</v>
          </cell>
          <cell r="P3737">
            <v>3000</v>
          </cell>
          <cell r="T3737" t="str">
            <v>Bueno</v>
          </cell>
          <cell r="U3737" t="str">
            <v>Olidata</v>
          </cell>
        </row>
        <row r="3738">
          <cell r="J3738" t="str">
            <v>42-04-07-00-3730</v>
          </cell>
          <cell r="L3738" t="str">
            <v>42-04-07-00-3730</v>
          </cell>
          <cell r="M3738" t="str">
            <v>Mural Madera Plumavit Recubierto Verde 70X100</v>
          </cell>
          <cell r="O3738" t="str">
            <v>OTROS</v>
          </cell>
          <cell r="P3738">
            <v>9990</v>
          </cell>
          <cell r="T3738" t="str">
            <v>Bueno</v>
          </cell>
          <cell r="U3738" t="str">
            <v>N/T</v>
          </cell>
        </row>
        <row r="3739">
          <cell r="J3739" t="str">
            <v>42-04-07-00-3731</v>
          </cell>
          <cell r="L3739" t="str">
            <v>42-04-07-00-3731</v>
          </cell>
          <cell r="M3739" t="str">
            <v>Lavamanos con Pedestal Loza Blanco C/Llave Monomando</v>
          </cell>
          <cell r="O3739" t="str">
            <v>OTROS</v>
          </cell>
          <cell r="P3739">
            <v>11000</v>
          </cell>
          <cell r="T3739" t="str">
            <v>Bueno</v>
          </cell>
          <cell r="U3739" t="str">
            <v>N/T</v>
          </cell>
        </row>
        <row r="3740">
          <cell r="J3740" t="str">
            <v>42-04-07-00-3732</v>
          </cell>
          <cell r="L3740" t="str">
            <v>42-04-07-00-3732</v>
          </cell>
          <cell r="M3740" t="str">
            <v>Basurero Blanco Plastico (BIN)</v>
          </cell>
          <cell r="O3740" t="str">
            <v>OTROS</v>
          </cell>
          <cell r="P3740">
            <v>4000</v>
          </cell>
          <cell r="T3740" t="str">
            <v>Bueno</v>
          </cell>
          <cell r="U3740" t="str">
            <v>N/T</v>
          </cell>
        </row>
        <row r="3741">
          <cell r="J3741" t="str">
            <v>42-05-02-01-3733</v>
          </cell>
          <cell r="L3741" t="str">
            <v>42-05-02-01-3733</v>
          </cell>
          <cell r="M3741" t="str">
            <v>Escabel Mixto Plomo / Negro 02 Peldaños</v>
          </cell>
          <cell r="O3741" t="str">
            <v>EQUIPOS CLINICOS</v>
          </cell>
          <cell r="P3741">
            <v>17000</v>
          </cell>
          <cell r="T3741" t="str">
            <v>Bueno</v>
          </cell>
          <cell r="U3741" t="str">
            <v>N/T</v>
          </cell>
        </row>
        <row r="3742">
          <cell r="J3742" t="str">
            <v>42-04-07-00-3734</v>
          </cell>
          <cell r="L3742" t="str">
            <v>42-04-07-00-3734</v>
          </cell>
          <cell r="M3742" t="str">
            <v>Dispensador Jabon PISA</v>
          </cell>
          <cell r="O3742" t="str">
            <v>OTROS</v>
          </cell>
          <cell r="P3742">
            <v>4700</v>
          </cell>
          <cell r="T3742" t="str">
            <v>Bueno</v>
          </cell>
          <cell r="U3742" t="str">
            <v>PISA</v>
          </cell>
        </row>
        <row r="3743">
          <cell r="J3743" t="str">
            <v>42-04-07-00-3735</v>
          </cell>
          <cell r="L3743" t="str">
            <v>42-04-07-00-3735</v>
          </cell>
          <cell r="M3743" t="str">
            <v>Porta cortinas metálico</v>
          </cell>
          <cell r="O3743" t="str">
            <v>OTROS</v>
          </cell>
          <cell r="P3743">
            <v>2500</v>
          </cell>
          <cell r="T3743" t="str">
            <v>Bueno</v>
          </cell>
          <cell r="U3743" t="str">
            <v>N/T</v>
          </cell>
        </row>
        <row r="3744">
          <cell r="J3744" t="str">
            <v>FN-04-07-00-3736</v>
          </cell>
          <cell r="L3744" t="str">
            <v>FN-04-07-00-3736</v>
          </cell>
          <cell r="M3744" t="str">
            <v>Cortinas verde musgo</v>
          </cell>
          <cell r="O3744" t="str">
            <v>OTROS FUNGIBLE / NOMINABLE</v>
          </cell>
          <cell r="P3744">
            <v>12500</v>
          </cell>
          <cell r="T3744" t="str">
            <v>Bueno</v>
          </cell>
          <cell r="U3744" t="str">
            <v>N/T</v>
          </cell>
        </row>
        <row r="3745">
          <cell r="J3745" t="str">
            <v>42-04-07-00-3737</v>
          </cell>
          <cell r="L3745" t="str">
            <v>42-04-07-00-3737</v>
          </cell>
          <cell r="M3745" t="str">
            <v>Papelero Plastico Plomo Con Tapa</v>
          </cell>
          <cell r="O3745" t="str">
            <v>OTROS</v>
          </cell>
          <cell r="P3745">
            <v>4000</v>
          </cell>
          <cell r="T3745" t="str">
            <v>Bueno</v>
          </cell>
          <cell r="U3745" t="str">
            <v>N/T</v>
          </cell>
        </row>
        <row r="3746">
          <cell r="J3746" t="str">
            <v>42-05-02-01-3738</v>
          </cell>
          <cell r="L3746" t="str">
            <v>42-05-02-01-3738</v>
          </cell>
          <cell r="M3746" t="str">
            <v>Carro Metalico Curaciones 2 Cajones 1 Compartimiento; Tipo Mesa Blanco / Verde</v>
          </cell>
          <cell r="O3746" t="str">
            <v>EQUIPOS CLINICOS</v>
          </cell>
          <cell r="P3746">
            <v>45990</v>
          </cell>
          <cell r="T3746" t="str">
            <v>Bueno</v>
          </cell>
          <cell r="U3746" t="str">
            <v>N/T</v>
          </cell>
        </row>
        <row r="3747">
          <cell r="J3747" t="str">
            <v>42-04-07-00-3739</v>
          </cell>
          <cell r="L3747" t="str">
            <v>42-04-07-00-3739</v>
          </cell>
          <cell r="M3747" t="str">
            <v>Lavamanos con Pedestal Loza Blanco C/Llave Monomando</v>
          </cell>
          <cell r="O3747" t="str">
            <v>OTROS</v>
          </cell>
          <cell r="P3747">
            <v>11000</v>
          </cell>
          <cell r="T3747" t="str">
            <v>Bueno</v>
          </cell>
          <cell r="U3747" t="str">
            <v>N/T</v>
          </cell>
        </row>
        <row r="3748">
          <cell r="J3748" t="str">
            <v>42-04-07-00-3740</v>
          </cell>
          <cell r="L3748" t="str">
            <v>42-04-07-00-3740</v>
          </cell>
          <cell r="M3748" t="str">
            <v>Porta Toallas TORK</v>
          </cell>
          <cell r="O3748" t="str">
            <v>OTROS</v>
          </cell>
          <cell r="P3748">
            <v>17000</v>
          </cell>
          <cell r="T3748" t="str">
            <v>Bueno</v>
          </cell>
          <cell r="U3748" t="str">
            <v>N/T</v>
          </cell>
        </row>
        <row r="3749">
          <cell r="J3749" t="str">
            <v>42-04-07-00-3741</v>
          </cell>
          <cell r="L3749" t="str">
            <v>42-04-07-00-3741</v>
          </cell>
          <cell r="M3749" t="str">
            <v>Dispensador Jabon PISA</v>
          </cell>
          <cell r="O3749" t="str">
            <v>OTROS</v>
          </cell>
          <cell r="P3749">
            <v>4500</v>
          </cell>
          <cell r="T3749" t="str">
            <v>Bueno</v>
          </cell>
          <cell r="U3749" t="str">
            <v>N/T</v>
          </cell>
        </row>
        <row r="3750">
          <cell r="J3750" t="str">
            <v>42-05-01-01-3742</v>
          </cell>
          <cell r="L3750" t="str">
            <v>42-05-01-01-3742</v>
          </cell>
          <cell r="M3750" t="str">
            <v xml:space="preserve">Corchetera Torre Negra </v>
          </cell>
          <cell r="O3750" t="str">
            <v>EQUIPO DE OFICINA</v>
          </cell>
          <cell r="P3750">
            <v>4600</v>
          </cell>
          <cell r="T3750" t="str">
            <v>Bueno</v>
          </cell>
          <cell r="U3750" t="str">
            <v>N/T</v>
          </cell>
        </row>
        <row r="3751">
          <cell r="J3751" t="str">
            <v>42-05-02-01-3743</v>
          </cell>
          <cell r="L3751" t="str">
            <v>42-05-02-01-3743</v>
          </cell>
          <cell r="M3751" t="str">
            <v xml:space="preserve">Podometro Madera Pediatrico Enchapado </v>
          </cell>
          <cell r="O3751" t="str">
            <v>EQUIPOS CLINICOS</v>
          </cell>
          <cell r="P3751">
            <v>9990</v>
          </cell>
          <cell r="T3751" t="str">
            <v>Bueno</v>
          </cell>
          <cell r="U3751" t="str">
            <v>N/T</v>
          </cell>
        </row>
        <row r="3752">
          <cell r="J3752" t="str">
            <v>NN-06-01-00-3744</v>
          </cell>
          <cell r="L3752" t="str">
            <v>NN-06-01-00-3744</v>
          </cell>
          <cell r="M3752" t="str">
            <v>Teclado Olidata Model K3100</v>
          </cell>
          <cell r="O3752" t="str">
            <v>EQUIPOS COMPUTACIONALES Y PERIFÉRICOS EN ARRIENDO</v>
          </cell>
          <cell r="P3752">
            <v>3000</v>
          </cell>
          <cell r="T3752" t="str">
            <v>Bueno</v>
          </cell>
          <cell r="U3752" t="str">
            <v>Olidata</v>
          </cell>
        </row>
        <row r="3753">
          <cell r="J3753" t="str">
            <v>42-04-07-00-3745</v>
          </cell>
          <cell r="L3753" t="str">
            <v>42-04-07-00-3745</v>
          </cell>
          <cell r="M3753" t="str">
            <v>Papelero Plastico Con Tapa Plomo</v>
          </cell>
          <cell r="O3753" t="str">
            <v>OTROS</v>
          </cell>
          <cell r="P3753">
            <v>4000</v>
          </cell>
          <cell r="T3753" t="str">
            <v>Bueno</v>
          </cell>
          <cell r="U3753" t="str">
            <v>N/T</v>
          </cell>
        </row>
        <row r="3754">
          <cell r="J3754" t="str">
            <v>42-04-07-00-3746</v>
          </cell>
          <cell r="L3754" t="str">
            <v>42-04-07-00-3746</v>
          </cell>
          <cell r="M3754" t="str">
            <v>Papelero Plastico café</v>
          </cell>
          <cell r="O3754" t="str">
            <v>OTROS</v>
          </cell>
          <cell r="P3754">
            <v>4000</v>
          </cell>
          <cell r="T3754" t="str">
            <v>Bueno</v>
          </cell>
          <cell r="U3754" t="str">
            <v>N/T</v>
          </cell>
        </row>
        <row r="3755">
          <cell r="J3755" t="str">
            <v>42-04-07-00-3747</v>
          </cell>
          <cell r="L3755" t="str">
            <v>42-04-07-00-3747</v>
          </cell>
          <cell r="M3755" t="str">
            <v>Porta Toallas TORK</v>
          </cell>
          <cell r="O3755" t="str">
            <v>OTROS</v>
          </cell>
          <cell r="P3755">
            <v>17000</v>
          </cell>
          <cell r="T3755" t="str">
            <v>Bueno</v>
          </cell>
          <cell r="U3755" t="str">
            <v>TORK</v>
          </cell>
        </row>
        <row r="3756">
          <cell r="J3756" t="str">
            <v>42-04-07-00-3748</v>
          </cell>
          <cell r="L3756" t="str">
            <v>42-04-07-00-3748</v>
          </cell>
          <cell r="M3756" t="str">
            <v>Porta cortinas metálico</v>
          </cell>
          <cell r="O3756" t="str">
            <v>OTROS</v>
          </cell>
          <cell r="P3756">
            <v>2500</v>
          </cell>
          <cell r="T3756" t="str">
            <v>Bueno</v>
          </cell>
          <cell r="U3756" t="str">
            <v>N/T</v>
          </cell>
        </row>
        <row r="3757">
          <cell r="J3757" t="str">
            <v>FN-04-07-00-3749</v>
          </cell>
          <cell r="L3757" t="str">
            <v>FN-04-07-00-3749</v>
          </cell>
          <cell r="M3757" t="str">
            <v>Cortinas Blanco Invierno</v>
          </cell>
          <cell r="O3757" t="str">
            <v>OTROS FUNGIBLE / NOMINABLE</v>
          </cell>
          <cell r="P3757">
            <v>12500</v>
          </cell>
          <cell r="T3757" t="str">
            <v>Bueno</v>
          </cell>
          <cell r="U3757" t="str">
            <v>N/T</v>
          </cell>
        </row>
        <row r="3758">
          <cell r="J3758" t="str">
            <v>42-04-07-00-3750</v>
          </cell>
          <cell r="L3758" t="str">
            <v>42-04-07-00-3750</v>
          </cell>
          <cell r="M3758" t="str">
            <v>Dispensador Jabon PISA</v>
          </cell>
          <cell r="O3758" t="str">
            <v>OTROS</v>
          </cell>
          <cell r="P3758">
            <v>4700</v>
          </cell>
          <cell r="T3758" t="str">
            <v>Bueno</v>
          </cell>
          <cell r="U3758" t="str">
            <v>PISA</v>
          </cell>
        </row>
        <row r="3759">
          <cell r="J3759" t="str">
            <v>42-04-07-00-3751</v>
          </cell>
          <cell r="L3759" t="str">
            <v>42-04-07-00-3751</v>
          </cell>
          <cell r="M3759" t="str">
            <v>Lavamanos con Pedestal Loza Blanco C/Llave Monomando</v>
          </cell>
          <cell r="O3759" t="str">
            <v>OTROS</v>
          </cell>
          <cell r="P3759">
            <v>11000</v>
          </cell>
          <cell r="T3759" t="str">
            <v>Bueno</v>
          </cell>
          <cell r="U3759" t="str">
            <v>N/T</v>
          </cell>
        </row>
        <row r="3760">
          <cell r="J3760" t="str">
            <v>42-04-07-00-3752</v>
          </cell>
          <cell r="L3760" t="str">
            <v>42-04-07-00-3752</v>
          </cell>
          <cell r="M3760" t="str">
            <v>Separador Documentos Madera 4 Compartimientos Color Nogal</v>
          </cell>
          <cell r="O3760" t="str">
            <v>OTROS</v>
          </cell>
          <cell r="P3760">
            <v>6990</v>
          </cell>
          <cell r="T3760" t="str">
            <v>Bueno</v>
          </cell>
          <cell r="U3760" t="str">
            <v>N/T</v>
          </cell>
        </row>
        <row r="3761">
          <cell r="J3761" t="str">
            <v>42-05-01-01-3753</v>
          </cell>
          <cell r="L3761" t="str">
            <v>42-05-01-01-3753</v>
          </cell>
          <cell r="M3761" t="str">
            <v xml:space="preserve">Corchetera Torre Negra </v>
          </cell>
          <cell r="O3761" t="str">
            <v>EQUIPO DE OFICINA</v>
          </cell>
          <cell r="P3761">
            <v>4000</v>
          </cell>
          <cell r="T3761" t="str">
            <v>Bueno</v>
          </cell>
          <cell r="U3761" t="str">
            <v>Torre</v>
          </cell>
        </row>
        <row r="3762">
          <cell r="J3762" t="str">
            <v>42-05-01-01-3754</v>
          </cell>
          <cell r="L3762" t="str">
            <v>42-05-01-01-3754</v>
          </cell>
          <cell r="M3762" t="str">
            <v>Perforadora Negra Sello Office</v>
          </cell>
          <cell r="O3762" t="str">
            <v>EQUIPO DE OFICINA</v>
          </cell>
          <cell r="P3762">
            <v>4500</v>
          </cell>
          <cell r="T3762" t="str">
            <v>Bueno</v>
          </cell>
          <cell r="U3762" t="str">
            <v>Sello Office</v>
          </cell>
        </row>
        <row r="3763">
          <cell r="J3763" t="str">
            <v>42-05-01-01-3755</v>
          </cell>
          <cell r="L3763" t="str">
            <v>42-05-01-01-3755</v>
          </cell>
          <cell r="M3763" t="str">
            <v>Calculadora Casio MX - 120 V 12 digits</v>
          </cell>
          <cell r="O3763" t="str">
            <v>EQUIPO DE OFICINA</v>
          </cell>
          <cell r="P3763">
            <v>5990</v>
          </cell>
          <cell r="T3763" t="str">
            <v>Bueno</v>
          </cell>
          <cell r="U3763" t="str">
            <v>Casio</v>
          </cell>
        </row>
        <row r="3764">
          <cell r="J3764" t="str">
            <v>NN-06-01-00-3756</v>
          </cell>
          <cell r="L3764" t="str">
            <v>NN-06-01-00-3756</v>
          </cell>
          <cell r="M3764" t="str">
            <v>Mouse Olidata 8920 Negro</v>
          </cell>
          <cell r="O3764" t="str">
            <v>EQUIPOS COMPUTACIONALES Y PERIFÉRICOS EN ARRIENDO</v>
          </cell>
          <cell r="P3764">
            <v>4000</v>
          </cell>
          <cell r="T3764" t="str">
            <v>Bueno</v>
          </cell>
          <cell r="U3764" t="str">
            <v>Olidata</v>
          </cell>
        </row>
        <row r="3765">
          <cell r="J3765" t="str">
            <v>NN-06-01-00-3757</v>
          </cell>
          <cell r="L3765" t="str">
            <v>NN-06-01-00-3757</v>
          </cell>
          <cell r="M3765" t="str">
            <v>Teclado Olidata Model K3100</v>
          </cell>
          <cell r="O3765" t="str">
            <v>EQUIPOS COMPUTACIONALES Y PERIFÉRICOS EN ARRIENDO</v>
          </cell>
          <cell r="P3765">
            <v>3000</v>
          </cell>
          <cell r="T3765" t="str">
            <v>Bueno</v>
          </cell>
          <cell r="U3765" t="str">
            <v>Olidata</v>
          </cell>
        </row>
        <row r="3766">
          <cell r="J3766" t="str">
            <v>NN-06-01-00-3758</v>
          </cell>
          <cell r="L3766" t="str">
            <v>NN-06-01-00-3758</v>
          </cell>
          <cell r="M3766" t="str">
            <v>Monitor TFT 17" NS 7009S-95B2230-023432</v>
          </cell>
          <cell r="O3766" t="str">
            <v>EQUIPOS COMPUTACIONALES Y PERIFÉRICOS EN ARRIENDO</v>
          </cell>
          <cell r="P3766">
            <v>14000</v>
          </cell>
          <cell r="T3766" t="str">
            <v>Bueno</v>
          </cell>
          <cell r="U3766" t="str">
            <v>Olidata</v>
          </cell>
        </row>
        <row r="3767">
          <cell r="J3767" t="str">
            <v>NN-06-01-00-3759</v>
          </cell>
          <cell r="L3767" t="str">
            <v>NN-06-01-00-3759</v>
          </cell>
          <cell r="M3767" t="str">
            <v>Computador CPU Olidata Intel Core Negro / Gris</v>
          </cell>
          <cell r="O3767" t="str">
            <v>EQUIPOS COMPUTACIONALES Y PERIFÉRICOS EN ARRIENDO</v>
          </cell>
          <cell r="P3767">
            <v>240000</v>
          </cell>
          <cell r="T3767" t="str">
            <v>Bueno</v>
          </cell>
          <cell r="U3767" t="str">
            <v>Olidata</v>
          </cell>
        </row>
        <row r="3768">
          <cell r="J3768" t="str">
            <v>42-05-01-01-3760</v>
          </cell>
          <cell r="L3768" t="str">
            <v>42-05-01-01-3760</v>
          </cell>
          <cell r="M3768" t="str">
            <v xml:space="preserve">Perforador Colon Office Negro </v>
          </cell>
          <cell r="O3768" t="str">
            <v>EQUIPO DE OFICINA</v>
          </cell>
          <cell r="P3768">
            <v>4500</v>
          </cell>
          <cell r="T3768" t="str">
            <v>Bueno</v>
          </cell>
          <cell r="U3768" t="str">
            <v>Colon</v>
          </cell>
        </row>
        <row r="3769">
          <cell r="J3769" t="str">
            <v>42-05-01-01-3761</v>
          </cell>
          <cell r="L3769" t="str">
            <v>42-05-01-01-3761</v>
          </cell>
          <cell r="M3769" t="str">
            <v>Corchetera Negra marca Torre 26/6</v>
          </cell>
          <cell r="O3769" t="str">
            <v>EQUIPO DE OFICINA</v>
          </cell>
          <cell r="P3769">
            <v>4990</v>
          </cell>
          <cell r="T3769" t="str">
            <v>Bueno</v>
          </cell>
          <cell r="U3769" t="str">
            <v>Torre</v>
          </cell>
        </row>
        <row r="3770">
          <cell r="J3770" t="str">
            <v>FN-04-07-00-3762</v>
          </cell>
          <cell r="L3770" t="str">
            <v>FN-04-07-00-3762</v>
          </cell>
          <cell r="M3770" t="str">
            <v>Cortinas color café claro</v>
          </cell>
          <cell r="O3770" t="str">
            <v>OTROS FUNGIBLE / NOMINABLE</v>
          </cell>
          <cell r="P3770">
            <v>12500</v>
          </cell>
          <cell r="T3770" t="str">
            <v>Bueno</v>
          </cell>
          <cell r="U3770" t="str">
            <v>N/T</v>
          </cell>
        </row>
        <row r="3771">
          <cell r="J3771" t="str">
            <v>42-04-07-00-3763</v>
          </cell>
          <cell r="L3771" t="str">
            <v>42-04-07-00-3763</v>
          </cell>
          <cell r="M3771" t="str">
            <v>Porta cortinas metálico</v>
          </cell>
          <cell r="O3771" t="str">
            <v>OTROS</v>
          </cell>
          <cell r="P3771">
            <v>2500</v>
          </cell>
          <cell r="T3771" t="str">
            <v>Bueno</v>
          </cell>
          <cell r="U3771" t="str">
            <v>N/T</v>
          </cell>
        </row>
        <row r="3772">
          <cell r="J3772" t="str">
            <v>42-04-07-00-3764</v>
          </cell>
          <cell r="L3772" t="str">
            <v>42-04-07-00-3764</v>
          </cell>
          <cell r="M3772" t="str">
            <v>Papelero Madera Barniz Café</v>
          </cell>
          <cell r="O3772" t="str">
            <v>OTROS</v>
          </cell>
          <cell r="P3772">
            <v>4000</v>
          </cell>
          <cell r="T3772" t="str">
            <v>Bueno</v>
          </cell>
          <cell r="U3772" t="str">
            <v>N/T</v>
          </cell>
        </row>
        <row r="3773">
          <cell r="J3773" t="str">
            <v>42-04-07-00-3765</v>
          </cell>
          <cell r="L3773" t="str">
            <v>42-04-07-00-3765</v>
          </cell>
          <cell r="M3773" t="str">
            <v>Sillon Living Chico Cañamazo con Soporte</v>
          </cell>
          <cell r="O3773" t="str">
            <v>OTROS</v>
          </cell>
          <cell r="P3773">
            <v>44990</v>
          </cell>
          <cell r="T3773" t="str">
            <v>Bueno</v>
          </cell>
          <cell r="U3773" t="str">
            <v>N/T</v>
          </cell>
        </row>
        <row r="3774">
          <cell r="J3774" t="str">
            <v>NN-06-01-00-3766</v>
          </cell>
          <cell r="L3774" t="str">
            <v>NN-06-01-00-3766</v>
          </cell>
          <cell r="M3774" t="str">
            <v>Mouse Optico Olidata 8903</v>
          </cell>
          <cell r="O3774" t="str">
            <v>EQUIPOS COMPUTACIONALES Y PERIFÉRICOS EN ARRIENDO</v>
          </cell>
          <cell r="P3774">
            <v>4000</v>
          </cell>
          <cell r="T3774" t="str">
            <v>Bueno</v>
          </cell>
          <cell r="U3774" t="str">
            <v>Olidata</v>
          </cell>
        </row>
        <row r="3775">
          <cell r="J3775" t="str">
            <v>NN-06-01-00-3767</v>
          </cell>
          <cell r="L3775" t="str">
            <v>NN-06-01-00-3767</v>
          </cell>
          <cell r="M3775" t="str">
            <v>Teclado Convencional Olidata Model K3100</v>
          </cell>
          <cell r="O3775" t="str">
            <v>EQUIPOS COMPUTACIONALES Y PERIFÉRICOS EN ARRIENDO</v>
          </cell>
          <cell r="P3775">
            <v>3000</v>
          </cell>
          <cell r="T3775" t="str">
            <v>Bueno</v>
          </cell>
          <cell r="U3775" t="str">
            <v>Olidata</v>
          </cell>
        </row>
        <row r="3776">
          <cell r="J3776" t="str">
            <v>42-04-07-00-3768</v>
          </cell>
          <cell r="L3776" t="str">
            <v>42-04-07-00-3768</v>
          </cell>
          <cell r="M3776" t="str">
            <v>Portacortinas Metalico</v>
          </cell>
          <cell r="O3776" t="str">
            <v>OTROS</v>
          </cell>
          <cell r="P3776">
            <v>2500</v>
          </cell>
          <cell r="T3776" t="str">
            <v>Bueno</v>
          </cell>
          <cell r="U3776" t="str">
            <v>N/T</v>
          </cell>
        </row>
        <row r="3777">
          <cell r="J3777" t="str">
            <v>FN-04-07-00-3769</v>
          </cell>
          <cell r="L3777" t="str">
            <v>FN-04-07-00-3769</v>
          </cell>
          <cell r="M3777" t="str">
            <v>Cortinas color café claro</v>
          </cell>
          <cell r="O3777" t="str">
            <v>OTROS FUNGIBLE / NOMINABLE</v>
          </cell>
          <cell r="P3777">
            <v>12500</v>
          </cell>
          <cell r="T3777" t="str">
            <v>Bueno</v>
          </cell>
          <cell r="U3777" t="str">
            <v>N/T</v>
          </cell>
        </row>
        <row r="3778">
          <cell r="J3778" t="str">
            <v>42-04-07-00-3770</v>
          </cell>
          <cell r="L3778" t="str">
            <v>42-04-07-00-3770</v>
          </cell>
          <cell r="M3778" t="str">
            <v>Papelero Plastico Blanco con Tapa y Pedal</v>
          </cell>
          <cell r="O3778" t="str">
            <v>OTROS</v>
          </cell>
          <cell r="P3778">
            <v>4000</v>
          </cell>
          <cell r="T3778" t="str">
            <v>Bueno</v>
          </cell>
          <cell r="U3778" t="str">
            <v>N/T</v>
          </cell>
        </row>
        <row r="3779">
          <cell r="J3779" t="str">
            <v>42-04-02-00-3771</v>
          </cell>
          <cell r="L3779" t="str">
            <v>42-04-02-00-3771</v>
          </cell>
          <cell r="M3779" t="str">
            <v>Silla Computador 05 Ruedas con Apoya Brazos Color Azul</v>
          </cell>
          <cell r="O3779" t="str">
            <v>SILLAS</v>
          </cell>
          <cell r="P3779">
            <v>42500</v>
          </cell>
          <cell r="T3779" t="str">
            <v>Bueno</v>
          </cell>
          <cell r="U3779" t="str">
            <v>N/T</v>
          </cell>
        </row>
        <row r="3780">
          <cell r="J3780" t="str">
            <v>42-06-01-00-3772</v>
          </cell>
          <cell r="L3780" t="str">
            <v>42-06-01-00-3772</v>
          </cell>
          <cell r="M3780" t="str">
            <v>Teclado Convencional Mod 7563</v>
          </cell>
          <cell r="O3780" t="str">
            <v>EQUIPOS COMPUTACIONALES Y PERIFÉRICOS</v>
          </cell>
          <cell r="P3780">
            <v>3000</v>
          </cell>
          <cell r="T3780" t="str">
            <v>Bueno</v>
          </cell>
          <cell r="U3780" t="str">
            <v>Olidata</v>
          </cell>
        </row>
        <row r="3781">
          <cell r="J3781" t="str">
            <v>42-04-07-00-3773</v>
          </cell>
          <cell r="L3781" t="str">
            <v>42-04-07-00-3773</v>
          </cell>
          <cell r="M3781" t="str">
            <v>Velador Metalico Verde / Blanco Mesa Retractil</v>
          </cell>
          <cell r="O3781" t="str">
            <v>OTROS</v>
          </cell>
          <cell r="P3781">
            <v>15600</v>
          </cell>
          <cell r="T3781" t="str">
            <v>Bueno</v>
          </cell>
          <cell r="U3781" t="str">
            <v>N/T</v>
          </cell>
        </row>
        <row r="3782">
          <cell r="J3782" t="str">
            <v>42-04-07-00-3774</v>
          </cell>
          <cell r="L3782" t="str">
            <v>42-04-07-00-3774</v>
          </cell>
          <cell r="M3782" t="str">
            <v xml:space="preserve">Reloj De Pared </v>
          </cell>
          <cell r="O3782" t="str">
            <v>OTROS</v>
          </cell>
          <cell r="P3782">
            <v>3500</v>
          </cell>
          <cell r="T3782" t="str">
            <v>Bueno</v>
          </cell>
          <cell r="U3782" t="str">
            <v>N/T</v>
          </cell>
        </row>
        <row r="3783">
          <cell r="J3783" t="str">
            <v>42-04-07-00-3775</v>
          </cell>
          <cell r="L3783" t="str">
            <v>42-04-07-00-3775</v>
          </cell>
          <cell r="M3783" t="str">
            <v>Lavamanos con Pedestal Loza Blanco C/Llave Monomando</v>
          </cell>
          <cell r="O3783" t="str">
            <v>OTROS</v>
          </cell>
          <cell r="P3783">
            <v>11000</v>
          </cell>
          <cell r="T3783" t="str">
            <v>Bueno</v>
          </cell>
          <cell r="U3783" t="str">
            <v>N/T</v>
          </cell>
        </row>
        <row r="3784">
          <cell r="J3784" t="str">
            <v>42-04-07-00-3776</v>
          </cell>
          <cell r="L3784" t="str">
            <v>42-04-07-00-3776</v>
          </cell>
          <cell r="M3784" t="str">
            <v>Percha Madera 02 Colgadores Metalicos</v>
          </cell>
          <cell r="O3784" t="str">
            <v>OTROS</v>
          </cell>
          <cell r="P3784">
            <v>6990</v>
          </cell>
          <cell r="T3784" t="str">
            <v>Bueno</v>
          </cell>
          <cell r="U3784" t="str">
            <v>N/T</v>
          </cell>
        </row>
        <row r="3785">
          <cell r="J3785" t="str">
            <v>42-04-07-00-3777</v>
          </cell>
          <cell r="L3785" t="str">
            <v>42-04-07-00-3777</v>
          </cell>
          <cell r="M3785" t="str">
            <v>Mural Madera Plumavit Blanco</v>
          </cell>
          <cell r="O3785" t="str">
            <v>OTROS</v>
          </cell>
          <cell r="P3785">
            <v>4990</v>
          </cell>
          <cell r="T3785" t="str">
            <v>Bueno</v>
          </cell>
          <cell r="U3785" t="str">
            <v>N/T</v>
          </cell>
        </row>
        <row r="3786">
          <cell r="J3786" t="str">
            <v>42-04-07-00-3778</v>
          </cell>
          <cell r="L3786" t="str">
            <v>42-04-07-00-3778</v>
          </cell>
          <cell r="M3786" t="str">
            <v>Lavamanos con Pedestal Loza Blanco C/Llave Monomando</v>
          </cell>
          <cell r="O3786" t="str">
            <v>OTROS</v>
          </cell>
          <cell r="P3786">
            <v>11000</v>
          </cell>
          <cell r="T3786" t="str">
            <v>Bueno</v>
          </cell>
          <cell r="U3786" t="str">
            <v>N/T</v>
          </cell>
        </row>
        <row r="3787">
          <cell r="J3787" t="str">
            <v>42-04-03-00-3779</v>
          </cell>
          <cell r="L3787" t="str">
            <v>42-04-03-00-3779</v>
          </cell>
          <cell r="M3787" t="str">
            <v>Mueble Escritorio Mixtyo Madera / Metal Color Miel 023 Cajones</v>
          </cell>
          <cell r="O3787" t="str">
            <v>ESCRITORIOS</v>
          </cell>
          <cell r="P3787">
            <v>42500</v>
          </cell>
          <cell r="T3787" t="str">
            <v>Bueno</v>
          </cell>
          <cell r="U3787" t="str">
            <v>N/T</v>
          </cell>
        </row>
        <row r="3788">
          <cell r="J3788" t="str">
            <v>42-04-07-00-3780</v>
          </cell>
          <cell r="L3788" t="str">
            <v>42-04-07-00-3780</v>
          </cell>
          <cell r="M3788" t="str">
            <v>Velador Metalico Verde / Blanco Mesa Retractil</v>
          </cell>
          <cell r="O3788" t="str">
            <v>OTROS</v>
          </cell>
          <cell r="P3788">
            <v>15600</v>
          </cell>
          <cell r="T3788" t="str">
            <v>Bueno</v>
          </cell>
          <cell r="U3788" t="str">
            <v>N/T</v>
          </cell>
        </row>
        <row r="3789">
          <cell r="J3789" t="str">
            <v>42-04-07-00-3781</v>
          </cell>
          <cell r="L3789" t="str">
            <v>42-04-07-00-3781</v>
          </cell>
          <cell r="M3789" t="str">
            <v>Porta Toallas Tork</v>
          </cell>
          <cell r="O3789" t="str">
            <v>OTROS</v>
          </cell>
          <cell r="P3789">
            <v>17000</v>
          </cell>
          <cell r="T3789" t="str">
            <v>Bueno</v>
          </cell>
          <cell r="U3789" t="str">
            <v>Tork</v>
          </cell>
        </row>
        <row r="3790">
          <cell r="J3790" t="str">
            <v>FN-04-07-00-3782</v>
          </cell>
          <cell r="L3790" t="str">
            <v>FN-04-07-00-3782</v>
          </cell>
          <cell r="M3790" t="str">
            <v>Cortinas Color Verde</v>
          </cell>
          <cell r="O3790" t="str">
            <v>OTROS FUNGIBLE / NOMINABLE</v>
          </cell>
          <cell r="P3790">
            <v>12500</v>
          </cell>
          <cell r="T3790" t="str">
            <v>Bueno</v>
          </cell>
          <cell r="U3790" t="str">
            <v>N/T</v>
          </cell>
        </row>
        <row r="3791">
          <cell r="J3791" t="str">
            <v>42-04-07-00-3783</v>
          </cell>
          <cell r="L3791" t="str">
            <v>42-04-07-00-3783</v>
          </cell>
          <cell r="M3791" t="str">
            <v>Dispensador de Jabon Jhonsons</v>
          </cell>
          <cell r="O3791" t="str">
            <v>OTROS</v>
          </cell>
          <cell r="P3791">
            <v>4700</v>
          </cell>
          <cell r="T3791" t="str">
            <v>Bueno</v>
          </cell>
          <cell r="U3791" t="str">
            <v>Jhonsons</v>
          </cell>
        </row>
        <row r="3792">
          <cell r="J3792" t="str">
            <v>42-04-07-00-3784</v>
          </cell>
          <cell r="L3792" t="str">
            <v>42-04-07-00-3784</v>
          </cell>
          <cell r="M3792" t="str">
            <v>Porta Toallas TORK</v>
          </cell>
          <cell r="O3792" t="str">
            <v>OTROS</v>
          </cell>
          <cell r="P3792">
            <v>17000</v>
          </cell>
          <cell r="T3792" t="str">
            <v>Bueno</v>
          </cell>
          <cell r="U3792" t="str">
            <v>Tork</v>
          </cell>
        </row>
        <row r="3793">
          <cell r="J3793" t="str">
            <v>42-04-07-00-3785</v>
          </cell>
          <cell r="L3793" t="str">
            <v>42-04-07-00-3785</v>
          </cell>
          <cell r="M3793" t="str">
            <v>Lavamanos con Pedestal Loza Blanco C/Llave Monomando</v>
          </cell>
          <cell r="O3793" t="str">
            <v>OTROS</v>
          </cell>
          <cell r="P3793">
            <v>11000</v>
          </cell>
          <cell r="T3793" t="str">
            <v>Bueno</v>
          </cell>
          <cell r="U3793" t="str">
            <v>N/T</v>
          </cell>
        </row>
        <row r="3794">
          <cell r="J3794" t="str">
            <v>42-04-07-00-3786</v>
          </cell>
          <cell r="L3794" t="str">
            <v>42-04-07-00-3786</v>
          </cell>
          <cell r="M3794" t="str">
            <v>Velador Metalico Blanco 01 Puerta</v>
          </cell>
          <cell r="O3794" t="str">
            <v>OTROS</v>
          </cell>
          <cell r="P3794">
            <v>16900</v>
          </cell>
          <cell r="T3794" t="str">
            <v>Bueno</v>
          </cell>
          <cell r="U3794" t="str">
            <v>N/T</v>
          </cell>
        </row>
        <row r="3795">
          <cell r="J3795" t="str">
            <v>42-04-07-00-3787</v>
          </cell>
          <cell r="L3795" t="str">
            <v>42-04-07-00-3787</v>
          </cell>
          <cell r="M3795" t="str">
            <v>Bandeja Acero Inoxidable 20 x 40 CM</v>
          </cell>
          <cell r="O3795" t="str">
            <v>OTROS</v>
          </cell>
          <cell r="P3795">
            <v>5990</v>
          </cell>
          <cell r="T3795" t="str">
            <v>Bueno</v>
          </cell>
          <cell r="U3795" t="str">
            <v>N/T</v>
          </cell>
        </row>
        <row r="3796">
          <cell r="J3796" t="str">
            <v>42-04-07-00-3788</v>
          </cell>
          <cell r="L3796" t="str">
            <v>42-04-07-00-3788</v>
          </cell>
          <cell r="M3796" t="str">
            <v>Percha Metalica 03 Colgadores</v>
          </cell>
          <cell r="O3796" t="str">
            <v>OTROS</v>
          </cell>
          <cell r="P3796">
            <v>4500</v>
          </cell>
          <cell r="T3796" t="str">
            <v>Bueno</v>
          </cell>
          <cell r="U3796" t="str">
            <v>N/T</v>
          </cell>
        </row>
        <row r="3797">
          <cell r="J3797" t="str">
            <v>42-04-07-00-3789</v>
          </cell>
          <cell r="L3797" t="str">
            <v>42-04-07-00-3789</v>
          </cell>
          <cell r="M3797" t="str">
            <v>Mural Madera / Plumavit / Blanco y Azul</v>
          </cell>
          <cell r="O3797" t="str">
            <v>OTROS</v>
          </cell>
          <cell r="P3797">
            <v>4500</v>
          </cell>
          <cell r="T3797" t="str">
            <v>Bueno</v>
          </cell>
          <cell r="U3797" t="str">
            <v>N/T</v>
          </cell>
        </row>
        <row r="3798">
          <cell r="J3798" t="str">
            <v>42-04-07-00-3790</v>
          </cell>
          <cell r="L3798" t="str">
            <v>42-04-07-00-3790</v>
          </cell>
          <cell r="M3798" t="str">
            <v>Repisa Madera / Metal Color Blanco / Plomo</v>
          </cell>
          <cell r="O3798" t="str">
            <v>OTROS</v>
          </cell>
          <cell r="P3798">
            <v>14990</v>
          </cell>
          <cell r="T3798" t="str">
            <v>Bueno</v>
          </cell>
          <cell r="U3798" t="str">
            <v>N/T</v>
          </cell>
        </row>
        <row r="3799">
          <cell r="J3799" t="str">
            <v>42-04-07-00-3791</v>
          </cell>
          <cell r="L3799" t="str">
            <v>42-04-07-00-3791</v>
          </cell>
          <cell r="M3799" t="str">
            <v>Tarjetero Blanco 04 Compartimientos</v>
          </cell>
          <cell r="O3799" t="str">
            <v>OTROS</v>
          </cell>
          <cell r="P3799">
            <v>4990</v>
          </cell>
          <cell r="T3799" t="str">
            <v>Bueno</v>
          </cell>
          <cell r="U3799" t="str">
            <v>N/T</v>
          </cell>
        </row>
        <row r="3800">
          <cell r="J3800" t="str">
            <v>42-04-07-00-3792</v>
          </cell>
          <cell r="L3800" t="str">
            <v>42-04-07-00-3792</v>
          </cell>
          <cell r="M3800" t="str">
            <v>Termostato Temperatura Externo</v>
          </cell>
          <cell r="O3800" t="str">
            <v>OTROS</v>
          </cell>
          <cell r="P3800">
            <v>6990</v>
          </cell>
          <cell r="T3800" t="str">
            <v>Bueno</v>
          </cell>
          <cell r="U3800" t="str">
            <v>N/T</v>
          </cell>
        </row>
        <row r="3801">
          <cell r="J3801" t="str">
            <v>NN-06-01-00-3793</v>
          </cell>
          <cell r="L3801" t="str">
            <v>NN-06-01-00-3793</v>
          </cell>
          <cell r="M3801" t="str">
            <v>Mouse Olidata Mod 8942</v>
          </cell>
          <cell r="O3801" t="str">
            <v>EQUIPOS COMPUTACIONALES Y PERIFÉRICOS EN ARRIENDO</v>
          </cell>
          <cell r="P3801">
            <v>4000</v>
          </cell>
          <cell r="T3801" t="str">
            <v>Bueno</v>
          </cell>
          <cell r="U3801" t="str">
            <v>Olidata</v>
          </cell>
        </row>
        <row r="3802">
          <cell r="J3802" t="str">
            <v>NN-06-01-00-3794</v>
          </cell>
          <cell r="L3802" t="str">
            <v>NN-06-01-00-3794</v>
          </cell>
          <cell r="M3802" t="str">
            <v>Teclado Olidato Mod 5108</v>
          </cell>
          <cell r="O3802" t="str">
            <v>EQUIPOS COMPUTACIONALES Y PERIFÉRICOS EN ARRIENDO</v>
          </cell>
          <cell r="P3802">
            <v>3000</v>
          </cell>
          <cell r="T3802" t="str">
            <v>Bueno</v>
          </cell>
          <cell r="U3802" t="str">
            <v>Olidata</v>
          </cell>
        </row>
        <row r="3803">
          <cell r="J3803" t="str">
            <v>42-04-07-00-3795</v>
          </cell>
          <cell r="L3803" t="str">
            <v>42-04-07-00-3795</v>
          </cell>
          <cell r="M3803" t="str">
            <v>Porta Toallas TORK</v>
          </cell>
          <cell r="O3803" t="str">
            <v>OTROS</v>
          </cell>
          <cell r="P3803">
            <v>17000</v>
          </cell>
          <cell r="T3803" t="str">
            <v>Bueno</v>
          </cell>
          <cell r="U3803" t="str">
            <v>Tork</v>
          </cell>
        </row>
        <row r="3804">
          <cell r="J3804" t="str">
            <v>42-04-07-00-3796</v>
          </cell>
          <cell r="L3804" t="str">
            <v>42-04-07-00-3796</v>
          </cell>
          <cell r="M3804" t="str">
            <v>Basurero Blanco Invierno Con Tapa y Pedal</v>
          </cell>
          <cell r="O3804" t="str">
            <v>OTROS</v>
          </cell>
          <cell r="P3804">
            <v>4000</v>
          </cell>
          <cell r="T3804" t="str">
            <v>Bueno</v>
          </cell>
          <cell r="U3804" t="str">
            <v>N/T</v>
          </cell>
        </row>
        <row r="3805">
          <cell r="J3805" t="str">
            <v>42-05-02-01-3797</v>
          </cell>
          <cell r="L3805" t="str">
            <v>42-05-02-01-3797</v>
          </cell>
          <cell r="M3805" t="str">
            <v>Camilla Metalica Blanca Tapizada en Tevinil Verde</v>
          </cell>
          <cell r="O3805" t="str">
            <v>EQUIPOS CLINICOS</v>
          </cell>
          <cell r="P3805">
            <v>99900</v>
          </cell>
          <cell r="T3805" t="str">
            <v>Bueno</v>
          </cell>
          <cell r="U3805" t="str">
            <v>N/T</v>
          </cell>
        </row>
        <row r="3806">
          <cell r="J3806" t="str">
            <v>42-04-07-00-3798</v>
          </cell>
          <cell r="L3806" t="str">
            <v>42-04-07-00-3798</v>
          </cell>
          <cell r="M3806" t="str">
            <v>Dispensador Jabon PISA</v>
          </cell>
          <cell r="O3806" t="str">
            <v>OTROS</v>
          </cell>
          <cell r="P3806">
            <v>4700</v>
          </cell>
          <cell r="T3806" t="str">
            <v>Bueno</v>
          </cell>
          <cell r="U3806" t="str">
            <v>PISA</v>
          </cell>
        </row>
        <row r="3807">
          <cell r="J3807" t="str">
            <v>42-04-07-00-3799</v>
          </cell>
          <cell r="L3807" t="str">
            <v>42-04-07-00-3799</v>
          </cell>
          <cell r="M3807" t="str">
            <v>Porta Toallas TORK</v>
          </cell>
          <cell r="O3807" t="str">
            <v>OTROS</v>
          </cell>
          <cell r="P3807">
            <v>17000</v>
          </cell>
          <cell r="T3807" t="str">
            <v>Bueno</v>
          </cell>
          <cell r="U3807" t="str">
            <v>Tork</v>
          </cell>
        </row>
        <row r="3808">
          <cell r="J3808" t="str">
            <v>42-04-07-00-3800</v>
          </cell>
          <cell r="L3808" t="str">
            <v>42-04-07-00-3800</v>
          </cell>
          <cell r="M3808" t="str">
            <v>Lavamanos con Pedestal Loza Blanco C/Llave Monomando</v>
          </cell>
          <cell r="O3808" t="str">
            <v>OTROS</v>
          </cell>
          <cell r="P3808">
            <v>11000</v>
          </cell>
          <cell r="T3808" t="str">
            <v>Bueno</v>
          </cell>
          <cell r="U3808" t="str">
            <v>N/T</v>
          </cell>
        </row>
        <row r="3809">
          <cell r="J3809" t="str">
            <v>42-04-07-00-3801</v>
          </cell>
          <cell r="L3809" t="str">
            <v>42-04-07-00-3801</v>
          </cell>
          <cell r="M3809" t="str">
            <v>Kit Baño Completo</v>
          </cell>
          <cell r="O3809" t="str">
            <v>OTROS</v>
          </cell>
          <cell r="P3809">
            <v>25990</v>
          </cell>
          <cell r="T3809" t="str">
            <v>Bueno</v>
          </cell>
          <cell r="U3809" t="str">
            <v>N/T</v>
          </cell>
        </row>
        <row r="3810">
          <cell r="J3810" t="str">
            <v>42-04-06-00-3802</v>
          </cell>
          <cell r="L3810" t="str">
            <v>42-04-06-00-3802</v>
          </cell>
          <cell r="M3810" t="str">
            <v>Repisa 3 Compartimientos Melamina enchapada Color Miel</v>
          </cell>
          <cell r="O3810" t="str">
            <v>REPISA</v>
          </cell>
          <cell r="P3810">
            <v>39900</v>
          </cell>
          <cell r="T3810" t="str">
            <v>Bueno</v>
          </cell>
          <cell r="U3810" t="str">
            <v>N/T</v>
          </cell>
        </row>
        <row r="3811">
          <cell r="J3811" t="str">
            <v>FN-04-07-00-3803</v>
          </cell>
          <cell r="L3811" t="str">
            <v>FN-04-07-00-3803</v>
          </cell>
          <cell r="M3811" t="str">
            <v>Colgador Plastico De Pared</v>
          </cell>
          <cell r="O3811" t="str">
            <v>OTROS FUNGIBLE / NOMINABLE</v>
          </cell>
          <cell r="P3811">
            <v>1000</v>
          </cell>
          <cell r="T3811" t="str">
            <v>Bueno</v>
          </cell>
          <cell r="U3811" t="str">
            <v>N/T</v>
          </cell>
        </row>
        <row r="3812">
          <cell r="J3812" t="str">
            <v>42-04-07-00-3804</v>
          </cell>
          <cell r="L3812" t="str">
            <v>42-04-07-00-3804</v>
          </cell>
          <cell r="M3812" t="str">
            <v>Dispensador Jabon PISA</v>
          </cell>
          <cell r="O3812" t="str">
            <v>OTROS</v>
          </cell>
          <cell r="P3812">
            <v>4700</v>
          </cell>
          <cell r="T3812" t="str">
            <v>Bueno</v>
          </cell>
          <cell r="U3812" t="str">
            <v>PISA</v>
          </cell>
        </row>
        <row r="3813">
          <cell r="J3813" t="str">
            <v>42-04-07-00-3805</v>
          </cell>
          <cell r="L3813" t="str">
            <v>42-04-07-00-3805</v>
          </cell>
          <cell r="M3813" t="str">
            <v>Porta Toalla TORK</v>
          </cell>
          <cell r="O3813" t="str">
            <v>OTROS</v>
          </cell>
          <cell r="P3813">
            <v>17000</v>
          </cell>
          <cell r="T3813" t="str">
            <v>Bueno</v>
          </cell>
          <cell r="U3813" t="str">
            <v>TORK</v>
          </cell>
        </row>
        <row r="3814">
          <cell r="J3814" t="str">
            <v>42-04-07-00-3806</v>
          </cell>
          <cell r="L3814" t="str">
            <v>42-04-07-00-3806</v>
          </cell>
          <cell r="M3814" t="str">
            <v>Lavamanos con Pedestal Loza Blanco C/Llave Monomando</v>
          </cell>
          <cell r="O3814" t="str">
            <v>OTROS</v>
          </cell>
          <cell r="P3814">
            <v>11000</v>
          </cell>
          <cell r="T3814" t="str">
            <v>Bueno</v>
          </cell>
          <cell r="U3814" t="str">
            <v>N/T</v>
          </cell>
        </row>
        <row r="3815">
          <cell r="J3815" t="str">
            <v>42-05-01-01-3807</v>
          </cell>
          <cell r="L3815" t="str">
            <v>42-05-01-01-3807</v>
          </cell>
          <cell r="M3815" t="str">
            <v>Radio CD RADIO FM  RCA (Cod Int. 42-2160)</v>
          </cell>
          <cell r="O3815" t="str">
            <v>EQUIPO DE OFICINA</v>
          </cell>
          <cell r="P3815">
            <v>24990</v>
          </cell>
          <cell r="T3815" t="str">
            <v>Bueno</v>
          </cell>
          <cell r="U3815" t="str">
            <v>RCA</v>
          </cell>
        </row>
        <row r="3816">
          <cell r="J3816" t="str">
            <v>42-06-01-00-3808</v>
          </cell>
          <cell r="L3816" t="str">
            <v>42-06-01-00-3808</v>
          </cell>
          <cell r="M3816" t="str">
            <v>Monitor TFT 17" NS 7005L11N-83D2733-008380</v>
          </cell>
          <cell r="O3816" t="str">
            <v>EQUIPOS COMPUTACIONALES Y PERIFÉRICOS</v>
          </cell>
          <cell r="P3816">
            <v>35500</v>
          </cell>
          <cell r="T3816" t="str">
            <v>Bueno</v>
          </cell>
          <cell r="U3816" t="str">
            <v>Olidata</v>
          </cell>
        </row>
        <row r="3817">
          <cell r="J3817" t="str">
            <v>42-04-07-00-3809</v>
          </cell>
          <cell r="L3817" t="str">
            <v>42-04-07-00-3809</v>
          </cell>
          <cell r="M3817" t="str">
            <v>Papelero Blanco con Tapa y Pedal Plastico</v>
          </cell>
          <cell r="O3817" t="str">
            <v>OTROS</v>
          </cell>
          <cell r="P3817">
            <v>4000</v>
          </cell>
          <cell r="T3817" t="str">
            <v>Bueno</v>
          </cell>
          <cell r="U3817" t="str">
            <v>N/T</v>
          </cell>
        </row>
        <row r="3818">
          <cell r="J3818" t="str">
            <v>42-04-07-00-3810</v>
          </cell>
          <cell r="L3818" t="str">
            <v>42-04-07-00-3810</v>
          </cell>
          <cell r="M3818" t="str">
            <v>Lavamanos con Pedestal Loza Blanco C/Llave Monomando</v>
          </cell>
          <cell r="O3818" t="str">
            <v>OTROS</v>
          </cell>
          <cell r="P3818">
            <v>11000</v>
          </cell>
          <cell r="T3818" t="str">
            <v>Bueno</v>
          </cell>
          <cell r="U3818" t="str">
            <v>N/T</v>
          </cell>
        </row>
        <row r="3819">
          <cell r="J3819" t="str">
            <v>42-04-07-00-3811</v>
          </cell>
          <cell r="L3819" t="str">
            <v>42-04-07-00-3811</v>
          </cell>
          <cell r="M3819" t="str">
            <v>Dispensador Jabon Jhonsons</v>
          </cell>
          <cell r="O3819" t="str">
            <v>OTROS</v>
          </cell>
          <cell r="P3819">
            <v>4700</v>
          </cell>
          <cell r="T3819" t="str">
            <v>Bueno</v>
          </cell>
          <cell r="U3819" t="str">
            <v>Jhonsons</v>
          </cell>
        </row>
        <row r="3820">
          <cell r="J3820" t="str">
            <v>42-04-07-00-3812</v>
          </cell>
          <cell r="L3820" t="str">
            <v>42-04-07-00-3812</v>
          </cell>
          <cell r="M3820" t="str">
            <v>Porta Toallas Tork</v>
          </cell>
          <cell r="O3820" t="str">
            <v>OTROS</v>
          </cell>
          <cell r="P3820">
            <v>17000</v>
          </cell>
          <cell r="T3820" t="str">
            <v>Bueno</v>
          </cell>
          <cell r="U3820" t="str">
            <v>TORK</v>
          </cell>
        </row>
        <row r="3821">
          <cell r="J3821" t="str">
            <v>FN-05-02-01-3813</v>
          </cell>
          <cell r="L3821" t="str">
            <v>FN-05-02-01-3813</v>
          </cell>
          <cell r="M3821" t="str">
            <v>Caja acero inoxidable c/tapa 30x15x10 cms.</v>
          </cell>
          <cell r="O3821" t="str">
            <v>EQUIPOS CLINICOS FUNGIBLE / NOMINABLE</v>
          </cell>
          <cell r="P3821">
            <v>4990</v>
          </cell>
          <cell r="T3821" t="str">
            <v>Bueno</v>
          </cell>
          <cell r="U3821" t="str">
            <v>N/T</v>
          </cell>
        </row>
        <row r="3822">
          <cell r="J3822" t="str">
            <v>NN-06-01-00-3814</v>
          </cell>
          <cell r="L3822" t="str">
            <v>NN-06-01-00-3814</v>
          </cell>
          <cell r="M3822" t="str">
            <v>Mouse Olidata 8909 Negro</v>
          </cell>
          <cell r="O3822" t="str">
            <v>EQUIPOS COMPUTACIONALES Y PERIFÉRICOS EN ARRIENDO</v>
          </cell>
          <cell r="P3822">
            <v>4000</v>
          </cell>
          <cell r="T3822" t="str">
            <v>Bueno</v>
          </cell>
          <cell r="U3822" t="str">
            <v>Olidata</v>
          </cell>
        </row>
        <row r="3823">
          <cell r="J3823" t="str">
            <v>NN-06-01-00-3815</v>
          </cell>
          <cell r="L3823" t="str">
            <v>NN-06-01-00-3815</v>
          </cell>
          <cell r="M3823" t="str">
            <v>Teclado Olidata Model K3100 Negro</v>
          </cell>
          <cell r="O3823" t="str">
            <v>EQUIPOS COMPUTACIONALES Y PERIFÉRICOS EN ARRIENDO</v>
          </cell>
          <cell r="P3823">
            <v>3000</v>
          </cell>
          <cell r="T3823" t="str">
            <v>Bueno</v>
          </cell>
          <cell r="U3823" t="str">
            <v>Olidata</v>
          </cell>
        </row>
        <row r="3824">
          <cell r="J3824" t="str">
            <v>42-06-01-00-3816</v>
          </cell>
          <cell r="L3824" t="str">
            <v>42-06-01-00-3816</v>
          </cell>
          <cell r="M3824" t="str">
            <v>Monitor TFT 17" Negro NS 7009S-95D2588-000824</v>
          </cell>
          <cell r="O3824" t="str">
            <v>EQUIPOS COMPUTACIONALES Y PERIFÉRICOS</v>
          </cell>
          <cell r="P3824">
            <v>45900</v>
          </cell>
          <cell r="T3824" t="str">
            <v>Bueno</v>
          </cell>
          <cell r="U3824" t="str">
            <v>Olidata</v>
          </cell>
        </row>
        <row r="3825">
          <cell r="J3825" t="str">
            <v>NN-06-01-00-3817</v>
          </cell>
          <cell r="L3825" t="str">
            <v>NN-06-01-00-3817</v>
          </cell>
          <cell r="M3825" t="str">
            <v>CPU Computador Olidata Intel Core Duo 2 Negro NS 013433-000067</v>
          </cell>
          <cell r="O3825" t="str">
            <v>EQUIPOS COMPUTACIONALES Y PERIFÉRICOS EN ARRIENDO</v>
          </cell>
          <cell r="P3825">
            <v>320000</v>
          </cell>
          <cell r="T3825" t="str">
            <v>Bueno</v>
          </cell>
          <cell r="U3825" t="str">
            <v>Olidata</v>
          </cell>
        </row>
        <row r="3826">
          <cell r="J3826" t="str">
            <v>42-04-03-00-3818</v>
          </cell>
          <cell r="L3826" t="str">
            <v>42-04-03-00-3818</v>
          </cell>
          <cell r="M3826" t="str">
            <v>Mueble Escritorio PC Madera 4 Cajones Color Café</v>
          </cell>
          <cell r="O3826" t="str">
            <v>ESCRITORIOS</v>
          </cell>
          <cell r="P3826">
            <v>42990</v>
          </cell>
          <cell r="T3826" t="str">
            <v>Bueno</v>
          </cell>
          <cell r="U3826" t="str">
            <v>N/T</v>
          </cell>
        </row>
        <row r="3827">
          <cell r="J3827" t="str">
            <v>42-05-01-01-3819</v>
          </cell>
          <cell r="L3827" t="str">
            <v>42-05-01-01-3819</v>
          </cell>
          <cell r="M3827" t="str">
            <v>Sistema De Sonido SubWoofer  Genius 2 x 1</v>
          </cell>
          <cell r="O3827" t="str">
            <v>EQUIPO DE OFICINA</v>
          </cell>
          <cell r="P3827">
            <v>22990</v>
          </cell>
          <cell r="T3827" t="str">
            <v>Bueno</v>
          </cell>
          <cell r="U3827" t="str">
            <v>GENIUS</v>
          </cell>
        </row>
        <row r="3828">
          <cell r="J3828" t="str">
            <v>42-05-01-01-3820</v>
          </cell>
          <cell r="L3828" t="str">
            <v>42-05-01-01-3820</v>
          </cell>
          <cell r="M3828" t="str">
            <v>Horno Electrico NEX Blanco</v>
          </cell>
          <cell r="O3828" t="str">
            <v>EQUIPO DE OFICINA</v>
          </cell>
          <cell r="P3828">
            <v>24900</v>
          </cell>
          <cell r="T3828" t="str">
            <v>Bueno</v>
          </cell>
          <cell r="U3828" t="str">
            <v>NEX</v>
          </cell>
        </row>
        <row r="3829">
          <cell r="J3829" t="str">
            <v>42-05-01-01-3821</v>
          </cell>
          <cell r="L3829" t="str">
            <v>42-05-01-01-3821</v>
          </cell>
          <cell r="M3829" t="str">
            <v>Microondas Thomas Negro / Terracota</v>
          </cell>
          <cell r="O3829" t="str">
            <v>EQUIPO DE OFICINA</v>
          </cell>
          <cell r="P3829">
            <v>32900</v>
          </cell>
          <cell r="T3829" t="str">
            <v>Bueno</v>
          </cell>
          <cell r="U3829" t="str">
            <v>Thomas</v>
          </cell>
        </row>
        <row r="3830">
          <cell r="J3830" t="str">
            <v>42-05-01-01-3822</v>
          </cell>
          <cell r="L3830" t="str">
            <v>42-05-01-01-3822</v>
          </cell>
          <cell r="M3830" t="str">
            <v>Tostador Grande NEX Balco/Gris</v>
          </cell>
          <cell r="O3830" t="str">
            <v>EQUIPO DE OFICINA</v>
          </cell>
          <cell r="P3830">
            <v>19900</v>
          </cell>
          <cell r="T3830" t="str">
            <v>Bueno</v>
          </cell>
          <cell r="U3830" t="str">
            <v>NEX</v>
          </cell>
        </row>
        <row r="3831">
          <cell r="J3831" t="str">
            <v>42-05-01-01-3823</v>
          </cell>
          <cell r="L3831" t="str">
            <v>42-05-01-01-3823</v>
          </cell>
          <cell r="M3831" t="str">
            <v>Mini Refrigerador IRT Blanco 1 Puerta</v>
          </cell>
          <cell r="O3831" t="str">
            <v>EQUIPO DE OFICINA</v>
          </cell>
          <cell r="P3831">
            <v>99900</v>
          </cell>
          <cell r="T3831" t="str">
            <v>Bueno</v>
          </cell>
          <cell r="U3831" t="str">
            <v>IRT</v>
          </cell>
        </row>
        <row r="3832">
          <cell r="J3832" t="str">
            <v>42-04-07-00-3824</v>
          </cell>
          <cell r="L3832" t="str">
            <v>42-04-07-00-3824</v>
          </cell>
          <cell r="M3832" t="str">
            <v>Porta Toallas TORK</v>
          </cell>
          <cell r="O3832" t="str">
            <v>OTROS</v>
          </cell>
          <cell r="P3832">
            <v>17000</v>
          </cell>
          <cell r="T3832" t="str">
            <v>Bueno</v>
          </cell>
          <cell r="U3832" t="str">
            <v>TORK</v>
          </cell>
        </row>
        <row r="3833">
          <cell r="J3833" t="str">
            <v>42-04-07-00-3825</v>
          </cell>
          <cell r="L3833" t="str">
            <v>42-04-07-00-3825</v>
          </cell>
          <cell r="M3833" t="str">
            <v>Mural Madera Plumavit Blanco / Azul</v>
          </cell>
          <cell r="O3833" t="str">
            <v>OTROS</v>
          </cell>
          <cell r="P3833">
            <v>19500</v>
          </cell>
          <cell r="T3833" t="str">
            <v>Bueno</v>
          </cell>
          <cell r="U3833" t="str">
            <v>N/T</v>
          </cell>
        </row>
        <row r="3834">
          <cell r="J3834" t="str">
            <v>42-05-02-03-3826</v>
          </cell>
          <cell r="L3834" t="str">
            <v>42-05-02-03-3826</v>
          </cell>
          <cell r="M3834" t="str">
            <v>Radio Comunicador Motorola EP 350 con Cargador</v>
          </cell>
          <cell r="O3834" t="str">
            <v>EQUIPOS DE COMUNICACIÓN</v>
          </cell>
          <cell r="P3834">
            <v>139900</v>
          </cell>
          <cell r="T3834" t="str">
            <v>Bueno</v>
          </cell>
          <cell r="U3834" t="str">
            <v>Motorola</v>
          </cell>
        </row>
        <row r="3835">
          <cell r="J3835" t="str">
            <v>42-04-06-00-3827</v>
          </cell>
          <cell r="L3835" t="str">
            <v>42-04-06-00-3827</v>
          </cell>
          <cell r="M3835" t="str">
            <v xml:space="preserve">Mueble Repisa 01 Nivel Melamina Blanco con respaldos metalicos </v>
          </cell>
          <cell r="O3835" t="str">
            <v>REPISA</v>
          </cell>
          <cell r="P3835">
            <v>14900</v>
          </cell>
          <cell r="T3835" t="str">
            <v>Bueno</v>
          </cell>
          <cell r="U3835" t="str">
            <v>N/T</v>
          </cell>
        </row>
        <row r="3836">
          <cell r="J3836" t="str">
            <v>42-05-01-01-3828</v>
          </cell>
          <cell r="L3836" t="str">
            <v>42-05-01-01-3828</v>
          </cell>
          <cell r="M3836" t="str">
            <v>Calentador y Ventilador  MAGAFESA GREY Color Gris</v>
          </cell>
          <cell r="O3836" t="str">
            <v>EQUIPO DE OFICINA</v>
          </cell>
          <cell r="P3836">
            <v>24500</v>
          </cell>
          <cell r="T3836" t="str">
            <v>Bueno</v>
          </cell>
          <cell r="U3836" t="str">
            <v>MAGAFESA</v>
          </cell>
        </row>
        <row r="3837">
          <cell r="J3837" t="str">
            <v>42-05-01-01-3829</v>
          </cell>
          <cell r="L3837" t="str">
            <v>42-05-01-01-3829</v>
          </cell>
          <cell r="M3837" t="str">
            <v xml:space="preserve">Calentador y Ventilador Somela Blanco </v>
          </cell>
          <cell r="O3837" t="str">
            <v>EQUIPO DE OFICINA</v>
          </cell>
          <cell r="P3837">
            <v>22300</v>
          </cell>
          <cell r="T3837" t="str">
            <v>Bueno</v>
          </cell>
          <cell r="U3837" t="str">
            <v>SOMELA</v>
          </cell>
        </row>
        <row r="3838">
          <cell r="J3838" t="str">
            <v>42-05-01-01-3830</v>
          </cell>
          <cell r="L3838" t="str">
            <v>42-05-01-01-3830</v>
          </cell>
          <cell r="M3838" t="str">
            <v>Hervidor Agua Blanco Kioto JK - 1703</v>
          </cell>
          <cell r="O3838" t="str">
            <v>EQUIPO DE OFICINA</v>
          </cell>
          <cell r="P3838">
            <v>17900</v>
          </cell>
          <cell r="T3838" t="str">
            <v>Bueno</v>
          </cell>
          <cell r="U3838" t="str">
            <v>KIOTO</v>
          </cell>
        </row>
        <row r="3839">
          <cell r="J3839" t="str">
            <v>42-04-07-00-3831</v>
          </cell>
          <cell r="L3839" t="str">
            <v>42-04-07-00-3831</v>
          </cell>
          <cell r="M3839" t="str">
            <v>Papelero Plastico Con Tapa Terracota</v>
          </cell>
          <cell r="O3839" t="str">
            <v>OTROS</v>
          </cell>
          <cell r="P3839">
            <v>3500</v>
          </cell>
          <cell r="T3839" t="str">
            <v>Bueno</v>
          </cell>
          <cell r="U3839" t="str">
            <v>N/T</v>
          </cell>
        </row>
        <row r="3840">
          <cell r="J3840" t="str">
            <v>42-05-02-05-3832</v>
          </cell>
          <cell r="L3840" t="str">
            <v>42-05-02-05-3832</v>
          </cell>
          <cell r="M3840" t="str">
            <v>Sistema Luz De Emergencia VKB AT 108A</v>
          </cell>
          <cell r="O3840" t="str">
            <v>EQUIPOS DE SEGURIDAD</v>
          </cell>
          <cell r="P3840">
            <v>35000</v>
          </cell>
          <cell r="T3840" t="str">
            <v>Bueno</v>
          </cell>
          <cell r="U3840" t="str">
            <v>N/T</v>
          </cell>
        </row>
        <row r="3841">
          <cell r="J3841" t="str">
            <v>42-05-01-01-3833</v>
          </cell>
          <cell r="L3841" t="str">
            <v>42-05-01-01-3833</v>
          </cell>
          <cell r="M3841" t="str">
            <v>LCD 32" AOC Envision Series Negro Model N LC32W033</v>
          </cell>
          <cell r="O3841" t="str">
            <v>EQUIPO DE OFICINA</v>
          </cell>
          <cell r="P3841">
            <v>180000</v>
          </cell>
          <cell r="T3841" t="str">
            <v>Bueno</v>
          </cell>
          <cell r="U3841" t="str">
            <v>AOC</v>
          </cell>
        </row>
        <row r="3842">
          <cell r="J3842" t="str">
            <v>42-05-01-01-3834</v>
          </cell>
          <cell r="L3842" t="str">
            <v>42-05-01-01-3834</v>
          </cell>
          <cell r="M3842" t="str">
            <v>Regulador Temperatura IMIT Blanco</v>
          </cell>
          <cell r="O3842" t="str">
            <v>EQUIPO DE OFICINA</v>
          </cell>
          <cell r="P3842">
            <v>25200</v>
          </cell>
          <cell r="T3842" t="str">
            <v>Bueno</v>
          </cell>
          <cell r="U3842" t="str">
            <v>IMIT</v>
          </cell>
        </row>
        <row r="3843">
          <cell r="J3843" t="str">
            <v>42-05-01-01-3835</v>
          </cell>
          <cell r="L3843" t="str">
            <v>42-05-01-01-3835</v>
          </cell>
          <cell r="M3843" t="str">
            <v>Citòfono/ telefono marca Nortel Network, Modelo 7000</v>
          </cell>
          <cell r="O3843" t="str">
            <v>EQUIPO DE OFICINA</v>
          </cell>
          <cell r="P3843">
            <v>36200</v>
          </cell>
          <cell r="T3843" t="str">
            <v>Bueno</v>
          </cell>
          <cell r="U3843" t="str">
            <v>Nortel Network</v>
          </cell>
        </row>
        <row r="3844">
          <cell r="J3844" t="str">
            <v>42-05-02-05-3836</v>
          </cell>
          <cell r="L3844" t="str">
            <v>42-05-02-05-3836</v>
          </cell>
          <cell r="M3844" t="str">
            <v>Tablero Electrico T.D.G.A.F. y Computación</v>
          </cell>
          <cell r="O3844" t="str">
            <v>EQUIPOS DE SEGURIDAD</v>
          </cell>
          <cell r="P3844">
            <v>110000</v>
          </cell>
          <cell r="T3844" t="str">
            <v>Bueno</v>
          </cell>
          <cell r="U3844" t="str">
            <v>N/T</v>
          </cell>
        </row>
        <row r="3845">
          <cell r="J3845" t="str">
            <v>42-05-02-05-3837</v>
          </cell>
          <cell r="L3845" t="str">
            <v>42-05-02-05-3837</v>
          </cell>
          <cell r="M3845" t="str">
            <v>Interruptor Ascensor Hidalgo</v>
          </cell>
          <cell r="O3845" t="str">
            <v>EQUIPOS DE SEGURIDAD</v>
          </cell>
          <cell r="P3845">
            <v>19900</v>
          </cell>
          <cell r="T3845" t="str">
            <v>Bueno</v>
          </cell>
          <cell r="U3845" t="str">
            <v>N/T</v>
          </cell>
        </row>
        <row r="3846">
          <cell r="J3846" t="str">
            <v>42-05-02-05-3838</v>
          </cell>
          <cell r="L3846" t="str">
            <v>42-05-02-05-3838</v>
          </cell>
          <cell r="M3846" t="str">
            <v>Tablero Electrico T. D. A. y Maternidad</v>
          </cell>
          <cell r="O3846" t="str">
            <v>EQUIPOS DE SEGURIDAD</v>
          </cell>
          <cell r="P3846">
            <v>110000</v>
          </cell>
          <cell r="T3846" t="str">
            <v>Bueno</v>
          </cell>
          <cell r="U3846" t="str">
            <v>N/T</v>
          </cell>
        </row>
        <row r="3847">
          <cell r="J3847" t="str">
            <v>42-05-01-01-3839</v>
          </cell>
          <cell r="L3847" t="str">
            <v>42-05-01-01-3839</v>
          </cell>
          <cell r="M3847" t="str">
            <v>Citòfono/ telefono marca Nortel Network, Modelo 7000</v>
          </cell>
          <cell r="O3847" t="str">
            <v>EQUIPO DE OFICINA</v>
          </cell>
          <cell r="P3847">
            <v>13200</v>
          </cell>
          <cell r="T3847" t="str">
            <v>Bueno</v>
          </cell>
          <cell r="U3847" t="str">
            <v>Nortel Network</v>
          </cell>
        </row>
        <row r="3848">
          <cell r="J3848" t="str">
            <v>42-05-01-01-3840</v>
          </cell>
          <cell r="L3848" t="str">
            <v>42-05-01-01-3840</v>
          </cell>
          <cell r="M3848" t="str">
            <v>Parlante Ambiental / Citofono</v>
          </cell>
          <cell r="O3848" t="str">
            <v>EQUIPO DE OFICINA</v>
          </cell>
          <cell r="P3848">
            <v>16500</v>
          </cell>
          <cell r="T3848" t="str">
            <v>Bueno</v>
          </cell>
          <cell r="U3848" t="str">
            <v>N/T</v>
          </cell>
        </row>
        <row r="3849">
          <cell r="J3849" t="str">
            <v>42-05-02-05-3841</v>
          </cell>
          <cell r="L3849" t="str">
            <v>42-05-02-05-3841</v>
          </cell>
          <cell r="M3849" t="str">
            <v>Sistema Emergencia SUMMIT Fire</v>
          </cell>
          <cell r="O3849" t="str">
            <v>EQUIPOS DE SEGURIDAD</v>
          </cell>
          <cell r="P3849">
            <v>21900</v>
          </cell>
          <cell r="T3849" t="str">
            <v>Bueno</v>
          </cell>
          <cell r="U3849" t="str">
            <v>SUMMIT</v>
          </cell>
        </row>
        <row r="3850">
          <cell r="J3850" t="str">
            <v>42-04-07-00-3842</v>
          </cell>
          <cell r="L3850" t="str">
            <v>42-04-07-00-3842</v>
          </cell>
          <cell r="M3850" t="str">
            <v>Altar Con Imagenes Religiosas Cristo + Virgen Maria + Florero y 2 Caldelabros</v>
          </cell>
          <cell r="O3850" t="str">
            <v>OTROS</v>
          </cell>
          <cell r="P3850">
            <v>250000</v>
          </cell>
          <cell r="T3850" t="str">
            <v>Bueno</v>
          </cell>
          <cell r="U3850" t="str">
            <v>N/T</v>
          </cell>
        </row>
        <row r="3851">
          <cell r="J3851" t="str">
            <v>42-06-01-00-3843</v>
          </cell>
          <cell r="L3851" t="str">
            <v>42-06-01-00-3843</v>
          </cell>
          <cell r="M3851" t="str">
            <v xml:space="preserve">Caja Box RACK Instalación De RED y Sistema Conexión </v>
          </cell>
          <cell r="O3851" t="str">
            <v>EQUIPOS COMPUTACIONALES Y PERIFÉRICOS</v>
          </cell>
          <cell r="P3851">
            <v>269000</v>
          </cell>
          <cell r="T3851" t="str">
            <v>Bueno</v>
          </cell>
          <cell r="U3851" t="str">
            <v>N/T</v>
          </cell>
        </row>
        <row r="3852">
          <cell r="J3852" t="str">
            <v>42-05-02-05-3844</v>
          </cell>
          <cell r="L3852" t="str">
            <v>42-05-02-05-3844</v>
          </cell>
          <cell r="M3852" t="str">
            <v>Sistema Alarma Contra Incendio Sensor Humo</v>
          </cell>
          <cell r="O3852" t="str">
            <v>EQUIPOS DE SEGURIDAD</v>
          </cell>
          <cell r="P3852">
            <v>21900</v>
          </cell>
          <cell r="T3852" t="str">
            <v>Bueno</v>
          </cell>
          <cell r="U3852" t="str">
            <v>N/T</v>
          </cell>
        </row>
        <row r="3853">
          <cell r="J3853" t="str">
            <v>42-05-02-03-3845</v>
          </cell>
          <cell r="L3853" t="str">
            <v>42-05-02-03-3845</v>
          </cell>
          <cell r="M3853" t="str">
            <v>Citofono Parlante Ambiental</v>
          </cell>
          <cell r="O3853" t="str">
            <v>EQUIPOS DE COMUNICACIÓN</v>
          </cell>
          <cell r="P3853">
            <v>26200</v>
          </cell>
          <cell r="T3853" t="str">
            <v>Bueno</v>
          </cell>
          <cell r="U3853" t="str">
            <v>Nortel Network</v>
          </cell>
        </row>
        <row r="3854">
          <cell r="J3854" t="str">
            <v>42-05-02-05-3846</v>
          </cell>
          <cell r="L3854" t="str">
            <v>42-05-02-05-3846</v>
          </cell>
          <cell r="M3854" t="str">
            <v>Tablero T.D. A. y F. Policlinico</v>
          </cell>
          <cell r="O3854" t="str">
            <v>EQUIPOS DE SEGURIDAD</v>
          </cell>
          <cell r="P3854">
            <v>120000</v>
          </cell>
          <cell r="T3854" t="str">
            <v>Bueno</v>
          </cell>
          <cell r="U3854" t="str">
            <v>N/T</v>
          </cell>
        </row>
        <row r="3855">
          <cell r="J3855" t="str">
            <v>42-04-07-00-3847</v>
          </cell>
          <cell r="L3855" t="str">
            <v>42-04-07-00-3847</v>
          </cell>
          <cell r="M3855" t="str">
            <v>Basurero Plastico Plomo Con Tapa</v>
          </cell>
          <cell r="O3855" t="str">
            <v>OTROS</v>
          </cell>
          <cell r="P3855">
            <v>4000</v>
          </cell>
          <cell r="T3855" t="str">
            <v>Bueno</v>
          </cell>
          <cell r="U3855" t="str">
            <v>N/T</v>
          </cell>
        </row>
        <row r="3856">
          <cell r="J3856" t="str">
            <v>42-04-07-00-3848</v>
          </cell>
          <cell r="L3856" t="str">
            <v>42-04-07-00-3848</v>
          </cell>
          <cell r="M3856" t="str">
            <v>Mural Madera Blanco Plumavit Forro Azul</v>
          </cell>
          <cell r="O3856" t="str">
            <v>OTROS</v>
          </cell>
          <cell r="P3856">
            <v>7500</v>
          </cell>
          <cell r="T3856" t="str">
            <v>Bueno</v>
          </cell>
          <cell r="U3856" t="str">
            <v>N/T</v>
          </cell>
        </row>
        <row r="3857">
          <cell r="J3857" t="str">
            <v>42-05-02-03-3849</v>
          </cell>
          <cell r="L3857" t="str">
            <v>42-05-02-03-3849</v>
          </cell>
          <cell r="M3857" t="str">
            <v>Parlante Ambiental / Citofono</v>
          </cell>
          <cell r="O3857" t="str">
            <v>EQUIPOS DE COMUNICACIÓN</v>
          </cell>
          <cell r="P3857">
            <v>16500</v>
          </cell>
          <cell r="T3857" t="str">
            <v>Bueno</v>
          </cell>
          <cell r="U3857" t="str">
            <v>N/T</v>
          </cell>
        </row>
        <row r="3858">
          <cell r="J3858" t="str">
            <v>42-04-07-00-3850</v>
          </cell>
          <cell r="L3858" t="str">
            <v>42-04-07-00-3850</v>
          </cell>
          <cell r="M3858" t="str">
            <v>Basurero Color Plomo Con Tapa Plastico</v>
          </cell>
          <cell r="O3858" t="str">
            <v>OTROS</v>
          </cell>
          <cell r="P3858">
            <v>4000</v>
          </cell>
          <cell r="T3858" t="str">
            <v>Bueno</v>
          </cell>
          <cell r="U3858" t="str">
            <v>N/T</v>
          </cell>
        </row>
        <row r="3859">
          <cell r="J3859" t="str">
            <v>42-04-07-00-3851</v>
          </cell>
          <cell r="L3859" t="str">
            <v>42-04-07-00-3851</v>
          </cell>
          <cell r="M3859" t="str">
            <v>Banca Madera Color Plomo</v>
          </cell>
          <cell r="O3859" t="str">
            <v>OTROS</v>
          </cell>
          <cell r="P3859">
            <v>16500</v>
          </cell>
          <cell r="T3859" t="str">
            <v>Bueno</v>
          </cell>
          <cell r="U3859" t="str">
            <v>N/T</v>
          </cell>
        </row>
        <row r="3860">
          <cell r="J3860" t="str">
            <v>42-05-02-05-3852</v>
          </cell>
          <cell r="L3860" t="str">
            <v>42-05-02-05-3852</v>
          </cell>
          <cell r="M3860" t="str">
            <v>Sistema Alerta Seguridad Fire SUMMIT</v>
          </cell>
          <cell r="O3860" t="str">
            <v>EQUIPOS DE SEGURIDAD</v>
          </cell>
          <cell r="P3860">
            <v>21900</v>
          </cell>
          <cell r="T3860" t="str">
            <v>Bueno</v>
          </cell>
          <cell r="U3860" t="str">
            <v>SUMMIT</v>
          </cell>
        </row>
        <row r="3861">
          <cell r="J3861" t="str">
            <v>42-05-01-01-3853</v>
          </cell>
          <cell r="L3861" t="str">
            <v>42-05-01-01-3853</v>
          </cell>
          <cell r="M3861" t="str">
            <v>Reloj Mural Blanco Redondo Marca Casio</v>
          </cell>
          <cell r="O3861" t="str">
            <v>EQUIPO DE OFICINA</v>
          </cell>
          <cell r="P3861">
            <v>6500</v>
          </cell>
          <cell r="T3861" t="str">
            <v>Bueno</v>
          </cell>
          <cell r="U3861" t="str">
            <v>CASIO</v>
          </cell>
        </row>
        <row r="3862">
          <cell r="J3862" t="str">
            <v>42-05-01-01-3854</v>
          </cell>
          <cell r="L3862" t="str">
            <v>42-05-01-01-3854</v>
          </cell>
          <cell r="M3862" t="str">
            <v>Counter Farmacia - Contador De Atenciones</v>
          </cell>
          <cell r="O3862" t="str">
            <v>EQUIPO DE OFICINA</v>
          </cell>
          <cell r="P3862">
            <v>89500</v>
          </cell>
          <cell r="T3862" t="str">
            <v>Bueno</v>
          </cell>
          <cell r="U3862" t="str">
            <v>N/T</v>
          </cell>
        </row>
        <row r="3863">
          <cell r="J3863" t="str">
            <v>42-04-07-00-3855</v>
          </cell>
          <cell r="L3863" t="str">
            <v>42-04-07-00-3855</v>
          </cell>
          <cell r="M3863" t="str">
            <v>Banca Madera Color Plomo</v>
          </cell>
          <cell r="O3863" t="str">
            <v>OTROS</v>
          </cell>
          <cell r="P3863">
            <v>14900</v>
          </cell>
          <cell r="T3863" t="str">
            <v>Bueno</v>
          </cell>
          <cell r="U3863" t="str">
            <v>N/T</v>
          </cell>
        </row>
        <row r="3864">
          <cell r="J3864" t="str">
            <v>42-04-07-00-3856</v>
          </cell>
          <cell r="L3864" t="str">
            <v>42-04-07-00-3856</v>
          </cell>
          <cell r="M3864" t="str">
            <v>Banca Mixta Color Plomo</v>
          </cell>
          <cell r="O3864" t="str">
            <v>OTROS</v>
          </cell>
          <cell r="P3864">
            <v>15900</v>
          </cell>
          <cell r="T3864" t="str">
            <v>Bueno</v>
          </cell>
          <cell r="U3864" t="str">
            <v>N/T</v>
          </cell>
        </row>
        <row r="3865">
          <cell r="J3865" t="str">
            <v>42-04-07-00-3857</v>
          </cell>
          <cell r="L3865" t="str">
            <v>42-04-07-00-3857</v>
          </cell>
          <cell r="M3865" t="str">
            <v>Basurero Plastico Color Gris Con Tapa</v>
          </cell>
          <cell r="O3865" t="str">
            <v>OTROS</v>
          </cell>
          <cell r="P3865">
            <v>4000</v>
          </cell>
          <cell r="T3865" t="str">
            <v>Bueno</v>
          </cell>
          <cell r="U3865" t="str">
            <v>N/T</v>
          </cell>
        </row>
        <row r="3866">
          <cell r="J3866" t="str">
            <v>42-05-01-01-3858</v>
          </cell>
          <cell r="L3866" t="str">
            <v>42-05-01-01-3858</v>
          </cell>
          <cell r="M3866" t="str">
            <v>Reloj Crono Termostato</v>
          </cell>
          <cell r="O3866" t="str">
            <v>EQUIPO DE OFICINA</v>
          </cell>
          <cell r="P3866">
            <v>28500</v>
          </cell>
          <cell r="T3866" t="str">
            <v>Bueno</v>
          </cell>
          <cell r="U3866" t="str">
            <v>N/T</v>
          </cell>
        </row>
        <row r="3867">
          <cell r="J3867" t="str">
            <v>42-04-07-00-3859</v>
          </cell>
          <cell r="L3867" t="str">
            <v>42-04-07-00-3859</v>
          </cell>
          <cell r="M3867" t="str">
            <v>Caja Masisa para Televisor color Miel Con tapa y Seguro de Candado</v>
          </cell>
          <cell r="O3867" t="str">
            <v>OTROS</v>
          </cell>
          <cell r="P3867">
            <v>25500</v>
          </cell>
          <cell r="T3867" t="str">
            <v>Bueno</v>
          </cell>
          <cell r="U3867" t="str">
            <v>N/T</v>
          </cell>
        </row>
        <row r="3868">
          <cell r="J3868" t="str">
            <v>42-04-07-00-3860</v>
          </cell>
          <cell r="L3868" t="str">
            <v>42-04-07-00-3860</v>
          </cell>
          <cell r="M3868" t="str">
            <v xml:space="preserve">Caja Masisa para Video Reproductor VHS Color Blanco Con Tapa y Seguro </v>
          </cell>
          <cell r="O3868" t="str">
            <v>OTROS</v>
          </cell>
          <cell r="P3868">
            <v>9900</v>
          </cell>
          <cell r="T3868" t="str">
            <v>Bueno</v>
          </cell>
          <cell r="U3868" t="str">
            <v>N/T</v>
          </cell>
        </row>
        <row r="3869">
          <cell r="J3869" t="str">
            <v>42-05-02-05-3861</v>
          </cell>
          <cell r="L3869" t="str">
            <v>42-05-02-05-3861</v>
          </cell>
          <cell r="M3869" t="str">
            <v>Sistema Iluminación de Emergencia VKB</v>
          </cell>
          <cell r="O3869" t="str">
            <v>EQUIPOS DE SEGURIDAD</v>
          </cell>
          <cell r="P3869">
            <v>35000</v>
          </cell>
          <cell r="T3869" t="str">
            <v>Bueno</v>
          </cell>
          <cell r="U3869" t="str">
            <v>VKB</v>
          </cell>
        </row>
        <row r="3870">
          <cell r="J3870" t="str">
            <v>42-05-02-03-3862</v>
          </cell>
          <cell r="L3870" t="str">
            <v>42-05-02-03-3862</v>
          </cell>
          <cell r="M3870" t="str">
            <v>Parlante Citofono Ambiental</v>
          </cell>
          <cell r="O3870" t="str">
            <v>EQUIPOS DE COMUNICACIÓN</v>
          </cell>
          <cell r="P3870">
            <v>16500</v>
          </cell>
          <cell r="T3870" t="str">
            <v>Bueno</v>
          </cell>
          <cell r="U3870" t="str">
            <v>N/T</v>
          </cell>
        </row>
        <row r="3871">
          <cell r="J3871" t="str">
            <v>42-05-02-05-3863</v>
          </cell>
          <cell r="L3871" t="str">
            <v>42-05-02-05-3863</v>
          </cell>
          <cell r="M3871" t="str">
            <v>Sistema Iluminación de Emergencia VKB</v>
          </cell>
          <cell r="O3871" t="str">
            <v>EQUIPOS DE SEGURIDAD</v>
          </cell>
          <cell r="P3871">
            <v>35000</v>
          </cell>
          <cell r="T3871" t="str">
            <v>Bueno</v>
          </cell>
          <cell r="U3871" t="str">
            <v>VKB</v>
          </cell>
        </row>
        <row r="3872">
          <cell r="J3872" t="str">
            <v>42-04-07-00-3864</v>
          </cell>
          <cell r="L3872" t="str">
            <v>42-04-07-00-3864</v>
          </cell>
          <cell r="M3872" t="str">
            <v>Banca Mixta Color Plomo</v>
          </cell>
          <cell r="O3872" t="str">
            <v>OTROS</v>
          </cell>
          <cell r="P3872">
            <v>15900</v>
          </cell>
          <cell r="T3872" t="str">
            <v>Bueno</v>
          </cell>
          <cell r="U3872" t="str">
            <v>N/T</v>
          </cell>
        </row>
        <row r="3873">
          <cell r="J3873" t="str">
            <v>42-04-07-00-3865</v>
          </cell>
          <cell r="L3873" t="str">
            <v>42-04-07-00-3865</v>
          </cell>
          <cell r="M3873" t="str">
            <v>Banca Mixta Color Plomo</v>
          </cell>
          <cell r="O3873" t="str">
            <v>OTROS</v>
          </cell>
          <cell r="P3873">
            <v>15900</v>
          </cell>
          <cell r="T3873" t="str">
            <v>Bueno</v>
          </cell>
          <cell r="U3873" t="str">
            <v>N/T</v>
          </cell>
        </row>
        <row r="3874">
          <cell r="J3874" t="str">
            <v>42-04-07-00-3866</v>
          </cell>
          <cell r="L3874" t="str">
            <v>42-04-07-00-3866</v>
          </cell>
          <cell r="M3874" t="str">
            <v>Banca Mixta Color Plomo</v>
          </cell>
          <cell r="O3874" t="str">
            <v>OTROS</v>
          </cell>
          <cell r="P3874">
            <v>15900</v>
          </cell>
          <cell r="T3874" t="str">
            <v>Bueno</v>
          </cell>
          <cell r="U3874" t="str">
            <v>N/T</v>
          </cell>
        </row>
        <row r="3875">
          <cell r="J3875" t="str">
            <v>42-05-02-05-3867</v>
          </cell>
          <cell r="L3875" t="str">
            <v>42-05-02-05-3867</v>
          </cell>
          <cell r="M3875" t="str">
            <v>Tablero T. D. A. y F. Urgencia</v>
          </cell>
          <cell r="O3875" t="str">
            <v>EQUIPOS DE SEGURIDAD</v>
          </cell>
          <cell r="P3875">
            <v>120000</v>
          </cell>
          <cell r="T3875" t="str">
            <v>Bueno</v>
          </cell>
          <cell r="U3875" t="str">
            <v>N/T</v>
          </cell>
        </row>
        <row r="3876">
          <cell r="J3876" t="str">
            <v>42-05-02-05-3868</v>
          </cell>
          <cell r="L3876" t="str">
            <v>42-05-02-05-3868</v>
          </cell>
          <cell r="M3876" t="str">
            <v xml:space="preserve">Control Valvulas de Emergencia Oxigeno - </v>
          </cell>
          <cell r="O3876" t="str">
            <v>EQUIPOS DE SEGURIDAD</v>
          </cell>
          <cell r="P3876">
            <v>99500</v>
          </cell>
          <cell r="T3876" t="str">
            <v>Bueno</v>
          </cell>
          <cell r="U3876" t="str">
            <v>N/T</v>
          </cell>
        </row>
        <row r="3877">
          <cell r="J3877" t="str">
            <v>42-04-07-00-3869</v>
          </cell>
          <cell r="L3877" t="str">
            <v>42-04-07-00-3869</v>
          </cell>
          <cell r="M3877" t="str">
            <v>Caja para llaves Madera Color Café Puerta con Vidrio</v>
          </cell>
          <cell r="O3877" t="str">
            <v>OTROS</v>
          </cell>
          <cell r="P3877">
            <v>8900</v>
          </cell>
          <cell r="T3877" t="str">
            <v>Bueno</v>
          </cell>
          <cell r="U3877" t="str">
            <v>N/T</v>
          </cell>
        </row>
        <row r="3878">
          <cell r="J3878" t="str">
            <v>42-04-07-00-3870</v>
          </cell>
          <cell r="L3878" t="str">
            <v>42-04-07-00-3870</v>
          </cell>
          <cell r="M3878" t="str">
            <v>Basurero Plastico Blanco Con Tapa</v>
          </cell>
          <cell r="O3878" t="str">
            <v>OTROS</v>
          </cell>
          <cell r="P3878">
            <v>4000</v>
          </cell>
          <cell r="T3878" t="str">
            <v>Bueno</v>
          </cell>
          <cell r="U3878" t="str">
            <v>N/T</v>
          </cell>
        </row>
        <row r="3879">
          <cell r="J3879" t="str">
            <v>42-04-07-00-3871</v>
          </cell>
          <cell r="L3879" t="str">
            <v>42-04-07-00-3871</v>
          </cell>
          <cell r="M3879" t="str">
            <v>Caja Masisa Color Plomo 1.70x60x60 C/Tapa y Seguro de Candado</v>
          </cell>
          <cell r="O3879" t="str">
            <v>OTROS</v>
          </cell>
          <cell r="P3879">
            <v>28900</v>
          </cell>
          <cell r="T3879" t="str">
            <v>Bueno</v>
          </cell>
          <cell r="U3879" t="str">
            <v>N/T</v>
          </cell>
        </row>
        <row r="3880">
          <cell r="J3880" t="str">
            <v>42-04-07-00-3872</v>
          </cell>
          <cell r="L3880" t="str">
            <v>42-04-07-00-3872</v>
          </cell>
          <cell r="M3880" t="str">
            <v>Mural Madera Verde con 2 Puertas De Vidrio con Seguro y Chapa</v>
          </cell>
          <cell r="O3880" t="str">
            <v>OTROS</v>
          </cell>
          <cell r="P3880">
            <v>19900</v>
          </cell>
          <cell r="T3880" t="str">
            <v>Bueno</v>
          </cell>
          <cell r="U3880" t="str">
            <v>N/T</v>
          </cell>
        </row>
        <row r="3881">
          <cell r="J3881" t="str">
            <v>42-05-02-03-3873</v>
          </cell>
          <cell r="L3881" t="str">
            <v>42-05-02-03-3873</v>
          </cell>
          <cell r="M3881" t="str">
            <v>Parlante Citofono Ambiental</v>
          </cell>
          <cell r="O3881" t="str">
            <v>EQUIPOS DE COMUNICACIÓN</v>
          </cell>
          <cell r="P3881">
            <v>16500</v>
          </cell>
          <cell r="T3881" t="str">
            <v>Bueno</v>
          </cell>
          <cell r="U3881" t="str">
            <v>N/T</v>
          </cell>
        </row>
        <row r="3882">
          <cell r="J3882" t="str">
            <v>42-05-02-03-3874</v>
          </cell>
          <cell r="L3882" t="str">
            <v>42-05-02-03-3874</v>
          </cell>
          <cell r="M3882" t="str">
            <v>Parlante Citofono Ambiental</v>
          </cell>
          <cell r="O3882" t="str">
            <v>EQUIPOS DE COMUNICACIÓN</v>
          </cell>
          <cell r="P3882">
            <v>16500</v>
          </cell>
          <cell r="T3882" t="str">
            <v>Bueno</v>
          </cell>
          <cell r="U3882" t="str">
            <v>N/T</v>
          </cell>
        </row>
        <row r="3883">
          <cell r="J3883" t="str">
            <v>42-05-02-05-3875</v>
          </cell>
          <cell r="L3883" t="str">
            <v>42-05-02-05-3875</v>
          </cell>
          <cell r="M3883" t="str">
            <v>Sensor Sistema Alerta Seguridad Contra Incendio - Humo</v>
          </cell>
          <cell r="O3883" t="str">
            <v>EQUIPOS DE SEGURIDAD</v>
          </cell>
          <cell r="P3883">
            <v>21900</v>
          </cell>
          <cell r="T3883" t="str">
            <v>Bueno</v>
          </cell>
          <cell r="U3883" t="str">
            <v>SUMMIT</v>
          </cell>
        </row>
        <row r="3884">
          <cell r="J3884" t="str">
            <v>42-05-02-05-3876</v>
          </cell>
          <cell r="L3884" t="str">
            <v>42-05-02-05-3876</v>
          </cell>
          <cell r="M3884" t="str">
            <v>Sistema Iluminación Emergencia VKB</v>
          </cell>
          <cell r="O3884" t="str">
            <v>EQUIPOS DE SEGURIDAD</v>
          </cell>
          <cell r="P3884">
            <v>35000</v>
          </cell>
          <cell r="T3884" t="str">
            <v>Bueno</v>
          </cell>
          <cell r="U3884" t="str">
            <v>VKB</v>
          </cell>
        </row>
        <row r="3885">
          <cell r="J3885" t="str">
            <v>42-04-02-00-3877</v>
          </cell>
          <cell r="L3885" t="str">
            <v>42-04-02-00-3877</v>
          </cell>
          <cell r="M3885" t="str">
            <v>Silla Computación 5 Ruedas Azul con Apoya Brazos</v>
          </cell>
          <cell r="O3885" t="str">
            <v>SILLAS</v>
          </cell>
          <cell r="P3885">
            <v>42500</v>
          </cell>
          <cell r="T3885" t="str">
            <v>Bueno</v>
          </cell>
          <cell r="U3885" t="str">
            <v>N/T</v>
          </cell>
        </row>
        <row r="3886">
          <cell r="J3886" t="str">
            <v>42-04-07-00-3878</v>
          </cell>
          <cell r="L3886" t="str">
            <v>42-04-07-00-3878</v>
          </cell>
          <cell r="M3886" t="str">
            <v>Porta Toallas TORK</v>
          </cell>
          <cell r="O3886" t="str">
            <v>OTROS</v>
          </cell>
          <cell r="P3886">
            <v>17000</v>
          </cell>
          <cell r="T3886" t="str">
            <v>Bueno</v>
          </cell>
          <cell r="U3886" t="str">
            <v>TORK</v>
          </cell>
        </row>
        <row r="3887">
          <cell r="J3887" t="str">
            <v>42-04-06-00-3879</v>
          </cell>
          <cell r="L3887" t="str">
            <v>42-04-06-00-3879</v>
          </cell>
          <cell r="M3887" t="str">
            <v>Mueble Blanco Madera y Melamina 21 Compartimientos</v>
          </cell>
          <cell r="O3887" t="str">
            <v>REPISA</v>
          </cell>
          <cell r="P3887">
            <v>24900</v>
          </cell>
          <cell r="T3887" t="str">
            <v>Bueno</v>
          </cell>
          <cell r="U3887" t="str">
            <v>N/T</v>
          </cell>
        </row>
        <row r="3888">
          <cell r="J3888" t="str">
            <v>42-04-07-00-3880</v>
          </cell>
          <cell r="L3888" t="str">
            <v>42-04-07-00-3880</v>
          </cell>
          <cell r="M3888" t="str">
            <v>Lavamanos con Pedestal Loza Blanco C/Llave Monomando</v>
          </cell>
          <cell r="O3888" t="str">
            <v>OTROS</v>
          </cell>
          <cell r="P3888">
            <v>11000</v>
          </cell>
          <cell r="T3888" t="str">
            <v>Bueno</v>
          </cell>
          <cell r="U3888" t="str">
            <v>N/T</v>
          </cell>
        </row>
        <row r="3889">
          <cell r="J3889" t="str">
            <v>42-04-07-00-3881</v>
          </cell>
          <cell r="L3889" t="str">
            <v>42-04-07-00-3881</v>
          </cell>
          <cell r="M3889" t="str">
            <v>Biombo Metalico Blanco con 3 Cortinas Verde Agua</v>
          </cell>
          <cell r="O3889" t="str">
            <v>OTROS</v>
          </cell>
          <cell r="P3889">
            <v>19900</v>
          </cell>
          <cell r="T3889" t="str">
            <v>Bueno</v>
          </cell>
          <cell r="U3889" t="str">
            <v>N/T</v>
          </cell>
        </row>
        <row r="3890">
          <cell r="J3890" t="str">
            <v>42-04-03-00-3882</v>
          </cell>
          <cell r="L3890" t="str">
            <v>42-04-03-00-3882</v>
          </cell>
          <cell r="M3890" t="str">
            <v>Escritorio Melamina Blanco Atención a Publico</v>
          </cell>
          <cell r="O3890" t="str">
            <v>ESCRITORIOS</v>
          </cell>
          <cell r="P3890">
            <v>24900</v>
          </cell>
          <cell r="T3890" t="str">
            <v>Bueno</v>
          </cell>
          <cell r="U3890" t="str">
            <v>N/T</v>
          </cell>
        </row>
        <row r="3891">
          <cell r="J3891" t="str">
            <v>42-05-02-01-3883</v>
          </cell>
          <cell r="L3891" t="str">
            <v>42-05-02-01-3883</v>
          </cell>
          <cell r="M3891" t="str">
            <v>Termometro Refrigeración Externo</v>
          </cell>
          <cell r="O3891" t="str">
            <v>EQUIPOS CLINICOS</v>
          </cell>
          <cell r="P3891">
            <v>15900</v>
          </cell>
          <cell r="T3891" t="str">
            <v>Bueno</v>
          </cell>
          <cell r="U3891" t="str">
            <v>N/T</v>
          </cell>
        </row>
        <row r="3892">
          <cell r="J3892" t="str">
            <v>FN-04-07-00-3884</v>
          </cell>
          <cell r="L3892" t="str">
            <v>FN-04-07-00-3884</v>
          </cell>
          <cell r="M3892" t="str">
            <v>Porta cortinas metálico</v>
          </cell>
          <cell r="O3892" t="str">
            <v>OTROS FUNGIBLE / NOMINABLE</v>
          </cell>
          <cell r="P3892">
            <v>2500</v>
          </cell>
          <cell r="T3892" t="str">
            <v>Bueno</v>
          </cell>
          <cell r="U3892" t="str">
            <v>N/T</v>
          </cell>
        </row>
        <row r="3893">
          <cell r="J3893" t="str">
            <v>FN-04-07-00-3885</v>
          </cell>
          <cell r="L3893" t="str">
            <v>FN-04-07-00-3885</v>
          </cell>
          <cell r="M3893" t="str">
            <v>Cortinas Blanco Invierno</v>
          </cell>
          <cell r="O3893" t="str">
            <v>OTROS FUNGIBLE / NOMINABLE</v>
          </cell>
          <cell r="P3893">
            <v>12500</v>
          </cell>
          <cell r="T3893" t="str">
            <v>Bueno</v>
          </cell>
          <cell r="U3893" t="str">
            <v>N/T</v>
          </cell>
        </row>
        <row r="3894">
          <cell r="J3894" t="str">
            <v>42-04-03-00-3886</v>
          </cell>
          <cell r="L3894" t="str">
            <v>42-04-03-00-3886</v>
          </cell>
          <cell r="M3894" t="str">
            <v>Escritorio PC Melamina Enchapado 01 Cajon C/ Llave</v>
          </cell>
          <cell r="O3894" t="str">
            <v>ESCRITORIOS</v>
          </cell>
          <cell r="P3894">
            <v>65900</v>
          </cell>
          <cell r="T3894" t="str">
            <v>Bueno</v>
          </cell>
          <cell r="U3894" t="str">
            <v>N/T</v>
          </cell>
        </row>
        <row r="3895">
          <cell r="J3895" t="str">
            <v>42-06-01-00-3887</v>
          </cell>
          <cell r="L3895" t="str">
            <v>42-06-01-00-3887</v>
          </cell>
          <cell r="M3895" t="str">
            <v>Impresora EPSON Stylus C43UX</v>
          </cell>
          <cell r="O3895" t="str">
            <v>EQUIPOS COMPUTACIONALES Y PERIFÉRICOS</v>
          </cell>
          <cell r="P3895">
            <v>54500</v>
          </cell>
          <cell r="T3895" t="str">
            <v>Bueno</v>
          </cell>
          <cell r="U3895" t="str">
            <v>EPSON</v>
          </cell>
        </row>
        <row r="3896">
          <cell r="J3896" t="str">
            <v>NN-06-01-00-3888</v>
          </cell>
          <cell r="L3896" t="str">
            <v>NN-06-01-00-3888</v>
          </cell>
          <cell r="M3896" t="str">
            <v>PC All in One Olidata NºS 014568-000848</v>
          </cell>
          <cell r="O3896" t="str">
            <v>EQUIPOS COMPUTACIONALES Y PERIFÉRICOS EN ARRIENDO</v>
          </cell>
          <cell r="P3896">
            <v>320000</v>
          </cell>
          <cell r="T3896" t="str">
            <v>Bueno</v>
          </cell>
          <cell r="U3896" t="str">
            <v>Olidata</v>
          </cell>
        </row>
        <row r="3897">
          <cell r="J3897" t="str">
            <v>NN-06-01-00-3889</v>
          </cell>
          <cell r="L3897" t="str">
            <v>NN-06-01-00-3889</v>
          </cell>
          <cell r="M3897" t="str">
            <v>Mouse Convencional Olidata 8903</v>
          </cell>
          <cell r="O3897" t="str">
            <v>EQUIPOS COMPUTACIONALES Y PERIFÉRICOS EN ARRIENDO</v>
          </cell>
          <cell r="P3897">
            <v>4000</v>
          </cell>
          <cell r="T3897" t="str">
            <v>Bueno</v>
          </cell>
          <cell r="U3897" t="str">
            <v>Olidata</v>
          </cell>
        </row>
        <row r="3898">
          <cell r="J3898" t="str">
            <v>NN-06-01-00-3890</v>
          </cell>
          <cell r="L3898" t="str">
            <v>NN-06-01-00-3890</v>
          </cell>
          <cell r="M3898" t="str">
            <v>Teclado Olidata Model K3100</v>
          </cell>
          <cell r="O3898" t="str">
            <v>EQUIPOS COMPUTACIONALES Y PERIFÉRICOS EN ARRIENDO</v>
          </cell>
          <cell r="P3898">
            <v>3500</v>
          </cell>
          <cell r="T3898" t="str">
            <v>Bueno</v>
          </cell>
          <cell r="U3898" t="str">
            <v>Olidata</v>
          </cell>
        </row>
        <row r="3899">
          <cell r="J3899" t="str">
            <v>42-05-02-06-3891</v>
          </cell>
          <cell r="L3899" t="str">
            <v>42-05-02-06-3891</v>
          </cell>
          <cell r="M3899" t="str">
            <v>Lavadora Industrial Centrifuga Maytag Comercial</v>
          </cell>
          <cell r="O3899" t="str">
            <v>HERRAMIENTAS</v>
          </cell>
          <cell r="P3899">
            <v>4400000</v>
          </cell>
          <cell r="T3899" t="str">
            <v>Bueno</v>
          </cell>
          <cell r="U3899" t="str">
            <v>MAYTAG</v>
          </cell>
        </row>
        <row r="3900">
          <cell r="J3900" t="str">
            <v>42-05-02-06-3892</v>
          </cell>
          <cell r="L3900" t="str">
            <v>42-05-02-06-3892</v>
          </cell>
          <cell r="M3900" t="str">
            <v>Lavadora Industrial Centrifuga UNIMAC</v>
          </cell>
          <cell r="O3900" t="str">
            <v>HERRAMIENTAS</v>
          </cell>
          <cell r="P3900">
            <v>4400000</v>
          </cell>
          <cell r="T3900" t="str">
            <v>Bueno</v>
          </cell>
          <cell r="U3900" t="str">
            <v>UNIMAC</v>
          </cell>
        </row>
        <row r="3901">
          <cell r="J3901" t="str">
            <v>42-05-02-06-3893</v>
          </cell>
          <cell r="L3901" t="str">
            <v>42-05-02-06-3893</v>
          </cell>
          <cell r="M3901" t="str">
            <v>Secadora Industrial CISSELL CT 075</v>
          </cell>
          <cell r="O3901" t="str">
            <v>HERRAMIENTAS</v>
          </cell>
          <cell r="P3901">
            <v>3803491</v>
          </cell>
          <cell r="T3901" t="str">
            <v>Bueno</v>
          </cell>
          <cell r="U3901" t="str">
            <v>CISSELL</v>
          </cell>
        </row>
        <row r="3902">
          <cell r="J3902" t="str">
            <v>42-05-02-05-3894</v>
          </cell>
          <cell r="L3902" t="str">
            <v>42-05-02-05-3894</v>
          </cell>
          <cell r="M3902" t="str">
            <v>Extintor Tipo ABC 06 KG</v>
          </cell>
          <cell r="O3902" t="str">
            <v>EQUIPOS DE SEGURIDAD</v>
          </cell>
          <cell r="P3902">
            <v>26900</v>
          </cell>
          <cell r="T3902" t="str">
            <v>Bueno</v>
          </cell>
          <cell r="U3902" t="str">
            <v>N/T</v>
          </cell>
        </row>
        <row r="3903">
          <cell r="J3903" t="str">
            <v>42-04-03-00-3895</v>
          </cell>
          <cell r="L3903" t="str">
            <v>42-04-03-00-3895</v>
          </cell>
          <cell r="M3903" t="str">
            <v>Mueble Escritorio Color Miel 08 Cajones</v>
          </cell>
          <cell r="O3903" t="str">
            <v>ESCRITORIOS</v>
          </cell>
          <cell r="P3903">
            <v>45900</v>
          </cell>
          <cell r="T3903" t="str">
            <v>Bueno</v>
          </cell>
          <cell r="U3903" t="str">
            <v>N/T</v>
          </cell>
        </row>
        <row r="3904">
          <cell r="J3904" t="str">
            <v>42-04-07-00-3896</v>
          </cell>
          <cell r="L3904" t="str">
            <v>42-04-07-00-3896</v>
          </cell>
          <cell r="M3904" t="str">
            <v>Vitrina Metalica Celeste Pta. Vidrio</v>
          </cell>
          <cell r="O3904" t="str">
            <v>OTROS</v>
          </cell>
          <cell r="P3904">
            <v>42500</v>
          </cell>
          <cell r="T3904" t="str">
            <v>Bueno</v>
          </cell>
          <cell r="U3904" t="str">
            <v>N/T</v>
          </cell>
        </row>
        <row r="3905">
          <cell r="J3905" t="str">
            <v>42-04-06-00-3897</v>
          </cell>
          <cell r="L3905" t="str">
            <v>42-04-06-00-3897</v>
          </cell>
          <cell r="M3905" t="str">
            <v>Estante Mixto Melamina Blanco Metal 4 Compartimientos</v>
          </cell>
          <cell r="O3905" t="str">
            <v>REPISA</v>
          </cell>
          <cell r="P3905">
            <v>54900</v>
          </cell>
          <cell r="T3905" t="str">
            <v>Bueno</v>
          </cell>
          <cell r="U3905" t="str">
            <v>N/T</v>
          </cell>
        </row>
        <row r="3906">
          <cell r="J3906" t="str">
            <v>42-04-07-00-3898</v>
          </cell>
          <cell r="L3906" t="str">
            <v>42-04-07-00-3898</v>
          </cell>
          <cell r="M3906" t="str">
            <v>Carro Tipo Supermercado Para traslado Ropa</v>
          </cell>
          <cell r="O3906" t="str">
            <v>OTROS</v>
          </cell>
          <cell r="P3906">
            <v>15900</v>
          </cell>
          <cell r="T3906" t="str">
            <v>Bueno</v>
          </cell>
          <cell r="U3906" t="str">
            <v>N/T</v>
          </cell>
        </row>
        <row r="3907">
          <cell r="J3907" t="str">
            <v>42-04-07-00-3899</v>
          </cell>
          <cell r="L3907" t="str">
            <v>42-04-07-00-3899</v>
          </cell>
          <cell r="M3907" t="str">
            <v>Bergere Negro Ecocuero Sillon Descanso</v>
          </cell>
          <cell r="O3907" t="str">
            <v>OTROS</v>
          </cell>
          <cell r="P3907">
            <v>130900</v>
          </cell>
          <cell r="T3907" t="str">
            <v>Bueno</v>
          </cell>
          <cell r="U3907" t="str">
            <v>Metarus</v>
          </cell>
        </row>
        <row r="3908">
          <cell r="J3908" t="str">
            <v>42-04-07-00-3900</v>
          </cell>
          <cell r="L3908" t="str">
            <v>42-04-07-00-3900</v>
          </cell>
          <cell r="M3908" t="str">
            <v>Porta Toallas TORK</v>
          </cell>
          <cell r="O3908" t="str">
            <v>OTROS</v>
          </cell>
          <cell r="P3908">
            <v>17000</v>
          </cell>
          <cell r="T3908" t="str">
            <v>Bueno</v>
          </cell>
          <cell r="U3908" t="str">
            <v>TORK</v>
          </cell>
        </row>
        <row r="3909">
          <cell r="J3909" t="str">
            <v>42-04-06-00-3901</v>
          </cell>
          <cell r="L3909" t="str">
            <v>42-04-06-00-3901</v>
          </cell>
          <cell r="M3909" t="str">
            <v>Repisa Melamina 4 Divisiones Color Nogal</v>
          </cell>
          <cell r="O3909" t="str">
            <v>REPISA</v>
          </cell>
          <cell r="P3909">
            <v>52500</v>
          </cell>
          <cell r="T3909" t="str">
            <v>Bueno</v>
          </cell>
          <cell r="U3909" t="str">
            <v>N/T</v>
          </cell>
        </row>
        <row r="3910">
          <cell r="J3910" t="str">
            <v>42-04-07-00-3902</v>
          </cell>
          <cell r="L3910" t="str">
            <v>42-04-07-00-3902</v>
          </cell>
          <cell r="M3910" t="str">
            <v>Porta cortinas metálico</v>
          </cell>
          <cell r="O3910" t="str">
            <v>OTROS</v>
          </cell>
          <cell r="P3910">
            <v>2500</v>
          </cell>
          <cell r="T3910" t="str">
            <v>Bueno</v>
          </cell>
          <cell r="U3910" t="str">
            <v>N/T</v>
          </cell>
        </row>
        <row r="3911">
          <cell r="J3911" t="str">
            <v>FN-04-07-00-3903</v>
          </cell>
          <cell r="L3911" t="str">
            <v>FN-04-07-00-3903</v>
          </cell>
          <cell r="M3911" t="str">
            <v>Cortinas color café claro</v>
          </cell>
          <cell r="O3911" t="str">
            <v>OTROS FUNGIBLE / NOMINABLE</v>
          </cell>
          <cell r="P3911">
            <v>12500</v>
          </cell>
          <cell r="T3911" t="str">
            <v>Bueno</v>
          </cell>
          <cell r="U3911" t="str">
            <v>N/T</v>
          </cell>
        </row>
        <row r="3912">
          <cell r="J3912" t="str">
            <v>42-04-07-00-3904</v>
          </cell>
          <cell r="L3912" t="str">
            <v>42-04-07-00-3904</v>
          </cell>
          <cell r="M3912" t="str">
            <v>Persiana Color Trigo</v>
          </cell>
          <cell r="O3912" t="str">
            <v>OTROS</v>
          </cell>
          <cell r="P3912">
            <v>10490</v>
          </cell>
          <cell r="T3912" t="str">
            <v>Bueno</v>
          </cell>
          <cell r="U3912" t="str">
            <v>N/T</v>
          </cell>
        </row>
        <row r="3913">
          <cell r="J3913" t="str">
            <v>42-05-01-01-3905</v>
          </cell>
          <cell r="L3913" t="str">
            <v>42-05-01-01-3905</v>
          </cell>
          <cell r="M3913" t="str">
            <v>Corchetera Torre color Gris</v>
          </cell>
          <cell r="O3913" t="str">
            <v>EQUIPO DE OFICINA</v>
          </cell>
          <cell r="P3913">
            <v>3500</v>
          </cell>
          <cell r="T3913" t="str">
            <v>Bueno</v>
          </cell>
          <cell r="U3913" t="str">
            <v>Torre</v>
          </cell>
        </row>
        <row r="3914">
          <cell r="J3914" t="str">
            <v>42-05-01-01-3906</v>
          </cell>
          <cell r="L3914" t="str">
            <v>42-05-01-01-3906</v>
          </cell>
          <cell r="M3914" t="str">
            <v>Porta Timbres Capacidad 6 Unidades</v>
          </cell>
          <cell r="O3914" t="str">
            <v>EQUIPO DE OFICINA</v>
          </cell>
          <cell r="P3914">
            <v>4000</v>
          </cell>
          <cell r="T3914" t="str">
            <v>Bueno</v>
          </cell>
          <cell r="U3914" t="str">
            <v>N/T</v>
          </cell>
        </row>
        <row r="3915">
          <cell r="J3915" t="str">
            <v>42-06-01-00-3907</v>
          </cell>
          <cell r="L3915" t="str">
            <v>42-06-01-00-3907</v>
          </cell>
          <cell r="M3915" t="str">
            <v>Mouse Optico Genius NS 147802809041</v>
          </cell>
          <cell r="O3915" t="str">
            <v>EQUIPOS COMPUTACIONALES Y PERIFÉRICOS</v>
          </cell>
          <cell r="P3915">
            <v>4500</v>
          </cell>
          <cell r="T3915" t="str">
            <v>Bueno</v>
          </cell>
          <cell r="U3915" t="str">
            <v>GENIUS</v>
          </cell>
        </row>
        <row r="3916">
          <cell r="J3916" t="str">
            <v>42-05-01-01-3908</v>
          </cell>
          <cell r="L3916" t="str">
            <v>42-05-01-01-3908</v>
          </cell>
          <cell r="M3916" t="str">
            <v>Papelero Blanco Sin Tapa Plastico</v>
          </cell>
          <cell r="O3916" t="str">
            <v>EQUIPO DE OFICINA</v>
          </cell>
          <cell r="P3916">
            <v>4000</v>
          </cell>
          <cell r="T3916" t="str">
            <v>Bueno</v>
          </cell>
          <cell r="U3916" t="str">
            <v>N/T</v>
          </cell>
        </row>
        <row r="3917">
          <cell r="J3917" t="str">
            <v>42-05-01-01-3909</v>
          </cell>
          <cell r="L3917" t="str">
            <v>42-05-01-01-3909</v>
          </cell>
          <cell r="M3917" t="str">
            <v>Corchetera Torre 26/6 Rojo / Negro</v>
          </cell>
          <cell r="O3917" t="str">
            <v>EQUIPO DE OFICINA</v>
          </cell>
          <cell r="P3917">
            <v>3500</v>
          </cell>
          <cell r="T3917" t="str">
            <v>Bueno</v>
          </cell>
          <cell r="U3917" t="str">
            <v>N/T</v>
          </cell>
        </row>
        <row r="3918">
          <cell r="J3918" t="str">
            <v>42-04-07-00-3910</v>
          </cell>
          <cell r="L3918" t="str">
            <v>42-04-07-00-3910</v>
          </cell>
          <cell r="M3918" t="str">
            <v>Papelero Plastico Negro Sin Tapa</v>
          </cell>
          <cell r="O3918" t="str">
            <v>OTROS</v>
          </cell>
          <cell r="P3918">
            <v>4000</v>
          </cell>
          <cell r="T3918" t="str">
            <v>Bueno</v>
          </cell>
          <cell r="U3918" t="str">
            <v>N/T</v>
          </cell>
        </row>
        <row r="3919">
          <cell r="J3919" t="str">
            <v>42-04-07-00-3911</v>
          </cell>
          <cell r="L3919" t="str">
            <v>42-04-07-00-3911</v>
          </cell>
          <cell r="M3919" t="str">
            <v>Pizarra 120x100 Blanca</v>
          </cell>
          <cell r="O3919" t="str">
            <v>OTROS</v>
          </cell>
          <cell r="P3919">
            <v>8900</v>
          </cell>
          <cell r="T3919" t="str">
            <v>Bueno</v>
          </cell>
          <cell r="U3919" t="str">
            <v>N/T</v>
          </cell>
        </row>
        <row r="3920">
          <cell r="J3920" t="str">
            <v>42-05-01-01-3912</v>
          </cell>
          <cell r="L3920" t="str">
            <v>42-05-01-01-3912</v>
          </cell>
          <cell r="M3920" t="str">
            <v>Calculadora Olivetti Logos 354 NS 0865085</v>
          </cell>
          <cell r="O3920" t="str">
            <v>EQUIPO DE OFICINA</v>
          </cell>
          <cell r="P3920">
            <v>15900</v>
          </cell>
          <cell r="T3920" t="str">
            <v>Mala</v>
          </cell>
          <cell r="U3920" t="str">
            <v>Olivetti</v>
          </cell>
        </row>
        <row r="3921">
          <cell r="J3921" t="str">
            <v>42-04-07-00-3913</v>
          </cell>
          <cell r="L3921" t="str">
            <v>42-04-07-00-3913</v>
          </cell>
          <cell r="M3921" t="str">
            <v>Persiana Color Trigo</v>
          </cell>
          <cell r="O3921" t="str">
            <v>OTROS</v>
          </cell>
          <cell r="P3921">
            <v>10490</v>
          </cell>
          <cell r="T3921" t="str">
            <v>Bueno</v>
          </cell>
          <cell r="U3921" t="str">
            <v>N/T</v>
          </cell>
        </row>
        <row r="3922">
          <cell r="J3922" t="str">
            <v>42-04-06-00-3914</v>
          </cell>
          <cell r="L3922" t="str">
            <v>42-04-06-00-3914</v>
          </cell>
          <cell r="M3922" t="str">
            <v>Repisa Melamina Enchapada 3 Divisiones Color Miel</v>
          </cell>
          <cell r="O3922" t="str">
            <v>REPISA</v>
          </cell>
          <cell r="P3922">
            <v>42500</v>
          </cell>
          <cell r="T3922" t="str">
            <v>Bueno</v>
          </cell>
          <cell r="U3922" t="str">
            <v>N/T</v>
          </cell>
        </row>
        <row r="3923">
          <cell r="J3923" t="str">
            <v>42-04-07-00-3915</v>
          </cell>
          <cell r="L3923" t="str">
            <v>42-04-07-00-3915</v>
          </cell>
          <cell r="M3923" t="str">
            <v>Porta Toalla TORK</v>
          </cell>
          <cell r="O3923" t="str">
            <v>OTROS</v>
          </cell>
          <cell r="P3923">
            <v>17000</v>
          </cell>
          <cell r="T3923" t="str">
            <v>Bueno</v>
          </cell>
          <cell r="U3923" t="str">
            <v>TORK</v>
          </cell>
        </row>
        <row r="3924">
          <cell r="J3924" t="str">
            <v>42-04-07-00-3916</v>
          </cell>
          <cell r="L3924" t="str">
            <v>42-04-07-00-3916</v>
          </cell>
          <cell r="M3924" t="str">
            <v>Lavamanos con Pedestal Loza Blanco C/Llave Monomando</v>
          </cell>
          <cell r="O3924" t="str">
            <v>OTROS</v>
          </cell>
          <cell r="P3924">
            <v>11000</v>
          </cell>
          <cell r="T3924" t="str">
            <v>Bueno</v>
          </cell>
          <cell r="U3924" t="str">
            <v>N/T</v>
          </cell>
        </row>
        <row r="3925">
          <cell r="J3925" t="str">
            <v>42-05-02-01-3917</v>
          </cell>
          <cell r="L3925" t="str">
            <v>42-05-02-01-3917</v>
          </cell>
          <cell r="M3925" t="str">
            <v>Manometro Oxigeno con Humidificador</v>
          </cell>
          <cell r="N3925" t="str">
            <v>Sala 1</v>
          </cell>
          <cell r="O3925" t="str">
            <v>EQUIPOS CLINICOS</v>
          </cell>
          <cell r="P3925">
            <v>42900</v>
          </cell>
          <cell r="T3925" t="str">
            <v>Bueno</v>
          </cell>
          <cell r="U3925" t="str">
            <v>N/T</v>
          </cell>
        </row>
        <row r="3926">
          <cell r="J3926" t="str">
            <v>42-05-02-01-3918</v>
          </cell>
          <cell r="L3926" t="str">
            <v>42-05-02-01-3918</v>
          </cell>
          <cell r="M3926" t="str">
            <v>Manometro Oxigeno con Humidificador</v>
          </cell>
          <cell r="N3926" t="str">
            <v>Sala 1</v>
          </cell>
          <cell r="O3926" t="str">
            <v>EQUIPOS CLINICOS</v>
          </cell>
          <cell r="P3926">
            <v>42900</v>
          </cell>
          <cell r="T3926" t="str">
            <v>Bueno</v>
          </cell>
          <cell r="U3926" t="str">
            <v>N/T</v>
          </cell>
        </row>
        <row r="3927">
          <cell r="J3927" t="str">
            <v>42-05-02-01-3919</v>
          </cell>
          <cell r="L3927" t="str">
            <v>42-05-02-01-3919</v>
          </cell>
          <cell r="M3927" t="str">
            <v>Manometro Oxigeno con Humidificador</v>
          </cell>
          <cell r="N3927" t="str">
            <v>Sala 1</v>
          </cell>
          <cell r="O3927" t="str">
            <v>EQUIPOS CLINICOS</v>
          </cell>
          <cell r="P3927">
            <v>42900</v>
          </cell>
          <cell r="T3927" t="str">
            <v>Bueno</v>
          </cell>
          <cell r="U3927" t="str">
            <v>N/T</v>
          </cell>
        </row>
        <row r="3928">
          <cell r="J3928" t="str">
            <v>42-05-02-01-3920</v>
          </cell>
          <cell r="L3928" t="str">
            <v>42-05-02-01-3920</v>
          </cell>
          <cell r="M3928" t="str">
            <v>Manometro Oxigeno con Humidificador</v>
          </cell>
          <cell r="N3928" t="str">
            <v>Sala 1</v>
          </cell>
          <cell r="O3928" t="str">
            <v>EQUIPOS CLINICOS</v>
          </cell>
          <cell r="P3928">
            <v>42900</v>
          </cell>
          <cell r="T3928" t="str">
            <v>Bueno</v>
          </cell>
          <cell r="U3928" t="str">
            <v>N/T</v>
          </cell>
        </row>
        <row r="3929">
          <cell r="J3929" t="str">
            <v>42-05-02-01-3921</v>
          </cell>
          <cell r="L3929" t="str">
            <v>42-05-02-01-3921</v>
          </cell>
          <cell r="M3929" t="str">
            <v>Manometro Oxigeno con Humidificador</v>
          </cell>
          <cell r="N3929" t="str">
            <v>Sala 1</v>
          </cell>
          <cell r="O3929" t="str">
            <v>EQUIPOS CLINICOS</v>
          </cell>
          <cell r="P3929">
            <v>42900</v>
          </cell>
          <cell r="T3929" t="str">
            <v>Bueno</v>
          </cell>
          <cell r="U3929" t="str">
            <v>N/T</v>
          </cell>
        </row>
        <row r="3930">
          <cell r="J3930" t="str">
            <v>42-05-02-01-3922</v>
          </cell>
          <cell r="L3930" t="str">
            <v>42-05-02-01-3922</v>
          </cell>
          <cell r="M3930" t="str">
            <v>Manometro Oxigeno con Humidificador</v>
          </cell>
          <cell r="N3930" t="str">
            <v>Sala 1</v>
          </cell>
          <cell r="O3930" t="str">
            <v>EQUIPOS CLINICOS</v>
          </cell>
          <cell r="P3930">
            <v>42900</v>
          </cell>
          <cell r="T3930" t="str">
            <v>Bueno</v>
          </cell>
          <cell r="U3930" t="str">
            <v>N/T</v>
          </cell>
        </row>
        <row r="3931">
          <cell r="J3931" t="str">
            <v>42-05-02-01-3923</v>
          </cell>
          <cell r="L3931" t="str">
            <v>42-05-02-01-3923</v>
          </cell>
          <cell r="M3931" t="str">
            <v>Manometro Oxigeno con Humidificador</v>
          </cell>
          <cell r="N3931" t="str">
            <v>Sala 2</v>
          </cell>
          <cell r="O3931" t="str">
            <v>EQUIPOS CLINICOS</v>
          </cell>
          <cell r="P3931">
            <v>42900</v>
          </cell>
          <cell r="T3931" t="str">
            <v>Bueno</v>
          </cell>
          <cell r="U3931" t="str">
            <v>N/T</v>
          </cell>
        </row>
        <row r="3932">
          <cell r="J3932" t="str">
            <v>42-05-02-01-3924</v>
          </cell>
          <cell r="L3932" t="str">
            <v>42-05-02-01-3924</v>
          </cell>
          <cell r="M3932" t="str">
            <v>Manometro Oxigeno con Humidificador</v>
          </cell>
          <cell r="N3932" t="str">
            <v>Sala 2</v>
          </cell>
          <cell r="O3932" t="str">
            <v>EQUIPOS CLINICOS</v>
          </cell>
          <cell r="P3932">
            <v>42900</v>
          </cell>
          <cell r="T3932" t="str">
            <v>Bueno</v>
          </cell>
          <cell r="U3932" t="str">
            <v>N/T</v>
          </cell>
        </row>
        <row r="3933">
          <cell r="J3933" t="str">
            <v>42-05-02-01-3925</v>
          </cell>
          <cell r="L3933" t="str">
            <v>42-05-02-01-3925</v>
          </cell>
          <cell r="M3933" t="str">
            <v>Manometro Oxigeno con Humidificador</v>
          </cell>
          <cell r="N3933" t="str">
            <v>Sala 2</v>
          </cell>
          <cell r="O3933" t="str">
            <v>EQUIPOS CLINICOS</v>
          </cell>
          <cell r="P3933">
            <v>42900</v>
          </cell>
          <cell r="T3933" t="str">
            <v>Bueno</v>
          </cell>
          <cell r="U3933" t="str">
            <v>N/T</v>
          </cell>
        </row>
        <row r="3934">
          <cell r="J3934" t="str">
            <v>42-05-02-01-3926</v>
          </cell>
          <cell r="L3934" t="str">
            <v>42-05-02-01-3926</v>
          </cell>
          <cell r="M3934" t="str">
            <v>Manometro Oxigeno con Humidificador</v>
          </cell>
          <cell r="N3934" t="str">
            <v>Sala 2</v>
          </cell>
          <cell r="O3934" t="str">
            <v>EQUIPOS CLINICOS</v>
          </cell>
          <cell r="P3934">
            <v>42900</v>
          </cell>
          <cell r="T3934" t="str">
            <v>Bueno</v>
          </cell>
          <cell r="U3934" t="str">
            <v>N/T</v>
          </cell>
        </row>
        <row r="3935">
          <cell r="J3935" t="str">
            <v>42-05-02-01-3927</v>
          </cell>
          <cell r="L3935" t="str">
            <v>42-05-02-01-3927</v>
          </cell>
          <cell r="M3935" t="str">
            <v>Manometro Oxigeno con Humidificador</v>
          </cell>
          <cell r="N3935" t="str">
            <v>Sala 2</v>
          </cell>
          <cell r="O3935" t="str">
            <v>EQUIPOS CLINICOS</v>
          </cell>
          <cell r="P3935">
            <v>42900</v>
          </cell>
          <cell r="T3935" t="str">
            <v>Bueno</v>
          </cell>
          <cell r="U3935" t="str">
            <v>N/T</v>
          </cell>
        </row>
        <row r="3936">
          <cell r="J3936" t="str">
            <v>42-05-02-01-3928</v>
          </cell>
          <cell r="L3936" t="str">
            <v>42-05-02-01-3928</v>
          </cell>
          <cell r="M3936" t="str">
            <v>Manometro Oxigeno con Humidificador</v>
          </cell>
          <cell r="N3936" t="str">
            <v>Sala 2</v>
          </cell>
          <cell r="O3936" t="str">
            <v>EQUIPOS CLINICOS</v>
          </cell>
          <cell r="P3936">
            <v>42900</v>
          </cell>
          <cell r="T3936" t="str">
            <v>Bueno</v>
          </cell>
          <cell r="U3936" t="str">
            <v>N/T</v>
          </cell>
        </row>
        <row r="3937">
          <cell r="J3937" t="str">
            <v>42-05-02-01-3929</v>
          </cell>
          <cell r="L3937" t="str">
            <v>42-05-02-01-3929</v>
          </cell>
          <cell r="M3937" t="str">
            <v>Manometro Oxigeno con Humidificador</v>
          </cell>
          <cell r="N3937" t="str">
            <v>Sala 3</v>
          </cell>
          <cell r="O3937" t="str">
            <v>EQUIPOS CLINICOS</v>
          </cell>
          <cell r="P3937">
            <v>42900</v>
          </cell>
          <cell r="T3937" t="str">
            <v>Bueno</v>
          </cell>
          <cell r="U3937" t="str">
            <v>N/T</v>
          </cell>
        </row>
        <row r="3938">
          <cell r="J3938" t="str">
            <v>42-05-02-01-3930</v>
          </cell>
          <cell r="L3938" t="str">
            <v>42-05-02-01-3930</v>
          </cell>
          <cell r="M3938" t="str">
            <v>Manometro Oxigeno con Humidificador</v>
          </cell>
          <cell r="N3938" t="str">
            <v>Sala 3</v>
          </cell>
          <cell r="O3938" t="str">
            <v>EQUIPOS CLINICOS</v>
          </cell>
          <cell r="P3938">
            <v>42900</v>
          </cell>
          <cell r="T3938" t="str">
            <v>Bueno</v>
          </cell>
          <cell r="U3938" t="str">
            <v>N/T</v>
          </cell>
        </row>
        <row r="3939">
          <cell r="J3939" t="str">
            <v>42-05-02-01-3931</v>
          </cell>
          <cell r="L3939" t="str">
            <v>42-05-02-01-3931</v>
          </cell>
          <cell r="M3939" t="str">
            <v>Manometro Oxigeno con Humidificador</v>
          </cell>
          <cell r="N3939" t="str">
            <v>Sala 3</v>
          </cell>
          <cell r="O3939" t="str">
            <v>EQUIPOS CLINICOS</v>
          </cell>
          <cell r="P3939">
            <v>42900</v>
          </cell>
          <cell r="T3939" t="str">
            <v>Bueno</v>
          </cell>
          <cell r="U3939" t="str">
            <v>N/T</v>
          </cell>
        </row>
        <row r="3940">
          <cell r="J3940" t="str">
            <v>42-05-02-01-3932</v>
          </cell>
          <cell r="L3940" t="str">
            <v>42-05-02-01-3932</v>
          </cell>
          <cell r="M3940" t="str">
            <v>Manometro Oxigeno con Humidificador</v>
          </cell>
          <cell r="N3940" t="str">
            <v>Sala 4</v>
          </cell>
          <cell r="O3940" t="str">
            <v>EQUIPOS CLINICOS</v>
          </cell>
          <cell r="P3940">
            <v>42900</v>
          </cell>
          <cell r="T3940" t="str">
            <v>Bueno</v>
          </cell>
          <cell r="U3940" t="str">
            <v>N/T</v>
          </cell>
        </row>
        <row r="3941">
          <cell r="J3941" t="str">
            <v>42-05-02-01-3933</v>
          </cell>
          <cell r="L3941" t="str">
            <v>42-05-02-01-3933</v>
          </cell>
          <cell r="M3941" t="str">
            <v>Manometro Oxigeno con Humidificador</v>
          </cell>
          <cell r="N3941" t="str">
            <v>Sala 4</v>
          </cell>
          <cell r="O3941" t="str">
            <v>EQUIPOS CLINICOS</v>
          </cell>
          <cell r="P3941">
            <v>42900</v>
          </cell>
          <cell r="T3941" t="str">
            <v>Bueno</v>
          </cell>
          <cell r="U3941" t="str">
            <v>N/T</v>
          </cell>
        </row>
        <row r="3942">
          <cell r="J3942" t="str">
            <v>42-05-02-01-3934</v>
          </cell>
          <cell r="L3942" t="str">
            <v>42-05-02-01-3934</v>
          </cell>
          <cell r="M3942" t="str">
            <v>Manometro Oxigeno con Humidificador</v>
          </cell>
          <cell r="N3942" t="str">
            <v>Sala 4</v>
          </cell>
          <cell r="O3942" t="str">
            <v>EQUIPOS CLINICOS</v>
          </cell>
          <cell r="P3942">
            <v>42900</v>
          </cell>
          <cell r="T3942" t="str">
            <v>Bueno</v>
          </cell>
          <cell r="U3942" t="str">
            <v>N/T</v>
          </cell>
        </row>
        <row r="3943">
          <cell r="J3943" t="str">
            <v>42-05-02-01-3935</v>
          </cell>
          <cell r="L3943" t="str">
            <v>42-05-02-01-3935</v>
          </cell>
          <cell r="M3943" t="str">
            <v>Manometro Oxigeno con Humidificador</v>
          </cell>
          <cell r="N3943" t="str">
            <v>Sala 5</v>
          </cell>
          <cell r="O3943" t="str">
            <v>EQUIPOS CLINICOS</v>
          </cell>
          <cell r="P3943">
            <v>42900</v>
          </cell>
          <cell r="T3943" t="str">
            <v>Bueno</v>
          </cell>
          <cell r="U3943" t="str">
            <v>N/T</v>
          </cell>
        </row>
        <row r="3944">
          <cell r="J3944" t="str">
            <v>42-05-02-01-3936</v>
          </cell>
          <cell r="L3944" t="str">
            <v>42-05-02-01-3936</v>
          </cell>
          <cell r="M3944" t="str">
            <v>Manometro Oxigeno con Humidificador</v>
          </cell>
          <cell r="N3944" t="str">
            <v>Sala 6</v>
          </cell>
          <cell r="O3944" t="str">
            <v>EQUIPOS CLINICOS</v>
          </cell>
          <cell r="P3944">
            <v>42900</v>
          </cell>
          <cell r="T3944" t="str">
            <v>Bueno</v>
          </cell>
          <cell r="U3944" t="str">
            <v>N/T</v>
          </cell>
        </row>
        <row r="3945">
          <cell r="J3945" t="str">
            <v>42-05-02-01-3937</v>
          </cell>
          <cell r="L3945" t="str">
            <v>42-05-02-01-3937</v>
          </cell>
          <cell r="M3945" t="str">
            <v>Sistema Aspiración Central</v>
          </cell>
          <cell r="N3945" t="str">
            <v>Sala 1</v>
          </cell>
          <cell r="O3945" t="str">
            <v>EQUIPOS CLINICOS</v>
          </cell>
          <cell r="P3945">
            <v>35600</v>
          </cell>
          <cell r="T3945" t="str">
            <v>Bueno</v>
          </cell>
          <cell r="U3945" t="str">
            <v>N/T</v>
          </cell>
        </row>
        <row r="3946">
          <cell r="J3946" t="str">
            <v>42-05-02-01-3938</v>
          </cell>
          <cell r="L3946" t="str">
            <v>42-05-02-01-3938</v>
          </cell>
          <cell r="M3946" t="str">
            <v>Sistema Aspiración Central</v>
          </cell>
          <cell r="N3946" t="str">
            <v>Sala 1</v>
          </cell>
          <cell r="O3946" t="str">
            <v>EQUIPOS CLINICOS</v>
          </cell>
          <cell r="P3946">
            <v>35600</v>
          </cell>
          <cell r="T3946" t="str">
            <v>Bueno</v>
          </cell>
          <cell r="U3946" t="str">
            <v>N/T</v>
          </cell>
        </row>
        <row r="3947">
          <cell r="J3947" t="str">
            <v>42-05-02-01-3939</v>
          </cell>
          <cell r="L3947" t="str">
            <v>42-05-02-01-3939</v>
          </cell>
          <cell r="M3947" t="str">
            <v>Sistema Aspiración Central</v>
          </cell>
          <cell r="N3947" t="str">
            <v>Sala 1</v>
          </cell>
          <cell r="O3947" t="str">
            <v>EQUIPOS CLINICOS</v>
          </cell>
          <cell r="P3947">
            <v>35600</v>
          </cell>
          <cell r="T3947" t="str">
            <v>Bueno</v>
          </cell>
          <cell r="U3947" t="str">
            <v>N/T</v>
          </cell>
        </row>
        <row r="3948">
          <cell r="J3948" t="str">
            <v>42-05-02-01-3940</v>
          </cell>
          <cell r="L3948" t="str">
            <v>42-05-02-01-3940</v>
          </cell>
          <cell r="M3948" t="str">
            <v>Sistema Aspiración Central</v>
          </cell>
          <cell r="N3948" t="str">
            <v>Sala 1</v>
          </cell>
          <cell r="O3948" t="str">
            <v>EQUIPOS CLINICOS</v>
          </cell>
          <cell r="P3948">
            <v>35600</v>
          </cell>
          <cell r="T3948" t="str">
            <v>Bueno</v>
          </cell>
          <cell r="U3948" t="str">
            <v>N/T</v>
          </cell>
        </row>
        <row r="3949">
          <cell r="J3949" t="str">
            <v>42-05-02-01-3941</v>
          </cell>
          <cell r="L3949" t="str">
            <v>42-05-02-01-3941</v>
          </cell>
          <cell r="M3949" t="str">
            <v>Sistema Aspiración Central</v>
          </cell>
          <cell r="N3949" t="str">
            <v>Sala 1</v>
          </cell>
          <cell r="O3949" t="str">
            <v>EQUIPOS CLINICOS</v>
          </cell>
          <cell r="P3949">
            <v>35600</v>
          </cell>
          <cell r="T3949" t="str">
            <v>Bueno</v>
          </cell>
          <cell r="U3949" t="str">
            <v>N/T</v>
          </cell>
        </row>
        <row r="3950">
          <cell r="J3950" t="str">
            <v>42-05-02-01-3942</v>
          </cell>
          <cell r="L3950" t="str">
            <v>42-05-02-01-3942</v>
          </cell>
          <cell r="M3950" t="str">
            <v>Sistema Aspiración Central</v>
          </cell>
          <cell r="N3950" t="str">
            <v>Sala 1</v>
          </cell>
          <cell r="O3950" t="str">
            <v>EQUIPOS CLINICOS</v>
          </cell>
          <cell r="P3950">
            <v>35600</v>
          </cell>
          <cell r="T3950" t="str">
            <v>Bueno</v>
          </cell>
          <cell r="U3950" t="str">
            <v>N/T</v>
          </cell>
        </row>
        <row r="3951">
          <cell r="J3951" t="str">
            <v>42-05-02-01-3943</v>
          </cell>
          <cell r="L3951" t="str">
            <v>42-05-02-01-3943</v>
          </cell>
          <cell r="M3951" t="str">
            <v>Sistema Aspiración Central</v>
          </cell>
          <cell r="N3951" t="str">
            <v>Sala 2</v>
          </cell>
          <cell r="O3951" t="str">
            <v>EQUIPOS CLINICOS</v>
          </cell>
          <cell r="P3951">
            <v>35600</v>
          </cell>
          <cell r="T3951" t="str">
            <v>Bueno</v>
          </cell>
          <cell r="U3951" t="str">
            <v>N/T</v>
          </cell>
        </row>
        <row r="3952">
          <cell r="J3952" t="str">
            <v>42-05-02-01-3944</v>
          </cell>
          <cell r="L3952" t="str">
            <v>42-05-02-01-3944</v>
          </cell>
          <cell r="M3952" t="str">
            <v>Sistema Aspiración Central</v>
          </cell>
          <cell r="N3952" t="str">
            <v>Sala 2</v>
          </cell>
          <cell r="O3952" t="str">
            <v>EQUIPOS CLINICOS</v>
          </cell>
          <cell r="P3952">
            <v>35600</v>
          </cell>
          <cell r="T3952" t="str">
            <v>Bueno</v>
          </cell>
          <cell r="U3952" t="str">
            <v>N/T</v>
          </cell>
        </row>
        <row r="3953">
          <cell r="J3953" t="str">
            <v>42-05-02-01-3945</v>
          </cell>
          <cell r="L3953" t="str">
            <v>42-05-02-01-3945</v>
          </cell>
          <cell r="M3953" t="str">
            <v>Sistema Aspiración Central</v>
          </cell>
          <cell r="N3953" t="str">
            <v>Sala 2</v>
          </cell>
          <cell r="O3953" t="str">
            <v>EQUIPOS CLINICOS</v>
          </cell>
          <cell r="P3953">
            <v>35600</v>
          </cell>
          <cell r="T3953" t="str">
            <v>Bueno</v>
          </cell>
          <cell r="U3953" t="str">
            <v>N/T</v>
          </cell>
        </row>
        <row r="3954">
          <cell r="J3954" t="str">
            <v>42-05-02-01-3946</v>
          </cell>
          <cell r="L3954" t="str">
            <v>42-05-02-01-3946</v>
          </cell>
          <cell r="M3954" t="str">
            <v>Sistema Aspiración Central</v>
          </cell>
          <cell r="N3954" t="str">
            <v>Sala 2</v>
          </cell>
          <cell r="O3954" t="str">
            <v>EQUIPOS CLINICOS</v>
          </cell>
          <cell r="P3954">
            <v>35600</v>
          </cell>
          <cell r="T3954" t="str">
            <v>Bueno</v>
          </cell>
          <cell r="U3954" t="str">
            <v>N/T</v>
          </cell>
        </row>
        <row r="3955">
          <cell r="J3955" t="str">
            <v>42-05-02-01-3947</v>
          </cell>
          <cell r="L3955" t="str">
            <v>42-05-02-01-3947</v>
          </cell>
          <cell r="M3955" t="str">
            <v>Sistema Aspiración Central</v>
          </cell>
          <cell r="N3955" t="str">
            <v>Sala 2</v>
          </cell>
          <cell r="O3955" t="str">
            <v>EQUIPOS CLINICOS</v>
          </cell>
          <cell r="P3955">
            <v>35600</v>
          </cell>
          <cell r="T3955" t="str">
            <v>Bueno</v>
          </cell>
          <cell r="U3955" t="str">
            <v>N/T</v>
          </cell>
        </row>
        <row r="3956">
          <cell r="J3956" t="str">
            <v>42-05-02-01-3948</v>
          </cell>
          <cell r="L3956" t="str">
            <v>42-05-02-01-3948</v>
          </cell>
          <cell r="M3956" t="str">
            <v>Sistema Aspiración Central</v>
          </cell>
          <cell r="N3956" t="str">
            <v>Sala 2</v>
          </cell>
          <cell r="O3956" t="str">
            <v>EQUIPOS CLINICOS</v>
          </cell>
          <cell r="P3956">
            <v>35600</v>
          </cell>
          <cell r="T3956" t="str">
            <v>Bueno</v>
          </cell>
          <cell r="U3956" t="str">
            <v>N/T</v>
          </cell>
        </row>
        <row r="3957">
          <cell r="J3957" t="str">
            <v>42-05-02-01-3949</v>
          </cell>
          <cell r="L3957" t="str">
            <v>42-05-02-01-3949</v>
          </cell>
          <cell r="M3957" t="str">
            <v>Sistema Aspiración Central</v>
          </cell>
          <cell r="N3957" t="str">
            <v>Sala 3</v>
          </cell>
          <cell r="O3957" t="str">
            <v>EQUIPOS CLINICOS</v>
          </cell>
          <cell r="P3957">
            <v>35600</v>
          </cell>
          <cell r="T3957" t="str">
            <v>Bueno</v>
          </cell>
          <cell r="U3957" t="str">
            <v>N/T</v>
          </cell>
        </row>
        <row r="3958">
          <cell r="J3958" t="str">
            <v>42-05-02-01-3950</v>
          </cell>
          <cell r="L3958" t="str">
            <v>42-05-02-01-3950</v>
          </cell>
          <cell r="M3958" t="str">
            <v>Sistema Aspiración Central</v>
          </cell>
          <cell r="N3958" t="str">
            <v>Sala 3</v>
          </cell>
          <cell r="O3958" t="str">
            <v>EQUIPOS CLINICOS</v>
          </cell>
          <cell r="P3958">
            <v>35600</v>
          </cell>
          <cell r="T3958" t="str">
            <v>Bueno</v>
          </cell>
          <cell r="U3958" t="str">
            <v>N/T</v>
          </cell>
        </row>
        <row r="3959">
          <cell r="J3959" t="str">
            <v>42-05-02-01-3951</v>
          </cell>
          <cell r="L3959" t="str">
            <v>42-05-02-01-3951</v>
          </cell>
          <cell r="M3959" t="str">
            <v>Sistema Aspiración Central</v>
          </cell>
          <cell r="N3959" t="str">
            <v>Sala 3</v>
          </cell>
          <cell r="O3959" t="str">
            <v>EQUIPOS CLINICOS</v>
          </cell>
          <cell r="P3959">
            <v>35600</v>
          </cell>
          <cell r="T3959" t="str">
            <v>Bueno</v>
          </cell>
          <cell r="U3959" t="str">
            <v>N/T</v>
          </cell>
        </row>
        <row r="3960">
          <cell r="J3960" t="str">
            <v>42-05-02-01-3952</v>
          </cell>
          <cell r="L3960" t="str">
            <v>42-05-02-01-3952</v>
          </cell>
          <cell r="M3960" t="str">
            <v>Sistema Aspiración Central</v>
          </cell>
          <cell r="N3960" t="str">
            <v>Sala 4</v>
          </cell>
          <cell r="O3960" t="str">
            <v>EQUIPOS CLINICOS</v>
          </cell>
          <cell r="P3960">
            <v>35600</v>
          </cell>
          <cell r="T3960" t="str">
            <v>Bueno</v>
          </cell>
          <cell r="U3960" t="str">
            <v>N/T</v>
          </cell>
        </row>
        <row r="3961">
          <cell r="J3961" t="str">
            <v>42-05-02-01-3953</v>
          </cell>
          <cell r="L3961" t="str">
            <v>42-05-02-01-3953</v>
          </cell>
          <cell r="M3961" t="str">
            <v>Sistema Aspiración Central</v>
          </cell>
          <cell r="N3961" t="str">
            <v>Sala 4</v>
          </cell>
          <cell r="O3961" t="str">
            <v>EQUIPOS CLINICOS</v>
          </cell>
          <cell r="P3961">
            <v>35600</v>
          </cell>
          <cell r="T3961" t="str">
            <v>Bueno</v>
          </cell>
          <cell r="U3961" t="str">
            <v>N/T</v>
          </cell>
        </row>
        <row r="3962">
          <cell r="J3962" t="str">
            <v>42-05-02-01-3954</v>
          </cell>
          <cell r="L3962" t="str">
            <v>42-05-02-01-3954</v>
          </cell>
          <cell r="M3962" t="str">
            <v>Sistema Aspiración Central</v>
          </cell>
          <cell r="N3962" t="str">
            <v>Sala 4</v>
          </cell>
          <cell r="O3962" t="str">
            <v>EQUIPOS CLINICOS</v>
          </cell>
          <cell r="P3962">
            <v>35600</v>
          </cell>
          <cell r="T3962" t="str">
            <v>Bueno</v>
          </cell>
          <cell r="U3962" t="str">
            <v>N/T</v>
          </cell>
        </row>
        <row r="3963">
          <cell r="J3963" t="str">
            <v>42-05-02-01-3955</v>
          </cell>
          <cell r="L3963" t="str">
            <v>42-05-02-01-3955</v>
          </cell>
          <cell r="M3963" t="str">
            <v>Sistema Aspiración Central</v>
          </cell>
          <cell r="N3963" t="str">
            <v>Sala 5</v>
          </cell>
          <cell r="O3963" t="str">
            <v>EQUIPOS CLINICOS</v>
          </cell>
          <cell r="P3963">
            <v>35600</v>
          </cell>
          <cell r="T3963" t="str">
            <v>Bueno</v>
          </cell>
          <cell r="U3963" t="str">
            <v>N/T</v>
          </cell>
        </row>
        <row r="3964">
          <cell r="J3964" t="str">
            <v>42-05-02-01-3956</v>
          </cell>
          <cell r="L3964" t="str">
            <v>42-05-02-01-3956</v>
          </cell>
          <cell r="M3964" t="str">
            <v>Sistema Aspiración Central</v>
          </cell>
          <cell r="N3964" t="str">
            <v>Sala 6</v>
          </cell>
          <cell r="O3964" t="str">
            <v>EQUIPOS CLINICOS</v>
          </cell>
          <cell r="P3964">
            <v>35600</v>
          </cell>
          <cell r="T3964" t="str">
            <v>Bueno</v>
          </cell>
          <cell r="U3964" t="str">
            <v>N/T</v>
          </cell>
        </row>
        <row r="3965">
          <cell r="J3965" t="str">
            <v>42-04-07-00-3957</v>
          </cell>
          <cell r="L3965" t="str">
            <v>42-04-07-00-3957</v>
          </cell>
          <cell r="M3965" t="str">
            <v>Papelero Plastico Blanco con Tapa y Pedal</v>
          </cell>
          <cell r="O3965" t="str">
            <v>OTROS</v>
          </cell>
          <cell r="P3965">
            <v>4000</v>
          </cell>
          <cell r="T3965" t="str">
            <v>Bueno</v>
          </cell>
          <cell r="U3965" t="str">
            <v>N/T</v>
          </cell>
        </row>
        <row r="3966">
          <cell r="J3966" t="str">
            <v>42-04-02-00-3958</v>
          </cell>
          <cell r="L3966" t="str">
            <v>42-04-02-00-3958</v>
          </cell>
          <cell r="M3966" t="str">
            <v>Silla de Madera Color Blanco</v>
          </cell>
          <cell r="O3966" t="str">
            <v>SILLAS</v>
          </cell>
          <cell r="P3966">
            <v>8990</v>
          </cell>
          <cell r="T3966" t="str">
            <v>Bueno</v>
          </cell>
          <cell r="U3966" t="str">
            <v>N/T</v>
          </cell>
        </row>
        <row r="3967">
          <cell r="J3967" t="str">
            <v>42-04-03-00-3959</v>
          </cell>
          <cell r="L3967" t="str">
            <v>42-04-03-00-3959</v>
          </cell>
          <cell r="M3967" t="str">
            <v>Estación de Trabajo Melamina Blanco Invierno 4 Compartimientos Bandeja Teclado Cubierta Postformada</v>
          </cell>
          <cell r="N3967" t="str">
            <v>Oficina Enfermeras</v>
          </cell>
          <cell r="O3967" t="str">
            <v>ESCRITORIOS</v>
          </cell>
          <cell r="P3967">
            <v>320000</v>
          </cell>
          <cell r="T3967" t="str">
            <v>Bueno</v>
          </cell>
          <cell r="U3967" t="str">
            <v>N/T</v>
          </cell>
        </row>
        <row r="3968">
          <cell r="J3968" t="str">
            <v>42-04-06-00-3960</v>
          </cell>
          <cell r="L3968" t="str">
            <v>42-04-06-00-3960</v>
          </cell>
          <cell r="M3968" t="str">
            <v>Archivador Madera Melamina Blanco Invierno 30 Compartimientos - Colgante</v>
          </cell>
          <cell r="N3968" t="str">
            <v>Oficina Enfermeras</v>
          </cell>
          <cell r="O3968" t="str">
            <v>REPISA</v>
          </cell>
          <cell r="P3968">
            <v>56200</v>
          </cell>
          <cell r="T3968" t="str">
            <v>Bueno</v>
          </cell>
          <cell r="U3968" t="str">
            <v>N/T</v>
          </cell>
        </row>
        <row r="3969">
          <cell r="J3969" t="str">
            <v>42-04-07-00-3961</v>
          </cell>
          <cell r="L3969" t="str">
            <v>42-04-07-00-3961</v>
          </cell>
          <cell r="M3969" t="str">
            <v>Mueble Tipo Mesa Esquinero cubierta Postformada Mini Refrigerador</v>
          </cell>
          <cell r="N3969" t="str">
            <v>Oficina Enfermeras</v>
          </cell>
          <cell r="O3969" t="str">
            <v>OTROS</v>
          </cell>
          <cell r="P3969">
            <v>48900</v>
          </cell>
          <cell r="T3969" t="str">
            <v>Bueno</v>
          </cell>
          <cell r="U3969" t="str">
            <v>N/T</v>
          </cell>
        </row>
        <row r="3970">
          <cell r="J3970" t="str">
            <v>42-04-07-00-3962</v>
          </cell>
          <cell r="L3970" t="str">
            <v>42-04-07-00-3962</v>
          </cell>
          <cell r="M3970" t="str">
            <v>Mueble Colgante Adosado a Pared 6 Puertas 6 Compartimientos Color Blanco Invierno</v>
          </cell>
          <cell r="N3970" t="str">
            <v>Oficina Enfermeras</v>
          </cell>
          <cell r="O3970" t="str">
            <v>OTROS</v>
          </cell>
          <cell r="P3970">
            <v>250000</v>
          </cell>
          <cell r="T3970" t="str">
            <v>Bueno</v>
          </cell>
          <cell r="U3970" t="str">
            <v>N/T</v>
          </cell>
        </row>
        <row r="3971">
          <cell r="J3971" t="str">
            <v>42-04-07-00-3963</v>
          </cell>
          <cell r="L3971" t="str">
            <v>42-04-07-00-3963</v>
          </cell>
          <cell r="M3971" t="str">
            <v>Mueble Colgante Adosado a Pared 8 Puertas 8 Compartimientos Color Blanco Invierno</v>
          </cell>
          <cell r="N3971" t="str">
            <v>Oficina Enfermeras</v>
          </cell>
          <cell r="O3971" t="str">
            <v>OTROS</v>
          </cell>
          <cell r="P3971">
            <v>270000</v>
          </cell>
          <cell r="T3971" t="str">
            <v>Bueno</v>
          </cell>
          <cell r="U3971" t="str">
            <v>N/T</v>
          </cell>
        </row>
        <row r="3972">
          <cell r="J3972" t="str">
            <v>42-04-06-00-3964</v>
          </cell>
          <cell r="L3972" t="str">
            <v>42-04-06-00-3964</v>
          </cell>
          <cell r="M3972" t="str">
            <v xml:space="preserve">Mueble Estacion de trabajo Melamina Cubierta Postformada 5 Puertas 16 Cajones Color Blanco Invierno </v>
          </cell>
          <cell r="N3972" t="str">
            <v>Oficina Enfermeras</v>
          </cell>
          <cell r="O3972" t="str">
            <v>REPISA</v>
          </cell>
          <cell r="P3972">
            <v>380000</v>
          </cell>
          <cell r="T3972" t="str">
            <v>Bueno</v>
          </cell>
          <cell r="U3972" t="str">
            <v>N/T</v>
          </cell>
        </row>
        <row r="3973">
          <cell r="J3973" t="str">
            <v>42-04-06-00-3965</v>
          </cell>
          <cell r="L3973" t="str">
            <v>42-04-06-00-3965</v>
          </cell>
          <cell r="M3973" t="str">
            <v>Mueble Estante Grande 2 Puertas 5 Compartimientos Melamina Color Blanco Invierno</v>
          </cell>
          <cell r="N3973" t="str">
            <v>Oficina Enfermeras</v>
          </cell>
          <cell r="O3973" t="str">
            <v>REPISA</v>
          </cell>
          <cell r="P3973">
            <v>170000</v>
          </cell>
          <cell r="T3973" t="str">
            <v>Bueno</v>
          </cell>
          <cell r="U3973" t="str">
            <v>N/T</v>
          </cell>
        </row>
        <row r="3974">
          <cell r="J3974" t="str">
            <v>42-05-02-05-3966</v>
          </cell>
          <cell r="L3974" t="str">
            <v>42-05-02-05-3966</v>
          </cell>
          <cell r="M3974" t="str">
            <v>Tablero Control Oxigeno, Aire Medico, Vacio Marca AMICO Corporation</v>
          </cell>
          <cell r="N3974" t="str">
            <v>Oficina Enfermeras</v>
          </cell>
          <cell r="O3974" t="str">
            <v>EQUIPOS DE SEGURIDAD</v>
          </cell>
          <cell r="P3974">
            <v>99900</v>
          </cell>
          <cell r="T3974" t="str">
            <v>Bueno</v>
          </cell>
          <cell r="U3974" t="str">
            <v>N/T</v>
          </cell>
        </row>
        <row r="3975">
          <cell r="J3975" t="str">
            <v>42-05-02-05-3967</v>
          </cell>
          <cell r="L3975" t="str">
            <v>42-05-02-05-3967</v>
          </cell>
          <cell r="M3975" t="str">
            <v>Tablero Control Timbres de Salas Hospitalizados</v>
          </cell>
          <cell r="N3975" t="str">
            <v>Oficina Enfermeras</v>
          </cell>
          <cell r="O3975" t="str">
            <v>EQUIPOS DE SEGURIDAD</v>
          </cell>
          <cell r="P3975">
            <v>79900</v>
          </cell>
          <cell r="T3975" t="str">
            <v>Bueno</v>
          </cell>
          <cell r="U3975" t="str">
            <v>N/T</v>
          </cell>
        </row>
        <row r="3976">
          <cell r="J3976" t="str">
            <v>42-05-02-01-3968</v>
          </cell>
          <cell r="L3976" t="str">
            <v>42-05-02-01-3968</v>
          </cell>
          <cell r="M3976" t="str">
            <v>Andador Metalico 2 Ruedas Tipo Burrito</v>
          </cell>
          <cell r="O3976" t="str">
            <v>EQUIPOS CLINICOS</v>
          </cell>
          <cell r="P3976">
            <v>45500</v>
          </cell>
          <cell r="T3976" t="str">
            <v>Bueno</v>
          </cell>
          <cell r="U3976" t="str">
            <v>N/T</v>
          </cell>
        </row>
        <row r="3977">
          <cell r="J3977" t="str">
            <v>42-04-07-00-3969</v>
          </cell>
          <cell r="L3977" t="str">
            <v>42-04-07-00-3969</v>
          </cell>
          <cell r="M3977" t="str">
            <v>Pilon Acero Inoxidable con  llave de Combinacion</v>
          </cell>
          <cell r="N3977" t="str">
            <v>Sala SUCIA</v>
          </cell>
          <cell r="O3977" t="str">
            <v>OTROS</v>
          </cell>
          <cell r="P3977">
            <v>90000</v>
          </cell>
          <cell r="T3977" t="str">
            <v>Bueno</v>
          </cell>
          <cell r="U3977" t="str">
            <v>N/T</v>
          </cell>
        </row>
        <row r="3978">
          <cell r="J3978" t="str">
            <v>42-04-07-00-3970</v>
          </cell>
          <cell r="L3978" t="str">
            <v>42-04-07-00-3970</v>
          </cell>
          <cell r="M3978" t="str">
            <v>Dispensador De Jabon PISA</v>
          </cell>
          <cell r="N3978" t="str">
            <v>Sala SUCIA</v>
          </cell>
          <cell r="O3978" t="str">
            <v>OTROS</v>
          </cell>
          <cell r="P3978">
            <v>4700</v>
          </cell>
          <cell r="T3978" t="str">
            <v>Bueno</v>
          </cell>
          <cell r="U3978" t="str">
            <v>PISA</v>
          </cell>
        </row>
        <row r="3979">
          <cell r="J3979" t="str">
            <v>42-04-07-00-3971</v>
          </cell>
          <cell r="L3979" t="str">
            <v>42-04-07-00-3971</v>
          </cell>
          <cell r="M3979" t="str">
            <v>Porta Toallas TORK</v>
          </cell>
          <cell r="N3979" t="str">
            <v>Sala SUCIA</v>
          </cell>
          <cell r="O3979" t="str">
            <v>OTROS</v>
          </cell>
          <cell r="P3979">
            <v>17000</v>
          </cell>
          <cell r="T3979" t="str">
            <v>Bueno</v>
          </cell>
          <cell r="U3979" t="str">
            <v>TORK</v>
          </cell>
        </row>
        <row r="3980">
          <cell r="J3980" t="str">
            <v>42-04-06-00-3972</v>
          </cell>
          <cell r="L3980" t="str">
            <v>42-04-06-00-3972</v>
          </cell>
          <cell r="M3980" t="str">
            <v>Mueble Melamina 4 Puertas Blanco Invierno Cubierta Pstformada</v>
          </cell>
          <cell r="N3980" t="str">
            <v>Sala SUCIA</v>
          </cell>
          <cell r="O3980" t="str">
            <v>REPISA</v>
          </cell>
          <cell r="P3980">
            <v>210000</v>
          </cell>
          <cell r="T3980" t="str">
            <v>Bueno</v>
          </cell>
          <cell r="U3980" t="str">
            <v>N/T</v>
          </cell>
        </row>
        <row r="3981">
          <cell r="J3981" t="str">
            <v>42-04-07-00-3973</v>
          </cell>
          <cell r="L3981" t="str">
            <v>42-04-07-00-3973</v>
          </cell>
          <cell r="M3981" t="str">
            <v>Mesa Metal Cubierta Melamina color Gris</v>
          </cell>
          <cell r="O3981" t="str">
            <v>OTROS</v>
          </cell>
          <cell r="P3981">
            <v>120000</v>
          </cell>
          <cell r="T3981" t="str">
            <v>Bueno</v>
          </cell>
          <cell r="U3981" t="str">
            <v>N/T</v>
          </cell>
        </row>
        <row r="3982">
          <cell r="J3982" t="str">
            <v>42-04-07-00-3974</v>
          </cell>
          <cell r="L3982" t="str">
            <v>42-04-07-00-3974</v>
          </cell>
          <cell r="M3982" t="str">
            <v>Bergere para Descanso Cuero Color CAFÉ</v>
          </cell>
          <cell r="O3982" t="str">
            <v>OTROS</v>
          </cell>
          <cell r="P3982">
            <v>330000</v>
          </cell>
          <cell r="T3982" t="str">
            <v>Bueno</v>
          </cell>
          <cell r="U3982" t="str">
            <v>N/T</v>
          </cell>
        </row>
        <row r="3983">
          <cell r="J3983" t="str">
            <v>42-04-07-00-3975</v>
          </cell>
          <cell r="L3983" t="str">
            <v>42-04-07-00-3975</v>
          </cell>
          <cell r="M3983" t="str">
            <v>Bergere para Descanso Cuero Color BEIGE</v>
          </cell>
          <cell r="O3983" t="str">
            <v>OTROS</v>
          </cell>
          <cell r="P3983">
            <v>330000</v>
          </cell>
          <cell r="T3983" t="str">
            <v>Bueno</v>
          </cell>
          <cell r="U3983" t="str">
            <v>N/T</v>
          </cell>
        </row>
        <row r="3984">
          <cell r="J3984" t="str">
            <v>42-04-07-00-3976</v>
          </cell>
          <cell r="L3984" t="str">
            <v>42-04-07-00-3976</v>
          </cell>
          <cell r="M3984" t="str">
            <v>Dispensador Jabon PISA</v>
          </cell>
          <cell r="O3984" t="str">
            <v>OTROS</v>
          </cell>
          <cell r="P3984">
            <v>4700</v>
          </cell>
          <cell r="T3984" t="str">
            <v>Bueno</v>
          </cell>
          <cell r="U3984" t="str">
            <v>PISA</v>
          </cell>
        </row>
        <row r="3985">
          <cell r="J3985" t="str">
            <v>42-04-07-00-3977</v>
          </cell>
          <cell r="L3985" t="str">
            <v>42-04-07-00-3977</v>
          </cell>
          <cell r="M3985" t="str">
            <v>Porta Toalla TORK</v>
          </cell>
          <cell r="O3985" t="str">
            <v>OTROS</v>
          </cell>
          <cell r="P3985">
            <v>17000</v>
          </cell>
          <cell r="T3985" t="str">
            <v>Bueno</v>
          </cell>
          <cell r="U3985" t="str">
            <v>TORK</v>
          </cell>
        </row>
        <row r="3986">
          <cell r="J3986" t="str">
            <v>42-04-07-00-3978</v>
          </cell>
          <cell r="L3986" t="str">
            <v>42-04-07-00-3978</v>
          </cell>
          <cell r="M3986" t="str">
            <v>Basurero Grande Color Gris Con tapa Negra ( Transporte De Ropa Sucia)</v>
          </cell>
          <cell r="O3986" t="str">
            <v>OTROS</v>
          </cell>
          <cell r="P3986">
            <v>8990</v>
          </cell>
          <cell r="T3986" t="str">
            <v>Bueno</v>
          </cell>
          <cell r="U3986" t="str">
            <v>N/T</v>
          </cell>
        </row>
        <row r="3987">
          <cell r="J3987" t="str">
            <v>42-05-02-01-3979</v>
          </cell>
          <cell r="L3987" t="str">
            <v>42-05-02-01-3979</v>
          </cell>
          <cell r="M3987" t="str">
            <v>Camilla Metalica Con Baranda Cuatro Ruedas Gris Sin Colchoneta</v>
          </cell>
          <cell r="N3987" t="str">
            <v>Pasillo Principal</v>
          </cell>
          <cell r="O3987" t="str">
            <v>EQUIPOS CLINICOS</v>
          </cell>
          <cell r="P3987">
            <v>85000</v>
          </cell>
          <cell r="T3987" t="str">
            <v>Bueno</v>
          </cell>
          <cell r="U3987" t="str">
            <v>N/T</v>
          </cell>
        </row>
        <row r="3988">
          <cell r="J3988" t="str">
            <v>42-04-07-00-3980</v>
          </cell>
          <cell r="L3988" t="str">
            <v>42-04-07-00-3980</v>
          </cell>
          <cell r="M3988" t="str">
            <v>Bergere para descanso Tapizado Azul</v>
          </cell>
          <cell r="N3988" t="str">
            <v>Residencia</v>
          </cell>
          <cell r="O3988" t="str">
            <v>OTROS</v>
          </cell>
          <cell r="P3988">
            <v>330000</v>
          </cell>
          <cell r="T3988" t="str">
            <v>Bueno</v>
          </cell>
          <cell r="U3988" t="str">
            <v>N/T</v>
          </cell>
        </row>
        <row r="3989">
          <cell r="J3989" t="str">
            <v>42-04-07-00-3981</v>
          </cell>
          <cell r="L3989" t="str">
            <v>42-04-07-00-3981</v>
          </cell>
          <cell r="M3989" t="str">
            <v>Bergere para descanso Ecocuero Beige</v>
          </cell>
          <cell r="N3989" t="str">
            <v>Residencia</v>
          </cell>
          <cell r="O3989" t="str">
            <v>OTROS</v>
          </cell>
          <cell r="P3989">
            <v>330000</v>
          </cell>
          <cell r="T3989" t="str">
            <v>Bueno</v>
          </cell>
          <cell r="U3989" t="str">
            <v>N/T</v>
          </cell>
        </row>
        <row r="3990">
          <cell r="J3990" t="str">
            <v>42-04-01-00-3982</v>
          </cell>
          <cell r="L3990" t="str">
            <v>42-04-01-00-3982</v>
          </cell>
          <cell r="M3990" t="str">
            <v>Mesa Mixta Cubierta Melamina Color Café</v>
          </cell>
          <cell r="N3990" t="str">
            <v>Residencia</v>
          </cell>
          <cell r="O3990" t="str">
            <v>MESAS</v>
          </cell>
          <cell r="P3990">
            <v>42500</v>
          </cell>
          <cell r="T3990" t="str">
            <v>Bueno</v>
          </cell>
          <cell r="U3990" t="str">
            <v>N/T</v>
          </cell>
        </row>
        <row r="3991">
          <cell r="J3991" t="str">
            <v>42-04-06-00-3983</v>
          </cell>
          <cell r="L3991" t="str">
            <v>42-04-06-00-3983</v>
          </cell>
          <cell r="M3991" t="str">
            <v>Mueble Melamina Blanco 1 Puerta con Llave</v>
          </cell>
          <cell r="N3991" t="str">
            <v>Residencia</v>
          </cell>
          <cell r="O3991" t="str">
            <v>REPISA</v>
          </cell>
          <cell r="P3991">
            <v>46200</v>
          </cell>
          <cell r="T3991" t="str">
            <v>Bueno</v>
          </cell>
          <cell r="U3991" t="str">
            <v>N/T</v>
          </cell>
        </row>
        <row r="3992">
          <cell r="J3992" t="str">
            <v>42-04-06-00-3984</v>
          </cell>
          <cell r="L3992" t="str">
            <v>42-04-06-00-3984</v>
          </cell>
          <cell r="M3992" t="str">
            <v xml:space="preserve">Mueble Adosado a pared 3 Cajones Con Llave </v>
          </cell>
          <cell r="N3992" t="str">
            <v>Residencia</v>
          </cell>
          <cell r="O3992" t="str">
            <v>REPISA</v>
          </cell>
          <cell r="P3992">
            <v>25600</v>
          </cell>
          <cell r="T3992" t="str">
            <v>Bueno</v>
          </cell>
          <cell r="U3992" t="str">
            <v>N/T</v>
          </cell>
        </row>
        <row r="3993">
          <cell r="J3993" t="str">
            <v>42-04-06-00-3985</v>
          </cell>
          <cell r="L3993" t="str">
            <v>42-04-06-00-3985</v>
          </cell>
          <cell r="M3993" t="str">
            <v>Mueble Melamina Blanco 12 Compartimientos</v>
          </cell>
          <cell r="N3993" t="str">
            <v>Residencia</v>
          </cell>
          <cell r="O3993" t="str">
            <v>REPISA</v>
          </cell>
          <cell r="P3993">
            <v>76200</v>
          </cell>
          <cell r="T3993" t="str">
            <v>Bueno</v>
          </cell>
          <cell r="U3993" t="str">
            <v>N/T</v>
          </cell>
        </row>
        <row r="3994">
          <cell r="J3994" t="str">
            <v>42-04-06-00-3986</v>
          </cell>
          <cell r="L3994" t="str">
            <v>42-04-06-00-3986</v>
          </cell>
          <cell r="M3994" t="str">
            <v>Estante Colgante 1 Cuerpo Melamina Blanco</v>
          </cell>
          <cell r="N3994" t="str">
            <v>Residencia</v>
          </cell>
          <cell r="O3994" t="str">
            <v>REPISA</v>
          </cell>
          <cell r="P3994">
            <v>35600</v>
          </cell>
          <cell r="T3994" t="str">
            <v>Bueno</v>
          </cell>
          <cell r="U3994" t="str">
            <v>N/T</v>
          </cell>
        </row>
        <row r="3995">
          <cell r="J3995" t="str">
            <v>42-04-07-00-3987</v>
          </cell>
          <cell r="L3995" t="str">
            <v>42-04-07-00-3987</v>
          </cell>
          <cell r="M3995" t="str">
            <v>Porta Confort Lite</v>
          </cell>
          <cell r="O3995" t="str">
            <v>OTROS</v>
          </cell>
          <cell r="P3995">
            <v>5200</v>
          </cell>
          <cell r="T3995" t="str">
            <v>Bueno</v>
          </cell>
          <cell r="U3995" t="str">
            <v>LITE</v>
          </cell>
        </row>
        <row r="3996">
          <cell r="J3996" t="str">
            <v>42-04-07-00-3988</v>
          </cell>
          <cell r="L3996" t="str">
            <v>42-04-07-00-3988</v>
          </cell>
          <cell r="M3996" t="str">
            <v>Lavatorio Metalico 4 Puertas Llave Combinación</v>
          </cell>
          <cell r="O3996" t="str">
            <v>OTROS</v>
          </cell>
          <cell r="P3996">
            <v>90000</v>
          </cell>
          <cell r="T3996" t="str">
            <v>Bueno</v>
          </cell>
          <cell r="U3996" t="str">
            <v>N/T</v>
          </cell>
        </row>
        <row r="3997">
          <cell r="J3997" t="str">
            <v>NN-06-01-00-3989</v>
          </cell>
          <cell r="L3997" t="str">
            <v>NN-06-01-00-3989</v>
          </cell>
          <cell r="M3997" t="str">
            <v>PC All in One Olidata NºS 014588-000854</v>
          </cell>
          <cell r="O3997" t="str">
            <v>EQUIPOS COMPUTACIONALES Y PERIFÉRICOS EN ARRIENDO</v>
          </cell>
          <cell r="P3997">
            <v>320000</v>
          </cell>
          <cell r="T3997" t="str">
            <v>Bueno</v>
          </cell>
          <cell r="U3997" t="str">
            <v>Olidata</v>
          </cell>
        </row>
        <row r="3998">
          <cell r="J3998" t="str">
            <v>NN-06-01-00-3990</v>
          </cell>
          <cell r="L3998" t="str">
            <v>NN-06-01-00-3990</v>
          </cell>
          <cell r="M3998" t="str">
            <v>Mouse Optico Olidata KM-8903</v>
          </cell>
          <cell r="O3998" t="str">
            <v>EQUIPOS COMPUTACIONALES Y PERIFÉRICOS EN ARRIENDO</v>
          </cell>
          <cell r="P3998">
            <v>4000</v>
          </cell>
          <cell r="T3998" t="str">
            <v>Bueno</v>
          </cell>
          <cell r="U3998" t="str">
            <v>Olidata</v>
          </cell>
        </row>
        <row r="3999">
          <cell r="J3999" t="str">
            <v>42-06-01-00-3991</v>
          </cell>
          <cell r="L3999" t="str">
            <v>42-06-01-00-3991</v>
          </cell>
          <cell r="M3999" t="str">
            <v>Teclado Convencional Model K-3100</v>
          </cell>
          <cell r="O3999" t="str">
            <v>EQUIPOS COMPUTACIONALES Y PERIFÉRICOS</v>
          </cell>
          <cell r="P3999">
            <v>3500</v>
          </cell>
          <cell r="T3999" t="str">
            <v>Bueno</v>
          </cell>
          <cell r="U3999" t="str">
            <v>Olidata</v>
          </cell>
        </row>
        <row r="4000">
          <cell r="J4000" t="str">
            <v>42-04-07-00-3992</v>
          </cell>
          <cell r="L4000" t="str">
            <v>42-04-07-00-3992</v>
          </cell>
          <cell r="M4000" t="str">
            <v>Vitrina metálica con 2 puertas de vidrio color blanco</v>
          </cell>
          <cell r="O4000" t="str">
            <v>OTROS</v>
          </cell>
          <cell r="P4000">
            <v>42500</v>
          </cell>
          <cell r="T4000" t="str">
            <v>Bueno</v>
          </cell>
          <cell r="U4000" t="str">
            <v>N/T</v>
          </cell>
        </row>
        <row r="4001">
          <cell r="J4001" t="str">
            <v>42-04-06-00-3993</v>
          </cell>
          <cell r="L4001" t="str">
            <v>42-04-06-00-3993</v>
          </cell>
          <cell r="M4001" t="str">
            <v>Repisa Madera Color Café 10 Compartimientos</v>
          </cell>
          <cell r="O4001" t="str">
            <v>REPISA</v>
          </cell>
          <cell r="P4001">
            <v>55000</v>
          </cell>
          <cell r="T4001" t="str">
            <v>Bueno</v>
          </cell>
          <cell r="U4001" t="str">
            <v>N/T</v>
          </cell>
        </row>
        <row r="4002">
          <cell r="J4002" t="str">
            <v>42-04-06-00-3994</v>
          </cell>
          <cell r="L4002" t="str">
            <v>42-04-06-00-3994</v>
          </cell>
          <cell r="M4002" t="str">
            <v>Repisa Madera Color Café 16 Compartimientos</v>
          </cell>
          <cell r="O4002" t="str">
            <v>REPISA</v>
          </cell>
          <cell r="P4002">
            <v>65000</v>
          </cell>
          <cell r="T4002" t="str">
            <v>Bueno</v>
          </cell>
          <cell r="U4002" t="str">
            <v>N/T</v>
          </cell>
        </row>
        <row r="4003">
          <cell r="J4003" t="str">
            <v>42-04-06-00-3995</v>
          </cell>
          <cell r="L4003" t="str">
            <v>42-04-06-00-3995</v>
          </cell>
          <cell r="M4003" t="str">
            <v>Repisa Madera Color Café 22 Compartimientos</v>
          </cell>
          <cell r="O4003" t="str">
            <v>REPISA</v>
          </cell>
          <cell r="P4003">
            <v>75000</v>
          </cell>
          <cell r="T4003" t="str">
            <v>Bueno</v>
          </cell>
          <cell r="U4003" t="str">
            <v>N/T</v>
          </cell>
        </row>
        <row r="4004">
          <cell r="J4004" t="str">
            <v>42-04-07-00-3996</v>
          </cell>
          <cell r="L4004" t="str">
            <v>42-04-07-00-3996</v>
          </cell>
          <cell r="M4004" t="str">
            <v>Lavamanos con Pedestal Loza Blanco C/Llave Monomando</v>
          </cell>
          <cell r="O4004" t="str">
            <v>OTROS</v>
          </cell>
          <cell r="P4004">
            <v>11000</v>
          </cell>
          <cell r="T4004" t="str">
            <v>Bueno</v>
          </cell>
          <cell r="U4004" t="str">
            <v>N/T</v>
          </cell>
        </row>
        <row r="4005">
          <cell r="J4005" t="str">
            <v>42-04-06-00-3997</v>
          </cell>
          <cell r="L4005" t="str">
            <v>42-04-06-00-3997</v>
          </cell>
          <cell r="M4005" t="str">
            <v>Repisa Madera Color Café 12 Compartimientos</v>
          </cell>
          <cell r="O4005" t="str">
            <v>REPISA</v>
          </cell>
          <cell r="P4005">
            <v>65000</v>
          </cell>
          <cell r="T4005" t="str">
            <v>Bueno</v>
          </cell>
          <cell r="U4005" t="str">
            <v>N/T</v>
          </cell>
        </row>
        <row r="4006">
          <cell r="J4006" t="str">
            <v>42-04-07-00-3998</v>
          </cell>
          <cell r="L4006" t="str">
            <v>42-04-07-00-3998</v>
          </cell>
          <cell r="M4006" t="str">
            <v>Porta Toalla TORK</v>
          </cell>
          <cell r="O4006" t="str">
            <v>OTROS</v>
          </cell>
          <cell r="P4006">
            <v>17000</v>
          </cell>
          <cell r="T4006" t="str">
            <v>Bueno</v>
          </cell>
          <cell r="U4006" t="str">
            <v>TORK</v>
          </cell>
        </row>
        <row r="4007">
          <cell r="J4007" t="str">
            <v>42-04-07-00-3999</v>
          </cell>
          <cell r="L4007" t="str">
            <v>42-04-07-00-3999</v>
          </cell>
          <cell r="M4007" t="str">
            <v>Dispensador Jabon PISA</v>
          </cell>
          <cell r="O4007" t="str">
            <v>OTROS</v>
          </cell>
          <cell r="P4007">
            <v>4700</v>
          </cell>
          <cell r="T4007" t="str">
            <v>Bueno</v>
          </cell>
          <cell r="U4007" t="str">
            <v>PISA</v>
          </cell>
        </row>
        <row r="4008">
          <cell r="J4008" t="str">
            <v>42-04-06-00-4000</v>
          </cell>
          <cell r="L4008" t="str">
            <v>42-04-06-00-4000</v>
          </cell>
          <cell r="M4008" t="str">
            <v>Repisa Melamina Blanca 2 Compartimientos</v>
          </cell>
          <cell r="O4008" t="str">
            <v>REPISA</v>
          </cell>
          <cell r="P4008">
            <v>45900</v>
          </cell>
          <cell r="T4008" t="str">
            <v>Bueno</v>
          </cell>
          <cell r="U4008" t="str">
            <v>N/T</v>
          </cell>
        </row>
        <row r="4009">
          <cell r="J4009" t="str">
            <v>42-04-06-00-4001</v>
          </cell>
          <cell r="L4009" t="str">
            <v>42-04-06-00-4001</v>
          </cell>
          <cell r="M4009" t="str">
            <v>Repisa Melamina Blanca 6 Compartimientos</v>
          </cell>
          <cell r="O4009" t="str">
            <v>REPISA</v>
          </cell>
          <cell r="P4009">
            <v>45900</v>
          </cell>
          <cell r="T4009" t="str">
            <v>Bueno</v>
          </cell>
          <cell r="U4009" t="str">
            <v>N/T</v>
          </cell>
        </row>
        <row r="4010">
          <cell r="J4010" t="str">
            <v>42-05-01-01-4002</v>
          </cell>
          <cell r="L4010" t="str">
            <v>42-05-01-01-4002</v>
          </cell>
          <cell r="M4010" t="str">
            <v>Porta Scotch Negro Torre</v>
          </cell>
          <cell r="O4010" t="str">
            <v>EQUIPO DE OFICINA</v>
          </cell>
          <cell r="P4010">
            <v>4000</v>
          </cell>
          <cell r="T4010" t="str">
            <v>Bueno</v>
          </cell>
          <cell r="U4010" t="str">
            <v>Torre</v>
          </cell>
        </row>
        <row r="4011">
          <cell r="J4011" t="str">
            <v>42-05-01-01-4003</v>
          </cell>
          <cell r="L4011" t="str">
            <v>42-05-01-01-4003</v>
          </cell>
          <cell r="M4011" t="str">
            <v>Corchetera Mediana Torre Negra</v>
          </cell>
          <cell r="O4011" t="str">
            <v>EQUIPO DE OFICINA</v>
          </cell>
          <cell r="P4011">
            <v>4200</v>
          </cell>
          <cell r="T4011" t="str">
            <v>Bueno</v>
          </cell>
          <cell r="U4011" t="str">
            <v>Torre</v>
          </cell>
        </row>
        <row r="4012">
          <cell r="J4012" t="str">
            <v>42-04-07-00-4004</v>
          </cell>
          <cell r="L4012" t="str">
            <v>42-04-07-00-4004</v>
          </cell>
          <cell r="M4012" t="str">
            <v>Papelero Gris c/Tapa Pedal</v>
          </cell>
          <cell r="O4012" t="str">
            <v>OTROS</v>
          </cell>
          <cell r="P4012">
            <v>4500</v>
          </cell>
          <cell r="T4012" t="str">
            <v>Bueno</v>
          </cell>
          <cell r="U4012" t="str">
            <v>Torre</v>
          </cell>
        </row>
        <row r="4013">
          <cell r="J4013" t="str">
            <v>42-04-07-00-4005</v>
          </cell>
          <cell r="L4013" t="str">
            <v>42-04-07-00-4005</v>
          </cell>
          <cell r="M4013" t="str">
            <v>Escabel Mixto Blanco 2 Peldaños</v>
          </cell>
          <cell r="O4013" t="str">
            <v>OTROS</v>
          </cell>
          <cell r="P4013">
            <v>5600</v>
          </cell>
          <cell r="T4013" t="str">
            <v>Bueno</v>
          </cell>
          <cell r="U4013" t="str">
            <v>N/T</v>
          </cell>
        </row>
        <row r="4014">
          <cell r="J4014" t="str">
            <v>FN-05-01-01-4006</v>
          </cell>
          <cell r="L4014" t="str">
            <v>FN-05-01-01-4006</v>
          </cell>
          <cell r="M4014" t="str">
            <v>Corchetera Negra Grande Marca Torre</v>
          </cell>
          <cell r="O4014" t="str">
            <v>EQUIPO DE OFICINA FUNGIBLE / NOMINABLE</v>
          </cell>
          <cell r="P4014">
            <v>6200</v>
          </cell>
          <cell r="T4014" t="str">
            <v>Bueno</v>
          </cell>
          <cell r="U4014" t="str">
            <v>Torre</v>
          </cell>
        </row>
        <row r="4015">
          <cell r="J4015" t="str">
            <v>42-04-07-00-4007</v>
          </cell>
          <cell r="L4015" t="str">
            <v>42-04-07-00-4007</v>
          </cell>
          <cell r="M4015" t="str">
            <v>Estanque Agua Caliente CORDIVARI 2000 LTS</v>
          </cell>
          <cell r="O4015" t="str">
            <v>OTROS</v>
          </cell>
          <cell r="P4015">
            <v>1400000</v>
          </cell>
          <cell r="T4015" t="str">
            <v>Bueno</v>
          </cell>
          <cell r="U4015" t="str">
            <v>CORDIVARI</v>
          </cell>
        </row>
        <row r="4016">
          <cell r="J4016" t="str">
            <v>42-04-07-00-4008</v>
          </cell>
          <cell r="L4016" t="str">
            <v>42-04-07-00-4008</v>
          </cell>
          <cell r="M4016" t="str">
            <v>Caldera Gas Mediana Presion I VAR SUPER RAC</v>
          </cell>
          <cell r="O4016" t="str">
            <v>OTROS</v>
          </cell>
          <cell r="P4016">
            <v>2700000</v>
          </cell>
          <cell r="T4016" t="str">
            <v>Bueno</v>
          </cell>
          <cell r="U4016" t="str">
            <v>I VAR</v>
          </cell>
        </row>
        <row r="4017">
          <cell r="J4017" t="str">
            <v>42-04-07-00-4009</v>
          </cell>
          <cell r="L4017" t="str">
            <v>42-04-07-00-4009</v>
          </cell>
          <cell r="M4017" t="str">
            <v>Quemador RIELLO BURVERS ANWO RS50</v>
          </cell>
          <cell r="O4017" t="str">
            <v>OTROS</v>
          </cell>
          <cell r="P4017">
            <v>1900000</v>
          </cell>
          <cell r="T4017" t="str">
            <v>Bueno</v>
          </cell>
          <cell r="U4017" t="str">
            <v>ANWO</v>
          </cell>
        </row>
        <row r="4018">
          <cell r="J4018" t="str">
            <v>42-04-07-00-4010</v>
          </cell>
          <cell r="L4018" t="str">
            <v>42-04-07-00-4010</v>
          </cell>
          <cell r="M4018" t="str">
            <v>Bomba Circuladora de Agua MOTOR ANWO Verde</v>
          </cell>
          <cell r="O4018" t="str">
            <v>OTROS</v>
          </cell>
          <cell r="P4018">
            <v>47000</v>
          </cell>
          <cell r="T4018" t="str">
            <v>Bueno</v>
          </cell>
          <cell r="U4018" t="str">
            <v>ANWO</v>
          </cell>
        </row>
        <row r="4019">
          <cell r="J4019" t="str">
            <v>42-04-07-00-4011</v>
          </cell>
          <cell r="L4019" t="str">
            <v>42-04-07-00-4011</v>
          </cell>
          <cell r="M4019" t="str">
            <v>Bomba Circuladora de Agua DAB PUMPS A 11/18OXMX</v>
          </cell>
          <cell r="O4019" t="str">
            <v>OTROS</v>
          </cell>
          <cell r="P4019">
            <v>47000</v>
          </cell>
          <cell r="T4019" t="str">
            <v>Bueno</v>
          </cell>
          <cell r="U4019" t="str">
            <v>DAB</v>
          </cell>
        </row>
        <row r="4020">
          <cell r="J4020" t="str">
            <v>42-04-07-00-4012</v>
          </cell>
          <cell r="L4020" t="str">
            <v>42-04-07-00-4012</v>
          </cell>
          <cell r="M4020" t="str">
            <v>Bomba Estanque Agua Caliente DAB VS 65 / 150</v>
          </cell>
          <cell r="O4020" t="str">
            <v>OTROS</v>
          </cell>
          <cell r="P4020">
            <v>70000</v>
          </cell>
          <cell r="T4020" t="str">
            <v>Bueno</v>
          </cell>
          <cell r="U4020" t="str">
            <v>DAB</v>
          </cell>
        </row>
        <row r="4021">
          <cell r="J4021" t="str">
            <v>42-04-07-00-4013</v>
          </cell>
          <cell r="L4021" t="str">
            <v>42-04-07-00-4013</v>
          </cell>
          <cell r="M4021" t="str">
            <v>Inter Calor AZUL ANWO P - 040 SN 181 - 01</v>
          </cell>
          <cell r="O4021" t="str">
            <v>OTROS</v>
          </cell>
          <cell r="P4021">
            <v>2500000</v>
          </cell>
          <cell r="T4021" t="str">
            <v>Bueno</v>
          </cell>
          <cell r="U4021" t="str">
            <v>ANWO</v>
          </cell>
        </row>
        <row r="4022">
          <cell r="J4022" t="str">
            <v>42-04-07-00-4014</v>
          </cell>
          <cell r="L4022" t="str">
            <v>42-04-07-00-4014</v>
          </cell>
          <cell r="M4022" t="str">
            <v>Bomba Surtidor Agua Caliente DAB VS 65 / 150 Nº 4</v>
          </cell>
          <cell r="O4022" t="str">
            <v>OTROS</v>
          </cell>
          <cell r="P4022">
            <v>70000</v>
          </cell>
          <cell r="T4022" t="str">
            <v>Bueno</v>
          </cell>
          <cell r="U4022" t="str">
            <v>DAB</v>
          </cell>
        </row>
        <row r="4023">
          <cell r="J4023" t="str">
            <v>42-04-07-00-4015</v>
          </cell>
          <cell r="L4023" t="str">
            <v>42-04-07-00-4015</v>
          </cell>
          <cell r="M4023" t="str">
            <v>Bomba Surtidor Agua Caliente NXL ALMSON NXL - 43 - 25 P</v>
          </cell>
          <cell r="O4023" t="str">
            <v>OTROS</v>
          </cell>
          <cell r="P4023">
            <v>70000</v>
          </cell>
          <cell r="T4023" t="str">
            <v>Bueno</v>
          </cell>
          <cell r="U4023" t="str">
            <v>ALMSON</v>
          </cell>
        </row>
        <row r="4024">
          <cell r="J4024" t="str">
            <v>42-04-07-00-4016</v>
          </cell>
          <cell r="L4024" t="str">
            <v>42-04-07-00-4016</v>
          </cell>
          <cell r="M4024" t="str">
            <v>Surtidor Agua Caliente Chico IMERA NS 3384677</v>
          </cell>
          <cell r="O4024" t="str">
            <v>OTROS</v>
          </cell>
          <cell r="P4024">
            <v>70000</v>
          </cell>
          <cell r="T4024" t="str">
            <v>Bueno</v>
          </cell>
          <cell r="U4024" t="str">
            <v>IMERA</v>
          </cell>
        </row>
        <row r="4025">
          <cell r="J4025" t="str">
            <v>42-04-07-00-4017</v>
          </cell>
          <cell r="L4025" t="str">
            <v>42-04-07-00-4017</v>
          </cell>
          <cell r="M4025" t="str">
            <v>Surtidor Agua Caliente Mediano IMERA 3041239</v>
          </cell>
          <cell r="O4025" t="str">
            <v>OTROS</v>
          </cell>
          <cell r="P4025">
            <v>70000</v>
          </cell>
          <cell r="T4025" t="str">
            <v>Bueno</v>
          </cell>
          <cell r="U4025" t="str">
            <v>IMERA</v>
          </cell>
        </row>
        <row r="4026">
          <cell r="J4026" t="str">
            <v>42-05-02-05-4018</v>
          </cell>
          <cell r="L4026" t="str">
            <v>42-05-02-05-4018</v>
          </cell>
          <cell r="M4026" t="str">
            <v>Tablero Electrico Chico MOLLER Caldera Nº 2</v>
          </cell>
          <cell r="O4026" t="str">
            <v>EQUIPOS DE SEGURIDAD</v>
          </cell>
          <cell r="P4026">
            <v>200000</v>
          </cell>
          <cell r="T4026" t="str">
            <v>Bueno</v>
          </cell>
          <cell r="U4026" t="str">
            <v>MOLLER</v>
          </cell>
        </row>
        <row r="4027">
          <cell r="J4027" t="str">
            <v>42-05-02-05-4019</v>
          </cell>
          <cell r="L4027" t="str">
            <v>42-05-02-05-4019</v>
          </cell>
          <cell r="M4027" t="str">
            <v>Tablero Electrico Bombas Calefaccion Agua Caliente T.D.F. y Control Bombas</v>
          </cell>
          <cell r="O4027" t="str">
            <v>EQUIPOS DE SEGURIDAD</v>
          </cell>
          <cell r="P4027">
            <v>150000</v>
          </cell>
          <cell r="T4027" t="str">
            <v>Bueno</v>
          </cell>
          <cell r="U4027" t="str">
            <v>N/T</v>
          </cell>
        </row>
        <row r="4028">
          <cell r="J4028" t="str">
            <v>42-05-02-05-4020</v>
          </cell>
          <cell r="L4028" t="str">
            <v>42-05-02-05-4020</v>
          </cell>
          <cell r="M4028" t="str">
            <v>Tablero Control Bombas 3 y 4 Antiguas</v>
          </cell>
          <cell r="O4028" t="str">
            <v>EQUIPOS DE SEGURIDAD</v>
          </cell>
          <cell r="P4028">
            <v>120000</v>
          </cell>
          <cell r="T4028" t="str">
            <v>Bueno</v>
          </cell>
          <cell r="U4028" t="str">
            <v>N/T</v>
          </cell>
        </row>
        <row r="4029">
          <cell r="J4029" t="str">
            <v>42-05-02-05-4021</v>
          </cell>
          <cell r="L4029" t="str">
            <v>42-05-02-05-4021</v>
          </cell>
          <cell r="M4029" t="str">
            <v xml:space="preserve">Botiquin Emergencia Standard </v>
          </cell>
          <cell r="O4029" t="str">
            <v>EQUIPOS DE SEGURIDAD</v>
          </cell>
          <cell r="P4029">
            <v>5000</v>
          </cell>
          <cell r="T4029" t="str">
            <v>Bueno</v>
          </cell>
          <cell r="U4029" t="str">
            <v>N/T</v>
          </cell>
        </row>
        <row r="4030">
          <cell r="J4030" t="str">
            <v>42-04-07-00-4022</v>
          </cell>
          <cell r="L4030" t="str">
            <v>42-04-07-00-4022</v>
          </cell>
          <cell r="M4030" t="str">
            <v xml:space="preserve">Banca Madera Color Miel </v>
          </cell>
          <cell r="O4030" t="str">
            <v>OTROS</v>
          </cell>
          <cell r="P4030">
            <v>15900</v>
          </cell>
          <cell r="T4030" t="str">
            <v>Bueno</v>
          </cell>
          <cell r="U4030" t="str">
            <v>N/T</v>
          </cell>
        </row>
        <row r="4031">
          <cell r="J4031" t="str">
            <v>42-04-04-00-4023</v>
          </cell>
          <cell r="L4031" t="str">
            <v>42-04-04-00-4023</v>
          </cell>
          <cell r="M4031" t="str">
            <v>Lavaplato Acero Inoxidable Doble con Llave Combinacion y Mueble Mixto Madera / Melamina Blanco 4 Cajones 2 Puertas</v>
          </cell>
          <cell r="O4031" t="str">
            <v>MUEBLES DE COCINA</v>
          </cell>
          <cell r="P4031">
            <v>260000</v>
          </cell>
          <cell r="T4031" t="str">
            <v>Bueno</v>
          </cell>
          <cell r="U4031" t="str">
            <v>N/T</v>
          </cell>
        </row>
        <row r="4032">
          <cell r="J4032" t="str">
            <v>42-05-01-01-4024</v>
          </cell>
          <cell r="L4032" t="str">
            <v>42-05-01-01-4024</v>
          </cell>
          <cell r="M4032" t="str">
            <v>Telefono Citofono Nortwell Network Blanco NS  0074438</v>
          </cell>
          <cell r="O4032" t="str">
            <v>EQUIPO DE OFICINA</v>
          </cell>
          <cell r="P4032">
            <v>13600</v>
          </cell>
          <cell r="T4032" t="str">
            <v>Bueno</v>
          </cell>
          <cell r="U4032" t="str">
            <v>Nortel Network</v>
          </cell>
        </row>
        <row r="4033">
          <cell r="J4033" t="str">
            <v>42-04-02-00-4025</v>
          </cell>
          <cell r="L4033" t="str">
            <v>42-04-02-00-4025</v>
          </cell>
          <cell r="M4033" t="str">
            <v>Silla Mixta Pequeña de Niño Roja</v>
          </cell>
          <cell r="O4033" t="str">
            <v>SILLAS</v>
          </cell>
          <cell r="P4033">
            <v>5200</v>
          </cell>
          <cell r="T4033" t="str">
            <v>Bueno</v>
          </cell>
          <cell r="U4033" t="str">
            <v>N/T</v>
          </cell>
        </row>
        <row r="4034">
          <cell r="J4034" t="str">
            <v>42-04-02-00-4026</v>
          </cell>
          <cell r="L4034" t="str">
            <v>42-04-02-00-4026</v>
          </cell>
          <cell r="M4034" t="str">
            <v>Silla Mixta Pequeña de Niño Amarilla</v>
          </cell>
          <cell r="O4034" t="str">
            <v>SILLAS</v>
          </cell>
          <cell r="P4034">
            <v>5200</v>
          </cell>
          <cell r="T4034" t="str">
            <v>Bueno</v>
          </cell>
          <cell r="U4034" t="str">
            <v>N/T</v>
          </cell>
        </row>
        <row r="4035">
          <cell r="J4035" t="str">
            <v>42-04-01-00-4027</v>
          </cell>
          <cell r="L4035" t="str">
            <v>42-04-01-00-4027</v>
          </cell>
          <cell r="M4035" t="str">
            <v>Mesa Mixta Pequeña Niño Amarilla</v>
          </cell>
          <cell r="O4035" t="str">
            <v>MESAS</v>
          </cell>
          <cell r="P4035">
            <v>8900</v>
          </cell>
          <cell r="T4035" t="str">
            <v>Bueno</v>
          </cell>
          <cell r="U4035" t="str">
            <v>N/T</v>
          </cell>
        </row>
        <row r="4036">
          <cell r="J4036" t="str">
            <v>42-04-07-00-4028</v>
          </cell>
          <cell r="L4036" t="str">
            <v>42-04-07-00-4028</v>
          </cell>
          <cell r="M4036" t="str">
            <v>Mural Interactivo con Motivos Infantiles Con Ruedas</v>
          </cell>
          <cell r="O4036" t="str">
            <v>OTROS</v>
          </cell>
          <cell r="P4036">
            <v>22900</v>
          </cell>
          <cell r="T4036" t="str">
            <v>Bueno</v>
          </cell>
          <cell r="U4036" t="str">
            <v>N/T</v>
          </cell>
        </row>
        <row r="4037">
          <cell r="J4037" t="str">
            <v>42-04-07-00-4029</v>
          </cell>
          <cell r="L4037" t="str">
            <v>42-04-07-00-4029</v>
          </cell>
          <cell r="M4037" t="str">
            <v>Mesa / Cama Madera Color Miel con Regulador de Cabecera Con Colchon Azul Ecocuero</v>
          </cell>
          <cell r="O4037" t="str">
            <v>OTROS</v>
          </cell>
          <cell r="P4037">
            <v>85900</v>
          </cell>
          <cell r="T4037" t="str">
            <v>Bueno</v>
          </cell>
          <cell r="U4037" t="str">
            <v>N/T</v>
          </cell>
        </row>
        <row r="4038">
          <cell r="J4038" t="str">
            <v>42-04-07-00-4030</v>
          </cell>
          <cell r="L4038" t="str">
            <v>42-04-07-00-4030</v>
          </cell>
          <cell r="M4038" t="str">
            <v>Frazada Motivos Florales, Celeste</v>
          </cell>
          <cell r="O4038" t="str">
            <v>OTROS</v>
          </cell>
          <cell r="P4038">
            <v>3500</v>
          </cell>
          <cell r="T4038" t="str">
            <v>Bueno</v>
          </cell>
          <cell r="U4038" t="str">
            <v>N/T</v>
          </cell>
        </row>
        <row r="4039">
          <cell r="J4039" t="str">
            <v>42-04-02-00-4031</v>
          </cell>
          <cell r="L4039" t="str">
            <v>42-04-02-00-4031</v>
          </cell>
          <cell r="M4039" t="str">
            <v xml:space="preserve">Silla Computacion Azul Con Apoya Brazos 5 Ruedas </v>
          </cell>
          <cell r="O4039" t="str">
            <v>SILLAS</v>
          </cell>
          <cell r="P4039">
            <v>42500</v>
          </cell>
          <cell r="T4039" t="str">
            <v>Bueno</v>
          </cell>
          <cell r="U4039" t="str">
            <v>N/T</v>
          </cell>
        </row>
        <row r="4040">
          <cell r="J4040" t="str">
            <v>42-04-07-00-4032</v>
          </cell>
          <cell r="L4040" t="str">
            <v>42-04-07-00-4032</v>
          </cell>
          <cell r="M4040" t="str">
            <v>Puerta MDF Terciado Con Chapa y Manilla</v>
          </cell>
          <cell r="O4040" t="str">
            <v>OTROS</v>
          </cell>
          <cell r="P4040">
            <v>22500</v>
          </cell>
          <cell r="T4040" t="str">
            <v>Bueno</v>
          </cell>
          <cell r="U4040" t="str">
            <v>N/T</v>
          </cell>
        </row>
        <row r="4041">
          <cell r="J4041" t="str">
            <v>42-04-07-00-4033</v>
          </cell>
          <cell r="L4041" t="str">
            <v>42-04-07-00-4033</v>
          </cell>
          <cell r="M4041" t="str">
            <v>Colchoneta Circular Tipo Rodillo Amarillo / Rojo / azul</v>
          </cell>
          <cell r="O4041" t="str">
            <v>OTROS</v>
          </cell>
          <cell r="P4041">
            <v>22600</v>
          </cell>
          <cell r="T4041" t="str">
            <v>Bueno</v>
          </cell>
          <cell r="U4041" t="str">
            <v>N/T</v>
          </cell>
        </row>
        <row r="4042">
          <cell r="J4042" t="str">
            <v>FN-04-07-00-4034</v>
          </cell>
          <cell r="L4042" t="str">
            <v>FN-04-07-00-4034</v>
          </cell>
          <cell r="M4042" t="str">
            <v xml:space="preserve">Plafon para Iluminacion Forma Media Luna </v>
          </cell>
          <cell r="O4042" t="str">
            <v>OTROS FUNGIBLE / NOMINABLE</v>
          </cell>
          <cell r="P4042">
            <v>3690</v>
          </cell>
          <cell r="T4042" t="str">
            <v>BUENO</v>
          </cell>
          <cell r="U4042" t="str">
            <v>N/T</v>
          </cell>
        </row>
        <row r="4043">
          <cell r="J4043" t="str">
            <v>42-04-07-00-4035</v>
          </cell>
          <cell r="L4043" t="str">
            <v>42-04-07-00-4035</v>
          </cell>
          <cell r="M4043" t="str">
            <v>Dispensador Jabon PISA</v>
          </cell>
          <cell r="O4043" t="str">
            <v>OTROS</v>
          </cell>
          <cell r="P4043">
            <v>4700</v>
          </cell>
          <cell r="T4043" t="str">
            <v>Bueno</v>
          </cell>
          <cell r="U4043" t="str">
            <v>PISA</v>
          </cell>
        </row>
        <row r="4044">
          <cell r="J4044" t="str">
            <v>42-04-07-00-4036</v>
          </cell>
          <cell r="L4044" t="str">
            <v>42-04-07-00-4036</v>
          </cell>
          <cell r="M4044" t="str">
            <v>Basurero Mediano Color Gris Con Tapa y Pedestal</v>
          </cell>
          <cell r="O4044" t="str">
            <v>OTROS</v>
          </cell>
          <cell r="P4044">
            <v>4800</v>
          </cell>
          <cell r="T4044" t="str">
            <v>Bueno</v>
          </cell>
          <cell r="U4044" t="str">
            <v>N/T</v>
          </cell>
        </row>
        <row r="4045">
          <cell r="J4045" t="str">
            <v>FN-04-07-00-4037</v>
          </cell>
          <cell r="L4045" t="str">
            <v>FN-04-07-00-4037</v>
          </cell>
          <cell r="M4045" t="str">
            <v>Basurero Gris Chico Con Tapa</v>
          </cell>
          <cell r="O4045" t="str">
            <v>OTROS FUNGIBLE / NOMINABLE</v>
          </cell>
          <cell r="P4045">
            <v>4000</v>
          </cell>
          <cell r="T4045" t="str">
            <v>Bueno</v>
          </cell>
          <cell r="U4045" t="str">
            <v>N/T</v>
          </cell>
        </row>
        <row r="4046">
          <cell r="J4046" t="str">
            <v>42-05-02-01-4038</v>
          </cell>
          <cell r="L4046" t="str">
            <v>42-05-02-01-4038</v>
          </cell>
          <cell r="M4046" t="str">
            <v>Centrifuga Para 8 Tubos SIGMA 201</v>
          </cell>
          <cell r="O4046" t="str">
            <v>EQUIPOS CLINICOS</v>
          </cell>
          <cell r="P4046">
            <v>160000</v>
          </cell>
          <cell r="T4046" t="str">
            <v>Bueno</v>
          </cell>
          <cell r="U4046" t="str">
            <v>SIGMA</v>
          </cell>
        </row>
        <row r="4047">
          <cell r="J4047" t="str">
            <v>42-04-07-00-4039</v>
          </cell>
          <cell r="L4047" t="str">
            <v>42-04-07-00-4039</v>
          </cell>
          <cell r="M4047" t="str">
            <v>Porta Toallas TORK</v>
          </cell>
          <cell r="O4047" t="str">
            <v>OTROS</v>
          </cell>
          <cell r="P4047">
            <v>17000</v>
          </cell>
          <cell r="T4047" t="str">
            <v>Bueno</v>
          </cell>
          <cell r="U4047" t="str">
            <v>TORK</v>
          </cell>
        </row>
        <row r="4048">
          <cell r="J4048" t="str">
            <v>NN-05-02-01-4040</v>
          </cell>
          <cell r="L4048" t="str">
            <v>NN-05-02-01-4040</v>
          </cell>
          <cell r="M4048" t="str">
            <v>Contador Hematologico MINDRAY BC - 5300 (VALTEK S.A.)</v>
          </cell>
          <cell r="O4048" t="str">
            <v>EQUIPOS CLINICOS EN ARRIENDO</v>
          </cell>
          <cell r="P4048">
            <v>1200000</v>
          </cell>
          <cell r="T4048" t="str">
            <v>Bueno</v>
          </cell>
          <cell r="U4048" t="str">
            <v>MINDRAY</v>
          </cell>
        </row>
        <row r="4049">
          <cell r="J4049" t="str">
            <v>NN-05-02-01-4041</v>
          </cell>
          <cell r="L4049" t="str">
            <v>NN-05-02-01-4041</v>
          </cell>
          <cell r="M4049" t="str">
            <v>Analizador Bioquimico MINDRAY BS - 300 (VALTEK S.A.)</v>
          </cell>
          <cell r="O4049" t="str">
            <v>EQUIPOS CLINICOS EN ARRIENDO</v>
          </cell>
          <cell r="P4049">
            <v>2500000</v>
          </cell>
          <cell r="T4049" t="str">
            <v>Bueno</v>
          </cell>
          <cell r="U4049" t="str">
            <v>MINDRAY</v>
          </cell>
        </row>
        <row r="4050">
          <cell r="J4050" t="str">
            <v>NN-06-01-00-4042</v>
          </cell>
          <cell r="L4050" t="str">
            <v>NN-06-01-00-4042</v>
          </cell>
          <cell r="M4050" t="str">
            <v xml:space="preserve">CPU IICI Nº 3062 Pentium Dual Core E5700  (VALTEK S.A.) </v>
          </cell>
          <cell r="O4050" t="str">
            <v>EQUIPOS COMPUTACIONALES Y PERIFÉRICOS EN ARRIENDO</v>
          </cell>
          <cell r="P4050">
            <v>320000</v>
          </cell>
          <cell r="T4050" t="str">
            <v>Bueno</v>
          </cell>
          <cell r="U4050" t="str">
            <v>IICI</v>
          </cell>
        </row>
        <row r="4051">
          <cell r="J4051" t="str">
            <v>NN-06-01-00-4043</v>
          </cell>
          <cell r="L4051" t="str">
            <v>NN-06-01-00-4043</v>
          </cell>
          <cell r="M4051" t="str">
            <v>Monitor Samsung Nº 2951 17 " (VALTEK S.A.)</v>
          </cell>
          <cell r="O4051" t="str">
            <v>EQUIPOS COMPUTACIONALES Y PERIFÉRICOS EN ARRIENDO</v>
          </cell>
          <cell r="P4051">
            <v>70000</v>
          </cell>
          <cell r="T4051" t="str">
            <v>Bueno</v>
          </cell>
          <cell r="U4051" t="str">
            <v>Samsung</v>
          </cell>
        </row>
        <row r="4052">
          <cell r="J4052" t="str">
            <v>NN-06-01-00-4044</v>
          </cell>
          <cell r="L4052" t="str">
            <v>NN-06-01-00-4044</v>
          </cell>
          <cell r="M4052" t="str">
            <v xml:space="preserve">Teclado Microsoft WK 600 </v>
          </cell>
          <cell r="O4052" t="str">
            <v>EQUIPOS COMPUTACIONALES Y PERIFÉRICOS EN ARRIENDO</v>
          </cell>
          <cell r="P4052">
            <v>3500</v>
          </cell>
          <cell r="T4052" t="str">
            <v>Bueno</v>
          </cell>
          <cell r="U4052" t="str">
            <v>Microsoft</v>
          </cell>
        </row>
        <row r="4053">
          <cell r="J4053" t="str">
            <v>NN-06-01-00-4045</v>
          </cell>
          <cell r="L4053" t="str">
            <v>NN-06-01-00-4045</v>
          </cell>
          <cell r="M4053" t="str">
            <v>Mouse Microsoft B O M  V.2.0</v>
          </cell>
          <cell r="O4053" t="str">
            <v>EQUIPOS COMPUTACIONALES Y PERIFÉRICOS EN ARRIENDO</v>
          </cell>
          <cell r="P4053">
            <v>4500</v>
          </cell>
          <cell r="T4053" t="str">
            <v>Bueno</v>
          </cell>
          <cell r="U4053" t="str">
            <v>Microsoft</v>
          </cell>
        </row>
        <row r="4054">
          <cell r="J4054" t="str">
            <v>NN-06-01-00-4046</v>
          </cell>
          <cell r="L4054" t="str">
            <v>NN-06-01-00-4046</v>
          </cell>
          <cell r="M4054" t="str">
            <v>Impresora Zebra GK 420 T Nº 2937 (VALTEK S.A.)</v>
          </cell>
          <cell r="O4054" t="str">
            <v>EQUIPOS COMPUTACIONALES Y PERIFÉRICOS EN ARRIENDO</v>
          </cell>
          <cell r="P4054">
            <v>90000</v>
          </cell>
          <cell r="T4054" t="str">
            <v>Bueno</v>
          </cell>
          <cell r="U4054" t="str">
            <v>ZEBRA</v>
          </cell>
        </row>
        <row r="4055">
          <cell r="J4055" t="str">
            <v>NN-06-01-00-4047</v>
          </cell>
          <cell r="L4055" t="str">
            <v>NN-06-01-00-4047</v>
          </cell>
          <cell r="M4055" t="str">
            <v>Impresora HP Laser Jet P1102W Nº 3024 (VALTEK S.A.)</v>
          </cell>
          <cell r="O4055" t="str">
            <v>EQUIPOS COMPUTACIONALES Y PERIFÉRICOS EN ARRIENDO</v>
          </cell>
          <cell r="P4055">
            <v>43500</v>
          </cell>
          <cell r="T4055" t="str">
            <v>Bueno</v>
          </cell>
          <cell r="U4055" t="str">
            <v>HP</v>
          </cell>
        </row>
        <row r="4056">
          <cell r="J4056" t="str">
            <v>NN-06-01-00-4048</v>
          </cell>
          <cell r="L4056" t="str">
            <v>NN-06-01-00-4048</v>
          </cell>
          <cell r="M4056" t="str">
            <v xml:space="preserve">CPU IICI Nº 2999 Pentium Dual Core E5700  (VALTEK S.A.) </v>
          </cell>
          <cell r="O4056" t="str">
            <v>EQUIPOS COMPUTACIONALES Y PERIFÉRICOS EN ARRIENDO</v>
          </cell>
          <cell r="P4056">
            <v>320000</v>
          </cell>
          <cell r="T4056" t="str">
            <v>Bueno</v>
          </cell>
          <cell r="U4056" t="str">
            <v>IICI</v>
          </cell>
        </row>
        <row r="4057">
          <cell r="J4057" t="str">
            <v>NN-06-01-00-4049</v>
          </cell>
          <cell r="L4057" t="str">
            <v>NN-06-01-00-4049</v>
          </cell>
          <cell r="M4057" t="str">
            <v>Monitor Samsung Nº 2993 17 " (VALTEK S.A.)</v>
          </cell>
          <cell r="O4057" t="str">
            <v>EQUIPOS COMPUTACIONALES Y PERIFÉRICOS EN ARRIENDO</v>
          </cell>
          <cell r="P4057">
            <v>70000</v>
          </cell>
          <cell r="T4057" t="str">
            <v>Bueno</v>
          </cell>
          <cell r="U4057" t="str">
            <v>Samsung</v>
          </cell>
        </row>
        <row r="4058">
          <cell r="J4058" t="str">
            <v>NN-06-01-00-4050</v>
          </cell>
          <cell r="L4058" t="str">
            <v>NN-06-01-00-4050</v>
          </cell>
          <cell r="M4058" t="str">
            <v xml:space="preserve">Teclado Microsoft WK 600 </v>
          </cell>
          <cell r="O4058" t="str">
            <v>EQUIPOS COMPUTACIONALES Y PERIFÉRICOS EN ARRIENDO</v>
          </cell>
          <cell r="P4058">
            <v>3500</v>
          </cell>
          <cell r="T4058" t="str">
            <v>Bueno</v>
          </cell>
          <cell r="U4058" t="str">
            <v>Microsoft</v>
          </cell>
        </row>
        <row r="4059">
          <cell r="J4059" t="str">
            <v>NN-06-01-00-4051</v>
          </cell>
          <cell r="L4059" t="str">
            <v>NN-06-01-00-4051</v>
          </cell>
          <cell r="M4059" t="str">
            <v>Mouse Microsoft B O M  V.2.0</v>
          </cell>
          <cell r="O4059" t="str">
            <v>EQUIPOS COMPUTACIONALES Y PERIFÉRICOS EN ARRIENDO</v>
          </cell>
          <cell r="P4059">
            <v>4500</v>
          </cell>
          <cell r="T4059" t="str">
            <v>Bueno</v>
          </cell>
          <cell r="U4059" t="str">
            <v>Microsoft</v>
          </cell>
        </row>
        <row r="4060">
          <cell r="J4060" t="str">
            <v>42-06-01-00-4052</v>
          </cell>
          <cell r="L4060" t="str">
            <v>42-06-01-00-4052</v>
          </cell>
          <cell r="M4060" t="str">
            <v>Lector Optico Codigo De Barra AIDA M 9010</v>
          </cell>
          <cell r="O4060" t="str">
            <v>EQUIPOS COMPUTACIONALES Y PERIFÉRICOS</v>
          </cell>
          <cell r="P4060">
            <v>22500</v>
          </cell>
          <cell r="T4060" t="str">
            <v>Bueno</v>
          </cell>
          <cell r="U4060" t="str">
            <v>AIDA</v>
          </cell>
        </row>
        <row r="4061">
          <cell r="J4061" t="str">
            <v>NN-05-02-05-4053</v>
          </cell>
          <cell r="L4061" t="str">
            <v>NN-05-02-05-4053</v>
          </cell>
          <cell r="M4061" t="str">
            <v>UPS Chico EAST Nº 2920 (VALTEK S.A.)</v>
          </cell>
          <cell r="O4061" t="str">
            <v>EQUIPOS DE SEGURIDAD EN ARRIENDO</v>
          </cell>
          <cell r="P4061">
            <v>45000</v>
          </cell>
          <cell r="T4061" t="str">
            <v>Bueno</v>
          </cell>
          <cell r="U4061" t="str">
            <v>EAST</v>
          </cell>
        </row>
        <row r="4062">
          <cell r="J4062" t="str">
            <v>NN-06-01-00-4054</v>
          </cell>
          <cell r="L4062" t="str">
            <v>NN-06-01-00-4054</v>
          </cell>
          <cell r="M4062" t="str">
            <v xml:space="preserve">CPU IICI Nº 3057 Pentium Dual Core E5700  (VALTEK S.A.) </v>
          </cell>
          <cell r="O4062" t="str">
            <v>EQUIPOS COMPUTACIONALES Y PERIFÉRICOS EN ARRIENDO</v>
          </cell>
          <cell r="P4062">
            <v>320000</v>
          </cell>
          <cell r="T4062" t="str">
            <v>Bueno</v>
          </cell>
          <cell r="U4062" t="str">
            <v>IICI</v>
          </cell>
        </row>
        <row r="4063">
          <cell r="J4063" t="str">
            <v>NN-06-01-00-4055</v>
          </cell>
          <cell r="L4063" t="str">
            <v>NN-06-01-00-4055</v>
          </cell>
          <cell r="M4063" t="str">
            <v xml:space="preserve">CPU IICI Nº 3065 Pentium Dual Core E5700  (VALTEK S.A.) </v>
          </cell>
          <cell r="O4063" t="str">
            <v>EQUIPOS COMPUTACIONALES Y PERIFÉRICOS EN ARRIENDO</v>
          </cell>
          <cell r="P4063">
            <v>320000</v>
          </cell>
          <cell r="T4063" t="str">
            <v>Bueno</v>
          </cell>
          <cell r="U4063" t="str">
            <v>IICI</v>
          </cell>
        </row>
        <row r="4064">
          <cell r="J4064" t="str">
            <v>NN-06-01-00-4056</v>
          </cell>
          <cell r="L4064" t="str">
            <v>NN-06-01-00-4056</v>
          </cell>
          <cell r="M4064" t="str">
            <v xml:space="preserve">Teclado Microsoft WK 600 </v>
          </cell>
          <cell r="O4064" t="str">
            <v>EQUIPOS COMPUTACIONALES Y PERIFÉRICOS EN ARRIENDO</v>
          </cell>
          <cell r="P4064">
            <v>70000</v>
          </cell>
          <cell r="T4064" t="str">
            <v>Bueno</v>
          </cell>
          <cell r="U4064" t="str">
            <v>Microsoft</v>
          </cell>
        </row>
        <row r="4065">
          <cell r="J4065" t="str">
            <v>NN-06-01-00-4057</v>
          </cell>
          <cell r="L4065" t="str">
            <v>NN-06-01-00-4057</v>
          </cell>
          <cell r="M4065" t="str">
            <v>Mouse Microsoft B O M  V.2.0</v>
          </cell>
          <cell r="O4065" t="str">
            <v>EQUIPOS COMPUTACIONALES Y PERIFÉRICOS EN ARRIENDO</v>
          </cell>
          <cell r="P4065">
            <v>3500</v>
          </cell>
          <cell r="T4065" t="str">
            <v>Bueno</v>
          </cell>
          <cell r="U4065" t="str">
            <v>Microsoft</v>
          </cell>
        </row>
        <row r="4066">
          <cell r="J4066" t="str">
            <v>NN-06-01-00-4058</v>
          </cell>
          <cell r="L4066" t="str">
            <v>NN-06-01-00-4058</v>
          </cell>
          <cell r="M4066" t="str">
            <v>Monitor Samsung Nº 2922 17 " (VALTEK S.A.)</v>
          </cell>
          <cell r="O4066" t="str">
            <v>EQUIPOS COMPUTACIONALES Y PERIFÉRICOS EN ARRIENDO</v>
          </cell>
          <cell r="P4066">
            <v>4500</v>
          </cell>
          <cell r="T4066" t="str">
            <v>Bueno</v>
          </cell>
          <cell r="U4066" t="str">
            <v>Samsung</v>
          </cell>
        </row>
        <row r="4067">
          <cell r="J4067" t="str">
            <v>NN-05-02-05-4059</v>
          </cell>
          <cell r="L4067" t="str">
            <v>NN-05-02-05-4059</v>
          </cell>
          <cell r="M4067" t="str">
            <v>UPS Mediano EAST Nº 2976 (VALTEK S.A.)</v>
          </cell>
          <cell r="O4067" t="str">
            <v>EQUIPOS DE SEGURIDAD EN ARRIENDO</v>
          </cell>
          <cell r="P4067">
            <v>56500</v>
          </cell>
          <cell r="T4067" t="str">
            <v>Bueno</v>
          </cell>
          <cell r="U4067" t="str">
            <v>EAST</v>
          </cell>
        </row>
        <row r="4068">
          <cell r="J4068" t="str">
            <v>NN-06-01-00-4060</v>
          </cell>
          <cell r="L4068" t="str">
            <v>NN-06-01-00-4060</v>
          </cell>
          <cell r="M4068" t="str">
            <v xml:space="preserve">CPU IICI Nº 2998 Pentium Dual Core E5700  (VALTEK S.A.) </v>
          </cell>
          <cell r="O4068" t="str">
            <v>EQUIPOS COMPUTACIONALES Y PERIFÉRICOS EN ARRIENDO</v>
          </cell>
          <cell r="P4068">
            <v>320000</v>
          </cell>
          <cell r="T4068" t="str">
            <v>Bueno</v>
          </cell>
          <cell r="U4068" t="str">
            <v>IICI</v>
          </cell>
        </row>
        <row r="4069">
          <cell r="J4069" t="str">
            <v>NN-06-01-00-4061</v>
          </cell>
          <cell r="L4069" t="str">
            <v>NN-06-01-00-4061</v>
          </cell>
          <cell r="M4069" t="str">
            <v>Monitor Samsung Nº 2988 17 " (VALTEK S.A.)</v>
          </cell>
          <cell r="O4069" t="str">
            <v>EQUIPOS COMPUTACIONALES Y PERIFÉRICOS EN ARRIENDO</v>
          </cell>
          <cell r="P4069">
            <v>70000</v>
          </cell>
          <cell r="T4069" t="str">
            <v>Bueno</v>
          </cell>
          <cell r="U4069" t="str">
            <v>Samsung</v>
          </cell>
        </row>
        <row r="4070">
          <cell r="J4070" t="str">
            <v>NN-06-01-00-4062</v>
          </cell>
          <cell r="L4070" t="str">
            <v>NN-06-01-00-4062</v>
          </cell>
          <cell r="M4070" t="str">
            <v xml:space="preserve">Teclado Microsoft WK 600 </v>
          </cell>
          <cell r="O4070" t="str">
            <v>EQUIPOS COMPUTACIONALES Y PERIFÉRICOS EN ARRIENDO</v>
          </cell>
          <cell r="P4070">
            <v>3500</v>
          </cell>
          <cell r="T4070" t="str">
            <v>Bueno</v>
          </cell>
          <cell r="U4070" t="str">
            <v>Microsoft</v>
          </cell>
        </row>
        <row r="4071">
          <cell r="J4071" t="str">
            <v>NN-06-01-00-4063</v>
          </cell>
          <cell r="L4071" t="str">
            <v>NN-06-01-00-4063</v>
          </cell>
          <cell r="M4071" t="str">
            <v>Mouse Microsoft B O M  V.2.0</v>
          </cell>
          <cell r="O4071" t="str">
            <v>EQUIPOS COMPUTACIONALES Y PERIFÉRICOS EN ARRIENDO</v>
          </cell>
          <cell r="P4071">
            <v>4500</v>
          </cell>
          <cell r="T4071" t="str">
            <v>Bueno</v>
          </cell>
          <cell r="U4071" t="str">
            <v>Microsoft</v>
          </cell>
        </row>
        <row r="4072">
          <cell r="J4072" t="str">
            <v>NN-05-02-05-4064</v>
          </cell>
          <cell r="L4072" t="str">
            <v>NN-05-02-05-4064</v>
          </cell>
          <cell r="M4072" t="str">
            <v>UPS Mediano EAST Nº 2640 (VALTEK S.A.)</v>
          </cell>
          <cell r="O4072" t="str">
            <v>EQUIPOS DE SEGURIDAD EN ARRIENDO</v>
          </cell>
          <cell r="P4072">
            <v>56500</v>
          </cell>
          <cell r="T4072" t="str">
            <v>Bueno</v>
          </cell>
          <cell r="U4072" t="str">
            <v>EAST</v>
          </cell>
        </row>
        <row r="4073">
          <cell r="J4073" t="str">
            <v>NN-06-01-00-4065</v>
          </cell>
          <cell r="L4073" t="str">
            <v>NN-06-01-00-4065</v>
          </cell>
          <cell r="M4073" t="str">
            <v xml:space="preserve">CPU IICI Nº 3038 Pentium Dual Core E5700  (VALTEK S.A.) </v>
          </cell>
          <cell r="O4073" t="str">
            <v>EQUIPOS COMPUTACIONALES Y PERIFÉRICOS EN ARRIENDO</v>
          </cell>
          <cell r="P4073">
            <v>320000</v>
          </cell>
          <cell r="T4073" t="str">
            <v>Bueno</v>
          </cell>
          <cell r="U4073" t="str">
            <v>IICI</v>
          </cell>
        </row>
        <row r="4074">
          <cell r="J4074" t="str">
            <v>NN-06-01-00-4066</v>
          </cell>
          <cell r="L4074" t="str">
            <v>NN-06-01-00-4066</v>
          </cell>
          <cell r="M4074" t="str">
            <v>Monitor Samsung Nº 2952 17 " (VALTEK S.A.)</v>
          </cell>
          <cell r="O4074" t="str">
            <v>EQUIPOS COMPUTACIONALES Y PERIFÉRICOS EN ARRIENDO</v>
          </cell>
          <cell r="P4074">
            <v>70000</v>
          </cell>
          <cell r="T4074" t="str">
            <v>Bueno</v>
          </cell>
          <cell r="U4074" t="str">
            <v>Samsung</v>
          </cell>
        </row>
        <row r="4075">
          <cell r="J4075" t="str">
            <v>NN-06-01-00-4067</v>
          </cell>
          <cell r="L4075" t="str">
            <v>NN-06-01-00-4067</v>
          </cell>
          <cell r="M4075" t="str">
            <v xml:space="preserve">Teclado Microsoft WK 600 </v>
          </cell>
          <cell r="O4075" t="str">
            <v>EQUIPOS COMPUTACIONALES Y PERIFÉRICOS EN ARRIENDO</v>
          </cell>
          <cell r="P4075">
            <v>3500</v>
          </cell>
          <cell r="T4075" t="str">
            <v>Bueno</v>
          </cell>
          <cell r="U4075" t="str">
            <v>Microsoft</v>
          </cell>
        </row>
        <row r="4076">
          <cell r="J4076" t="str">
            <v>NN-06-01-00-4068</v>
          </cell>
          <cell r="L4076" t="str">
            <v>NN-06-01-00-4068</v>
          </cell>
          <cell r="M4076" t="str">
            <v>Mouse Microsoft B O M  V.2.0</v>
          </cell>
          <cell r="O4076" t="str">
            <v>EQUIPOS COMPUTACIONALES Y PERIFÉRICOS EN ARRIENDO</v>
          </cell>
          <cell r="P4076">
            <v>4500</v>
          </cell>
          <cell r="T4076" t="str">
            <v>Bueno</v>
          </cell>
          <cell r="U4076" t="str">
            <v>Microsoft</v>
          </cell>
        </row>
        <row r="4077">
          <cell r="J4077" t="str">
            <v>42-05-02-05-4069</v>
          </cell>
          <cell r="L4077" t="str">
            <v>42-05-02-05-4069</v>
          </cell>
          <cell r="M4077" t="str">
            <v>FAN COIL UNIT Baumann Calefaccion Controlada</v>
          </cell>
          <cell r="O4077" t="str">
            <v>EQUIPOS DE SEGURIDAD</v>
          </cell>
          <cell r="P4077">
            <v>120000</v>
          </cell>
          <cell r="T4077" t="str">
            <v>Bueno</v>
          </cell>
          <cell r="U4077" t="str">
            <v>Baumann</v>
          </cell>
        </row>
        <row r="4078">
          <cell r="J4078" t="str">
            <v>42-05-02-05-4070</v>
          </cell>
          <cell r="L4078" t="str">
            <v>42-05-02-05-4070</v>
          </cell>
          <cell r="M4078" t="str">
            <v>Panel Control Electrico Frontal Energia Laboratorio</v>
          </cell>
          <cell r="O4078" t="str">
            <v>EQUIPOS DE SEGURIDAD</v>
          </cell>
          <cell r="P4078">
            <v>90000</v>
          </cell>
          <cell r="T4078" t="str">
            <v>Bueno</v>
          </cell>
          <cell r="U4078" t="str">
            <v>N/T</v>
          </cell>
        </row>
        <row r="4079">
          <cell r="J4079" t="str">
            <v>NN-06-01-00-4071</v>
          </cell>
          <cell r="L4079" t="str">
            <v>NN-06-01-00-4071</v>
          </cell>
          <cell r="M4079" t="str">
            <v>Monitor Olidata TFT 17 " SN 7009S-95D2588-001263</v>
          </cell>
          <cell r="O4079" t="str">
            <v>EQUIPOS COMPUTACIONALES Y PERIFÉRICOS EN ARRIENDO</v>
          </cell>
          <cell r="P4079">
            <v>70000</v>
          </cell>
          <cell r="T4079" t="str">
            <v>Bueno</v>
          </cell>
          <cell r="U4079" t="str">
            <v>Olidata</v>
          </cell>
        </row>
        <row r="4080">
          <cell r="J4080" t="str">
            <v>NN-06-01-00-4072</v>
          </cell>
          <cell r="L4080" t="str">
            <v>NN-06-01-00-4072</v>
          </cell>
          <cell r="M4080" t="str">
            <v>Impresora HP Laser Jet P1102W Nº 3022 (VALTEK S.A.)</v>
          </cell>
          <cell r="O4080" t="str">
            <v>EQUIPOS COMPUTACIONALES Y PERIFÉRICOS EN ARRIENDO</v>
          </cell>
          <cell r="P4080">
            <v>43500</v>
          </cell>
          <cell r="T4080" t="str">
            <v>Bueno</v>
          </cell>
          <cell r="U4080" t="str">
            <v>HP</v>
          </cell>
        </row>
        <row r="4081">
          <cell r="J4081" t="str">
            <v>NN-06-01-00-4073</v>
          </cell>
          <cell r="L4081" t="str">
            <v>NN-06-01-00-4073</v>
          </cell>
          <cell r="M4081" t="str">
            <v>Mouse Olidata 8920 Negro</v>
          </cell>
          <cell r="O4081" t="str">
            <v>EQUIPOS COMPUTACIONALES Y PERIFÉRICOS EN ARRIENDO</v>
          </cell>
          <cell r="P4081">
            <v>4000</v>
          </cell>
          <cell r="T4081" t="str">
            <v>Bueno</v>
          </cell>
          <cell r="U4081" t="str">
            <v>Olidata</v>
          </cell>
        </row>
        <row r="4082">
          <cell r="J4082" t="str">
            <v>NN-06-01-00-4074</v>
          </cell>
          <cell r="L4082" t="str">
            <v>NN-06-01-00-4074</v>
          </cell>
          <cell r="M4082" t="str">
            <v>Teclado Olidata MOD K3100</v>
          </cell>
          <cell r="O4082" t="str">
            <v>EQUIPOS COMPUTACIONALES Y PERIFÉRICOS EN ARRIENDO</v>
          </cell>
          <cell r="P4082">
            <v>3000</v>
          </cell>
          <cell r="T4082" t="str">
            <v>Bueno</v>
          </cell>
          <cell r="U4082" t="str">
            <v>Olidata</v>
          </cell>
        </row>
        <row r="4083">
          <cell r="J4083" t="str">
            <v>NN-06-01-00-4075</v>
          </cell>
          <cell r="L4083" t="str">
            <v>NN-06-01-00-4075</v>
          </cell>
          <cell r="M4083" t="str">
            <v>CPU Olidata Intel CORE 2 DUO E 7500</v>
          </cell>
          <cell r="O4083" t="str">
            <v>EQUIPOS COMPUTACIONALES Y PERIFÉRICOS EN ARRIENDO</v>
          </cell>
          <cell r="P4083">
            <v>270000</v>
          </cell>
          <cell r="T4083" t="str">
            <v>Bueno</v>
          </cell>
          <cell r="U4083" t="str">
            <v>Olidata</v>
          </cell>
        </row>
        <row r="4084">
          <cell r="J4084" t="str">
            <v>42-04-03-00-4076</v>
          </cell>
          <cell r="L4084" t="str">
            <v>42-04-03-00-4076</v>
          </cell>
          <cell r="M4084" t="str">
            <v>Escritorio Postformado Color Blanco Invierno 1 Cajon 1 Puerta + Bandeja Corredera Teclado</v>
          </cell>
          <cell r="O4084" t="str">
            <v>ESCRITORIOS</v>
          </cell>
          <cell r="P4084">
            <v>75000</v>
          </cell>
          <cell r="T4084" t="str">
            <v>Bueno</v>
          </cell>
          <cell r="U4084" t="str">
            <v>N/T</v>
          </cell>
        </row>
        <row r="4085">
          <cell r="J4085" t="str">
            <v>NN-06-01-00-4077</v>
          </cell>
          <cell r="L4085" t="str">
            <v>NN-06-01-00-4077</v>
          </cell>
          <cell r="M4085" t="str">
            <v>Impresora HP Laser Jet P1102W Nº 3017 (VALTEK S.A.)</v>
          </cell>
          <cell r="O4085" t="str">
            <v>EQUIPOS COMPUTACIONALES Y PERIFÉRICOS EN ARRIENDO</v>
          </cell>
          <cell r="P4085">
            <v>43500</v>
          </cell>
          <cell r="T4085" t="str">
            <v>Bueno</v>
          </cell>
          <cell r="U4085" t="str">
            <v>HP</v>
          </cell>
        </row>
        <row r="4086">
          <cell r="J4086" t="str">
            <v>NN-06-01-00-4078</v>
          </cell>
          <cell r="L4086" t="str">
            <v>NN-06-01-00-4078</v>
          </cell>
          <cell r="M4086" t="str">
            <v>Impresora Zebra GK 420 T Nº 2939 (VALTEK S.A.)</v>
          </cell>
          <cell r="O4086" t="str">
            <v>EQUIPOS COMPUTACIONALES Y PERIFÉRICOS EN ARRIENDO</v>
          </cell>
          <cell r="P4086">
            <v>90000</v>
          </cell>
          <cell r="T4086" t="str">
            <v>Bueno</v>
          </cell>
          <cell r="U4086" t="str">
            <v>ZEBRA</v>
          </cell>
        </row>
        <row r="4087">
          <cell r="J4087" t="str">
            <v>NN-06-01-00-4079</v>
          </cell>
          <cell r="L4087" t="str">
            <v>NN-06-01-00-4079</v>
          </cell>
          <cell r="M4087" t="str">
            <v xml:space="preserve">CPU IICI Nº 3043 Pentium Dual Core E5700  (VALTEK S.A.) </v>
          </cell>
          <cell r="O4087" t="str">
            <v>EQUIPOS COMPUTACIONALES Y PERIFÉRICOS EN ARRIENDO</v>
          </cell>
          <cell r="P4087">
            <v>320000</v>
          </cell>
          <cell r="T4087" t="str">
            <v>Bueno</v>
          </cell>
          <cell r="U4087" t="str">
            <v>IICI</v>
          </cell>
        </row>
        <row r="4088">
          <cell r="J4088" t="str">
            <v>NN-06-01-00-4080</v>
          </cell>
          <cell r="L4088" t="str">
            <v>NN-06-01-00-4080</v>
          </cell>
          <cell r="M4088" t="str">
            <v>Monitor Samsung Nº 2989 17 " (VALTEK S.A.)</v>
          </cell>
          <cell r="O4088" t="str">
            <v>EQUIPOS COMPUTACIONALES Y PERIFÉRICOS EN ARRIENDO</v>
          </cell>
          <cell r="P4088">
            <v>70000</v>
          </cell>
          <cell r="T4088" t="str">
            <v>Bueno</v>
          </cell>
          <cell r="U4088" t="str">
            <v>Samsung</v>
          </cell>
        </row>
        <row r="4089">
          <cell r="J4089" t="str">
            <v>NN-06-01-00-4081</v>
          </cell>
          <cell r="L4089" t="str">
            <v>NN-06-01-00-4081</v>
          </cell>
          <cell r="M4089" t="str">
            <v xml:space="preserve">Teclado Microsoft WK 600 </v>
          </cell>
          <cell r="O4089" t="str">
            <v>EQUIPOS COMPUTACIONALES Y PERIFÉRICOS EN ARRIENDO</v>
          </cell>
          <cell r="P4089">
            <v>3500</v>
          </cell>
          <cell r="T4089" t="str">
            <v>Bueno</v>
          </cell>
          <cell r="U4089" t="str">
            <v>Microsoft</v>
          </cell>
        </row>
        <row r="4090">
          <cell r="J4090" t="str">
            <v>NN-06-01-00-4082</v>
          </cell>
          <cell r="L4090" t="str">
            <v>NN-06-01-00-4082</v>
          </cell>
          <cell r="M4090" t="str">
            <v>Mouse Microsoft B O M  V.2.0</v>
          </cell>
          <cell r="O4090" t="str">
            <v>EQUIPOS COMPUTACIONALES Y PERIFÉRICOS EN ARRIENDO</v>
          </cell>
          <cell r="P4090">
            <v>4500</v>
          </cell>
          <cell r="T4090" t="str">
            <v>Bueno</v>
          </cell>
          <cell r="U4090" t="str">
            <v>Microsoft</v>
          </cell>
        </row>
        <row r="4091">
          <cell r="J4091" t="str">
            <v>42-05-02-01-4083</v>
          </cell>
          <cell r="L4091" t="str">
            <v>42-05-02-01-4083</v>
          </cell>
          <cell r="M4091" t="str">
            <v>Manometro Oxigeno con Humidificador</v>
          </cell>
          <cell r="N4091" t="str">
            <v>SALA IZQ</v>
          </cell>
          <cell r="O4091" t="str">
            <v>EQUIPOS CLINICOS</v>
          </cell>
          <cell r="P4091">
            <v>42900</v>
          </cell>
          <cell r="T4091" t="str">
            <v>Bueno</v>
          </cell>
          <cell r="U4091" t="str">
            <v>N/T</v>
          </cell>
        </row>
        <row r="4092">
          <cell r="J4092" t="str">
            <v>42-05-02-01-4084</v>
          </cell>
          <cell r="L4092" t="str">
            <v>42-05-02-01-4084</v>
          </cell>
          <cell r="M4092" t="str">
            <v>Sistema Aspiración Central</v>
          </cell>
          <cell r="N4092" t="str">
            <v>SALA IZQ</v>
          </cell>
          <cell r="O4092" t="str">
            <v>EQUIPOS CLINICOS</v>
          </cell>
          <cell r="P4092">
            <v>35600</v>
          </cell>
          <cell r="T4092" t="str">
            <v>Bueno</v>
          </cell>
          <cell r="U4092" t="str">
            <v>N/T</v>
          </cell>
        </row>
        <row r="4093">
          <cell r="J4093" t="str">
            <v>42-04-07-00-4085</v>
          </cell>
          <cell r="L4093" t="str">
            <v>42-04-07-00-4085</v>
          </cell>
          <cell r="M4093" t="str">
            <v>Lavamanos con Pedestal Loza Blanco C/Llave Monomando</v>
          </cell>
          <cell r="O4093" t="str">
            <v>OTROS</v>
          </cell>
          <cell r="P4093">
            <v>11000</v>
          </cell>
          <cell r="T4093" t="str">
            <v>Bueno</v>
          </cell>
          <cell r="U4093" t="str">
            <v>N/T</v>
          </cell>
        </row>
        <row r="4094">
          <cell r="J4094" t="str">
            <v>42-04-07-00-4086</v>
          </cell>
          <cell r="L4094" t="str">
            <v>42-04-07-00-4086</v>
          </cell>
          <cell r="M4094" t="str">
            <v>Porta Toallas TORK</v>
          </cell>
          <cell r="O4094" t="str">
            <v>OTROS</v>
          </cell>
          <cell r="P4094">
            <v>17000</v>
          </cell>
          <cell r="T4094" t="str">
            <v>Bueno</v>
          </cell>
          <cell r="U4094" t="str">
            <v>N/T</v>
          </cell>
        </row>
        <row r="4095">
          <cell r="J4095" t="str">
            <v>42-04-07-00-4087</v>
          </cell>
          <cell r="L4095" t="str">
            <v>42-04-07-00-4087</v>
          </cell>
          <cell r="M4095" t="str">
            <v>Dispensador Jabon Jhonsons</v>
          </cell>
          <cell r="O4095" t="str">
            <v>OTROS</v>
          </cell>
          <cell r="P4095">
            <v>4700</v>
          </cell>
          <cell r="T4095" t="str">
            <v>Bueno</v>
          </cell>
          <cell r="U4095" t="str">
            <v>N/T</v>
          </cell>
        </row>
        <row r="4096">
          <cell r="J4096" t="str">
            <v>42-05-02-01-4088</v>
          </cell>
          <cell r="L4096" t="str">
            <v>42-05-02-01-4088</v>
          </cell>
          <cell r="M4096" t="str">
            <v>Porta Suero 05 Ruedas 4 Colgadores</v>
          </cell>
          <cell r="O4096" t="str">
            <v>EQUIPOS CLINICOS</v>
          </cell>
          <cell r="P4096">
            <v>14200</v>
          </cell>
          <cell r="T4096" t="str">
            <v>Bueno</v>
          </cell>
          <cell r="U4096" t="str">
            <v>N/T</v>
          </cell>
        </row>
        <row r="4097">
          <cell r="J4097" t="str">
            <v>42-05-02-01-4089</v>
          </cell>
          <cell r="L4097" t="str">
            <v>42-05-02-01-4089</v>
          </cell>
          <cell r="M4097" t="str">
            <v>Manometro Oxigeno con Humidificador</v>
          </cell>
          <cell r="N4097" t="str">
            <v>SALA DER</v>
          </cell>
          <cell r="O4097" t="str">
            <v>EQUIPOS CLINICOS</v>
          </cell>
          <cell r="P4097">
            <v>42900</v>
          </cell>
          <cell r="T4097" t="str">
            <v>Bueno</v>
          </cell>
          <cell r="U4097" t="str">
            <v>N/T</v>
          </cell>
        </row>
        <row r="4098">
          <cell r="J4098" t="str">
            <v>42-05-02-01-4090</v>
          </cell>
          <cell r="L4098" t="str">
            <v>42-05-02-01-4090</v>
          </cell>
          <cell r="M4098" t="str">
            <v>Sistema Aspiración Central</v>
          </cell>
          <cell r="N4098" t="str">
            <v>SALA DER</v>
          </cell>
          <cell r="O4098" t="str">
            <v>EQUIPOS CLINICOS</v>
          </cell>
          <cell r="P4098">
            <v>35600</v>
          </cell>
          <cell r="T4098" t="str">
            <v>Bueno</v>
          </cell>
          <cell r="U4098" t="str">
            <v>N/T</v>
          </cell>
        </row>
        <row r="4099">
          <cell r="J4099" t="str">
            <v>42-04-07-00-4091</v>
          </cell>
          <cell r="L4099" t="str">
            <v>42-04-07-00-4091</v>
          </cell>
          <cell r="M4099" t="str">
            <v>Papelero Blanco Platico Con Tapa y Pedal</v>
          </cell>
          <cell r="O4099" t="str">
            <v>OTROS</v>
          </cell>
          <cell r="P4099">
            <v>4000</v>
          </cell>
          <cell r="T4099" t="str">
            <v>Bueno</v>
          </cell>
          <cell r="U4099" t="str">
            <v>N/T</v>
          </cell>
        </row>
        <row r="4100">
          <cell r="J4100" t="str">
            <v>FN-04-07-00-4092</v>
          </cell>
          <cell r="L4100" t="str">
            <v>FN-04-07-00-4092</v>
          </cell>
          <cell r="M4100" t="str">
            <v>Basurero Mediano Color  Blanco/Gris Con Tapa y Pedestal</v>
          </cell>
          <cell r="O4100" t="str">
            <v>OTROS FUNGIBLE / NOMINABLE</v>
          </cell>
          <cell r="P4100">
            <v>3500</v>
          </cell>
          <cell r="T4100" t="str">
            <v>Bueno</v>
          </cell>
          <cell r="U4100" t="str">
            <v>N/T</v>
          </cell>
        </row>
        <row r="4101">
          <cell r="J4101" t="str">
            <v>FN-05-02-01-4093</v>
          </cell>
          <cell r="L4101" t="str">
            <v>FN-05-02-01-4093</v>
          </cell>
          <cell r="M4101" t="str">
            <v>Chatas Metalicas Standard</v>
          </cell>
          <cell r="O4101" t="str">
            <v>EQUIPOS CLINICOS FUNGIBLE / NOMINABLE</v>
          </cell>
          <cell r="P4101">
            <v>9900</v>
          </cell>
          <cell r="T4101" t="str">
            <v>Bueno</v>
          </cell>
          <cell r="U4101" t="str">
            <v>N/T</v>
          </cell>
        </row>
        <row r="4102">
          <cell r="J4102" t="str">
            <v>42-04-07-00-4094</v>
          </cell>
          <cell r="L4102" t="str">
            <v>42-04-07-00-4094</v>
          </cell>
          <cell r="M4102" t="str">
            <v>Lavamanos con Pedestal Loza Blanco C/Llave Monomando</v>
          </cell>
          <cell r="O4102" t="str">
            <v>OTROS</v>
          </cell>
          <cell r="P4102">
            <v>11000</v>
          </cell>
          <cell r="T4102" t="str">
            <v>Bueno</v>
          </cell>
          <cell r="U4102" t="str">
            <v>N/T</v>
          </cell>
        </row>
        <row r="4103">
          <cell r="J4103" t="str">
            <v>42-04-07-00-4095</v>
          </cell>
          <cell r="L4103" t="str">
            <v>42-04-07-00-4095</v>
          </cell>
          <cell r="M4103" t="str">
            <v>Basurero Plastico Gris Con Tapa Omnium</v>
          </cell>
          <cell r="O4103" t="str">
            <v>OTROS</v>
          </cell>
          <cell r="P4103">
            <v>14900</v>
          </cell>
          <cell r="T4103" t="str">
            <v>Bueno</v>
          </cell>
          <cell r="U4103" t="str">
            <v>N/T</v>
          </cell>
        </row>
        <row r="4104">
          <cell r="J4104" t="str">
            <v>42-04-07-00-4096</v>
          </cell>
          <cell r="L4104" t="str">
            <v>42-04-07-00-4096</v>
          </cell>
          <cell r="M4104" t="str">
            <v>Ducha Telefono Metalica</v>
          </cell>
          <cell r="O4104" t="str">
            <v>OTROS</v>
          </cell>
          <cell r="P4104">
            <v>12900</v>
          </cell>
          <cell r="T4104" t="str">
            <v>Bueno</v>
          </cell>
          <cell r="U4104" t="str">
            <v>N/T</v>
          </cell>
        </row>
        <row r="4105">
          <cell r="J4105" t="str">
            <v>42-04-07-00-4097</v>
          </cell>
          <cell r="L4105" t="str">
            <v>42-04-07-00-4097</v>
          </cell>
          <cell r="M4105" t="str">
            <v>Porta cortinas metálico</v>
          </cell>
          <cell r="O4105" t="str">
            <v>OTROS</v>
          </cell>
          <cell r="P4105">
            <v>2500</v>
          </cell>
          <cell r="T4105" t="str">
            <v>Bueno</v>
          </cell>
          <cell r="U4105" t="str">
            <v>N/T</v>
          </cell>
        </row>
        <row r="4106">
          <cell r="J4106" t="str">
            <v>FN-04-07-00-4098</v>
          </cell>
          <cell r="L4106" t="str">
            <v>FN-04-07-00-4098</v>
          </cell>
          <cell r="M4106" t="str">
            <v>Cortinas Color Mostaza</v>
          </cell>
          <cell r="O4106" t="str">
            <v>OTROS FUNGIBLE / NOMINABLE</v>
          </cell>
          <cell r="P4106">
            <v>12500</v>
          </cell>
          <cell r="T4106" t="str">
            <v>Bueno</v>
          </cell>
          <cell r="U4106" t="str">
            <v>N/T</v>
          </cell>
        </row>
        <row r="4107">
          <cell r="J4107" t="str">
            <v>42-04-07-00-4099</v>
          </cell>
          <cell r="L4107" t="str">
            <v>42-04-07-00-4099</v>
          </cell>
          <cell r="M4107" t="str">
            <v>Pizarra Blanca 90x90 CM Melamina</v>
          </cell>
          <cell r="O4107" t="str">
            <v>OTROS</v>
          </cell>
          <cell r="P4107">
            <v>12100</v>
          </cell>
          <cell r="T4107" t="str">
            <v>Bueno</v>
          </cell>
          <cell r="U4107" t="str">
            <v>N/T</v>
          </cell>
        </row>
        <row r="4108">
          <cell r="J4108" t="str">
            <v>42-05-01-02-4100</v>
          </cell>
          <cell r="L4108" t="str">
            <v>42-05-01-02-4100</v>
          </cell>
          <cell r="M4108" t="str">
            <v>Selecciones Del Reader´s Digest, Nov 1984</v>
          </cell>
          <cell r="O4108" t="str">
            <v>LITERATURA</v>
          </cell>
          <cell r="P4108">
            <v>3000</v>
          </cell>
          <cell r="T4108" t="str">
            <v>Bueno</v>
          </cell>
          <cell r="U4108" t="str">
            <v>N/T</v>
          </cell>
        </row>
        <row r="4109">
          <cell r="J4109" t="str">
            <v>42-05-01-02-4101</v>
          </cell>
          <cell r="L4109" t="str">
            <v>42-05-01-02-4101</v>
          </cell>
          <cell r="M4109" t="str">
            <v>Selecciones Del Reader´s Digest, Jul 1967 Eº 200</v>
          </cell>
          <cell r="O4109" t="str">
            <v>LITERATURA</v>
          </cell>
          <cell r="P4109">
            <v>3000</v>
          </cell>
          <cell r="T4109" t="str">
            <v>Bueno</v>
          </cell>
          <cell r="U4109" t="str">
            <v>N/T</v>
          </cell>
        </row>
        <row r="4110">
          <cell r="J4110" t="str">
            <v>42-05-01-02-4102</v>
          </cell>
          <cell r="L4110" t="str">
            <v>42-05-01-02-4102</v>
          </cell>
          <cell r="M4110" t="str">
            <v>Selecciones Del Reader´s Digest, Octubre 1996</v>
          </cell>
          <cell r="O4110" t="str">
            <v>LITERATURA</v>
          </cell>
          <cell r="P4110">
            <v>3000</v>
          </cell>
          <cell r="T4110" t="str">
            <v>Bueno</v>
          </cell>
          <cell r="U4110" t="str">
            <v>N/T</v>
          </cell>
        </row>
        <row r="4111">
          <cell r="J4111" t="str">
            <v>42-05-01-02-4103</v>
          </cell>
          <cell r="L4111" t="str">
            <v>42-05-01-02-4103</v>
          </cell>
          <cell r="M4111" t="str">
            <v>Farsa De Amor; Barbara Cartland</v>
          </cell>
          <cell r="O4111" t="str">
            <v>LITERATURA</v>
          </cell>
          <cell r="P4111">
            <v>6900</v>
          </cell>
          <cell r="T4111" t="str">
            <v>Bueno</v>
          </cell>
          <cell r="U4111" t="str">
            <v>N/T</v>
          </cell>
        </row>
        <row r="4112">
          <cell r="J4112" t="str">
            <v>42-05-01-02-4104</v>
          </cell>
          <cell r="L4112" t="str">
            <v>42-05-01-02-4104</v>
          </cell>
          <cell r="M4112" t="str">
            <v>El Peso De La Noche; Jorge Edwards</v>
          </cell>
          <cell r="O4112" t="str">
            <v>LITERATURA</v>
          </cell>
          <cell r="P4112">
            <v>7500</v>
          </cell>
          <cell r="T4112" t="str">
            <v>Bueno</v>
          </cell>
          <cell r="U4112" t="str">
            <v>N/T</v>
          </cell>
        </row>
        <row r="4113">
          <cell r="J4113" t="str">
            <v>42-05-01-02-4105</v>
          </cell>
          <cell r="L4113" t="str">
            <v>42-05-01-02-4105</v>
          </cell>
          <cell r="M4113" t="str">
            <v>ANFA, Anuario Farmacologico de Chile; MERCK</v>
          </cell>
          <cell r="O4113" t="str">
            <v>LITERATURA</v>
          </cell>
          <cell r="P4113">
            <v>8900</v>
          </cell>
          <cell r="T4113" t="str">
            <v>Bueno</v>
          </cell>
          <cell r="U4113" t="str">
            <v>N/T</v>
          </cell>
        </row>
        <row r="4114">
          <cell r="J4114" t="str">
            <v>42-05-01-02-4106</v>
          </cell>
          <cell r="L4114" t="str">
            <v>42-05-01-02-4106</v>
          </cell>
          <cell r="M4114" t="str">
            <v>Ginecologia y Obstetricia; Dr. Ralph Benson</v>
          </cell>
          <cell r="O4114" t="str">
            <v>LITERATURA</v>
          </cell>
          <cell r="P4114">
            <v>9000</v>
          </cell>
          <cell r="T4114" t="str">
            <v>Bueno</v>
          </cell>
          <cell r="U4114" t="str">
            <v>N/T</v>
          </cell>
        </row>
        <row r="4115">
          <cell r="J4115" t="str">
            <v>42-05-01-02-4107</v>
          </cell>
          <cell r="L4115" t="str">
            <v>42-05-01-02-4107</v>
          </cell>
          <cell r="M4115" t="str">
            <v>LA Metamorfosis; Franz Kafka</v>
          </cell>
          <cell r="O4115" t="str">
            <v>LITERATURA</v>
          </cell>
          <cell r="P4115">
            <v>2500</v>
          </cell>
          <cell r="T4115" t="str">
            <v>Bueno</v>
          </cell>
          <cell r="U4115" t="str">
            <v>N/T</v>
          </cell>
        </row>
        <row r="4116">
          <cell r="J4116" t="str">
            <v>42-04-07-00-4108</v>
          </cell>
          <cell r="L4116" t="str">
            <v>42-04-07-00-4108</v>
          </cell>
          <cell r="M4116" t="str">
            <v>Cajon Madera Blanco Invierno Para Botas</v>
          </cell>
          <cell r="O4116" t="str">
            <v>OTROS</v>
          </cell>
          <cell r="P4116">
            <v>9900</v>
          </cell>
          <cell r="T4116" t="str">
            <v>Bueno</v>
          </cell>
          <cell r="U4116" t="str">
            <v>N/T</v>
          </cell>
        </row>
        <row r="4117">
          <cell r="J4117" t="str">
            <v>42-04-07-00-4109</v>
          </cell>
          <cell r="L4117" t="str">
            <v>42-04-07-00-4109</v>
          </cell>
          <cell r="M4117" t="str">
            <v>Porta Toallas TORK</v>
          </cell>
          <cell r="O4117" t="str">
            <v>OTROS</v>
          </cell>
          <cell r="P4117">
            <v>17000</v>
          </cell>
          <cell r="T4117" t="str">
            <v>Bueno</v>
          </cell>
          <cell r="U4117" t="str">
            <v>TORK</v>
          </cell>
        </row>
        <row r="4118">
          <cell r="J4118" t="str">
            <v>42-04-07-00-4110</v>
          </cell>
          <cell r="L4118" t="str">
            <v>42-04-07-00-4110</v>
          </cell>
          <cell r="M4118" t="str">
            <v>Dispensador de Jabon Jhonsons</v>
          </cell>
          <cell r="O4118" t="str">
            <v>OTROS</v>
          </cell>
          <cell r="P4118">
            <v>4700</v>
          </cell>
          <cell r="T4118" t="str">
            <v>Bueno</v>
          </cell>
          <cell r="U4118" t="str">
            <v>JHONSONS</v>
          </cell>
        </row>
        <row r="4119">
          <cell r="J4119" t="str">
            <v>42-05-02-01-4111</v>
          </cell>
          <cell r="L4119" t="str">
            <v>42-05-02-01-4111</v>
          </cell>
          <cell r="M4119" t="str">
            <v>Riñon De Porcelana Blanco</v>
          </cell>
          <cell r="O4119" t="str">
            <v>EQUIPOS CLINICOS</v>
          </cell>
          <cell r="P4119">
            <v>4900</v>
          </cell>
          <cell r="T4119" t="str">
            <v>Bueno</v>
          </cell>
          <cell r="U4119" t="str">
            <v>N/T</v>
          </cell>
        </row>
        <row r="4120">
          <cell r="J4120" t="str">
            <v>42-04-07-00-4112</v>
          </cell>
          <cell r="L4120" t="str">
            <v>42-04-07-00-4112</v>
          </cell>
          <cell r="M4120" t="str">
            <v>Caja Madera 30 X 20 CM Color Miel</v>
          </cell>
          <cell r="O4120" t="str">
            <v>OTROS</v>
          </cell>
          <cell r="P4120">
            <v>4500</v>
          </cell>
          <cell r="T4120" t="str">
            <v>Bueno</v>
          </cell>
          <cell r="U4120" t="str">
            <v>N/T</v>
          </cell>
        </row>
        <row r="4121">
          <cell r="J4121" t="str">
            <v>42-04-07-00-4113</v>
          </cell>
          <cell r="L4121" t="str">
            <v>42-04-07-00-4113</v>
          </cell>
          <cell r="M4121" t="str">
            <v>Mueble Tipo Mesa 50 CM Altura Melamina Blanco</v>
          </cell>
          <cell r="O4121" t="str">
            <v>OTROS</v>
          </cell>
          <cell r="P4121">
            <v>16500</v>
          </cell>
          <cell r="T4121" t="str">
            <v>Bueno</v>
          </cell>
          <cell r="U4121" t="str">
            <v>N/T</v>
          </cell>
        </row>
        <row r="4122">
          <cell r="J4122" t="str">
            <v>42-05-02-01-4114</v>
          </cell>
          <cell r="L4122" t="str">
            <v>42-05-02-01-4114</v>
          </cell>
          <cell r="M4122" t="str">
            <v>Detector Aislación 4 Conmtroles Sala De Parto</v>
          </cell>
          <cell r="O4122" t="str">
            <v>EQUIPOS CLINICOS</v>
          </cell>
          <cell r="P4122">
            <v>36900</v>
          </cell>
          <cell r="T4122" t="str">
            <v>Bueno</v>
          </cell>
          <cell r="U4122" t="str">
            <v>N/T</v>
          </cell>
        </row>
        <row r="4123">
          <cell r="J4123" t="str">
            <v>42-05-02-01-4115</v>
          </cell>
          <cell r="L4123" t="str">
            <v>42-05-02-01-4115</v>
          </cell>
          <cell r="M4123" t="str">
            <v>Pedestal Metalico Portasuero</v>
          </cell>
          <cell r="O4123" t="str">
            <v>EQUIPOS CLINICOS</v>
          </cell>
          <cell r="P4123">
            <v>12500</v>
          </cell>
          <cell r="T4123" t="str">
            <v>Bueno</v>
          </cell>
          <cell r="U4123" t="str">
            <v>N/T</v>
          </cell>
        </row>
        <row r="4124">
          <cell r="J4124" t="str">
            <v>42-05-02-01-4116</v>
          </cell>
          <cell r="L4124" t="str">
            <v>42-05-02-01-4116</v>
          </cell>
          <cell r="M4124" t="str">
            <v>Esfingomanometro Con Pedestal Suelo</v>
          </cell>
          <cell r="O4124" t="str">
            <v>EQUIPOS CLINICOS</v>
          </cell>
          <cell r="P4124">
            <v>39900</v>
          </cell>
          <cell r="T4124" t="str">
            <v>Bueno</v>
          </cell>
          <cell r="U4124" t="str">
            <v>N/T</v>
          </cell>
        </row>
        <row r="4125">
          <cell r="J4125" t="str">
            <v>42-05-02-01-4117</v>
          </cell>
          <cell r="L4125" t="str">
            <v>42-05-02-01-4117</v>
          </cell>
          <cell r="M4125" t="str">
            <v>Esfingomanometro Portatil</v>
          </cell>
          <cell r="O4125" t="str">
            <v>EQUIPOS CLINICOS</v>
          </cell>
          <cell r="P4125">
            <v>25500</v>
          </cell>
          <cell r="T4125" t="str">
            <v>BUENO</v>
          </cell>
          <cell r="U4125" t="str">
            <v>N/T</v>
          </cell>
        </row>
        <row r="4126">
          <cell r="J4126" t="str">
            <v>42-04-07-00-4118</v>
          </cell>
          <cell r="L4126" t="str">
            <v>42-04-07-00-4118</v>
          </cell>
          <cell r="M4126" t="str">
            <v>Papelero Gris Con Tapa y Pedal</v>
          </cell>
          <cell r="O4126" t="str">
            <v>OTROS</v>
          </cell>
          <cell r="P4126">
            <v>4000</v>
          </cell>
          <cell r="T4126" t="str">
            <v>BUENO</v>
          </cell>
          <cell r="U4126" t="str">
            <v>N/T</v>
          </cell>
        </row>
        <row r="4127">
          <cell r="J4127" t="str">
            <v>42-04-07-00-4119</v>
          </cell>
          <cell r="L4127" t="str">
            <v>42-04-07-00-4119</v>
          </cell>
          <cell r="M4127" t="str">
            <v>Mueble Colgante Melamina Blanco 2 Puertas De Vidrio</v>
          </cell>
          <cell r="O4127" t="str">
            <v>OTROS</v>
          </cell>
          <cell r="P4127">
            <v>25900</v>
          </cell>
          <cell r="T4127" t="str">
            <v>BUENO</v>
          </cell>
          <cell r="U4127" t="str">
            <v>N/T</v>
          </cell>
        </row>
        <row r="4128">
          <cell r="J4128" t="str">
            <v>42-05-02-01-4120</v>
          </cell>
          <cell r="L4128" t="str">
            <v>42-05-02-01-4120</v>
          </cell>
          <cell r="M4128" t="str">
            <v>Escabel Mixto Negro / Blanco</v>
          </cell>
          <cell r="O4128" t="str">
            <v>EQUIPOS CLINICOS</v>
          </cell>
          <cell r="P4128">
            <v>12500</v>
          </cell>
          <cell r="T4128" t="str">
            <v>BUENO</v>
          </cell>
          <cell r="U4128" t="str">
            <v>N/T</v>
          </cell>
        </row>
        <row r="4129">
          <cell r="J4129" t="str">
            <v>42-04-07-00-4121</v>
          </cell>
          <cell r="L4129" t="str">
            <v>42-04-07-00-4121</v>
          </cell>
          <cell r="M4129" t="str">
            <v>Basurero Blanco Plastico con Tapa y Pedal</v>
          </cell>
          <cell r="O4129" t="str">
            <v>OTROS</v>
          </cell>
          <cell r="P4129">
            <v>4000</v>
          </cell>
          <cell r="T4129" t="str">
            <v>BUENO</v>
          </cell>
          <cell r="U4129" t="str">
            <v>N/T</v>
          </cell>
        </row>
        <row r="4130">
          <cell r="J4130" t="str">
            <v>42-05-02-01-4122</v>
          </cell>
          <cell r="L4130" t="str">
            <v>42-05-02-01-4122</v>
          </cell>
          <cell r="M4130" t="str">
            <v>Lavatorio Aluminio Mediano</v>
          </cell>
          <cell r="O4130" t="str">
            <v>EQUIPOS CLINICOS</v>
          </cell>
          <cell r="P4130">
            <v>8500</v>
          </cell>
          <cell r="T4130" t="str">
            <v>BUENO</v>
          </cell>
          <cell r="U4130" t="str">
            <v>N/T</v>
          </cell>
        </row>
        <row r="4131">
          <cell r="J4131" t="str">
            <v>FN-04-07-00-4123</v>
          </cell>
          <cell r="L4131" t="str">
            <v>FN-04-07-00-4123</v>
          </cell>
          <cell r="M4131" t="str">
            <v>Cortinas Blanco Invierno</v>
          </cell>
          <cell r="O4131" t="str">
            <v>OTROS FUNGIBLE / NOMINABLE</v>
          </cell>
          <cell r="P4131">
            <v>12500</v>
          </cell>
          <cell r="T4131" t="str">
            <v>BUENO</v>
          </cell>
          <cell r="U4131" t="str">
            <v>N/T</v>
          </cell>
        </row>
        <row r="4132">
          <cell r="J4132" t="str">
            <v>42-04-07-00-4124</v>
          </cell>
          <cell r="L4132" t="str">
            <v>42-04-07-00-4124</v>
          </cell>
          <cell r="M4132" t="str">
            <v>Porta cortinas metálico</v>
          </cell>
          <cell r="O4132" t="str">
            <v>OTROS</v>
          </cell>
          <cell r="P4132">
            <v>2500</v>
          </cell>
          <cell r="T4132" t="str">
            <v>BUENO</v>
          </cell>
          <cell r="U4132" t="str">
            <v>N/T</v>
          </cell>
        </row>
        <row r="4133">
          <cell r="J4133" t="str">
            <v>42-04-07-00-4125</v>
          </cell>
          <cell r="L4133" t="str">
            <v>42-04-07-00-4125</v>
          </cell>
          <cell r="M4133" t="str">
            <v>Basurero Gris Chico Con Tapa y Pedal</v>
          </cell>
          <cell r="O4133" t="str">
            <v>OTROS</v>
          </cell>
          <cell r="P4133">
            <v>4000</v>
          </cell>
          <cell r="T4133" t="str">
            <v>BUENO</v>
          </cell>
          <cell r="U4133" t="str">
            <v>N/T</v>
          </cell>
        </row>
        <row r="4134">
          <cell r="J4134" t="str">
            <v>42-04-07-00-4126</v>
          </cell>
          <cell r="L4134" t="str">
            <v>42-04-07-00-4126</v>
          </cell>
          <cell r="M4134" t="str">
            <v>Velador Metalico 1 Cajon Clinico Marca Hope Full</v>
          </cell>
          <cell r="O4134" t="str">
            <v>OTROS</v>
          </cell>
          <cell r="P4134">
            <v>18900</v>
          </cell>
          <cell r="T4134" t="str">
            <v>BUENO</v>
          </cell>
          <cell r="U4134" t="str">
            <v>N/T</v>
          </cell>
        </row>
        <row r="4135">
          <cell r="J4135" t="str">
            <v>42-05-02-01-4127</v>
          </cell>
          <cell r="L4135" t="str">
            <v>42-05-02-01-4127</v>
          </cell>
          <cell r="M4135" t="str">
            <v>Manometro Oxigeno con Humidificador</v>
          </cell>
          <cell r="O4135" t="str">
            <v>EQUIPOS CLINICOS</v>
          </cell>
          <cell r="P4135">
            <v>42900</v>
          </cell>
          <cell r="T4135" t="str">
            <v>Bueno</v>
          </cell>
          <cell r="U4135" t="str">
            <v>N/T</v>
          </cell>
        </row>
        <row r="4136">
          <cell r="J4136" t="str">
            <v>42-05-02-01-4128</v>
          </cell>
          <cell r="L4136" t="str">
            <v>42-05-02-01-4128</v>
          </cell>
          <cell r="M4136" t="str">
            <v>Sistema Aspiración Central</v>
          </cell>
          <cell r="O4136" t="str">
            <v>EQUIPOS CLINICOS</v>
          </cell>
          <cell r="P4136">
            <v>35600</v>
          </cell>
          <cell r="T4136" t="str">
            <v>Bueno</v>
          </cell>
          <cell r="U4136" t="str">
            <v>N/T</v>
          </cell>
        </row>
        <row r="4137">
          <cell r="J4137" t="str">
            <v>42-05-02-01-4129</v>
          </cell>
          <cell r="L4137" t="str">
            <v>42-05-02-01-4129</v>
          </cell>
          <cell r="M4137" t="str">
            <v>Manometro Oxigeno con Humidificador</v>
          </cell>
          <cell r="O4137" t="str">
            <v>EQUIPOS CLINICOS</v>
          </cell>
          <cell r="P4137">
            <v>42900</v>
          </cell>
          <cell r="T4137" t="str">
            <v>Bueno</v>
          </cell>
          <cell r="U4137" t="str">
            <v>N/T</v>
          </cell>
        </row>
        <row r="4138">
          <cell r="J4138" t="str">
            <v>42-05-02-01-4130</v>
          </cell>
          <cell r="L4138" t="str">
            <v>42-05-02-01-4130</v>
          </cell>
          <cell r="M4138" t="str">
            <v>Sistema Aspiración Central</v>
          </cell>
          <cell r="O4138" t="str">
            <v>EQUIPOS CLINICOS</v>
          </cell>
          <cell r="P4138">
            <v>35600</v>
          </cell>
          <cell r="T4138" t="str">
            <v>Bueno</v>
          </cell>
          <cell r="U4138" t="str">
            <v>N/T</v>
          </cell>
        </row>
        <row r="4139">
          <cell r="J4139" t="str">
            <v>42-05-02-01-4131</v>
          </cell>
          <cell r="L4139" t="str">
            <v>42-05-02-01-4131</v>
          </cell>
          <cell r="M4139" t="str">
            <v>Manometro Oxigeno con Humidificador</v>
          </cell>
          <cell r="O4139" t="str">
            <v>EQUIPOS CLINICOS</v>
          </cell>
          <cell r="P4139">
            <v>42900</v>
          </cell>
          <cell r="T4139" t="str">
            <v>Bueno</v>
          </cell>
          <cell r="U4139" t="str">
            <v>N/T</v>
          </cell>
        </row>
        <row r="4140">
          <cell r="J4140" t="str">
            <v>42-05-02-01-4132</v>
          </cell>
          <cell r="L4140" t="str">
            <v>42-05-02-01-4132</v>
          </cell>
          <cell r="M4140" t="str">
            <v>Sistema Aspiración Central</v>
          </cell>
          <cell r="O4140" t="str">
            <v>EQUIPOS CLINICOS</v>
          </cell>
          <cell r="P4140">
            <v>35600</v>
          </cell>
          <cell r="T4140" t="str">
            <v>Bueno</v>
          </cell>
          <cell r="U4140" t="str">
            <v>N/T</v>
          </cell>
        </row>
        <row r="4141">
          <cell r="J4141" t="str">
            <v>42-05-02-01-4133</v>
          </cell>
          <cell r="L4141" t="str">
            <v>42-05-02-01-4133</v>
          </cell>
          <cell r="M4141" t="str">
            <v>Manometro Oxigeno con Humidificador</v>
          </cell>
          <cell r="O4141" t="str">
            <v>EQUIPOS CLINICOS</v>
          </cell>
          <cell r="P4141">
            <v>42900</v>
          </cell>
          <cell r="T4141" t="str">
            <v>Bueno</v>
          </cell>
          <cell r="U4141" t="str">
            <v>N/T</v>
          </cell>
        </row>
        <row r="4142">
          <cell r="J4142" t="str">
            <v>42-05-02-01-4134</v>
          </cell>
          <cell r="L4142" t="str">
            <v>42-05-02-01-4134</v>
          </cell>
          <cell r="M4142" t="str">
            <v>Sistema Aspiración Central</v>
          </cell>
          <cell r="O4142" t="str">
            <v>EQUIPOS CLINICOS</v>
          </cell>
          <cell r="P4142">
            <v>35600</v>
          </cell>
          <cell r="T4142" t="str">
            <v>Bueno</v>
          </cell>
          <cell r="U4142" t="str">
            <v>N/T</v>
          </cell>
        </row>
        <row r="4143">
          <cell r="J4143" t="str">
            <v>42-05-02-01-4135</v>
          </cell>
          <cell r="L4143" t="str">
            <v>42-05-02-01-4135</v>
          </cell>
          <cell r="M4143" t="str">
            <v>Manometro Oxigeno con Humidificador</v>
          </cell>
          <cell r="O4143" t="str">
            <v>EQUIPOS CLINICOS</v>
          </cell>
          <cell r="P4143">
            <v>42900</v>
          </cell>
          <cell r="T4143" t="str">
            <v>Bueno</v>
          </cell>
          <cell r="U4143" t="str">
            <v>N/T</v>
          </cell>
        </row>
        <row r="4144">
          <cell r="J4144" t="str">
            <v>42-05-02-01-4136</v>
          </cell>
          <cell r="L4144" t="str">
            <v>42-05-02-01-4136</v>
          </cell>
          <cell r="M4144" t="str">
            <v>Sistema Aspiración Central</v>
          </cell>
          <cell r="O4144" t="str">
            <v>EQUIPOS CLINICOS</v>
          </cell>
          <cell r="P4144">
            <v>35600</v>
          </cell>
          <cell r="T4144" t="str">
            <v>Bueno</v>
          </cell>
          <cell r="U4144" t="str">
            <v>N/T</v>
          </cell>
        </row>
        <row r="4145">
          <cell r="J4145" t="str">
            <v>42-05-02-01-4137</v>
          </cell>
          <cell r="L4145" t="str">
            <v>42-05-02-01-4137</v>
          </cell>
          <cell r="M4145" t="str">
            <v>Manometro Oxigeno con Humidificador</v>
          </cell>
          <cell r="O4145" t="str">
            <v>EQUIPOS CLINICOS</v>
          </cell>
          <cell r="P4145">
            <v>42900</v>
          </cell>
          <cell r="T4145" t="str">
            <v>Bueno</v>
          </cell>
          <cell r="U4145" t="str">
            <v>N/T</v>
          </cell>
        </row>
        <row r="4146">
          <cell r="J4146" t="str">
            <v>42-05-02-01-4138</v>
          </cell>
          <cell r="L4146" t="str">
            <v>42-05-02-01-4138</v>
          </cell>
          <cell r="M4146" t="str">
            <v>Sistema Aspiración Central</v>
          </cell>
          <cell r="O4146" t="str">
            <v>EQUIPOS CLINICOS</v>
          </cell>
          <cell r="P4146">
            <v>35600</v>
          </cell>
          <cell r="T4146" t="str">
            <v>Bueno</v>
          </cell>
          <cell r="U4146" t="str">
            <v>N/T</v>
          </cell>
        </row>
        <row r="4147">
          <cell r="J4147" t="str">
            <v>42-04-07-00-4139</v>
          </cell>
          <cell r="L4147" t="str">
            <v>42-04-07-00-4139</v>
          </cell>
          <cell r="M4147" t="str">
            <v>Lavamanos con Pedestal Loza Blanco C/Llave Monomando</v>
          </cell>
          <cell r="O4147" t="str">
            <v>OTROS</v>
          </cell>
          <cell r="P4147">
            <v>11000</v>
          </cell>
          <cell r="T4147" t="str">
            <v>BUENO</v>
          </cell>
          <cell r="U4147" t="str">
            <v>N/T</v>
          </cell>
        </row>
        <row r="4148">
          <cell r="J4148" t="str">
            <v>42-04-07-00-4140</v>
          </cell>
          <cell r="L4148" t="str">
            <v>42-04-07-00-4140</v>
          </cell>
          <cell r="M4148" t="str">
            <v>Porta Toallas TORK</v>
          </cell>
          <cell r="O4148" t="str">
            <v>OTROS</v>
          </cell>
          <cell r="P4148">
            <v>17000</v>
          </cell>
          <cell r="T4148" t="str">
            <v>BUENO</v>
          </cell>
          <cell r="U4148" t="str">
            <v>TORK</v>
          </cell>
        </row>
        <row r="4149">
          <cell r="J4149" t="str">
            <v>42-04-07-00-4141</v>
          </cell>
          <cell r="L4149" t="str">
            <v>42-04-07-00-4141</v>
          </cell>
          <cell r="M4149" t="str">
            <v>Dispensador Jabon Jhonsons</v>
          </cell>
          <cell r="O4149" t="str">
            <v>OTROS</v>
          </cell>
          <cell r="P4149">
            <v>4700</v>
          </cell>
          <cell r="T4149" t="str">
            <v>BUENO</v>
          </cell>
          <cell r="U4149" t="str">
            <v>JHONSONS</v>
          </cell>
        </row>
        <row r="4150">
          <cell r="J4150" t="str">
            <v>42-05-02-01-4142</v>
          </cell>
          <cell r="L4150" t="str">
            <v>42-05-02-01-4142</v>
          </cell>
          <cell r="M4150" t="str">
            <v>Cuna Metalica Recien Nacido Color Blanco</v>
          </cell>
          <cell r="O4150" t="str">
            <v>EQUIPOS CLINICOS</v>
          </cell>
          <cell r="P4150">
            <v>45000</v>
          </cell>
          <cell r="T4150" t="str">
            <v>Bueno</v>
          </cell>
          <cell r="U4150" t="str">
            <v>N/T</v>
          </cell>
        </row>
        <row r="4151">
          <cell r="J4151" t="str">
            <v>42-05-02-01-4143</v>
          </cell>
          <cell r="L4151" t="str">
            <v>42-05-02-01-4143</v>
          </cell>
          <cell r="M4151" t="str">
            <v>Cuna Metalica Recien Nacido Color Blanco</v>
          </cell>
          <cell r="O4151" t="str">
            <v>EQUIPOS CLINICOS</v>
          </cell>
          <cell r="P4151">
            <v>45000</v>
          </cell>
          <cell r="T4151" t="str">
            <v>Bueno</v>
          </cell>
          <cell r="U4151" t="str">
            <v>N/T</v>
          </cell>
        </row>
        <row r="4152">
          <cell r="J4152" t="str">
            <v>42-05-02-01-4144</v>
          </cell>
          <cell r="L4152" t="str">
            <v>42-05-02-01-4144</v>
          </cell>
          <cell r="M4152" t="str">
            <v>Luz Alogena Rojo / Negro</v>
          </cell>
          <cell r="O4152" t="str">
            <v>EQUIPOS CLINICOS</v>
          </cell>
          <cell r="P4152">
            <v>12000</v>
          </cell>
          <cell r="T4152" t="str">
            <v>Bueno</v>
          </cell>
          <cell r="U4152" t="str">
            <v>N/T</v>
          </cell>
        </row>
        <row r="4153">
          <cell r="J4153" t="str">
            <v>42-05-02-01-4145</v>
          </cell>
          <cell r="L4153" t="str">
            <v>42-05-02-01-4145</v>
          </cell>
          <cell r="M4153" t="str">
            <v>Manometro Oxigeno con Humidificador</v>
          </cell>
          <cell r="O4153" t="str">
            <v>EQUIPOS CLINICOS</v>
          </cell>
          <cell r="P4153">
            <v>42900</v>
          </cell>
          <cell r="T4153" t="str">
            <v>Bueno</v>
          </cell>
          <cell r="U4153" t="str">
            <v>N/T</v>
          </cell>
        </row>
        <row r="4154">
          <cell r="J4154" t="str">
            <v>42-05-02-01-4146</v>
          </cell>
          <cell r="L4154" t="str">
            <v>42-05-02-01-4146</v>
          </cell>
          <cell r="M4154" t="str">
            <v>Sistema Aspiración Central</v>
          </cell>
          <cell r="O4154" t="str">
            <v>EQUIPOS CLINICOS</v>
          </cell>
          <cell r="P4154">
            <v>35600</v>
          </cell>
          <cell r="T4154" t="str">
            <v>Bueno</v>
          </cell>
          <cell r="U4154" t="str">
            <v>N/T</v>
          </cell>
        </row>
        <row r="4155">
          <cell r="J4155" t="str">
            <v>42-05-02-01-4147</v>
          </cell>
          <cell r="L4155" t="str">
            <v>42-05-02-01-4147</v>
          </cell>
          <cell r="M4155" t="str">
            <v>Manometro Oxigeno con Humidificador</v>
          </cell>
          <cell r="O4155" t="str">
            <v>EQUIPOS CLINICOS</v>
          </cell>
          <cell r="P4155">
            <v>42900</v>
          </cell>
          <cell r="T4155" t="str">
            <v>Bueno</v>
          </cell>
          <cell r="U4155" t="str">
            <v>N/T</v>
          </cell>
        </row>
        <row r="4156">
          <cell r="J4156" t="str">
            <v>42-05-02-01-4148</v>
          </cell>
          <cell r="L4156" t="str">
            <v>42-05-02-01-4148</v>
          </cell>
          <cell r="M4156" t="str">
            <v>Sistema Aspiración Central</v>
          </cell>
          <cell r="O4156" t="str">
            <v>EQUIPOS CLINICOS</v>
          </cell>
          <cell r="P4156">
            <v>35600</v>
          </cell>
          <cell r="T4156" t="str">
            <v>Bueno</v>
          </cell>
          <cell r="U4156" t="str">
            <v>N/T</v>
          </cell>
        </row>
        <row r="4157">
          <cell r="J4157" t="str">
            <v>42-04-07-00-4149</v>
          </cell>
          <cell r="L4157" t="str">
            <v>42-04-07-00-4149</v>
          </cell>
          <cell r="M4157" t="str">
            <v>Lavamanos con Pedestal Loza Blanco C/Llave Monomando</v>
          </cell>
          <cell r="O4157" t="str">
            <v>OTROS</v>
          </cell>
          <cell r="P4157">
            <v>11000</v>
          </cell>
          <cell r="T4157" t="str">
            <v>Bueno</v>
          </cell>
          <cell r="U4157" t="str">
            <v>N/T</v>
          </cell>
        </row>
        <row r="4158">
          <cell r="J4158" t="str">
            <v>42-04-07-00-4150</v>
          </cell>
          <cell r="L4158" t="str">
            <v>42-04-07-00-4150</v>
          </cell>
          <cell r="M4158" t="str">
            <v>Porta Toallas TORK</v>
          </cell>
          <cell r="O4158" t="str">
            <v>OTROS</v>
          </cell>
          <cell r="P4158">
            <v>17000</v>
          </cell>
          <cell r="T4158" t="str">
            <v>Bueno</v>
          </cell>
          <cell r="U4158" t="str">
            <v>N/T</v>
          </cell>
        </row>
        <row r="4159">
          <cell r="J4159" t="str">
            <v>42-05-01-01-4151</v>
          </cell>
          <cell r="L4159" t="str">
            <v>42-05-01-01-4151</v>
          </cell>
          <cell r="M4159" t="str">
            <v>Reloj Mural Quartz</v>
          </cell>
          <cell r="O4159" t="str">
            <v>EQUIPO DE OFICINA</v>
          </cell>
          <cell r="P4159">
            <v>4500</v>
          </cell>
          <cell r="T4159" t="str">
            <v>Bueno</v>
          </cell>
          <cell r="U4159" t="str">
            <v>N/T</v>
          </cell>
        </row>
        <row r="4160">
          <cell r="J4160" t="str">
            <v>42-04-07-00-4152</v>
          </cell>
          <cell r="L4160" t="str">
            <v>42-04-07-00-4152</v>
          </cell>
          <cell r="M4160" t="str">
            <v>Cuadro Pared 50 X 25 Marco De Madera Color Miel con Vidrio</v>
          </cell>
          <cell r="O4160" t="str">
            <v>OTROS</v>
          </cell>
          <cell r="P4160">
            <v>9500</v>
          </cell>
          <cell r="T4160" t="str">
            <v>Bueno</v>
          </cell>
          <cell r="U4160" t="str">
            <v>N/T</v>
          </cell>
        </row>
        <row r="4161">
          <cell r="J4161" t="str">
            <v>NN-06-01-00-4153</v>
          </cell>
          <cell r="L4161" t="str">
            <v>NN-06-01-00-4153</v>
          </cell>
          <cell r="M4161" t="str">
            <v>PC Olidata Negro NS 013433 - 000059</v>
          </cell>
          <cell r="O4161" t="str">
            <v>EQUIPOS COMPUTACIONALES Y PERIFÉRICOS EN ARRIENDO</v>
          </cell>
          <cell r="P4161">
            <v>270000</v>
          </cell>
          <cell r="T4161" t="str">
            <v>BUENO</v>
          </cell>
          <cell r="U4161" t="str">
            <v>Olidata</v>
          </cell>
        </row>
        <row r="4162">
          <cell r="J4162" t="str">
            <v>NN-06-01-00-4154</v>
          </cell>
          <cell r="L4162" t="str">
            <v>NN-06-01-00-4154</v>
          </cell>
          <cell r="M4162" t="str">
            <v>Monitor TFT 17" Olidata NS 7009S-95D2588-000858</v>
          </cell>
          <cell r="O4162" t="str">
            <v>EQUIPOS COMPUTACIONALES Y PERIFÉRICOS EN ARRIENDO</v>
          </cell>
          <cell r="P4162">
            <v>32500</v>
          </cell>
          <cell r="T4162" t="str">
            <v>BUENO</v>
          </cell>
          <cell r="U4162" t="str">
            <v>Olidata</v>
          </cell>
        </row>
        <row r="4163">
          <cell r="J4163" t="str">
            <v>NN-06-01-00-4155</v>
          </cell>
          <cell r="L4163" t="str">
            <v>NN-06-01-00-4155</v>
          </cell>
          <cell r="M4163" t="str">
            <v>Teclado Olidata Negro Model K 3100</v>
          </cell>
          <cell r="O4163" t="str">
            <v>EQUIPOS COMPUTACIONALES Y PERIFÉRICOS EN ARRIENDO</v>
          </cell>
          <cell r="P4163">
            <v>3000</v>
          </cell>
          <cell r="T4163" t="str">
            <v>BUENO</v>
          </cell>
          <cell r="U4163" t="str">
            <v>Olidata</v>
          </cell>
        </row>
        <row r="4164">
          <cell r="J4164" t="str">
            <v>NN-06-01-00-4156</v>
          </cell>
          <cell r="L4164" t="str">
            <v>NN-06-01-00-4156</v>
          </cell>
          <cell r="M4164" t="str">
            <v>Mouse Olidata Negro KM 8920</v>
          </cell>
          <cell r="O4164" t="str">
            <v>EQUIPOS COMPUTACIONALES Y PERIFÉRICOS EN ARRIENDO</v>
          </cell>
          <cell r="P4164">
            <v>4000</v>
          </cell>
          <cell r="T4164" t="str">
            <v>BUENO</v>
          </cell>
          <cell r="U4164" t="str">
            <v>Olidata</v>
          </cell>
        </row>
        <row r="4165">
          <cell r="J4165" t="str">
            <v>42-04-03-00-4157</v>
          </cell>
          <cell r="L4165" t="str">
            <v>42-04-03-00-4157</v>
          </cell>
          <cell r="M4165" t="str">
            <v>Escritorio Melamina Color Miel 1 Cajon Llave + Porta Teclado</v>
          </cell>
          <cell r="O4165" t="str">
            <v>ESCRITORIOS</v>
          </cell>
          <cell r="P4165">
            <v>45600</v>
          </cell>
          <cell r="T4165" t="str">
            <v>BUENO</v>
          </cell>
          <cell r="U4165" t="str">
            <v>N/T</v>
          </cell>
        </row>
        <row r="4166">
          <cell r="J4166" t="str">
            <v>42-04-07-00-4158</v>
          </cell>
          <cell r="L4166" t="str">
            <v>42-04-07-00-4158</v>
          </cell>
          <cell r="M4166" t="str">
            <v>Melamina Blanca Tipo Repisa Sostenedores Metalicos Gris</v>
          </cell>
          <cell r="O4166" t="str">
            <v>OTROS</v>
          </cell>
          <cell r="P4166">
            <v>4500</v>
          </cell>
          <cell r="T4166" t="str">
            <v>BUENO</v>
          </cell>
          <cell r="U4166" t="str">
            <v>N/T</v>
          </cell>
        </row>
        <row r="4167">
          <cell r="J4167" t="str">
            <v>42-04-07-00-4159</v>
          </cell>
          <cell r="L4167" t="str">
            <v>42-04-07-00-4159</v>
          </cell>
          <cell r="M4167" t="str">
            <v>Porta Cortinas metálico</v>
          </cell>
          <cell r="O4167" t="str">
            <v>OTROS</v>
          </cell>
          <cell r="P4167">
            <v>2500</v>
          </cell>
          <cell r="T4167" t="str">
            <v>BUENO</v>
          </cell>
          <cell r="U4167" t="str">
            <v>N/T</v>
          </cell>
        </row>
        <row r="4168">
          <cell r="J4168" t="str">
            <v>FN-04-07-00-4160</v>
          </cell>
          <cell r="L4168" t="str">
            <v>FN-04-07-00-4160</v>
          </cell>
          <cell r="M4168" t="str">
            <v>Cortinas Verdes</v>
          </cell>
          <cell r="O4168" t="str">
            <v>OTROS FUNGIBLE / NOMINABLE</v>
          </cell>
          <cell r="P4168">
            <v>12500</v>
          </cell>
          <cell r="T4168" t="str">
            <v>BUENO</v>
          </cell>
          <cell r="U4168" t="str">
            <v>N/T</v>
          </cell>
        </row>
        <row r="4169">
          <cell r="J4169" t="str">
            <v>42-04-07-00-4161</v>
          </cell>
          <cell r="L4169" t="str">
            <v>42-04-07-00-4161</v>
          </cell>
          <cell r="M4169" t="str">
            <v>Melamina Blanca Tipo Repisa Sostenedores Metalicos Blancos</v>
          </cell>
          <cell r="O4169" t="str">
            <v>OTROS</v>
          </cell>
          <cell r="P4169">
            <v>4500</v>
          </cell>
          <cell r="T4169" t="str">
            <v>BUENO</v>
          </cell>
          <cell r="U4169" t="str">
            <v>N/T</v>
          </cell>
        </row>
        <row r="4170">
          <cell r="J4170" t="str">
            <v>42-04-02-00-4162</v>
          </cell>
          <cell r="L4170" t="str">
            <v>42-04-02-00-4162</v>
          </cell>
          <cell r="M4170" t="str">
            <v>Silla Mixta Postformada Blanca</v>
          </cell>
          <cell r="O4170" t="str">
            <v>SILLAS</v>
          </cell>
          <cell r="P4170">
            <v>26900</v>
          </cell>
          <cell r="T4170" t="str">
            <v>BUENO</v>
          </cell>
          <cell r="U4170" t="str">
            <v>N/T</v>
          </cell>
        </row>
        <row r="4171">
          <cell r="J4171" t="str">
            <v>42-05-02-05-4163</v>
          </cell>
          <cell r="L4171" t="str">
            <v>42-05-02-05-4163</v>
          </cell>
          <cell r="M4171" t="str">
            <v>Sistema Luz De Emergencia VKB AT 108A</v>
          </cell>
          <cell r="O4171" t="str">
            <v>EQUIPOS DE SEGURIDAD</v>
          </cell>
          <cell r="P4171">
            <v>35000</v>
          </cell>
          <cell r="T4171" t="str">
            <v>BUENO</v>
          </cell>
          <cell r="U4171" t="str">
            <v>N/T</v>
          </cell>
        </row>
        <row r="4172">
          <cell r="J4172" t="str">
            <v>42-05-02-01-4164</v>
          </cell>
          <cell r="L4172" t="str">
            <v>42-05-02-01-4164</v>
          </cell>
          <cell r="M4172" t="str">
            <v>Porta Suero Metalico Blanco Adosado a Pared</v>
          </cell>
          <cell r="O4172" t="str">
            <v>EQUIPOS CLINICOS</v>
          </cell>
          <cell r="P4172">
            <v>12800</v>
          </cell>
          <cell r="T4172" t="str">
            <v>BUENO</v>
          </cell>
          <cell r="U4172" t="str">
            <v>N/T</v>
          </cell>
        </row>
        <row r="4173">
          <cell r="J4173" t="str">
            <v>42-05-02-01-4165</v>
          </cell>
          <cell r="L4173" t="str">
            <v>42-05-02-01-4165</v>
          </cell>
          <cell r="M4173" t="str">
            <v>Manometro Oxigeno con Humidificador</v>
          </cell>
          <cell r="O4173" t="str">
            <v>EQUIPOS CLINICOS</v>
          </cell>
          <cell r="P4173">
            <v>42900</v>
          </cell>
          <cell r="T4173" t="str">
            <v>Bueno</v>
          </cell>
          <cell r="U4173" t="str">
            <v>N/T</v>
          </cell>
        </row>
        <row r="4174">
          <cell r="J4174" t="str">
            <v>42-05-02-01-4166</v>
          </cell>
          <cell r="L4174" t="str">
            <v>42-05-02-01-4166</v>
          </cell>
          <cell r="M4174" t="str">
            <v>Sistema Aspiración Central</v>
          </cell>
          <cell r="O4174" t="str">
            <v>EQUIPOS CLINICOS</v>
          </cell>
          <cell r="P4174">
            <v>35600</v>
          </cell>
          <cell r="T4174" t="str">
            <v>Bueno</v>
          </cell>
          <cell r="U4174" t="str">
            <v>N/T</v>
          </cell>
        </row>
        <row r="4175">
          <cell r="J4175" t="str">
            <v>42-05-02-01-4167</v>
          </cell>
          <cell r="L4175" t="str">
            <v>42-05-02-01-4167</v>
          </cell>
          <cell r="M4175" t="str">
            <v>Sistema Emergencia SUMMIT Fire</v>
          </cell>
          <cell r="O4175" t="str">
            <v>EQUIPOS CLINICOS</v>
          </cell>
          <cell r="P4175">
            <v>25000</v>
          </cell>
          <cell r="T4175" t="str">
            <v>Bueno</v>
          </cell>
          <cell r="U4175" t="str">
            <v>Fire Summit</v>
          </cell>
        </row>
        <row r="4176">
          <cell r="J4176" t="str">
            <v>42-05-02-01-4168</v>
          </cell>
          <cell r="L4176" t="str">
            <v>42-05-02-01-4168</v>
          </cell>
          <cell r="M4176" t="str">
            <v>Sistema Emergencia Detector Fuego / Humo</v>
          </cell>
          <cell r="O4176" t="str">
            <v>EQUIPOS CLINICOS</v>
          </cell>
          <cell r="P4176">
            <v>30000</v>
          </cell>
          <cell r="T4176" t="str">
            <v>Bueno</v>
          </cell>
          <cell r="U4176" t="str">
            <v>N/T</v>
          </cell>
        </row>
        <row r="4177">
          <cell r="J4177" t="str">
            <v>42-05-01-01-4169</v>
          </cell>
          <cell r="L4177" t="str">
            <v>42-05-01-01-4169</v>
          </cell>
          <cell r="M4177" t="str">
            <v>Timbre Atencion Publico Urgencias</v>
          </cell>
          <cell r="O4177" t="str">
            <v>EQUIPO DE OFICINA</v>
          </cell>
          <cell r="P4177">
            <v>15000</v>
          </cell>
          <cell r="T4177" t="str">
            <v>BUENO</v>
          </cell>
          <cell r="U4177" t="str">
            <v>N/T</v>
          </cell>
        </row>
        <row r="4178">
          <cell r="J4178" t="str">
            <v>42-05-01-01-4170</v>
          </cell>
          <cell r="L4178" t="str">
            <v>42-05-01-01-4170</v>
          </cell>
          <cell r="M4178" t="str">
            <v>Reloj Pared Mona Lisa Quartz</v>
          </cell>
          <cell r="O4178" t="str">
            <v>EQUIPO DE OFICINA</v>
          </cell>
          <cell r="P4178">
            <v>4000</v>
          </cell>
          <cell r="T4178" t="str">
            <v>BUENO</v>
          </cell>
          <cell r="U4178" t="str">
            <v>Quartz</v>
          </cell>
        </row>
        <row r="4179">
          <cell r="J4179" t="str">
            <v>42-04-07-00-4171</v>
          </cell>
          <cell r="L4179" t="str">
            <v>42-04-07-00-4171</v>
          </cell>
          <cell r="M4179" t="str">
            <v>Papelero Mediano Gris C/ Tapa y Pedal</v>
          </cell>
          <cell r="O4179" t="str">
            <v>OTROS</v>
          </cell>
          <cell r="P4179">
            <v>4000</v>
          </cell>
          <cell r="T4179" t="str">
            <v>BUENO</v>
          </cell>
          <cell r="U4179" t="str">
            <v>N/T</v>
          </cell>
        </row>
        <row r="4180">
          <cell r="J4180" t="str">
            <v>42-04-07-00-4172</v>
          </cell>
          <cell r="L4180" t="str">
            <v>42-04-07-00-4172</v>
          </cell>
          <cell r="M4180" t="str">
            <v>Living  Descanso 1 Cuerpo Color Azul</v>
          </cell>
          <cell r="O4180" t="str">
            <v>OTROS</v>
          </cell>
          <cell r="P4180">
            <v>45000</v>
          </cell>
          <cell r="T4180" t="str">
            <v>BUENO</v>
          </cell>
          <cell r="U4180" t="str">
            <v>N/T</v>
          </cell>
        </row>
        <row r="4181">
          <cell r="J4181" t="str">
            <v>42-04-07-00-4173</v>
          </cell>
          <cell r="L4181" t="str">
            <v>42-04-07-00-4173</v>
          </cell>
          <cell r="M4181" t="str">
            <v>Living  Descanso 1 Cuerpo Color Azul</v>
          </cell>
          <cell r="O4181" t="str">
            <v>OTROS</v>
          </cell>
          <cell r="P4181">
            <v>45000</v>
          </cell>
          <cell r="T4181" t="str">
            <v>BUENO</v>
          </cell>
          <cell r="U4181" t="str">
            <v>N/T</v>
          </cell>
        </row>
        <row r="4182">
          <cell r="J4182" t="str">
            <v>42-04-07-00-4174</v>
          </cell>
          <cell r="L4182" t="str">
            <v>42-04-07-00-4174</v>
          </cell>
          <cell r="M4182" t="str">
            <v>Sistema Ventilación Sobre Techo</v>
          </cell>
          <cell r="O4182" t="str">
            <v>OTROS</v>
          </cell>
          <cell r="P4182">
            <v>26500</v>
          </cell>
          <cell r="T4182" t="str">
            <v>BUENO</v>
          </cell>
          <cell r="U4182" t="str">
            <v>N/T</v>
          </cell>
        </row>
        <row r="4183">
          <cell r="J4183" t="str">
            <v>42-05-02-01-4175</v>
          </cell>
          <cell r="L4183" t="str">
            <v>42-05-02-01-4175</v>
          </cell>
          <cell r="M4183" t="str">
            <v>Carro Medicinal Gris Metalico Nº 07108909</v>
          </cell>
          <cell r="O4183" t="str">
            <v>EQUIPOS CLINICOS</v>
          </cell>
          <cell r="P4183">
            <v>42600</v>
          </cell>
          <cell r="T4183" t="str">
            <v>BUENO</v>
          </cell>
          <cell r="U4183" t="str">
            <v>N/T</v>
          </cell>
        </row>
        <row r="4184">
          <cell r="J4184" t="str">
            <v>42-05-02-01-4176</v>
          </cell>
          <cell r="L4184" t="str">
            <v>42-05-02-01-4176</v>
          </cell>
          <cell r="M4184" t="str">
            <v xml:space="preserve">Camilla Metalica Urgencias Con Fouler de Regulación, Dos Portasueros  y Ruedas </v>
          </cell>
          <cell r="O4184" t="str">
            <v>EQUIPOS CLINICOS</v>
          </cell>
          <cell r="P4184">
            <v>96800</v>
          </cell>
          <cell r="T4184" t="str">
            <v>BUENO</v>
          </cell>
          <cell r="U4184" t="str">
            <v>N/T</v>
          </cell>
        </row>
        <row r="4185">
          <cell r="J4185" t="str">
            <v>42-04-07-00-4177</v>
          </cell>
          <cell r="L4185" t="str">
            <v>42-04-07-00-4177</v>
          </cell>
          <cell r="M4185" t="str">
            <v xml:space="preserve">Colchón de Pergamoide Blanco </v>
          </cell>
          <cell r="O4185" t="str">
            <v>OTROS</v>
          </cell>
          <cell r="P4185">
            <v>25000</v>
          </cell>
          <cell r="T4185" t="str">
            <v>BUENO</v>
          </cell>
          <cell r="U4185" t="str">
            <v>N/T</v>
          </cell>
        </row>
        <row r="4186">
          <cell r="J4186" t="str">
            <v>42-05-02-01-4178</v>
          </cell>
          <cell r="L4186" t="str">
            <v>42-05-02-01-4178</v>
          </cell>
          <cell r="M4186" t="str">
            <v>Escabel Mixto Negro / Blanco 2 Peldaños</v>
          </cell>
          <cell r="O4186" t="str">
            <v>EQUIPOS CLINICOS</v>
          </cell>
          <cell r="P4186">
            <v>26500</v>
          </cell>
          <cell r="T4186" t="str">
            <v>BUENO</v>
          </cell>
          <cell r="U4186" t="str">
            <v>N/T</v>
          </cell>
        </row>
        <row r="4187">
          <cell r="J4187" t="str">
            <v>42-05-02-01-4179</v>
          </cell>
          <cell r="L4187" t="str">
            <v>42-05-02-01-4179</v>
          </cell>
          <cell r="M4187" t="str">
            <v>Manometro Oxigeno con Humidificador</v>
          </cell>
          <cell r="O4187" t="str">
            <v>EQUIPOS CLINICOS</v>
          </cell>
          <cell r="P4187">
            <v>42900</v>
          </cell>
          <cell r="T4187" t="str">
            <v>Bueno</v>
          </cell>
          <cell r="U4187" t="str">
            <v>N/T</v>
          </cell>
        </row>
        <row r="4188">
          <cell r="J4188" t="str">
            <v>42-05-02-01-4180</v>
          </cell>
          <cell r="L4188" t="str">
            <v>42-05-02-01-4180</v>
          </cell>
          <cell r="M4188" t="str">
            <v>Sistema Aspiración Central</v>
          </cell>
          <cell r="O4188" t="str">
            <v>EQUIPOS CLINICOS</v>
          </cell>
          <cell r="P4188">
            <v>35600</v>
          </cell>
          <cell r="T4188" t="str">
            <v>Bueno</v>
          </cell>
          <cell r="U4188" t="str">
            <v>N/T</v>
          </cell>
        </row>
        <row r="4189">
          <cell r="J4189" t="str">
            <v>42-04-07-00-4181</v>
          </cell>
          <cell r="L4189" t="str">
            <v>42-04-07-00-4181</v>
          </cell>
          <cell r="M4189" t="str">
            <v>Dispensador Jabon PISA</v>
          </cell>
          <cell r="O4189" t="str">
            <v>OTROS</v>
          </cell>
          <cell r="P4189">
            <v>4700</v>
          </cell>
          <cell r="T4189" t="str">
            <v>BUENO</v>
          </cell>
          <cell r="U4189" t="str">
            <v>PISA</v>
          </cell>
        </row>
        <row r="4190">
          <cell r="J4190" t="str">
            <v>42-04-07-00-4182</v>
          </cell>
          <cell r="L4190" t="str">
            <v>42-04-07-00-4182</v>
          </cell>
          <cell r="M4190" t="str">
            <v>Percha Madera Color Café 3 Colgadores Metalicos</v>
          </cell>
          <cell r="O4190" t="str">
            <v>OTROS</v>
          </cell>
          <cell r="P4190">
            <v>5000</v>
          </cell>
          <cell r="T4190" t="str">
            <v>BUENO</v>
          </cell>
          <cell r="U4190" t="str">
            <v>N/T</v>
          </cell>
        </row>
        <row r="4191">
          <cell r="J4191" t="str">
            <v>42-04-07-00-4183</v>
          </cell>
          <cell r="L4191" t="str">
            <v>42-04-07-00-4183</v>
          </cell>
          <cell r="M4191" t="str">
            <v>Percha Porta Llaves 10 Colgadores Chicos</v>
          </cell>
          <cell r="O4191" t="str">
            <v>OTROS</v>
          </cell>
          <cell r="P4191">
            <v>5000</v>
          </cell>
          <cell r="T4191" t="str">
            <v>BUENO</v>
          </cell>
          <cell r="U4191" t="str">
            <v>N/T</v>
          </cell>
        </row>
        <row r="4192">
          <cell r="J4192" t="str">
            <v>42-05-01-01-4184</v>
          </cell>
          <cell r="L4192" t="str">
            <v>42-05-01-01-4184</v>
          </cell>
          <cell r="M4192" t="str">
            <v>Ventilador / Calefactor Horizontal Gris Somela MOD FT - 1007</v>
          </cell>
          <cell r="O4192" t="str">
            <v>EQUIPO DE OFICINA</v>
          </cell>
          <cell r="P4192">
            <v>32600</v>
          </cell>
          <cell r="T4192" t="str">
            <v>BUENO</v>
          </cell>
          <cell r="U4192" t="str">
            <v>N/T</v>
          </cell>
        </row>
        <row r="4193">
          <cell r="J4193" t="str">
            <v>42-04-07-00-4185</v>
          </cell>
          <cell r="L4193" t="str">
            <v>42-04-07-00-4185</v>
          </cell>
          <cell r="M4193" t="str">
            <v>Basurero Blanco Con Tapa y Pedal Mediano</v>
          </cell>
          <cell r="O4193" t="str">
            <v>OTROS</v>
          </cell>
          <cell r="P4193">
            <v>4000</v>
          </cell>
          <cell r="T4193" t="str">
            <v>BUENO</v>
          </cell>
          <cell r="U4193" t="str">
            <v>N/T</v>
          </cell>
        </row>
        <row r="4194">
          <cell r="J4194" t="str">
            <v>42-05-01-01-4186</v>
          </cell>
          <cell r="L4194" t="str">
            <v>42-05-01-01-4186</v>
          </cell>
          <cell r="M4194" t="str">
            <v>Equipo Extractor De Aire Sobre Techo</v>
          </cell>
          <cell r="O4194" t="str">
            <v>EQUIPO DE OFICINA</v>
          </cell>
          <cell r="P4194">
            <v>25000</v>
          </cell>
          <cell r="T4194" t="str">
            <v>BUENO</v>
          </cell>
          <cell r="U4194" t="str">
            <v>N/T</v>
          </cell>
        </row>
        <row r="4195">
          <cell r="J4195" t="str">
            <v>42-05-02-05-4187</v>
          </cell>
          <cell r="L4195" t="str">
            <v>42-05-02-05-4187</v>
          </cell>
          <cell r="M4195" t="str">
            <v>Sistema Iluminación de Emergencia VKB</v>
          </cell>
          <cell r="O4195" t="str">
            <v>EQUIPOS DE SEGURIDAD</v>
          </cell>
          <cell r="P4195">
            <v>35000</v>
          </cell>
          <cell r="T4195" t="str">
            <v>BUENO</v>
          </cell>
          <cell r="U4195" t="str">
            <v>N/T</v>
          </cell>
        </row>
        <row r="4196">
          <cell r="J4196" t="str">
            <v>42-05-02-03-4188</v>
          </cell>
          <cell r="L4196" t="str">
            <v>42-05-02-03-4188</v>
          </cell>
          <cell r="M4196" t="str">
            <v>Equipo Radiocomunicador MOTOROLA DGM 6100 Con Microfono Handi Motorola</v>
          </cell>
          <cell r="O4196" t="str">
            <v>EQUIPOS DE COMUNICACIÓN</v>
          </cell>
          <cell r="P4196">
            <v>199500</v>
          </cell>
          <cell r="T4196" t="str">
            <v>BUENO</v>
          </cell>
          <cell r="U4196" t="str">
            <v>MOTOROLA</v>
          </cell>
        </row>
        <row r="4197">
          <cell r="J4197" t="str">
            <v>42-05-02-03-4189</v>
          </cell>
          <cell r="L4197" t="str">
            <v>42-05-02-03-4189</v>
          </cell>
          <cell r="M4197" t="str">
            <v>Equipo Energia ASTRON RS - 20A - BB</v>
          </cell>
          <cell r="O4197" t="str">
            <v>EQUIPOS DE COMUNICACIÓN</v>
          </cell>
          <cell r="P4197">
            <v>80000</v>
          </cell>
          <cell r="T4197" t="str">
            <v>BUENO</v>
          </cell>
          <cell r="U4197" t="str">
            <v>ASTRON</v>
          </cell>
        </row>
        <row r="4198">
          <cell r="J4198" t="str">
            <v>42-04-07-00-4190</v>
          </cell>
          <cell r="L4198" t="str">
            <v>42-04-07-00-4190</v>
          </cell>
          <cell r="M4198" t="str">
            <v>Basurero Plastico (BIN)</v>
          </cell>
          <cell r="O4198" t="str">
            <v>OTROS</v>
          </cell>
          <cell r="P4198">
            <v>4000</v>
          </cell>
          <cell r="T4198" t="str">
            <v>BUENO</v>
          </cell>
          <cell r="U4198" t="str">
            <v>N/T</v>
          </cell>
        </row>
        <row r="4199">
          <cell r="J4199" t="str">
            <v>42-04-07-00-4191</v>
          </cell>
          <cell r="L4199" t="str">
            <v>42-04-07-00-4191</v>
          </cell>
          <cell r="M4199" t="str">
            <v>Mural Marco Madera Blanco con Plumavit Covertura Azul</v>
          </cell>
          <cell r="O4199" t="str">
            <v>OTROS</v>
          </cell>
          <cell r="P4199">
            <v>12300</v>
          </cell>
          <cell r="T4199" t="str">
            <v>BUENO</v>
          </cell>
          <cell r="U4199" t="str">
            <v>N/T</v>
          </cell>
        </row>
        <row r="4200">
          <cell r="J4200" t="str">
            <v>42-05-02-03-4192</v>
          </cell>
          <cell r="L4200" t="str">
            <v>42-05-02-03-4192</v>
          </cell>
          <cell r="M4200" t="str">
            <v>Equipo Radiocomunicador MOTOROLA DGM 6100 Con Microfono Handi Motorola</v>
          </cell>
          <cell r="O4200" t="str">
            <v>EQUIPOS DE COMUNICACIÓN</v>
          </cell>
          <cell r="P4200">
            <v>199500</v>
          </cell>
          <cell r="T4200" t="str">
            <v>BUENO</v>
          </cell>
          <cell r="U4200" t="str">
            <v>MOTOROLA</v>
          </cell>
        </row>
        <row r="4201">
          <cell r="J4201" t="str">
            <v>42-05-02-03-4193</v>
          </cell>
          <cell r="L4201" t="str">
            <v>42-05-02-03-4193</v>
          </cell>
          <cell r="M4201" t="str">
            <v>Equipo Energia ASTRON RS - 20A - BB</v>
          </cell>
          <cell r="O4201" t="str">
            <v>EQUIPOS DE COMUNICACIÓN</v>
          </cell>
          <cell r="P4201">
            <v>80000</v>
          </cell>
          <cell r="T4201" t="str">
            <v>BUENO</v>
          </cell>
          <cell r="U4201" t="str">
            <v>ASTRON</v>
          </cell>
        </row>
        <row r="4202">
          <cell r="J4202" t="str">
            <v>42-05-01-01-4194</v>
          </cell>
          <cell r="L4202" t="str">
            <v>42-05-01-01-4194</v>
          </cell>
          <cell r="M4202" t="str">
            <v>Radio CD marca Sony BASS REFLEX BODY</v>
          </cell>
          <cell r="O4202" t="str">
            <v>EQUIPO DE OFICINA</v>
          </cell>
          <cell r="P4202">
            <v>15900</v>
          </cell>
          <cell r="T4202" t="str">
            <v>REGULAR</v>
          </cell>
          <cell r="U4202" t="str">
            <v>SONY</v>
          </cell>
        </row>
        <row r="4203">
          <cell r="J4203" t="str">
            <v>42-04-02-00-4195</v>
          </cell>
          <cell r="L4203" t="str">
            <v>42-04-02-00-4195</v>
          </cell>
          <cell r="M4203" t="str">
            <v>Silla Cuero Color Terracota Compoutacion Ruedas</v>
          </cell>
          <cell r="O4203" t="str">
            <v>SILLAS</v>
          </cell>
          <cell r="P4203">
            <v>45900</v>
          </cell>
          <cell r="T4203" t="str">
            <v>BUENO</v>
          </cell>
          <cell r="U4203" t="str">
            <v>N/T</v>
          </cell>
        </row>
        <row r="4204">
          <cell r="J4204" t="str">
            <v>42-04-03-00-4196</v>
          </cell>
          <cell r="L4204" t="str">
            <v>42-04-03-00-4196</v>
          </cell>
          <cell r="M4204" t="str">
            <v>Escritorio PC Melamina Enchapado 01 Cajon 1 Compartimiento C/ Llave</v>
          </cell>
          <cell r="O4204" t="str">
            <v>ESCRITORIOS</v>
          </cell>
          <cell r="P4204">
            <v>46900</v>
          </cell>
          <cell r="T4204" t="str">
            <v>BUENO</v>
          </cell>
          <cell r="U4204" t="str">
            <v>N/T</v>
          </cell>
        </row>
        <row r="4205">
          <cell r="J4205" t="str">
            <v>NN-06-01-00-4197</v>
          </cell>
          <cell r="L4205" t="str">
            <v>NN-06-01-00-4197</v>
          </cell>
          <cell r="M4205" t="str">
            <v>Teclado Olidata MOD K 3100</v>
          </cell>
          <cell r="O4205" t="str">
            <v>EQUIPOS COMPUTACIONALES Y PERIFÉRICOS EN ARRIENDO</v>
          </cell>
          <cell r="P4205">
            <v>3000</v>
          </cell>
          <cell r="T4205" t="str">
            <v>BUENO</v>
          </cell>
          <cell r="U4205" t="str">
            <v>Olidata</v>
          </cell>
        </row>
        <row r="4206">
          <cell r="J4206" t="str">
            <v>NN-06-01-00-4198</v>
          </cell>
          <cell r="L4206" t="str">
            <v>NN-06-01-00-4198</v>
          </cell>
          <cell r="M4206" t="str">
            <v>Mouse  Olidata MOD KM 8903</v>
          </cell>
          <cell r="O4206" t="str">
            <v>EQUIPOS COMPUTACIONALES Y PERIFÉRICOS EN ARRIENDO</v>
          </cell>
          <cell r="P4206">
            <v>4000</v>
          </cell>
          <cell r="T4206" t="str">
            <v>BUENO</v>
          </cell>
          <cell r="U4206" t="str">
            <v>Olidata</v>
          </cell>
        </row>
        <row r="4207">
          <cell r="J4207" t="str">
            <v>42-04-07-00-4199</v>
          </cell>
          <cell r="L4207" t="str">
            <v>42-04-07-00-4199</v>
          </cell>
          <cell r="M4207" t="str">
            <v>Melamina Tipo Respisa Café Con Sostenedores Metalicos Blancos</v>
          </cell>
          <cell r="O4207" t="str">
            <v>OTROS</v>
          </cell>
          <cell r="P4207">
            <v>5000</v>
          </cell>
          <cell r="T4207" t="str">
            <v>BUENO</v>
          </cell>
          <cell r="U4207" t="str">
            <v>N/T</v>
          </cell>
        </row>
        <row r="4208">
          <cell r="J4208" t="str">
            <v>42-04-07-00-4200</v>
          </cell>
          <cell r="L4208" t="str">
            <v>42-04-07-00-4200</v>
          </cell>
          <cell r="M4208" t="str">
            <v>Mueble Melamina Enchapado Porta Archivadores 10 Compartimientos</v>
          </cell>
          <cell r="O4208" t="str">
            <v>OTROS</v>
          </cell>
          <cell r="P4208">
            <v>19900</v>
          </cell>
          <cell r="T4208" t="str">
            <v>BUENO</v>
          </cell>
          <cell r="U4208" t="str">
            <v>N/T</v>
          </cell>
        </row>
        <row r="4209">
          <cell r="J4209" t="str">
            <v>42-05-01-01-4201</v>
          </cell>
          <cell r="L4209" t="str">
            <v>42-05-01-01-4201</v>
          </cell>
          <cell r="M4209" t="str">
            <v>Telefono Citofono Nortwell Network Blanco NS URGENCIA</v>
          </cell>
          <cell r="O4209" t="str">
            <v>EQUIPO DE OFICINA</v>
          </cell>
          <cell r="P4209">
            <v>16500</v>
          </cell>
          <cell r="T4209" t="str">
            <v>BUENO</v>
          </cell>
          <cell r="U4209" t="str">
            <v>N/T</v>
          </cell>
        </row>
        <row r="4210">
          <cell r="J4210" t="str">
            <v>42-04-07-00-4202</v>
          </cell>
          <cell r="L4210" t="str">
            <v>42-04-07-00-4202</v>
          </cell>
          <cell r="M4210" t="str">
            <v>Sillon Cama Tapizado CELESTE</v>
          </cell>
          <cell r="O4210" t="str">
            <v>OTROS</v>
          </cell>
          <cell r="P4210">
            <v>20000</v>
          </cell>
          <cell r="T4210" t="str">
            <v>BUENO</v>
          </cell>
          <cell r="U4210" t="str">
            <v>N/T</v>
          </cell>
        </row>
        <row r="4211">
          <cell r="J4211" t="str">
            <v>42-04-07-00-4203</v>
          </cell>
          <cell r="L4211" t="str">
            <v>42-04-07-00-4203</v>
          </cell>
          <cell r="M4211" t="str">
            <v>Porta Cortinas metálico</v>
          </cell>
          <cell r="O4211" t="str">
            <v>OTROS</v>
          </cell>
          <cell r="P4211">
            <v>2500</v>
          </cell>
          <cell r="T4211" t="str">
            <v>BUENO</v>
          </cell>
          <cell r="U4211" t="str">
            <v>N/T</v>
          </cell>
        </row>
        <row r="4212">
          <cell r="J4212" t="str">
            <v>FN-04-07-00-4204</v>
          </cell>
          <cell r="L4212" t="str">
            <v>FN-04-07-00-4204</v>
          </cell>
          <cell r="M4212" t="str">
            <v>Cortinas verde musgo</v>
          </cell>
          <cell r="O4212" t="str">
            <v>OTROS FUNGIBLE / NOMINABLE</v>
          </cell>
          <cell r="P4212">
            <v>12500</v>
          </cell>
          <cell r="T4212" t="str">
            <v>BUENO</v>
          </cell>
          <cell r="U4212" t="str">
            <v>N/T</v>
          </cell>
        </row>
        <row r="4213">
          <cell r="J4213" t="str">
            <v>42-05-01-01-4205</v>
          </cell>
          <cell r="L4213" t="str">
            <v>42-05-01-01-4205</v>
          </cell>
          <cell r="M4213" t="str">
            <v>Regulador Temperatura Pared DSC 1234</v>
          </cell>
          <cell r="O4213" t="str">
            <v>EQUIPO DE OFICINA</v>
          </cell>
          <cell r="P4213">
            <v>25600</v>
          </cell>
          <cell r="T4213" t="str">
            <v>BUENO</v>
          </cell>
          <cell r="U4213" t="str">
            <v>N/T</v>
          </cell>
        </row>
        <row r="4214">
          <cell r="J4214" t="str">
            <v>42-04-06-00-4206</v>
          </cell>
          <cell r="L4214" t="str">
            <v>42-04-06-00-4206</v>
          </cell>
          <cell r="M4214" t="str">
            <v>Mueble Melamina Blanco Esquinero Izquierdo Soportes Metalicos Blancos</v>
          </cell>
          <cell r="O4214" t="str">
            <v>REPISA</v>
          </cell>
          <cell r="P4214">
            <v>42600</v>
          </cell>
          <cell r="T4214" t="str">
            <v>BUENO</v>
          </cell>
          <cell r="U4214" t="str">
            <v>N/T</v>
          </cell>
        </row>
        <row r="4215">
          <cell r="J4215" t="str">
            <v>42-04-06-00-4207</v>
          </cell>
          <cell r="L4215" t="str">
            <v>42-04-06-00-4207</v>
          </cell>
          <cell r="M4215" t="str">
            <v>Mueble Melamina / Aluminio Blanco Soportes Metalicos Blancos</v>
          </cell>
          <cell r="O4215" t="str">
            <v>REPISA</v>
          </cell>
          <cell r="P4215">
            <v>35600</v>
          </cell>
          <cell r="T4215" t="str">
            <v>BUENO</v>
          </cell>
          <cell r="U4215" t="str">
            <v>N/T</v>
          </cell>
        </row>
        <row r="4216">
          <cell r="J4216" t="str">
            <v>42-04-06-00-4208</v>
          </cell>
          <cell r="L4216" t="str">
            <v>42-04-06-00-4208</v>
          </cell>
          <cell r="M4216" t="str">
            <v>Mueble Melamina Blanco Esquinero Derecho Soportes Metalicos Blancos</v>
          </cell>
          <cell r="O4216" t="str">
            <v>REPISA</v>
          </cell>
          <cell r="P4216">
            <v>42600</v>
          </cell>
          <cell r="T4216" t="str">
            <v>BUENO</v>
          </cell>
          <cell r="U4216" t="str">
            <v>N/T</v>
          </cell>
        </row>
        <row r="4217">
          <cell r="J4217" t="str">
            <v>42-05-02-01-4209</v>
          </cell>
          <cell r="L4217" t="str">
            <v>42-05-02-01-4209</v>
          </cell>
          <cell r="M4217" t="str">
            <v>Manometro Oxigeno con Humidificador</v>
          </cell>
          <cell r="O4217" t="str">
            <v>EQUIPOS CLINICOS</v>
          </cell>
          <cell r="P4217">
            <v>42900</v>
          </cell>
          <cell r="T4217" t="str">
            <v>Bueno</v>
          </cell>
          <cell r="U4217" t="str">
            <v>N/T</v>
          </cell>
        </row>
        <row r="4218">
          <cell r="J4218" t="str">
            <v>42-05-02-01-4210</v>
          </cell>
          <cell r="L4218" t="str">
            <v>42-05-02-01-4210</v>
          </cell>
          <cell r="M4218" t="str">
            <v>Sistema Aspiración Central</v>
          </cell>
          <cell r="O4218" t="str">
            <v>EQUIPOS CLINICOS</v>
          </cell>
          <cell r="P4218">
            <v>35600</v>
          </cell>
          <cell r="T4218" t="str">
            <v>Bueno</v>
          </cell>
          <cell r="U4218" t="str">
            <v>N/T</v>
          </cell>
        </row>
        <row r="4219">
          <cell r="J4219" t="str">
            <v>42-05-02-01-4211</v>
          </cell>
          <cell r="L4219" t="str">
            <v>42-05-02-01-4211</v>
          </cell>
          <cell r="M4219" t="str">
            <v>Glucometro Negro Optium Exceed</v>
          </cell>
          <cell r="O4219" t="str">
            <v>EQUIPOS CLINICOS</v>
          </cell>
          <cell r="P4219">
            <v>42500</v>
          </cell>
          <cell r="T4219" t="str">
            <v>Bueno</v>
          </cell>
          <cell r="U4219" t="str">
            <v>N/T</v>
          </cell>
        </row>
        <row r="4220">
          <cell r="J4220" t="str">
            <v>FN-05-02-01-4212</v>
          </cell>
          <cell r="L4220" t="str">
            <v>FN-05-02-01-4212</v>
          </cell>
          <cell r="M4220" t="str">
            <v>Tijera acero Inoxidable Tipo Pato</v>
          </cell>
          <cell r="O4220" t="str">
            <v>EQUIPOS CLINICOS FUNGIBLE / NOMINABLE</v>
          </cell>
          <cell r="P4220">
            <v>6200</v>
          </cell>
          <cell r="T4220" t="str">
            <v>Bueno</v>
          </cell>
          <cell r="U4220" t="str">
            <v>N/T</v>
          </cell>
        </row>
        <row r="4221">
          <cell r="J4221" t="str">
            <v>42-05-02-01-4213</v>
          </cell>
          <cell r="L4221" t="str">
            <v>42-05-02-01-4213</v>
          </cell>
          <cell r="M4221" t="str">
            <v xml:space="preserve">Tarro Metal Inoxidable Redondo Con Tapa y Seguro Para Esterilización </v>
          </cell>
          <cell r="O4221" t="str">
            <v>EQUIPOS CLINICOS</v>
          </cell>
          <cell r="P4221">
            <v>9900</v>
          </cell>
          <cell r="T4221" t="str">
            <v>Bueno</v>
          </cell>
          <cell r="U4221" t="str">
            <v>N/T</v>
          </cell>
        </row>
        <row r="4222">
          <cell r="J4222" t="str">
            <v>42-04-07-00-4214</v>
          </cell>
          <cell r="K4222" t="str">
            <v>42-2196 b</v>
          </cell>
          <cell r="L4222" t="str">
            <v>42-04-07-00-4214</v>
          </cell>
          <cell r="M4222" t="str">
            <v>Velador Metalico Blanco 1 Cajon 1 Puerta</v>
          </cell>
          <cell r="O4222" t="str">
            <v>OTROS</v>
          </cell>
          <cell r="P4222">
            <v>12300</v>
          </cell>
          <cell r="T4222" t="str">
            <v>BUENO</v>
          </cell>
          <cell r="U4222" t="str">
            <v>N/T</v>
          </cell>
        </row>
        <row r="4223">
          <cell r="J4223" t="str">
            <v>42-05-02-01-4215</v>
          </cell>
          <cell r="L4223" t="str">
            <v>42-05-02-01-4215</v>
          </cell>
          <cell r="M4223" t="str">
            <v>Manometro Regulador Oxigeno Victor Medical + Humidificador</v>
          </cell>
          <cell r="O4223" t="str">
            <v>EQUIPOS CLINICOS</v>
          </cell>
          <cell r="P4223">
            <v>15200</v>
          </cell>
          <cell r="T4223" t="str">
            <v>Bueno</v>
          </cell>
          <cell r="U4223" t="str">
            <v>VICTOR</v>
          </cell>
        </row>
        <row r="4224">
          <cell r="J4224" t="str">
            <v>42-05-02-01-4216</v>
          </cell>
          <cell r="L4224" t="str">
            <v>42-05-02-01-4216</v>
          </cell>
          <cell r="M4224" t="str">
            <v>Balón Pilates Color Negro</v>
          </cell>
          <cell r="O4224" t="str">
            <v>EQUIPOS CLINICOS</v>
          </cell>
          <cell r="P4224">
            <v>25000</v>
          </cell>
          <cell r="T4224" t="str">
            <v>Bueno</v>
          </cell>
          <cell r="U4224" t="str">
            <v>N/T</v>
          </cell>
        </row>
        <row r="4225">
          <cell r="J4225" t="str">
            <v>42-05-01-01-4217</v>
          </cell>
          <cell r="L4225" t="str">
            <v>42-05-01-01-4217</v>
          </cell>
          <cell r="M4225" t="str">
            <v>Calefactor Radiant Somela Electrico</v>
          </cell>
          <cell r="O4225" t="str">
            <v>EQUIPO DE OFICINA</v>
          </cell>
          <cell r="P4225">
            <v>20000</v>
          </cell>
          <cell r="T4225" t="str">
            <v>Bueno</v>
          </cell>
          <cell r="U4225" t="str">
            <v>Somela</v>
          </cell>
        </row>
        <row r="4226">
          <cell r="J4226" t="str">
            <v>42-04-07-00-4218</v>
          </cell>
          <cell r="L4226" t="str">
            <v>42-04-07-00-4218</v>
          </cell>
          <cell r="M4226" t="str">
            <v>Dispensador Jabon Jhonsons</v>
          </cell>
          <cell r="O4226" t="str">
            <v>OTROS</v>
          </cell>
          <cell r="P4226">
            <v>4700</v>
          </cell>
          <cell r="T4226" t="str">
            <v>Bueno</v>
          </cell>
          <cell r="U4226" t="str">
            <v>JHONSONS</v>
          </cell>
        </row>
        <row r="4227">
          <cell r="J4227" t="str">
            <v>42-04-07-00-4219</v>
          </cell>
          <cell r="L4227" t="str">
            <v>42-04-07-00-4219</v>
          </cell>
          <cell r="M4227" t="str">
            <v>Porta Toallas TORK</v>
          </cell>
          <cell r="O4227" t="str">
            <v>OTROS</v>
          </cell>
          <cell r="P4227">
            <v>17000</v>
          </cell>
          <cell r="T4227" t="str">
            <v>BUENO</v>
          </cell>
          <cell r="U4227" t="str">
            <v>TORK</v>
          </cell>
        </row>
        <row r="4228">
          <cell r="J4228" t="str">
            <v>42-05-01-01-4220</v>
          </cell>
          <cell r="L4228" t="str">
            <v>42-05-01-01-4220</v>
          </cell>
          <cell r="M4228" t="str">
            <v>Reloj Pared Negro BELTZ</v>
          </cell>
          <cell r="O4228" t="str">
            <v>EQUIPO DE OFICINA</v>
          </cell>
          <cell r="P4228">
            <v>4500</v>
          </cell>
          <cell r="T4228" t="str">
            <v>BUENO</v>
          </cell>
          <cell r="U4228" t="str">
            <v>BELTZ</v>
          </cell>
        </row>
        <row r="4229">
          <cell r="J4229" t="str">
            <v>42-04-07-00-4221</v>
          </cell>
          <cell r="L4229" t="str">
            <v>42-04-07-00-4221</v>
          </cell>
          <cell r="M4229" t="str">
            <v>Mueble Melamina Color Crema 3 Puertas 8 Cajones Con Lavamanos Acero Inoxidable y Llave Combinacion</v>
          </cell>
          <cell r="O4229" t="str">
            <v>OTROS</v>
          </cell>
          <cell r="P4229">
            <v>169900</v>
          </cell>
          <cell r="T4229" t="str">
            <v>BUENO</v>
          </cell>
          <cell r="U4229" t="str">
            <v>N/T</v>
          </cell>
        </row>
        <row r="4230">
          <cell r="J4230" t="str">
            <v>42-04-07-00-4222</v>
          </cell>
          <cell r="L4230" t="str">
            <v>42-04-07-00-4222</v>
          </cell>
          <cell r="M4230" t="str">
            <v>Papelero Blanco Con Tapa Plastico</v>
          </cell>
          <cell r="O4230" t="str">
            <v>OTROS</v>
          </cell>
          <cell r="P4230">
            <v>4000</v>
          </cell>
          <cell r="T4230" t="str">
            <v>BUENO</v>
          </cell>
          <cell r="U4230" t="str">
            <v>N/T</v>
          </cell>
        </row>
        <row r="4231">
          <cell r="J4231" t="str">
            <v>42-04-07-00-4223</v>
          </cell>
          <cell r="L4231" t="str">
            <v>42-04-07-00-4223</v>
          </cell>
          <cell r="M4231" t="str">
            <v>Papelero Gris Con Tapa y Pedal</v>
          </cell>
          <cell r="O4231" t="str">
            <v>OTROS</v>
          </cell>
          <cell r="P4231">
            <v>4000</v>
          </cell>
          <cell r="T4231" t="str">
            <v>BUENO</v>
          </cell>
          <cell r="U4231" t="str">
            <v>N/T</v>
          </cell>
        </row>
        <row r="4232">
          <cell r="J4232" t="str">
            <v>42-05-02-01-4224</v>
          </cell>
          <cell r="L4232" t="str">
            <v>42-05-02-01-4224</v>
          </cell>
          <cell r="M4232" t="str">
            <v>Cilindros Oxigeno Blancos</v>
          </cell>
          <cell r="O4232" t="str">
            <v>EQUIPOS CLINICOS</v>
          </cell>
          <cell r="P4232">
            <v>35000</v>
          </cell>
          <cell r="T4232" t="str">
            <v>BUENO</v>
          </cell>
          <cell r="U4232" t="str">
            <v>N/T</v>
          </cell>
        </row>
        <row r="4233">
          <cell r="J4233" t="str">
            <v>42-04-07-00-4225</v>
          </cell>
          <cell r="L4233" t="str">
            <v>42-04-07-00-4225</v>
          </cell>
          <cell r="M4233" t="str">
            <v>Velador Metalico 1 Cajon 1 Puerta Color Café</v>
          </cell>
          <cell r="O4233" t="str">
            <v>OTROS</v>
          </cell>
          <cell r="P4233">
            <v>15000</v>
          </cell>
          <cell r="T4233" t="str">
            <v>BUENO</v>
          </cell>
          <cell r="U4233" t="str">
            <v>N/T</v>
          </cell>
        </row>
        <row r="4234">
          <cell r="J4234" t="str">
            <v>42-04-07-00-4226</v>
          </cell>
          <cell r="L4234" t="str">
            <v>42-04-07-00-4226</v>
          </cell>
          <cell r="M4234" t="str">
            <v>Porta Toallas TORK</v>
          </cell>
          <cell r="O4234" t="str">
            <v>OTROS</v>
          </cell>
          <cell r="P4234">
            <v>17000</v>
          </cell>
          <cell r="T4234" t="str">
            <v>BUENO</v>
          </cell>
          <cell r="U4234" t="str">
            <v>N/T</v>
          </cell>
        </row>
        <row r="4235">
          <cell r="J4235" t="str">
            <v>42-04-07-00-4227</v>
          </cell>
          <cell r="L4235" t="str">
            <v>42-04-07-00-4227</v>
          </cell>
          <cell r="M4235" t="str">
            <v>Lavamanos con Pedestal Loza Blanco C/Llave Monomando</v>
          </cell>
          <cell r="O4235" t="str">
            <v>OTROS</v>
          </cell>
          <cell r="P4235">
            <v>11000</v>
          </cell>
          <cell r="T4235" t="str">
            <v>BUENO</v>
          </cell>
          <cell r="U4235" t="str">
            <v>N/T</v>
          </cell>
        </row>
        <row r="4236">
          <cell r="J4236" t="str">
            <v>42-04-07-00-4228</v>
          </cell>
          <cell r="L4236" t="str">
            <v>42-04-07-00-4228</v>
          </cell>
          <cell r="M4236" t="str">
            <v>Basurero Plastico Tapa y Pedal Blanco</v>
          </cell>
          <cell r="O4236" t="str">
            <v>OTROS</v>
          </cell>
          <cell r="P4236">
            <v>4000</v>
          </cell>
          <cell r="T4236" t="str">
            <v>BUENO</v>
          </cell>
          <cell r="U4236" t="str">
            <v>N/T</v>
          </cell>
        </row>
        <row r="4237">
          <cell r="J4237" t="str">
            <v>42-05-02-01-4229</v>
          </cell>
          <cell r="L4237" t="str">
            <v>42-05-02-01-4229</v>
          </cell>
          <cell r="M4237" t="str">
            <v>Manometro Oxigeno con Humidificador</v>
          </cell>
          <cell r="O4237" t="str">
            <v>EQUIPOS CLINICOS</v>
          </cell>
          <cell r="P4237">
            <v>42900</v>
          </cell>
          <cell r="T4237" t="str">
            <v>Bueno</v>
          </cell>
          <cell r="U4237" t="str">
            <v>N/T</v>
          </cell>
        </row>
        <row r="4238">
          <cell r="J4238" t="str">
            <v>42-05-02-01-4230</v>
          </cell>
          <cell r="L4238" t="str">
            <v>42-05-02-01-4230</v>
          </cell>
          <cell r="M4238" t="str">
            <v>Sistema Aspiración Central</v>
          </cell>
          <cell r="O4238" t="str">
            <v>EQUIPOS CLINICOS</v>
          </cell>
          <cell r="P4238">
            <v>35600</v>
          </cell>
          <cell r="T4238" t="str">
            <v>Bueno</v>
          </cell>
          <cell r="U4238" t="str">
            <v>N/T</v>
          </cell>
        </row>
        <row r="4239">
          <cell r="J4239" t="str">
            <v>42-05-02-01-4231</v>
          </cell>
          <cell r="L4239" t="str">
            <v>42-05-02-01-4231</v>
          </cell>
          <cell r="M4239" t="str">
            <v>Manometro Oxigeno con Humidificador</v>
          </cell>
          <cell r="O4239" t="str">
            <v>EQUIPOS CLINICOS</v>
          </cell>
          <cell r="P4239">
            <v>42900</v>
          </cell>
          <cell r="T4239" t="str">
            <v>Bueno</v>
          </cell>
          <cell r="U4239" t="str">
            <v>N/T</v>
          </cell>
        </row>
        <row r="4240">
          <cell r="J4240" t="str">
            <v>42-05-02-01-4232</v>
          </cell>
          <cell r="L4240" t="str">
            <v>42-05-02-01-4232</v>
          </cell>
          <cell r="M4240" t="str">
            <v>Sistema Aspiración Central</v>
          </cell>
          <cell r="O4240" t="str">
            <v>EQUIPOS CLINICOS</v>
          </cell>
          <cell r="P4240">
            <v>35600</v>
          </cell>
          <cell r="T4240" t="str">
            <v>Bueno</v>
          </cell>
          <cell r="U4240" t="str">
            <v>N/T</v>
          </cell>
        </row>
        <row r="4241">
          <cell r="J4241" t="str">
            <v>42-05-02-01-4233</v>
          </cell>
          <cell r="L4241" t="str">
            <v>42-05-02-01-4233</v>
          </cell>
          <cell r="M4241" t="str">
            <v>Manometro Oxigeno con Humidificador</v>
          </cell>
          <cell r="O4241" t="str">
            <v>EQUIPOS CLINICOS</v>
          </cell>
          <cell r="P4241">
            <v>42900</v>
          </cell>
          <cell r="T4241" t="str">
            <v>Bueno</v>
          </cell>
          <cell r="U4241" t="str">
            <v>N/T</v>
          </cell>
        </row>
        <row r="4242">
          <cell r="J4242" t="str">
            <v>42-05-02-01-4234</v>
          </cell>
          <cell r="L4242" t="str">
            <v>42-05-02-01-4234</v>
          </cell>
          <cell r="M4242" t="str">
            <v>Sistema Aspiración Central</v>
          </cell>
          <cell r="O4242" t="str">
            <v>EQUIPOS CLINICOS</v>
          </cell>
          <cell r="P4242">
            <v>35600</v>
          </cell>
          <cell r="T4242" t="str">
            <v>Bueno</v>
          </cell>
          <cell r="U4242" t="str">
            <v>N/T</v>
          </cell>
        </row>
        <row r="4243">
          <cell r="J4243" t="str">
            <v>42-05-02-01-4235</v>
          </cell>
          <cell r="L4243" t="str">
            <v>42-05-02-01-4235</v>
          </cell>
          <cell r="M4243" t="str">
            <v>Manometro Oxigeno con Humidificador</v>
          </cell>
          <cell r="O4243" t="str">
            <v>EQUIPOS CLINICOS</v>
          </cell>
          <cell r="P4243">
            <v>42900</v>
          </cell>
          <cell r="T4243" t="str">
            <v>Bueno</v>
          </cell>
          <cell r="U4243" t="str">
            <v>N/T</v>
          </cell>
        </row>
        <row r="4244">
          <cell r="J4244" t="str">
            <v>42-05-02-01-4236</v>
          </cell>
          <cell r="L4244" t="str">
            <v>42-05-02-01-4236</v>
          </cell>
          <cell r="M4244" t="str">
            <v>Sistema Aspiración Central</v>
          </cell>
          <cell r="O4244" t="str">
            <v>EQUIPOS CLINICOS</v>
          </cell>
          <cell r="P4244">
            <v>35600</v>
          </cell>
          <cell r="T4244" t="str">
            <v>Bueno</v>
          </cell>
          <cell r="U4244" t="str">
            <v>N/T</v>
          </cell>
        </row>
        <row r="4245">
          <cell r="J4245" t="str">
            <v>42-05-02-01-4237</v>
          </cell>
          <cell r="L4245" t="str">
            <v>42-05-02-01-4237</v>
          </cell>
          <cell r="M4245" t="str">
            <v>Manometro Oxigeno con Humidificador</v>
          </cell>
          <cell r="O4245" t="str">
            <v>EQUIPOS CLINICOS</v>
          </cell>
          <cell r="P4245">
            <v>42900</v>
          </cell>
          <cell r="T4245" t="str">
            <v>Bueno</v>
          </cell>
          <cell r="U4245" t="str">
            <v>N/T</v>
          </cell>
        </row>
        <row r="4246">
          <cell r="J4246" t="str">
            <v>42-05-02-01-4238</v>
          </cell>
          <cell r="L4246" t="str">
            <v>42-05-02-01-4238</v>
          </cell>
          <cell r="M4246" t="str">
            <v>Sistema Aspiración Central</v>
          </cell>
          <cell r="O4246" t="str">
            <v>EQUIPOS CLINICOS</v>
          </cell>
          <cell r="P4246">
            <v>35600</v>
          </cell>
          <cell r="T4246" t="str">
            <v>Bueno</v>
          </cell>
          <cell r="U4246" t="str">
            <v>N/T</v>
          </cell>
        </row>
        <row r="4247">
          <cell r="J4247" t="str">
            <v>42-05-02-01-4239</v>
          </cell>
          <cell r="L4247" t="str">
            <v>42-05-02-01-4239</v>
          </cell>
          <cell r="M4247" t="str">
            <v>Manometro Oxigeno con Humidificador</v>
          </cell>
          <cell r="O4247" t="str">
            <v>EQUIPOS CLINICOS</v>
          </cell>
          <cell r="P4247">
            <v>42900</v>
          </cell>
          <cell r="T4247" t="str">
            <v>Bueno</v>
          </cell>
          <cell r="U4247" t="str">
            <v>N/T</v>
          </cell>
        </row>
        <row r="4248">
          <cell r="J4248" t="str">
            <v>42-05-02-01-4240</v>
          </cell>
          <cell r="L4248" t="str">
            <v>42-05-02-01-4240</v>
          </cell>
          <cell r="M4248" t="str">
            <v>Sistema Aspiración Central</v>
          </cell>
          <cell r="O4248" t="str">
            <v>EQUIPOS CLINICOS</v>
          </cell>
          <cell r="P4248">
            <v>35600</v>
          </cell>
          <cell r="T4248" t="str">
            <v>Bueno</v>
          </cell>
          <cell r="U4248" t="str">
            <v>N/T</v>
          </cell>
        </row>
        <row r="4249">
          <cell r="J4249" t="str">
            <v>42-04-07-00-4241</v>
          </cell>
          <cell r="L4249" t="str">
            <v>42-04-07-00-4241</v>
          </cell>
          <cell r="M4249" t="str">
            <v>Cubre Cama 1 Plaza</v>
          </cell>
          <cell r="O4249" t="str">
            <v>OTROS</v>
          </cell>
          <cell r="P4249">
            <v>11600</v>
          </cell>
          <cell r="T4249" t="str">
            <v>Bueno</v>
          </cell>
          <cell r="U4249" t="str">
            <v>N/T</v>
          </cell>
        </row>
        <row r="4250">
          <cell r="J4250" t="str">
            <v>42-05-02-01-4242</v>
          </cell>
          <cell r="L4250" t="str">
            <v>42-05-02-01-4242</v>
          </cell>
          <cell r="M4250" t="str">
            <v>Sistema Regulador Oxigeno y Aire Medico</v>
          </cell>
          <cell r="O4250" t="str">
            <v>EQUIPOS CLINICOS</v>
          </cell>
          <cell r="P4250">
            <v>66500</v>
          </cell>
          <cell r="T4250" t="str">
            <v>Bueno</v>
          </cell>
          <cell r="U4250" t="str">
            <v>N/T</v>
          </cell>
        </row>
        <row r="4251">
          <cell r="J4251" t="str">
            <v>42-04-06-00-4243</v>
          </cell>
          <cell r="L4251" t="str">
            <v>42-04-06-00-4243</v>
          </cell>
          <cell r="M4251" t="str">
            <v>Mueble Colgante Melamina Color Crema 6 Puertas Con Vidrio</v>
          </cell>
          <cell r="O4251" t="str">
            <v>REPISA</v>
          </cell>
          <cell r="P4251">
            <v>99900</v>
          </cell>
          <cell r="T4251" t="str">
            <v>BUENO</v>
          </cell>
          <cell r="U4251" t="str">
            <v>N/T</v>
          </cell>
        </row>
        <row r="4252">
          <cell r="J4252" t="str">
            <v>42-04-06-00-4244</v>
          </cell>
          <cell r="L4252" t="str">
            <v>42-04-06-00-4244</v>
          </cell>
          <cell r="M4252" t="str">
            <v>Mueble Base Esquinero 5 Puertas 4 Cajones de Melamina con Cubierta Postformada + Lavamanos y llave combinacion</v>
          </cell>
          <cell r="O4252" t="str">
            <v>REPISA</v>
          </cell>
          <cell r="P4252">
            <v>270000</v>
          </cell>
          <cell r="T4252" t="str">
            <v>BUENO</v>
          </cell>
          <cell r="U4252" t="str">
            <v>N/T</v>
          </cell>
        </row>
        <row r="4253">
          <cell r="J4253" t="str">
            <v>42-04-07-00-4245</v>
          </cell>
          <cell r="L4253" t="str">
            <v>42-04-07-00-4245</v>
          </cell>
          <cell r="M4253" t="str">
            <v>Porta Toallas PISA</v>
          </cell>
          <cell r="O4253" t="str">
            <v>OTROS</v>
          </cell>
          <cell r="P4253">
            <v>17000</v>
          </cell>
          <cell r="T4253" t="str">
            <v>BUENO</v>
          </cell>
          <cell r="U4253" t="str">
            <v>PISA</v>
          </cell>
        </row>
        <row r="4254">
          <cell r="J4254" t="str">
            <v>42-04-07-00-4246</v>
          </cell>
          <cell r="L4254" t="str">
            <v>42-04-07-00-4246</v>
          </cell>
          <cell r="M4254" t="str">
            <v>Basurero Plastico Tapa Pedestal Blanco</v>
          </cell>
          <cell r="O4254" t="str">
            <v>OTROS</v>
          </cell>
          <cell r="P4254">
            <v>4000</v>
          </cell>
          <cell r="T4254" t="str">
            <v>BUENO</v>
          </cell>
          <cell r="U4254" t="str">
            <v>N/T</v>
          </cell>
        </row>
        <row r="4255">
          <cell r="J4255" t="str">
            <v>42-05-01-01-4247</v>
          </cell>
          <cell r="L4255" t="str">
            <v>42-05-01-01-4247</v>
          </cell>
          <cell r="M4255" t="str">
            <v>Reloj Mural QUARTZ Gris / Terracota</v>
          </cell>
          <cell r="O4255" t="str">
            <v>EQUIPO DE OFICINA</v>
          </cell>
          <cell r="P4255">
            <v>4500</v>
          </cell>
          <cell r="T4255" t="str">
            <v>BUENO</v>
          </cell>
          <cell r="U4255" t="str">
            <v>Quartz</v>
          </cell>
        </row>
        <row r="4256">
          <cell r="J4256" t="str">
            <v>42-04-05-00-4248</v>
          </cell>
          <cell r="L4256" t="str">
            <v>42-04-05-00-4248</v>
          </cell>
          <cell r="M4256" t="str">
            <v>Mueble Melamina Color Crema 16 Compartimientos Colgante</v>
          </cell>
          <cell r="O4256" t="str">
            <v>KARDEX</v>
          </cell>
          <cell r="P4256">
            <v>35200</v>
          </cell>
          <cell r="T4256" t="str">
            <v>BUENO</v>
          </cell>
          <cell r="U4256" t="str">
            <v>N/T</v>
          </cell>
        </row>
        <row r="4257">
          <cell r="J4257" t="str">
            <v>42-05-01-01-4249</v>
          </cell>
          <cell r="L4257" t="str">
            <v>42-05-01-01-4249</v>
          </cell>
          <cell r="M4257" t="str">
            <v xml:space="preserve">Perforador Celeste </v>
          </cell>
          <cell r="O4257" t="str">
            <v>EQUIPO DE OFICINA</v>
          </cell>
          <cell r="P4257">
            <v>3500</v>
          </cell>
          <cell r="T4257" t="str">
            <v>BUENO</v>
          </cell>
          <cell r="U4257" t="str">
            <v>N/T</v>
          </cell>
        </row>
        <row r="4258">
          <cell r="J4258" t="str">
            <v>42-04-06-00-4250</v>
          </cell>
          <cell r="L4258" t="str">
            <v>42-04-06-00-4250</v>
          </cell>
          <cell r="M4258" t="str">
            <v>Repisa Melamina Crema 200x150 4 Puertas 10 Compartimientos</v>
          </cell>
          <cell r="O4258" t="str">
            <v>REPISA</v>
          </cell>
          <cell r="P4258">
            <v>230000</v>
          </cell>
          <cell r="T4258" t="str">
            <v>BUENO</v>
          </cell>
          <cell r="U4258" t="str">
            <v>N/T</v>
          </cell>
        </row>
        <row r="4259">
          <cell r="J4259" t="str">
            <v>42-05-01-01-4251</v>
          </cell>
          <cell r="L4259" t="str">
            <v>42-05-01-01-4251</v>
          </cell>
          <cell r="M4259" t="str">
            <v>Frigobar MABE Blanco Mod. MAC65B0/220/50</v>
          </cell>
          <cell r="O4259" t="str">
            <v>EQUIPO DE OFICINA</v>
          </cell>
          <cell r="P4259">
            <v>75000</v>
          </cell>
          <cell r="T4259" t="str">
            <v>BUENO</v>
          </cell>
          <cell r="U4259" t="str">
            <v>N/T</v>
          </cell>
        </row>
        <row r="4260">
          <cell r="J4260" t="str">
            <v>42-04-07-00-4252</v>
          </cell>
          <cell r="L4260" t="str">
            <v>42-04-07-00-4252</v>
          </cell>
          <cell r="M4260" t="str">
            <v xml:space="preserve">Mueble Melamina Color Crema 3 Puertas Cubierta Postformada </v>
          </cell>
          <cell r="O4260" t="str">
            <v>OTROS</v>
          </cell>
          <cell r="P4260">
            <v>85500</v>
          </cell>
          <cell r="T4260" t="str">
            <v>BUENO</v>
          </cell>
          <cell r="U4260" t="str">
            <v>N/T</v>
          </cell>
        </row>
        <row r="4261">
          <cell r="J4261" t="str">
            <v>42-04-07-00-4253</v>
          </cell>
          <cell r="L4261" t="str">
            <v>42-04-07-00-4253</v>
          </cell>
          <cell r="M4261" t="str">
            <v>Porta Toallas Tork</v>
          </cell>
          <cell r="O4261" t="str">
            <v>OTROS</v>
          </cell>
          <cell r="P4261">
            <v>17000</v>
          </cell>
          <cell r="T4261" t="str">
            <v>BUENO</v>
          </cell>
          <cell r="U4261" t="str">
            <v>TORK</v>
          </cell>
        </row>
        <row r="4262">
          <cell r="J4262" t="str">
            <v>42-04-07-00-4254</v>
          </cell>
          <cell r="L4262" t="str">
            <v>42-04-07-00-4254</v>
          </cell>
          <cell r="M4262" t="str">
            <v>Dispensador Jabon PISA</v>
          </cell>
          <cell r="O4262" t="str">
            <v>OTROS</v>
          </cell>
          <cell r="P4262">
            <v>4700</v>
          </cell>
          <cell r="T4262" t="str">
            <v>BUENO</v>
          </cell>
          <cell r="U4262" t="str">
            <v>PISA</v>
          </cell>
        </row>
        <row r="4263">
          <cell r="J4263" t="str">
            <v>42-04-07-00-4255</v>
          </cell>
          <cell r="L4263" t="str">
            <v>42-04-07-00-4255</v>
          </cell>
          <cell r="M4263" t="str">
            <v>Basurero Blanco Con Tapa y Pedal Mediano</v>
          </cell>
          <cell r="O4263" t="str">
            <v>OTROS</v>
          </cell>
          <cell r="P4263">
            <v>4000</v>
          </cell>
          <cell r="T4263" t="str">
            <v>BUENO</v>
          </cell>
          <cell r="U4263" t="str">
            <v>N/T</v>
          </cell>
        </row>
        <row r="4264">
          <cell r="J4264" t="str">
            <v>42-04-07-00-4256</v>
          </cell>
          <cell r="L4264" t="str">
            <v>42-04-07-00-4256</v>
          </cell>
          <cell r="M4264" t="str">
            <v>Percha Paraguero 4 Colgadores Metalica Color Blanca</v>
          </cell>
          <cell r="O4264" t="str">
            <v>OTROS</v>
          </cell>
          <cell r="P4264">
            <v>15900</v>
          </cell>
          <cell r="T4264" t="str">
            <v>BUENO</v>
          </cell>
          <cell r="U4264" t="str">
            <v>N/T</v>
          </cell>
        </row>
        <row r="4265">
          <cell r="J4265" t="str">
            <v>42-05-02-01-4257</v>
          </cell>
          <cell r="L4265" t="str">
            <v>42-05-02-01-4257</v>
          </cell>
          <cell r="M4265" t="str">
            <v>Estetoscopio Tipo Pinard Aluminio</v>
          </cell>
          <cell r="O4265" t="str">
            <v>EQUIPOS CLINICOS</v>
          </cell>
          <cell r="P4265">
            <v>5900</v>
          </cell>
          <cell r="T4265" t="str">
            <v>BUENO</v>
          </cell>
          <cell r="U4265" t="str">
            <v>N/T</v>
          </cell>
        </row>
        <row r="4266">
          <cell r="J4266" t="str">
            <v>NN-06-01-00-4258</v>
          </cell>
          <cell r="L4266" t="str">
            <v>NN-06-01-00-4258</v>
          </cell>
          <cell r="M4266" t="str">
            <v>Monitor TFT 17" Olidata NS 7009S-95D2588-000237</v>
          </cell>
          <cell r="O4266" t="str">
            <v>EQUIPOS COMPUTACIONALES Y PERIFÉRICOS EN ARRIENDO</v>
          </cell>
          <cell r="P4266">
            <v>32500</v>
          </cell>
          <cell r="T4266" t="str">
            <v>BUENO</v>
          </cell>
          <cell r="U4266" t="str">
            <v>Olidata</v>
          </cell>
        </row>
        <row r="4267">
          <cell r="J4267" t="str">
            <v>NN-06-01-00-4259</v>
          </cell>
          <cell r="L4267" t="str">
            <v>NN-06-01-00-4259</v>
          </cell>
          <cell r="M4267" t="str">
            <v>Mouse Olidata KM - 8920</v>
          </cell>
          <cell r="O4267" t="str">
            <v>EQUIPOS COMPUTACIONALES Y PERIFÉRICOS EN ARRIENDO</v>
          </cell>
          <cell r="P4267">
            <v>4000</v>
          </cell>
          <cell r="T4267" t="str">
            <v>Bueno</v>
          </cell>
          <cell r="U4267" t="str">
            <v>Olidata</v>
          </cell>
        </row>
        <row r="4268">
          <cell r="J4268" t="str">
            <v>NN-06-01-00-4260</v>
          </cell>
          <cell r="L4268" t="str">
            <v>NN-06-01-00-4260</v>
          </cell>
          <cell r="M4268" t="str">
            <v xml:space="preserve">Teclado Olidata KM - 8920 </v>
          </cell>
          <cell r="O4268" t="str">
            <v>EQUIPOS COMPUTACIONALES Y PERIFÉRICOS EN ARRIENDO</v>
          </cell>
          <cell r="P4268">
            <v>3500</v>
          </cell>
          <cell r="T4268" t="str">
            <v>Bueno</v>
          </cell>
          <cell r="U4268" t="str">
            <v>Olidata</v>
          </cell>
        </row>
        <row r="4269">
          <cell r="J4269" t="str">
            <v>42-05-01-01-4261</v>
          </cell>
          <cell r="L4269" t="str">
            <v>42-05-01-01-4261</v>
          </cell>
          <cell r="M4269" t="str">
            <v>Televisor Phillips 14" Convencional Color Gris</v>
          </cell>
          <cell r="O4269" t="str">
            <v>EQUIPO DE OFICINA</v>
          </cell>
          <cell r="P4269">
            <v>46500</v>
          </cell>
          <cell r="T4269" t="str">
            <v>Bueno</v>
          </cell>
          <cell r="U4269" t="str">
            <v>Olidata</v>
          </cell>
        </row>
        <row r="4270">
          <cell r="J4270" t="str">
            <v>NN-06-01-00-4262</v>
          </cell>
          <cell r="L4270" t="str">
            <v>NN-06-01-00-4262</v>
          </cell>
          <cell r="M4270" t="str">
            <v>CPU Computador Olidata NS 76460-OEM-0011903-00145 NEGRO</v>
          </cell>
          <cell r="O4270" t="str">
            <v>EQUIPOS COMPUTACIONALES Y PERIFÉRICOS EN ARRIENDO</v>
          </cell>
          <cell r="P4270">
            <v>270000</v>
          </cell>
          <cell r="T4270" t="str">
            <v>Bueno</v>
          </cell>
          <cell r="U4270" t="str">
            <v>Olidata</v>
          </cell>
        </row>
        <row r="4271">
          <cell r="J4271" t="str">
            <v>42-04-03-00-4263</v>
          </cell>
          <cell r="L4271" t="str">
            <v>42-04-03-00-4263</v>
          </cell>
          <cell r="M4271" t="str">
            <v>Mueble Escritorio Melamina Color Crema 4 Cajones Cubierta Postformada</v>
          </cell>
          <cell r="O4271" t="str">
            <v>ESCRITORIOS</v>
          </cell>
          <cell r="P4271">
            <v>199500</v>
          </cell>
          <cell r="T4271" t="str">
            <v>BUENO</v>
          </cell>
          <cell r="U4271" t="str">
            <v>N/T</v>
          </cell>
        </row>
        <row r="4272">
          <cell r="J4272" t="str">
            <v>42-04-05-00-4264</v>
          </cell>
          <cell r="L4272" t="str">
            <v>42-04-05-00-4264</v>
          </cell>
          <cell r="M4272" t="str">
            <v>Colgante Archivador Melamina Color Crema 22 Compartimientos</v>
          </cell>
          <cell r="O4272" t="str">
            <v>KARDEX</v>
          </cell>
          <cell r="P4272">
            <v>42500</v>
          </cell>
          <cell r="T4272" t="str">
            <v>BUENO</v>
          </cell>
          <cell r="U4272" t="str">
            <v>N/T</v>
          </cell>
        </row>
        <row r="4273">
          <cell r="J4273" t="str">
            <v>42-04-07-00-4265</v>
          </cell>
          <cell r="L4273" t="str">
            <v>42-04-07-00-4265</v>
          </cell>
          <cell r="M4273" t="str">
            <v>Porta Toalla TORK</v>
          </cell>
          <cell r="O4273" t="str">
            <v>OTROS</v>
          </cell>
          <cell r="P4273">
            <v>17000</v>
          </cell>
          <cell r="T4273" t="str">
            <v>Bueno</v>
          </cell>
          <cell r="U4273" t="str">
            <v>TORK</v>
          </cell>
        </row>
        <row r="4274">
          <cell r="J4274" t="str">
            <v>42-04-01-00-4266</v>
          </cell>
          <cell r="L4274" t="str">
            <v>42-04-01-00-4266</v>
          </cell>
          <cell r="M4274" t="str">
            <v>Mesa Metalica Cubierta Gris</v>
          </cell>
          <cell r="O4274" t="str">
            <v>MESAS</v>
          </cell>
          <cell r="P4274">
            <v>15600</v>
          </cell>
          <cell r="T4274" t="str">
            <v>Bueno</v>
          </cell>
          <cell r="U4274" t="str">
            <v>N/T</v>
          </cell>
        </row>
        <row r="4275">
          <cell r="J4275" t="str">
            <v>42-04-07-00-4267</v>
          </cell>
          <cell r="L4275" t="str">
            <v>42-04-07-00-4267</v>
          </cell>
          <cell r="M4275" t="str">
            <v>Pedestal Biombo Metalico Blanco Para Colgar Nariceras</v>
          </cell>
          <cell r="O4275" t="str">
            <v>OTROS</v>
          </cell>
          <cell r="P4275">
            <v>12500</v>
          </cell>
          <cell r="T4275" t="str">
            <v>Bueno</v>
          </cell>
          <cell r="U4275" t="str">
            <v>N/T</v>
          </cell>
        </row>
        <row r="4276">
          <cell r="J4276" t="str">
            <v>42-04-07-00-4268</v>
          </cell>
          <cell r="L4276" t="str">
            <v>42-04-07-00-4268</v>
          </cell>
          <cell r="M4276" t="str">
            <v>Estacion De Trabajo Esquinero Fija cubierto en baldosas 4 Puertas Melamina 1 Lavaplatos Acero Inoxidable con Llave Combinacion Color Blanco</v>
          </cell>
          <cell r="O4276" t="str">
            <v>OTROS</v>
          </cell>
          <cell r="P4276">
            <v>210000</v>
          </cell>
          <cell r="T4276" t="str">
            <v>Bueno</v>
          </cell>
          <cell r="U4276" t="str">
            <v>N/T</v>
          </cell>
        </row>
        <row r="4277">
          <cell r="J4277" t="str">
            <v>42-04-07-00-4269</v>
          </cell>
          <cell r="L4277" t="str">
            <v>42-04-07-00-4269</v>
          </cell>
          <cell r="M4277" t="str">
            <v>Estacion De Trabajo Fija cubierto en baldosas 8 Puertas Melamina Color Blanco</v>
          </cell>
          <cell r="O4277" t="str">
            <v>OTROS</v>
          </cell>
          <cell r="P4277">
            <v>180000</v>
          </cell>
          <cell r="T4277" t="str">
            <v>BUENO</v>
          </cell>
          <cell r="U4277" t="str">
            <v>N/T</v>
          </cell>
        </row>
        <row r="4278">
          <cell r="J4278" t="str">
            <v>42-05-02-01-4270</v>
          </cell>
          <cell r="L4278" t="str">
            <v>42-05-02-01-4270</v>
          </cell>
          <cell r="M4278" t="str">
            <v>Bandeja Acero Inoxidable (Caja Equipo De Sutura Nº 1)</v>
          </cell>
          <cell r="O4278" t="str">
            <v>EQUIPOS CLINICOS</v>
          </cell>
          <cell r="P4278">
            <v>8500</v>
          </cell>
          <cell r="T4278" t="str">
            <v>BUENO</v>
          </cell>
          <cell r="U4278" t="str">
            <v>N/T</v>
          </cell>
        </row>
        <row r="4279">
          <cell r="J4279" t="str">
            <v>42-05-02-01-4271</v>
          </cell>
          <cell r="L4279" t="str">
            <v>42-05-02-01-4271</v>
          </cell>
          <cell r="M4279" t="str">
            <v>Pinza Quirurjica</v>
          </cell>
          <cell r="O4279" t="str">
            <v>EQUIPOS CLINICOS</v>
          </cell>
          <cell r="P4279">
            <v>1470</v>
          </cell>
          <cell r="T4279" t="str">
            <v>BUENO</v>
          </cell>
          <cell r="U4279" t="str">
            <v>N/T</v>
          </cell>
        </row>
        <row r="4280">
          <cell r="J4280" t="str">
            <v>42-05-02-01-4272</v>
          </cell>
          <cell r="L4280" t="str">
            <v>42-05-02-01-4272</v>
          </cell>
          <cell r="M4280" t="str">
            <v>Porta Aguja</v>
          </cell>
          <cell r="O4280" t="str">
            <v>EQUIPOS CLINICOS</v>
          </cell>
          <cell r="P4280">
            <v>3500</v>
          </cell>
          <cell r="T4280" t="str">
            <v>BUENO</v>
          </cell>
          <cell r="U4280" t="str">
            <v>N/T</v>
          </cell>
        </row>
        <row r="4281">
          <cell r="J4281" t="str">
            <v>42-05-02-01-4273</v>
          </cell>
          <cell r="L4281" t="str">
            <v>42-05-02-01-4273</v>
          </cell>
          <cell r="M4281" t="str">
            <v>Tijera acero Inoxidable Tipo Pato</v>
          </cell>
          <cell r="O4281" t="str">
            <v>EQUIPOS CLINICOS</v>
          </cell>
          <cell r="P4281">
            <v>1870</v>
          </cell>
          <cell r="T4281" t="str">
            <v>BUENO</v>
          </cell>
          <cell r="U4281" t="str">
            <v>N/T</v>
          </cell>
        </row>
        <row r="4282">
          <cell r="J4282" t="str">
            <v>42-05-02-01-4274</v>
          </cell>
          <cell r="L4282" t="str">
            <v>42-05-02-01-4274</v>
          </cell>
          <cell r="M4282" t="str">
            <v>Pinza Kelly</v>
          </cell>
          <cell r="O4282" t="str">
            <v>EQUIPOS CLINICOS</v>
          </cell>
          <cell r="P4282">
            <v>2270</v>
          </cell>
          <cell r="T4282" t="str">
            <v>BUENO</v>
          </cell>
          <cell r="U4282" t="str">
            <v>N/T</v>
          </cell>
        </row>
        <row r="4283">
          <cell r="J4283" t="str">
            <v>42-05-02-01-4275</v>
          </cell>
          <cell r="L4283" t="str">
            <v>42-05-02-01-4275</v>
          </cell>
          <cell r="M4283" t="str">
            <v>Bandeja Acero Inoxidable (Caja Equipo De Sutura Nº 2)</v>
          </cell>
          <cell r="O4283" t="str">
            <v>EQUIPOS CLINICOS</v>
          </cell>
          <cell r="P4283">
            <v>8500</v>
          </cell>
          <cell r="T4283" t="str">
            <v>BUENO</v>
          </cell>
          <cell r="U4283" t="str">
            <v>N/T</v>
          </cell>
        </row>
        <row r="4284">
          <cell r="J4284" t="str">
            <v>42-05-02-01-4276</v>
          </cell>
          <cell r="L4284" t="str">
            <v>42-05-02-01-4276</v>
          </cell>
          <cell r="M4284" t="str">
            <v>Pinza Quirurjica</v>
          </cell>
          <cell r="O4284" t="str">
            <v>EQUIPOS CLINICOS</v>
          </cell>
          <cell r="P4284">
            <v>1470</v>
          </cell>
          <cell r="T4284" t="str">
            <v>BUENO</v>
          </cell>
          <cell r="U4284" t="str">
            <v>N/T</v>
          </cell>
        </row>
        <row r="4285">
          <cell r="J4285" t="str">
            <v>42-05-02-01-4277</v>
          </cell>
          <cell r="L4285" t="str">
            <v>42-05-02-01-4277</v>
          </cell>
          <cell r="M4285" t="str">
            <v>Porta Aguja</v>
          </cell>
          <cell r="O4285" t="str">
            <v>EQUIPOS CLINICOS</v>
          </cell>
          <cell r="P4285">
            <v>3500</v>
          </cell>
          <cell r="T4285" t="str">
            <v>BUENO</v>
          </cell>
          <cell r="U4285" t="str">
            <v>N/T</v>
          </cell>
        </row>
        <row r="4286">
          <cell r="J4286" t="str">
            <v>42-05-02-01-4278</v>
          </cell>
          <cell r="L4286" t="str">
            <v>42-05-02-01-4278</v>
          </cell>
          <cell r="M4286" t="str">
            <v>Tijera acero Inoxidable Tipo Pato</v>
          </cell>
          <cell r="O4286" t="str">
            <v>EQUIPOS CLINICOS</v>
          </cell>
          <cell r="P4286">
            <v>1870</v>
          </cell>
          <cell r="T4286" t="str">
            <v>BUENO</v>
          </cell>
          <cell r="U4286" t="str">
            <v>N/T</v>
          </cell>
        </row>
        <row r="4287">
          <cell r="J4287" t="str">
            <v>42-05-02-01-4279</v>
          </cell>
          <cell r="L4287" t="str">
            <v>42-05-02-01-4279</v>
          </cell>
          <cell r="M4287" t="str">
            <v>Pinza Kelly</v>
          </cell>
          <cell r="O4287" t="str">
            <v>EQUIPOS CLINICOS</v>
          </cell>
          <cell r="P4287">
            <v>2270</v>
          </cell>
          <cell r="T4287" t="str">
            <v>BUENO</v>
          </cell>
          <cell r="U4287" t="str">
            <v>N/T</v>
          </cell>
        </row>
        <row r="4288">
          <cell r="J4288" t="str">
            <v>42-05-02-01-4280</v>
          </cell>
          <cell r="L4288" t="str">
            <v>42-05-02-01-4280</v>
          </cell>
          <cell r="M4288" t="str">
            <v>Bandeja Acero Inoxidable (Caja Equipo De Sutura Nº 3)</v>
          </cell>
          <cell r="O4288" t="str">
            <v>EQUIPOS CLINICOS</v>
          </cell>
          <cell r="P4288">
            <v>8500</v>
          </cell>
          <cell r="T4288" t="str">
            <v>BUENO</v>
          </cell>
          <cell r="U4288" t="str">
            <v>N/T</v>
          </cell>
        </row>
        <row r="4289">
          <cell r="J4289" t="str">
            <v>42-05-02-01-4281</v>
          </cell>
          <cell r="L4289" t="str">
            <v>42-05-02-01-4281</v>
          </cell>
          <cell r="M4289" t="str">
            <v>Pinza Quirurjica</v>
          </cell>
          <cell r="O4289" t="str">
            <v>EQUIPOS CLINICOS</v>
          </cell>
          <cell r="P4289">
            <v>1470</v>
          </cell>
          <cell r="T4289" t="str">
            <v>BUENO</v>
          </cell>
          <cell r="U4289" t="str">
            <v>N/T</v>
          </cell>
        </row>
        <row r="4290">
          <cell r="J4290" t="str">
            <v>42-05-02-01-4282</v>
          </cell>
          <cell r="L4290" t="str">
            <v>42-05-02-01-4282</v>
          </cell>
          <cell r="M4290" t="str">
            <v>Porta Aguja</v>
          </cell>
          <cell r="O4290" t="str">
            <v>EQUIPOS CLINICOS</v>
          </cell>
          <cell r="P4290">
            <v>3500</v>
          </cell>
          <cell r="T4290" t="str">
            <v>BUENO</v>
          </cell>
          <cell r="U4290" t="str">
            <v>N/T</v>
          </cell>
        </row>
        <row r="4291">
          <cell r="J4291" t="str">
            <v>42-05-02-01-4283</v>
          </cell>
          <cell r="L4291" t="str">
            <v>42-05-02-01-4283</v>
          </cell>
          <cell r="M4291" t="str">
            <v>Tijera acero Inoxidable Tipo Pato</v>
          </cell>
          <cell r="O4291" t="str">
            <v>EQUIPOS CLINICOS</v>
          </cell>
          <cell r="P4291">
            <v>1870</v>
          </cell>
          <cell r="T4291" t="str">
            <v>BUENO</v>
          </cell>
          <cell r="U4291" t="str">
            <v>N/T</v>
          </cell>
        </row>
        <row r="4292">
          <cell r="J4292" t="str">
            <v>42-05-02-01-4284</v>
          </cell>
          <cell r="L4292" t="str">
            <v>42-05-02-01-4284</v>
          </cell>
          <cell r="M4292" t="str">
            <v>Pinza Kelly</v>
          </cell>
          <cell r="O4292" t="str">
            <v>EQUIPOS CLINICOS</v>
          </cell>
          <cell r="P4292">
            <v>2270</v>
          </cell>
          <cell r="T4292" t="str">
            <v>BUENO</v>
          </cell>
          <cell r="U4292" t="str">
            <v>N/T</v>
          </cell>
        </row>
        <row r="4293">
          <cell r="J4293" t="str">
            <v>42-05-02-01-4285</v>
          </cell>
          <cell r="L4293" t="str">
            <v>42-05-02-01-4285</v>
          </cell>
          <cell r="M4293" t="str">
            <v>Bandeja Acero Inoxidable (Caja Equipo De Sutura Nº 4)</v>
          </cell>
          <cell r="O4293" t="str">
            <v>EQUIPOS CLINICOS</v>
          </cell>
          <cell r="P4293">
            <v>8500</v>
          </cell>
          <cell r="T4293" t="str">
            <v>BUENO</v>
          </cell>
          <cell r="U4293" t="str">
            <v>N/T</v>
          </cell>
        </row>
        <row r="4294">
          <cell r="J4294" t="str">
            <v>42-05-02-01-4286</v>
          </cell>
          <cell r="L4294" t="str">
            <v>42-05-02-01-4286</v>
          </cell>
          <cell r="M4294" t="str">
            <v>Pinza Quirurjica</v>
          </cell>
          <cell r="O4294" t="str">
            <v>EQUIPOS CLINICOS</v>
          </cell>
          <cell r="P4294">
            <v>1470</v>
          </cell>
          <cell r="T4294" t="str">
            <v>BUENO</v>
          </cell>
          <cell r="U4294" t="str">
            <v>N/T</v>
          </cell>
        </row>
        <row r="4295">
          <cell r="J4295" t="str">
            <v>42-05-02-01-4287</v>
          </cell>
          <cell r="L4295" t="str">
            <v>42-05-02-01-4287</v>
          </cell>
          <cell r="M4295" t="str">
            <v>Porta Aguja</v>
          </cell>
          <cell r="O4295" t="str">
            <v>EQUIPOS CLINICOS</v>
          </cell>
          <cell r="P4295">
            <v>3500</v>
          </cell>
          <cell r="T4295" t="str">
            <v>BUENO</v>
          </cell>
          <cell r="U4295" t="str">
            <v>N/T</v>
          </cell>
        </row>
        <row r="4296">
          <cell r="J4296" t="str">
            <v>42-05-02-01-4288</v>
          </cell>
          <cell r="L4296" t="str">
            <v>42-05-02-01-4288</v>
          </cell>
          <cell r="M4296" t="str">
            <v>Tijera acero Inoxidable Tipo Pato</v>
          </cell>
          <cell r="O4296" t="str">
            <v>EQUIPOS CLINICOS</v>
          </cell>
          <cell r="P4296">
            <v>1870</v>
          </cell>
          <cell r="T4296" t="str">
            <v>BUENO</v>
          </cell>
          <cell r="U4296" t="str">
            <v>N/T</v>
          </cell>
        </row>
        <row r="4297">
          <cell r="J4297" t="str">
            <v>42-05-02-01-4289</v>
          </cell>
          <cell r="L4297" t="str">
            <v>42-05-02-01-4289</v>
          </cell>
          <cell r="M4297" t="str">
            <v>Pinza Kelly</v>
          </cell>
          <cell r="O4297" t="str">
            <v>EQUIPOS CLINICOS</v>
          </cell>
          <cell r="P4297">
            <v>2270</v>
          </cell>
          <cell r="T4297" t="str">
            <v>BUENO</v>
          </cell>
          <cell r="U4297" t="str">
            <v>N/T</v>
          </cell>
        </row>
        <row r="4298">
          <cell r="J4298" t="str">
            <v>42-04-07-00-4290</v>
          </cell>
          <cell r="L4298" t="str">
            <v>42-04-07-00-4290</v>
          </cell>
          <cell r="M4298" t="str">
            <v>Basurero Blanco Plastico (BIN)</v>
          </cell>
          <cell r="O4298" t="str">
            <v>OTROS</v>
          </cell>
          <cell r="P4298">
            <v>4000</v>
          </cell>
          <cell r="T4298" t="str">
            <v>Bueno</v>
          </cell>
          <cell r="U4298" t="str">
            <v>N/T</v>
          </cell>
        </row>
        <row r="4299">
          <cell r="J4299" t="str">
            <v>42-05-02-01-4291</v>
          </cell>
          <cell r="L4299" t="str">
            <v>42-05-02-01-4291</v>
          </cell>
          <cell r="M4299" t="str">
            <v>Colchoneta Camilla Ambulancia Tevinil Naranja</v>
          </cell>
          <cell r="O4299" t="str">
            <v>EQUIPOS CLINICOS</v>
          </cell>
          <cell r="P4299">
            <v>25000</v>
          </cell>
          <cell r="T4299" t="str">
            <v>Bueno</v>
          </cell>
          <cell r="U4299" t="str">
            <v>N/T</v>
          </cell>
        </row>
        <row r="4300">
          <cell r="J4300" t="str">
            <v>42-05-02-01-4292</v>
          </cell>
          <cell r="L4300" t="str">
            <v>42-05-02-01-4292</v>
          </cell>
          <cell r="M4300" t="str">
            <v xml:space="preserve">Jeringa CARPULE C/ Tornillo  DENPHER 1.8 ML </v>
          </cell>
          <cell r="O4300" t="str">
            <v>EQUIPOS CLINICOS</v>
          </cell>
          <cell r="P4300">
            <v>6165</v>
          </cell>
          <cell r="T4300" t="str">
            <v>Bueno</v>
          </cell>
          <cell r="U4300" t="str">
            <v>N/T</v>
          </cell>
        </row>
        <row r="4301">
          <cell r="J4301" t="str">
            <v>42-05-02-06-4293</v>
          </cell>
          <cell r="L4301" t="str">
            <v>42-05-02-06-4293</v>
          </cell>
          <cell r="M4301" t="str">
            <v>Remachador Profesional POP Trupper</v>
          </cell>
          <cell r="O4301" t="str">
            <v>HERRAMIENTAS</v>
          </cell>
          <cell r="P4301">
            <v>6500</v>
          </cell>
          <cell r="T4301" t="str">
            <v>BUENO</v>
          </cell>
          <cell r="U4301" t="str">
            <v>Trupper</v>
          </cell>
        </row>
        <row r="4302">
          <cell r="J4302" t="str">
            <v>42-04-07-00-4294</v>
          </cell>
          <cell r="K4302" t="str">
            <v>42-3331 B</v>
          </cell>
          <cell r="L4302" t="str">
            <v>42-04-07-00-4294</v>
          </cell>
          <cell r="M4302" t="str">
            <v>Mural Marco Madera con Plumavit Blanco</v>
          </cell>
          <cell r="O4302" t="str">
            <v>OTROS</v>
          </cell>
          <cell r="P4302">
            <v>6500</v>
          </cell>
          <cell r="T4302" t="str">
            <v>BUENO</v>
          </cell>
          <cell r="U4302" t="str">
            <v>N/T</v>
          </cell>
        </row>
        <row r="4303">
          <cell r="J4303" t="str">
            <v>42-04-07-00-4295</v>
          </cell>
          <cell r="K4303" t="str">
            <v>42-2290</v>
          </cell>
          <cell r="L4303" t="str">
            <v>42-04-07-00-4295</v>
          </cell>
          <cell r="M4303" t="str">
            <v>Mueble Pared Chico Blanco mTipo Esquinero</v>
          </cell>
          <cell r="O4303" t="str">
            <v>OTROS</v>
          </cell>
          <cell r="P4303">
            <v>4600</v>
          </cell>
          <cell r="T4303" t="str">
            <v>BUENO</v>
          </cell>
          <cell r="U4303" t="str">
            <v>N/T</v>
          </cell>
        </row>
        <row r="4304">
          <cell r="J4304" t="str">
            <v>42-05-02-06-4296</v>
          </cell>
          <cell r="L4304" t="str">
            <v>42-05-02-06-4296</v>
          </cell>
          <cell r="M4304" t="str">
            <v>Cuchara Metalica Albañil</v>
          </cell>
          <cell r="O4304" t="str">
            <v>HERRAMIENTAS</v>
          </cell>
          <cell r="P4304">
            <v>5200</v>
          </cell>
          <cell r="T4304" t="str">
            <v>BUENO</v>
          </cell>
          <cell r="U4304" t="str">
            <v>N/T</v>
          </cell>
        </row>
        <row r="4305">
          <cell r="J4305" t="str">
            <v>42-05-02-06-4297</v>
          </cell>
          <cell r="L4305" t="str">
            <v>42-05-02-06-4297</v>
          </cell>
          <cell r="M4305" t="str">
            <v>Espatula Metalica Albañil</v>
          </cell>
          <cell r="O4305" t="str">
            <v>HERRAMIENTAS</v>
          </cell>
          <cell r="P4305">
            <v>5200</v>
          </cell>
          <cell r="T4305" t="str">
            <v>BUENO</v>
          </cell>
          <cell r="U4305" t="str">
            <v>N/T</v>
          </cell>
        </row>
        <row r="4306">
          <cell r="J4306" t="str">
            <v>NN-06-01-00-4298</v>
          </cell>
          <cell r="L4306" t="str">
            <v>NN-06-01-00-4298</v>
          </cell>
          <cell r="M4306" t="str">
            <v>PC All in One Olidata NºS 014588-000893</v>
          </cell>
          <cell r="O4306" t="str">
            <v>EQUIPOS COMPUTACIONALES Y PERIFÉRICOS EN ARRIENDO</v>
          </cell>
          <cell r="P4306">
            <v>320000</v>
          </cell>
          <cell r="T4306" t="str">
            <v>BUENO</v>
          </cell>
          <cell r="U4306" t="str">
            <v>Olidata</v>
          </cell>
        </row>
        <row r="4307">
          <cell r="J4307" t="str">
            <v>NN-06-01-00-4299</v>
          </cell>
          <cell r="L4307" t="str">
            <v>NN-06-01-00-4299</v>
          </cell>
          <cell r="M4307" t="str">
            <v>Teclado Olidata Modelo K 3100</v>
          </cell>
          <cell r="O4307" t="str">
            <v>EQUIPOS COMPUTACIONALES Y PERIFÉRICOS EN ARRIENDO</v>
          </cell>
          <cell r="P4307">
            <v>3000</v>
          </cell>
          <cell r="T4307" t="str">
            <v>BUENO</v>
          </cell>
          <cell r="U4307" t="str">
            <v>Olidata</v>
          </cell>
        </row>
        <row r="4308">
          <cell r="J4308" t="str">
            <v>NN-06-01-00-4300</v>
          </cell>
          <cell r="L4308" t="str">
            <v>NN-06-01-00-4300</v>
          </cell>
          <cell r="M4308" t="str">
            <v>Mouse Olidata Model 8903</v>
          </cell>
          <cell r="O4308" t="str">
            <v>EQUIPOS COMPUTACIONALES Y PERIFÉRICOS EN ARRIENDO</v>
          </cell>
          <cell r="P4308">
            <v>4000</v>
          </cell>
          <cell r="T4308" t="str">
            <v>BUENO</v>
          </cell>
          <cell r="U4308" t="str">
            <v>Olidata</v>
          </cell>
        </row>
        <row r="4309">
          <cell r="J4309" t="str">
            <v>42-04-07-00-4301</v>
          </cell>
          <cell r="L4309" t="str">
            <v>42-04-07-00-4301</v>
          </cell>
          <cell r="M4309" t="str">
            <v>Mueble Archivador Colgante 2 Compartimientos Color Cefe</v>
          </cell>
          <cell r="O4309" t="str">
            <v>OTROS</v>
          </cell>
          <cell r="P4309">
            <v>32300</v>
          </cell>
          <cell r="T4309" t="str">
            <v>BUENO</v>
          </cell>
          <cell r="U4309" t="str">
            <v>N/T</v>
          </cell>
        </row>
        <row r="4310">
          <cell r="J4310" t="str">
            <v>FN-05-02-05-4302</v>
          </cell>
          <cell r="L4310" t="str">
            <v>FN-05-02-05-4302</v>
          </cell>
          <cell r="M4310" t="str">
            <v>Cascos Protectores Construccion y Faena color Blanco</v>
          </cell>
          <cell r="O4310" t="str">
            <v>EQUIPOS DE SEGURIDAD FUNGIBLE / NOMINABLE</v>
          </cell>
          <cell r="P4310">
            <v>12000</v>
          </cell>
          <cell r="T4310" t="str">
            <v>BUENO</v>
          </cell>
          <cell r="U4310" t="str">
            <v>N/T</v>
          </cell>
        </row>
        <row r="4311">
          <cell r="J4311" t="str">
            <v>42-05-02-01-4303</v>
          </cell>
          <cell r="K4311" t="str">
            <v>42-830</v>
          </cell>
          <cell r="L4311" t="str">
            <v>42-05-02-01-4303</v>
          </cell>
          <cell r="M4311" t="str">
            <v>Pupinel Esterilización Memmet</v>
          </cell>
          <cell r="O4311" t="str">
            <v>EQUIPOS CLINICOS</v>
          </cell>
          <cell r="P4311">
            <v>100000</v>
          </cell>
          <cell r="T4311" t="str">
            <v>Malo</v>
          </cell>
          <cell r="U4311" t="str">
            <v>Memmet</v>
          </cell>
        </row>
        <row r="4312">
          <cell r="J4312" t="str">
            <v>42-05-02-01-4304</v>
          </cell>
          <cell r="K4312" t="str">
            <v>42-1678B</v>
          </cell>
          <cell r="L4312" t="str">
            <v>42-05-02-01-4304</v>
          </cell>
          <cell r="M4312" t="str">
            <v>Pupinel Esterilización Memmet</v>
          </cell>
          <cell r="O4312" t="str">
            <v>EQUIPOS CLINICOS</v>
          </cell>
          <cell r="P4312">
            <v>100000</v>
          </cell>
          <cell r="T4312" t="str">
            <v>Malo</v>
          </cell>
          <cell r="U4312" t="str">
            <v>Memmet</v>
          </cell>
        </row>
        <row r="4313">
          <cell r="J4313" t="str">
            <v>42-05-02-06-4305</v>
          </cell>
          <cell r="K4313" t="str">
            <v>42-393</v>
          </cell>
          <cell r="L4313" t="str">
            <v>42-05-02-06-4305</v>
          </cell>
          <cell r="M4313" t="str">
            <v>Compresor Con Protección Cila Dry</v>
          </cell>
          <cell r="O4313" t="str">
            <v>HERRAMIENTAS</v>
          </cell>
          <cell r="P4313">
            <v>50000</v>
          </cell>
          <cell r="T4313" t="str">
            <v>Malo</v>
          </cell>
          <cell r="U4313" t="str">
            <v>Cila Dry</v>
          </cell>
        </row>
        <row r="4314">
          <cell r="J4314" t="str">
            <v>42-04-01-00-4306</v>
          </cell>
          <cell r="K4314" t="str">
            <v>42-1343</v>
          </cell>
          <cell r="L4314" t="str">
            <v>42-04-01-00-4306</v>
          </cell>
          <cell r="M4314" t="str">
            <v>Meson Madera Celeste Con Compartimiento Inferior</v>
          </cell>
          <cell r="O4314" t="str">
            <v>MESAS</v>
          </cell>
          <cell r="P4314">
            <v>12500</v>
          </cell>
          <cell r="T4314" t="str">
            <v>Malo</v>
          </cell>
          <cell r="U4314" t="str">
            <v>N/T</v>
          </cell>
        </row>
        <row r="4315">
          <cell r="J4315" t="str">
            <v>42-04-02-00-4307</v>
          </cell>
          <cell r="K4315" t="str">
            <v>42-8460</v>
          </cell>
          <cell r="L4315" t="str">
            <v>42-04-02-00-4307</v>
          </cell>
          <cell r="M4315" t="str">
            <v>Silla Madera Mixta Madera Metal Color Barniz Natural</v>
          </cell>
          <cell r="O4315" t="str">
            <v>SILLAS</v>
          </cell>
          <cell r="P4315">
            <v>12500</v>
          </cell>
          <cell r="T4315" t="str">
            <v>Malo</v>
          </cell>
          <cell r="U4315" t="str">
            <v>N/T</v>
          </cell>
        </row>
        <row r="4316">
          <cell r="J4316" t="str">
            <v>42-06-01-00-4308</v>
          </cell>
          <cell r="K4316" t="str">
            <v>42-1871</v>
          </cell>
          <cell r="L4316" t="str">
            <v>42-06-01-00-4308</v>
          </cell>
          <cell r="M4316" t="str">
            <v xml:space="preserve">Impresora T 420 LEXMARK </v>
          </cell>
          <cell r="O4316" t="str">
            <v>EQUIPOS COMPUTACIONALES Y PERIFÉRICOS</v>
          </cell>
          <cell r="P4316">
            <v>30000</v>
          </cell>
          <cell r="T4316" t="str">
            <v>Malo</v>
          </cell>
          <cell r="U4316" t="str">
            <v>LEXMARK</v>
          </cell>
        </row>
        <row r="4317">
          <cell r="J4317" t="str">
            <v>42-06-01-00-4309</v>
          </cell>
          <cell r="K4317" t="str">
            <v>42-1877b</v>
          </cell>
          <cell r="L4317" t="str">
            <v>42-06-01-00-4309</v>
          </cell>
          <cell r="M4317" t="str">
            <v>CPU Pentium INSIDE Horizontal Blanca</v>
          </cell>
          <cell r="O4317" t="str">
            <v>EQUIPOS COMPUTACIONALES Y PERIFÉRICOS</v>
          </cell>
          <cell r="P4317">
            <v>70000</v>
          </cell>
          <cell r="T4317" t="str">
            <v>Malo</v>
          </cell>
          <cell r="U4317" t="str">
            <v>N/T</v>
          </cell>
        </row>
        <row r="4318">
          <cell r="J4318" t="str">
            <v>42-06-01-00-4310</v>
          </cell>
          <cell r="K4318" t="str">
            <v>42-1451</v>
          </cell>
          <cell r="L4318" t="str">
            <v>42-06-01-00-4310</v>
          </cell>
          <cell r="M4318" t="str">
            <v>CPU Intel Inside Horizontal Blanca</v>
          </cell>
          <cell r="O4318" t="str">
            <v>EQUIPOS COMPUTACIONALES Y PERIFÉRICOS</v>
          </cell>
          <cell r="P4318">
            <v>70000</v>
          </cell>
          <cell r="T4318" t="str">
            <v>Malo</v>
          </cell>
          <cell r="U4318" t="str">
            <v>N/T</v>
          </cell>
        </row>
        <row r="4319">
          <cell r="J4319" t="str">
            <v>42-06-01-00-4311</v>
          </cell>
          <cell r="K4319" t="str">
            <v>42-1780</v>
          </cell>
          <cell r="L4319" t="str">
            <v>42-06-01-00-4311</v>
          </cell>
          <cell r="M4319" t="str">
            <v>CPU Intel Inside Horizontal Blanca ()</v>
          </cell>
          <cell r="O4319" t="str">
            <v>EQUIPOS COMPUTACIONALES Y PERIFÉRICOS</v>
          </cell>
          <cell r="P4319">
            <v>70000</v>
          </cell>
          <cell r="T4319" t="str">
            <v>Malo</v>
          </cell>
          <cell r="U4319" t="str">
            <v>N/T</v>
          </cell>
        </row>
        <row r="4320">
          <cell r="J4320" t="str">
            <v>42-06-01-00-4312</v>
          </cell>
          <cell r="K4320" t="str">
            <v>42-2329</v>
          </cell>
          <cell r="L4320" t="str">
            <v>42-06-01-00-4312</v>
          </cell>
          <cell r="M4320" t="str">
            <v>CPU Pentium 4 Horizontal Blanco ()</v>
          </cell>
          <cell r="O4320" t="str">
            <v>EQUIPOS COMPUTACIONALES Y PERIFÉRICOS</v>
          </cell>
          <cell r="P4320">
            <v>70000</v>
          </cell>
          <cell r="T4320" t="str">
            <v>Malo</v>
          </cell>
          <cell r="U4320" t="str">
            <v>N/T</v>
          </cell>
        </row>
        <row r="4321">
          <cell r="J4321" t="str">
            <v>42-05-02-05-4313</v>
          </cell>
          <cell r="K4321" t="str">
            <v>42-142</v>
          </cell>
          <cell r="L4321" t="str">
            <v>42-05-02-05-4313</v>
          </cell>
          <cell r="M4321" t="str">
            <v>Estabilizador de Tension Varias Salidas</v>
          </cell>
          <cell r="O4321" t="str">
            <v>EQUIPOS DE SEGURIDAD</v>
          </cell>
          <cell r="P4321">
            <v>25000</v>
          </cell>
          <cell r="T4321" t="str">
            <v>Malo</v>
          </cell>
          <cell r="U4321" t="str">
            <v>N/T</v>
          </cell>
        </row>
        <row r="4322">
          <cell r="J4322" t="str">
            <v>42-06-01-00-4314</v>
          </cell>
          <cell r="K4322" t="str">
            <v>42-2616b</v>
          </cell>
          <cell r="L4322" t="str">
            <v>42-06-01-00-4314</v>
          </cell>
          <cell r="M4322" t="str">
            <v>CPU Intel Celeron Horizontal Blanca ()</v>
          </cell>
          <cell r="O4322" t="str">
            <v>EQUIPOS COMPUTACIONALES Y PERIFÉRICOS</v>
          </cell>
          <cell r="P4322">
            <v>70000</v>
          </cell>
          <cell r="T4322" t="str">
            <v>Malo</v>
          </cell>
          <cell r="U4322" t="str">
            <v>N/T</v>
          </cell>
        </row>
        <row r="4323">
          <cell r="J4323" t="str">
            <v>42-05-02-01-4315</v>
          </cell>
          <cell r="L4323" t="str">
            <v>42-05-02-01-4315</v>
          </cell>
          <cell r="M4323" t="str">
            <v>Parte de Catre Clinico Mal Estado</v>
          </cell>
          <cell r="O4323" t="str">
            <v>EQUIPOS CLINICOS</v>
          </cell>
          <cell r="P4323">
            <v>50000</v>
          </cell>
          <cell r="T4323" t="str">
            <v>Malo</v>
          </cell>
          <cell r="U4323" t="str">
            <v>N/T</v>
          </cell>
        </row>
        <row r="4324">
          <cell r="J4324" t="str">
            <v>42-04-07-00-4316</v>
          </cell>
          <cell r="L4324" t="str">
            <v>42-04-07-00-4316</v>
          </cell>
          <cell r="M4324" t="str">
            <v>Basurero Metalico con Pedal y Tapa ALUM</v>
          </cell>
          <cell r="O4324" t="str">
            <v>OTROS</v>
          </cell>
          <cell r="P4324">
            <v>8000</v>
          </cell>
          <cell r="T4324" t="str">
            <v>Malo</v>
          </cell>
          <cell r="U4324" t="str">
            <v>N/T</v>
          </cell>
        </row>
        <row r="4325">
          <cell r="J4325" t="str">
            <v>42-05-02-01-4317</v>
          </cell>
          <cell r="L4325" t="str">
            <v>42-05-02-01-4317</v>
          </cell>
          <cell r="M4325" t="str">
            <v>Escabel Mixto 2 Peldaños Blanco</v>
          </cell>
          <cell r="O4325" t="str">
            <v>EQUIPOS CLINICOS</v>
          </cell>
          <cell r="P4325">
            <v>8000</v>
          </cell>
          <cell r="T4325" t="str">
            <v>Malo</v>
          </cell>
          <cell r="U4325" t="str">
            <v>N/T</v>
          </cell>
        </row>
        <row r="4326">
          <cell r="J4326" t="str">
            <v>42-04-02-00-4318</v>
          </cell>
          <cell r="L4326" t="str">
            <v>42-04-02-00-4318</v>
          </cell>
          <cell r="M4326" t="str">
            <v>Silla Madera Ploma</v>
          </cell>
          <cell r="O4326" t="str">
            <v>SILLAS</v>
          </cell>
          <cell r="P4326">
            <v>5000</v>
          </cell>
          <cell r="T4326" t="str">
            <v>Malo</v>
          </cell>
          <cell r="U4326" t="str">
            <v>N/T</v>
          </cell>
        </row>
        <row r="4327">
          <cell r="J4327" t="str">
            <v>42-04-02-00-4319</v>
          </cell>
          <cell r="L4327" t="str">
            <v>42-04-02-00-4319</v>
          </cell>
          <cell r="M4327" t="str">
            <v>Silla Madera Blanca</v>
          </cell>
          <cell r="O4327" t="str">
            <v>SILLAS</v>
          </cell>
          <cell r="P4327">
            <v>5000</v>
          </cell>
          <cell r="T4327" t="str">
            <v>Malo</v>
          </cell>
          <cell r="U4327" t="str">
            <v>N/T</v>
          </cell>
        </row>
        <row r="4328">
          <cell r="J4328" t="str">
            <v>42-04-07-00-4320</v>
          </cell>
          <cell r="L4328" t="str">
            <v>42-04-07-00-4320</v>
          </cell>
          <cell r="M4328" t="str">
            <v>Porta Toallas Tork</v>
          </cell>
          <cell r="O4328" t="str">
            <v>OTROS</v>
          </cell>
          <cell r="P4328">
            <v>5000</v>
          </cell>
          <cell r="T4328" t="str">
            <v>Malo</v>
          </cell>
          <cell r="U4328" t="str">
            <v>N/T</v>
          </cell>
        </row>
        <row r="4329">
          <cell r="J4329" t="str">
            <v>42-05-02-01-4321</v>
          </cell>
          <cell r="L4329" t="str">
            <v>42-05-02-01-4321</v>
          </cell>
          <cell r="M4329" t="str">
            <v xml:space="preserve">Silla De Ruedas Standard Medicina  Negra </v>
          </cell>
          <cell r="O4329" t="str">
            <v>EQUIPOS CLINICOS</v>
          </cell>
          <cell r="P4329">
            <v>20000</v>
          </cell>
          <cell r="T4329" t="str">
            <v>Malo</v>
          </cell>
          <cell r="U4329" t="str">
            <v>N/T</v>
          </cell>
        </row>
        <row r="4330">
          <cell r="J4330" t="str">
            <v>42-04-07-00-4322</v>
          </cell>
          <cell r="L4330" t="str">
            <v>42-04-07-00-4322</v>
          </cell>
          <cell r="M4330" t="str">
            <v>Quemador Petroleo Caldera Nº 2 NS 02085000459</v>
          </cell>
          <cell r="O4330" t="str">
            <v>OTROS</v>
          </cell>
          <cell r="P4330">
            <v>1000000</v>
          </cell>
          <cell r="T4330" t="str">
            <v>Malo</v>
          </cell>
          <cell r="U4330" t="str">
            <v>N/T</v>
          </cell>
        </row>
        <row r="4331">
          <cell r="J4331" t="str">
            <v>42-04-07-00-4323</v>
          </cell>
          <cell r="L4331" t="str">
            <v>42-04-07-00-4323</v>
          </cell>
          <cell r="M4331" t="str">
            <v>Parte Estanque De Agua AUTOCLAVE</v>
          </cell>
          <cell r="O4331" t="str">
            <v>OTROS</v>
          </cell>
          <cell r="P4331">
            <v>6000</v>
          </cell>
          <cell r="T4331" t="str">
            <v>Malo</v>
          </cell>
          <cell r="U4331" t="str">
            <v>N/T</v>
          </cell>
        </row>
        <row r="4332">
          <cell r="J4332" t="str">
            <v>42-04-07-00-4324</v>
          </cell>
          <cell r="L4332" t="str">
            <v>42-04-07-00-4324</v>
          </cell>
          <cell r="M4332" t="str">
            <v>Extractor Aire AEROLIT</v>
          </cell>
          <cell r="O4332" t="str">
            <v>OTROS</v>
          </cell>
          <cell r="P4332">
            <v>25000</v>
          </cell>
          <cell r="T4332" t="str">
            <v>Malo</v>
          </cell>
          <cell r="U4332" t="str">
            <v>N/T</v>
          </cell>
        </row>
        <row r="4333">
          <cell r="J4333" t="str">
            <v>FN-05-02-01-4325</v>
          </cell>
          <cell r="L4333" t="str">
            <v>FN-05-02-01-4325</v>
          </cell>
          <cell r="M4333" t="str">
            <v>CAJAS INSUMOS PARA ENFERMERIA Y MEDICINA</v>
          </cell>
          <cell r="O4333" t="str">
            <v>EQUIPOS CLINICOS FUNGIBLE / NOMINABLE</v>
          </cell>
          <cell r="P4333">
            <v>9900</v>
          </cell>
          <cell r="T4333" t="str">
            <v>Bueno</v>
          </cell>
          <cell r="U4333" t="str">
            <v>N/T</v>
          </cell>
        </row>
        <row r="4334">
          <cell r="J4334" t="str">
            <v>FN-04-07-00-4326</v>
          </cell>
          <cell r="L4334" t="str">
            <v>FN-04-07-00-4326</v>
          </cell>
          <cell r="M4334" t="str">
            <v>Pasta MURO  (BIN) 20 KG Tajamar</v>
          </cell>
          <cell r="O4334" t="str">
            <v>OTROS FUNGIBLE / NOMINABLE</v>
          </cell>
          <cell r="P4334">
            <v>13000</v>
          </cell>
          <cell r="T4334" t="str">
            <v>BUENO</v>
          </cell>
          <cell r="U4334" t="str">
            <v>TAJAMAR</v>
          </cell>
        </row>
        <row r="4335">
          <cell r="J4335" t="str">
            <v>42-04-07-00-4327</v>
          </cell>
          <cell r="L4335" t="str">
            <v>42-04-07-00-4327</v>
          </cell>
          <cell r="M4335" t="str">
            <v>Puerta Terciado Color Crema</v>
          </cell>
          <cell r="O4335" t="str">
            <v>OTROS</v>
          </cell>
          <cell r="P4335">
            <v>15000</v>
          </cell>
          <cell r="T4335" t="str">
            <v>Malo</v>
          </cell>
          <cell r="U4335" t="str">
            <v>N/T</v>
          </cell>
        </row>
        <row r="4336">
          <cell r="J4336" t="str">
            <v>42-04-07-00-4328</v>
          </cell>
          <cell r="L4336" t="str">
            <v>42-04-07-00-4328</v>
          </cell>
          <cell r="M4336" t="str">
            <v>Puerta Madera 3/4 Cuerpo y Vidrio Color Gris</v>
          </cell>
          <cell r="O4336" t="str">
            <v>OTROS</v>
          </cell>
          <cell r="P4336">
            <v>19000</v>
          </cell>
          <cell r="T4336" t="str">
            <v>Malo</v>
          </cell>
          <cell r="U4336" t="str">
            <v>N/T</v>
          </cell>
        </row>
        <row r="4337">
          <cell r="J4337" t="str">
            <v>42-06-01-00-4329</v>
          </cell>
          <cell r="L4337" t="str">
            <v>42-06-01-00-4329</v>
          </cell>
          <cell r="M4337" t="str">
            <v>CPU Optiplex Vertical Color Blanco</v>
          </cell>
          <cell r="O4337" t="str">
            <v>EQUIPOS COMPUTACIONALES Y PERIFÉRICOS</v>
          </cell>
          <cell r="P4337">
            <v>50000</v>
          </cell>
          <cell r="T4337" t="str">
            <v>Malo</v>
          </cell>
          <cell r="U4337" t="str">
            <v>OPTIPLEX</v>
          </cell>
        </row>
        <row r="4338">
          <cell r="J4338" t="str">
            <v>42-06-01-00-4330</v>
          </cell>
          <cell r="L4338" t="str">
            <v>42-06-01-00-4330</v>
          </cell>
          <cell r="M4338" t="str">
            <v>Teclado Convencional Marca DELL</v>
          </cell>
          <cell r="O4338" t="str">
            <v>EQUIPOS COMPUTACIONALES Y PERIFÉRICOS</v>
          </cell>
          <cell r="P4338">
            <v>2000</v>
          </cell>
          <cell r="T4338" t="str">
            <v>Malo</v>
          </cell>
          <cell r="U4338" t="str">
            <v>DELL</v>
          </cell>
        </row>
        <row r="4339">
          <cell r="J4339" t="str">
            <v>42-06-01-00-4331</v>
          </cell>
          <cell r="L4339" t="str">
            <v>42-06-01-00-4331</v>
          </cell>
          <cell r="M4339" t="str">
            <v>CPU Vertical Negro Marca DELL Intel Inside</v>
          </cell>
          <cell r="O4339" t="str">
            <v>EQUIPOS COMPUTACIONALES Y PERIFÉRICOS</v>
          </cell>
          <cell r="P4339">
            <v>70000</v>
          </cell>
          <cell r="T4339" t="str">
            <v>Malo</v>
          </cell>
          <cell r="U4339" t="str">
            <v>DELL</v>
          </cell>
        </row>
        <row r="4340">
          <cell r="J4340" t="str">
            <v>42-06-01-00-4332</v>
          </cell>
          <cell r="L4340" t="str">
            <v>42-06-01-00-4332</v>
          </cell>
          <cell r="M4340" t="str">
            <v>Pantalla Convencional CRT Marca DELL color Negro</v>
          </cell>
          <cell r="O4340" t="str">
            <v>EQUIPOS COMPUTACIONALES Y PERIFÉRICOS</v>
          </cell>
          <cell r="P4340">
            <v>20000</v>
          </cell>
          <cell r="T4340" t="str">
            <v>Malo</v>
          </cell>
          <cell r="U4340" t="str">
            <v>DELL</v>
          </cell>
        </row>
        <row r="4341">
          <cell r="J4341" t="str">
            <v>42-04-07-00-4333</v>
          </cell>
          <cell r="L4341" t="str">
            <v>42-04-07-00-4333</v>
          </cell>
          <cell r="M4341" t="str">
            <v xml:space="preserve">Maquina De Cocer Marca LADA </v>
          </cell>
          <cell r="O4341" t="str">
            <v>OTROS</v>
          </cell>
          <cell r="P4341">
            <v>50000</v>
          </cell>
          <cell r="T4341" t="str">
            <v>Malo</v>
          </cell>
          <cell r="U4341" t="str">
            <v>LADA</v>
          </cell>
        </row>
        <row r="4342">
          <cell r="J4342" t="str">
            <v>42-05-02-01-4334</v>
          </cell>
          <cell r="L4342" t="str">
            <v>42-05-02-01-4334</v>
          </cell>
          <cell r="M4342" t="str">
            <v>Caja Portatil Oxigeno Campanion Auxilio Maltes</v>
          </cell>
          <cell r="O4342" t="str">
            <v>EQUIPOS CLINICOS</v>
          </cell>
          <cell r="P4342">
            <v>32000</v>
          </cell>
          <cell r="T4342" t="str">
            <v>Malo</v>
          </cell>
          <cell r="U4342" t="str">
            <v>N/T</v>
          </cell>
        </row>
        <row r="4343">
          <cell r="J4343" t="str">
            <v>42-04-07-00-4335</v>
          </cell>
          <cell r="L4343" t="str">
            <v>42-04-07-00-4335</v>
          </cell>
          <cell r="M4343" t="str">
            <v>Rollo Intalaciones Sanitarias y Otros Plastico Blanco</v>
          </cell>
          <cell r="O4343" t="str">
            <v>OTROS</v>
          </cell>
          <cell r="P4343">
            <v>35000</v>
          </cell>
          <cell r="T4343" t="str">
            <v>Malo</v>
          </cell>
          <cell r="U4343" t="str">
            <v>N/T</v>
          </cell>
        </row>
        <row r="4344">
          <cell r="J4344" t="str">
            <v>42-04-07-00-4336</v>
          </cell>
          <cell r="L4344" t="str">
            <v>42-04-07-00-4336</v>
          </cell>
          <cell r="M4344" t="str">
            <v>Carro Metalico Porta Oxigenos</v>
          </cell>
          <cell r="O4344" t="str">
            <v>OTROS</v>
          </cell>
          <cell r="P4344">
            <v>15000</v>
          </cell>
          <cell r="T4344" t="str">
            <v>Malo</v>
          </cell>
          <cell r="U4344" t="str">
            <v>N/T</v>
          </cell>
        </row>
        <row r="4345">
          <cell r="J4345" t="str">
            <v>42-04-02-00-4337</v>
          </cell>
          <cell r="L4345" t="str">
            <v>42-04-02-00-4337</v>
          </cell>
          <cell r="M4345" t="str">
            <v>Parte Silla Computación Azul</v>
          </cell>
          <cell r="O4345" t="str">
            <v>SILLAS</v>
          </cell>
          <cell r="P4345">
            <v>4000</v>
          </cell>
          <cell r="T4345" t="str">
            <v>Malo</v>
          </cell>
          <cell r="U4345" t="str">
            <v>N/T</v>
          </cell>
        </row>
        <row r="4346">
          <cell r="J4346" t="str">
            <v>42-04-02-00-4338</v>
          </cell>
          <cell r="L4346" t="str">
            <v>42-04-02-00-4338</v>
          </cell>
          <cell r="M4346" t="str">
            <v>Parte Silla Computación Gris</v>
          </cell>
          <cell r="O4346" t="str">
            <v>SILLAS</v>
          </cell>
          <cell r="P4346">
            <v>4000</v>
          </cell>
          <cell r="T4346" t="str">
            <v>Malo</v>
          </cell>
          <cell r="U4346" t="str">
            <v>N/T</v>
          </cell>
        </row>
        <row r="4347">
          <cell r="J4347" t="str">
            <v>42-04-07-00-4339</v>
          </cell>
          <cell r="L4347" t="str">
            <v>42-04-07-00-4339</v>
          </cell>
          <cell r="M4347" t="str">
            <v>Fuenton Lavamanos Loza (De Instalación)</v>
          </cell>
          <cell r="O4347" t="str">
            <v>OTROS</v>
          </cell>
          <cell r="P4347">
            <v>3500</v>
          </cell>
          <cell r="T4347" t="str">
            <v>Malo</v>
          </cell>
          <cell r="U4347" t="str">
            <v>N/T</v>
          </cell>
        </row>
        <row r="4348">
          <cell r="J4348" t="str">
            <v>42-04-07-00-4340</v>
          </cell>
          <cell r="L4348" t="str">
            <v>42-04-07-00-4340</v>
          </cell>
          <cell r="M4348" t="str">
            <v xml:space="preserve">Puerta Aluminio Medio Cuerpo VIDRIO </v>
          </cell>
          <cell r="O4348" t="str">
            <v>OTROS</v>
          </cell>
          <cell r="P4348">
            <v>20000</v>
          </cell>
          <cell r="T4348" t="str">
            <v>Malo</v>
          </cell>
          <cell r="U4348" t="str">
            <v>N/T</v>
          </cell>
        </row>
        <row r="4349">
          <cell r="J4349" t="str">
            <v>FN-04-07-00-4341</v>
          </cell>
          <cell r="L4349" t="str">
            <v>FN-04-07-00-4341</v>
          </cell>
          <cell r="M4349" t="str">
            <v>Rejilla Metalica De Protección</v>
          </cell>
          <cell r="O4349" t="str">
            <v>OTROS FUNGIBLE / NOMINABLE</v>
          </cell>
          <cell r="P4349">
            <v>9000</v>
          </cell>
          <cell r="T4349" t="str">
            <v>Malo</v>
          </cell>
          <cell r="U4349" t="str">
            <v>N/T</v>
          </cell>
        </row>
        <row r="4350">
          <cell r="J4350" t="str">
            <v>42-05-02-06-4342</v>
          </cell>
          <cell r="L4350" t="str">
            <v>42-05-02-06-4342</v>
          </cell>
          <cell r="M4350" t="str">
            <v xml:space="preserve">Motor Bombas De Caldera </v>
          </cell>
          <cell r="O4350" t="str">
            <v>HERRAMIENTAS</v>
          </cell>
          <cell r="P4350">
            <v>90000</v>
          </cell>
          <cell r="T4350" t="str">
            <v>Malo</v>
          </cell>
          <cell r="U4350" t="str">
            <v>N/T</v>
          </cell>
        </row>
        <row r="4351">
          <cell r="J4351" t="str">
            <v>42-04-07-00-4343</v>
          </cell>
          <cell r="L4351" t="str">
            <v>42-04-07-00-4343</v>
          </cell>
          <cell r="M4351" t="str">
            <v>Juego Marqueza Madera Color Miel</v>
          </cell>
          <cell r="O4351" t="str">
            <v>OTROS</v>
          </cell>
          <cell r="P4351">
            <v>45000</v>
          </cell>
          <cell r="T4351" t="str">
            <v>Malo</v>
          </cell>
          <cell r="U4351" t="str">
            <v>N/T</v>
          </cell>
        </row>
        <row r="4352">
          <cell r="J4352" t="str">
            <v>FN-04-07-00-4344</v>
          </cell>
          <cell r="L4352" t="str">
            <v>FN-04-07-00-4344</v>
          </cell>
          <cell r="M4352" t="str">
            <v>Cajones De Muebles en Melamina Color Blanco</v>
          </cell>
          <cell r="O4352" t="str">
            <v>OTROS FUNGIBLE / NOMINABLE</v>
          </cell>
          <cell r="P4352">
            <v>5000</v>
          </cell>
          <cell r="T4352" t="str">
            <v>Malo</v>
          </cell>
          <cell r="U4352" t="str">
            <v>N/T</v>
          </cell>
        </row>
        <row r="4353">
          <cell r="J4353" t="str">
            <v>42-04-07-00-4345</v>
          </cell>
          <cell r="L4353" t="str">
            <v>42-04-07-00-4345</v>
          </cell>
          <cell r="M4353" t="str">
            <v xml:space="preserve">Colchon Esponja 1 Plaza </v>
          </cell>
          <cell r="O4353" t="str">
            <v>OTROS</v>
          </cell>
          <cell r="P4353">
            <v>8000</v>
          </cell>
          <cell r="T4353" t="str">
            <v>Malo</v>
          </cell>
          <cell r="U4353" t="str">
            <v>N/T</v>
          </cell>
        </row>
        <row r="4354">
          <cell r="J4354" t="str">
            <v>42-05-02-01-4346</v>
          </cell>
          <cell r="L4354" t="str">
            <v>42-05-02-01-4346</v>
          </cell>
          <cell r="M4354" t="str">
            <v>Porta Suero Metalico 3 Ruedas</v>
          </cell>
          <cell r="O4354" t="str">
            <v>EQUIPOS CLINICOS</v>
          </cell>
          <cell r="P4354">
            <v>12000</v>
          </cell>
          <cell r="T4354" t="str">
            <v>Malo</v>
          </cell>
          <cell r="U4354" t="str">
            <v>N/T</v>
          </cell>
        </row>
        <row r="4355">
          <cell r="J4355" t="str">
            <v>42-04-07-00-4347</v>
          </cell>
          <cell r="L4355" t="str">
            <v>42-04-07-00-4347</v>
          </cell>
          <cell r="M4355" t="str">
            <v>Pedestal Lampara mal estado</v>
          </cell>
          <cell r="O4355" t="str">
            <v>OTROS</v>
          </cell>
          <cell r="P4355">
            <v>4000</v>
          </cell>
          <cell r="T4355" t="str">
            <v>Malo</v>
          </cell>
          <cell r="U4355" t="str">
            <v>N/T</v>
          </cell>
        </row>
        <row r="4356">
          <cell r="J4356" t="str">
            <v>42-05-02-05-4348</v>
          </cell>
          <cell r="L4356" t="str">
            <v>42-05-02-05-4348</v>
          </cell>
          <cell r="M4356" t="str">
            <v>Caja Tablero Electrico</v>
          </cell>
          <cell r="O4356" t="str">
            <v>EQUIPOS DE SEGURIDAD</v>
          </cell>
          <cell r="P4356">
            <v>4000</v>
          </cell>
          <cell r="T4356" t="str">
            <v>Malo</v>
          </cell>
          <cell r="U4356" t="str">
            <v>N/T</v>
          </cell>
        </row>
        <row r="4357">
          <cell r="J4357" t="str">
            <v>42-05-02-05-4349</v>
          </cell>
          <cell r="L4357" t="str">
            <v>42-05-02-05-4349</v>
          </cell>
          <cell r="M4357" t="str">
            <v>Regulador De Voltaje Blanco (Laboratorio)</v>
          </cell>
          <cell r="O4357" t="str">
            <v>EQUIPOS DE SEGURIDAD</v>
          </cell>
          <cell r="P4357">
            <v>20000</v>
          </cell>
          <cell r="T4357" t="str">
            <v>Malo</v>
          </cell>
          <cell r="U4357" t="str">
            <v>N/T</v>
          </cell>
        </row>
        <row r="4358">
          <cell r="J4358" t="str">
            <v>42-05-02-05-4350</v>
          </cell>
          <cell r="L4358" t="str">
            <v>42-05-02-05-4350</v>
          </cell>
          <cell r="M4358" t="str">
            <v>Rollo Lana Mineral De Vidrio (Aislación)</v>
          </cell>
          <cell r="O4358" t="str">
            <v>EQUIPOS DE SEGURIDAD</v>
          </cell>
          <cell r="P4358">
            <v>7000</v>
          </cell>
          <cell r="T4358" t="str">
            <v>Malo</v>
          </cell>
          <cell r="U4358" t="str">
            <v>N/T</v>
          </cell>
        </row>
        <row r="4359">
          <cell r="J4359" t="str">
            <v>42-05-02-05-4351</v>
          </cell>
          <cell r="L4359" t="str">
            <v>42-05-02-05-4351</v>
          </cell>
          <cell r="M4359" t="str">
            <v>UPS OptiUps Enhanced Series 1000 CC</v>
          </cell>
          <cell r="O4359" t="str">
            <v>EQUIPOS DE SEGURIDAD</v>
          </cell>
          <cell r="P4359">
            <v>15000</v>
          </cell>
          <cell r="T4359" t="str">
            <v>Malo</v>
          </cell>
          <cell r="U4359" t="str">
            <v>N/T</v>
          </cell>
        </row>
        <row r="4360">
          <cell r="J4360" t="str">
            <v>42-06-01-00-4352</v>
          </cell>
          <cell r="L4360" t="str">
            <v>42-06-01-00-4352</v>
          </cell>
          <cell r="M4360" t="str">
            <v>CPU Intel Inside CRECIC Blanco</v>
          </cell>
          <cell r="O4360" t="str">
            <v>EQUIPOS COMPUTACIONALES Y PERIFÉRICOS</v>
          </cell>
          <cell r="P4360">
            <v>50000</v>
          </cell>
          <cell r="T4360" t="str">
            <v>Malo</v>
          </cell>
          <cell r="U4360" t="str">
            <v>CRECIC</v>
          </cell>
        </row>
        <row r="4361">
          <cell r="J4361" t="str">
            <v>42-06-01-00-4353</v>
          </cell>
          <cell r="L4361" t="str">
            <v>42-06-01-00-4353</v>
          </cell>
          <cell r="M4361" t="str">
            <v>CPU LANIX Genesis Intel Vertical</v>
          </cell>
          <cell r="O4361" t="str">
            <v>EQUIPOS COMPUTACIONALES Y PERIFÉRICOS</v>
          </cell>
          <cell r="P4361">
            <v>50000</v>
          </cell>
          <cell r="T4361" t="str">
            <v>Malo</v>
          </cell>
          <cell r="U4361" t="str">
            <v>LANIX</v>
          </cell>
        </row>
        <row r="4362">
          <cell r="J4362" t="str">
            <v>42-06-01-00-4354</v>
          </cell>
          <cell r="L4362" t="str">
            <v>42-06-01-00-4354</v>
          </cell>
          <cell r="M4362" t="str">
            <v>CPU Blanca 52X Max No Marca</v>
          </cell>
          <cell r="O4362" t="str">
            <v>EQUIPOS COMPUTACIONALES Y PERIFÉRICOS</v>
          </cell>
          <cell r="P4362">
            <v>50000</v>
          </cell>
          <cell r="T4362" t="str">
            <v>Malo</v>
          </cell>
          <cell r="U4362" t="str">
            <v>N/T</v>
          </cell>
        </row>
        <row r="4363">
          <cell r="J4363" t="str">
            <v>42-06-01-00-4355</v>
          </cell>
          <cell r="L4363" t="str">
            <v>42-06-01-00-4355</v>
          </cell>
          <cell r="M4363" t="str">
            <v>CPU CP Componente Pro Blanco</v>
          </cell>
          <cell r="O4363" t="str">
            <v>EQUIPOS COMPUTACIONALES Y PERIFÉRICOS</v>
          </cell>
          <cell r="P4363">
            <v>50000</v>
          </cell>
          <cell r="T4363" t="str">
            <v>Malo</v>
          </cell>
          <cell r="U4363" t="str">
            <v>CP</v>
          </cell>
        </row>
        <row r="4364">
          <cell r="J4364" t="str">
            <v>42-05-02-02-4356</v>
          </cell>
          <cell r="L4364" t="str">
            <v>42-05-02-02-4356</v>
          </cell>
          <cell r="M4364" t="str">
            <v>Tetera Aluminio Grande</v>
          </cell>
          <cell r="O4364" t="str">
            <v>EQUIPOS DE COCINA</v>
          </cell>
          <cell r="P4364">
            <v>3000</v>
          </cell>
          <cell r="T4364" t="str">
            <v>Malo</v>
          </cell>
          <cell r="U4364" t="str">
            <v>N/T</v>
          </cell>
        </row>
        <row r="4365">
          <cell r="J4365" t="str">
            <v>42-05-02-02-4357</v>
          </cell>
          <cell r="L4365" t="str">
            <v>42-05-02-02-4357</v>
          </cell>
          <cell r="M4365" t="str">
            <v>Olla Aluminio Grande</v>
          </cell>
          <cell r="O4365" t="str">
            <v>EQUIPOS DE COCINA</v>
          </cell>
          <cell r="P4365">
            <v>3000</v>
          </cell>
          <cell r="T4365" t="str">
            <v>Malo</v>
          </cell>
          <cell r="U4365" t="str">
            <v>N/T</v>
          </cell>
        </row>
        <row r="4366">
          <cell r="J4366" t="str">
            <v>42-05-02-02-4358</v>
          </cell>
          <cell r="L4366" t="str">
            <v>42-05-02-02-4358</v>
          </cell>
          <cell r="M4366" t="str">
            <v>Kit Licuadora y jarro En Mal Estado</v>
          </cell>
          <cell r="O4366" t="str">
            <v>EQUIPOS DE COCINA</v>
          </cell>
          <cell r="P4366">
            <v>3000</v>
          </cell>
          <cell r="T4366" t="str">
            <v>Malo</v>
          </cell>
          <cell r="U4366" t="str">
            <v>N/T</v>
          </cell>
        </row>
        <row r="4367">
          <cell r="J4367" t="str">
            <v>42-04-07-00-4359</v>
          </cell>
          <cell r="L4367" t="str">
            <v>42-04-07-00-4359</v>
          </cell>
          <cell r="M4367" t="str">
            <v>Estanque Agua Caliente 5000 Litros Caldera</v>
          </cell>
          <cell r="O4367" t="str">
            <v>OTROS</v>
          </cell>
          <cell r="P4367">
            <v>400000</v>
          </cell>
          <cell r="T4367" t="str">
            <v>Malo</v>
          </cell>
          <cell r="U4367" t="str">
            <v>N/T</v>
          </cell>
        </row>
        <row r="4368">
          <cell r="J4368" t="str">
            <v>42-04-07-00-4360</v>
          </cell>
          <cell r="L4368" t="str">
            <v>42-04-07-00-4360</v>
          </cell>
          <cell r="M4368" t="str">
            <v>Estanque Agua Fria Color Verde Aprox 3000 LTS Caldera</v>
          </cell>
          <cell r="O4368" t="str">
            <v>OTROS</v>
          </cell>
          <cell r="P4368">
            <v>200000</v>
          </cell>
          <cell r="T4368" t="str">
            <v>Malo</v>
          </cell>
          <cell r="U4368" t="str">
            <v>N/T</v>
          </cell>
        </row>
        <row r="4369">
          <cell r="J4369" t="str">
            <v>42-04-07-00-4361</v>
          </cell>
          <cell r="L4369" t="str">
            <v>42-04-07-00-4361</v>
          </cell>
          <cell r="M4369" t="str">
            <v>Estanque Agua Caliente Verde Aprox 3000 LTS Caldera</v>
          </cell>
          <cell r="O4369" t="str">
            <v>OTROS</v>
          </cell>
          <cell r="P4369">
            <v>200000</v>
          </cell>
          <cell r="T4369" t="str">
            <v>Malo</v>
          </cell>
          <cell r="U4369" t="str">
            <v>N/T</v>
          </cell>
        </row>
        <row r="4370">
          <cell r="J4370" t="str">
            <v>42-04-07-00-4362</v>
          </cell>
          <cell r="L4370" t="str">
            <v>42-04-07-00-4362</v>
          </cell>
          <cell r="M4370" t="str">
            <v>Cerpentin Metalico Estanque Agua Caldera</v>
          </cell>
          <cell r="O4370" t="str">
            <v>OTROS</v>
          </cell>
          <cell r="P4370">
            <v>50000</v>
          </cell>
          <cell r="T4370" t="str">
            <v>Malo</v>
          </cell>
          <cell r="U4370" t="str">
            <v>N/T</v>
          </cell>
        </row>
        <row r="4371">
          <cell r="J4371" t="str">
            <v>42-04-07-00-4363</v>
          </cell>
          <cell r="L4371" t="str">
            <v>42-04-07-00-4363</v>
          </cell>
          <cell r="M4371" t="str">
            <v>Caldera A Leña Color Amarillo (Excaldera)</v>
          </cell>
          <cell r="O4371" t="str">
            <v>OTROS</v>
          </cell>
          <cell r="P4371">
            <v>900000</v>
          </cell>
          <cell r="T4371" t="str">
            <v>Malo</v>
          </cell>
          <cell r="U4371" t="str">
            <v>N/T</v>
          </cell>
        </row>
        <row r="4372">
          <cell r="J4372" t="str">
            <v>42-04-07-00-4364</v>
          </cell>
          <cell r="L4372" t="str">
            <v>42-04-07-00-4364</v>
          </cell>
          <cell r="M4372" t="str">
            <v>Quemador De Petroleo Caldera con Soportes</v>
          </cell>
          <cell r="O4372" t="str">
            <v>OTROS</v>
          </cell>
          <cell r="P4372">
            <v>500000</v>
          </cell>
          <cell r="T4372" t="str">
            <v>Malo</v>
          </cell>
          <cell r="U4372" t="str">
            <v>N/T</v>
          </cell>
        </row>
        <row r="4373">
          <cell r="J4373" t="str">
            <v>42-04-07-00-4365</v>
          </cell>
          <cell r="L4373" t="str">
            <v>42-04-07-00-4365</v>
          </cell>
          <cell r="M4373" t="str">
            <v>Radiador Angosto Instalación Antigua Calefacción</v>
          </cell>
          <cell r="O4373" t="str">
            <v>OTROS</v>
          </cell>
          <cell r="P4373">
            <v>5000</v>
          </cell>
          <cell r="T4373" t="str">
            <v>Malo</v>
          </cell>
          <cell r="U4373" t="str">
            <v>N/T</v>
          </cell>
        </row>
        <row r="4374">
          <cell r="J4374" t="str">
            <v>FN-04-07-00-4366</v>
          </cell>
          <cell r="L4374" t="str">
            <v>FN-04-07-00-4366</v>
          </cell>
          <cell r="M4374" t="str">
            <v>Radiador Ancho Instalación Antigua Calefacción Color Blanco</v>
          </cell>
          <cell r="O4374" t="str">
            <v>OTROS FUNGIBLE / NOMINABLE</v>
          </cell>
          <cell r="P4374">
            <v>8000</v>
          </cell>
          <cell r="T4374" t="str">
            <v>Malo</v>
          </cell>
          <cell r="U4374" t="str">
            <v>N/T</v>
          </cell>
        </row>
        <row r="4375">
          <cell r="J4375" t="str">
            <v>42-05-02-02-4367</v>
          </cell>
          <cell r="L4375" t="str">
            <v>42-05-02-02-4367</v>
          </cell>
          <cell r="M4375" t="str">
            <v>Lavaplatos Aluminio Doble en Mal Estado</v>
          </cell>
          <cell r="O4375" t="str">
            <v>EQUIPOS DE COCINA</v>
          </cell>
          <cell r="P4375">
            <v>12000</v>
          </cell>
          <cell r="T4375" t="str">
            <v>Malo</v>
          </cell>
          <cell r="U4375" t="str">
            <v>N/T</v>
          </cell>
        </row>
        <row r="4376">
          <cell r="J4376" t="str">
            <v>42-05-02-01-4368</v>
          </cell>
          <cell r="L4376" t="str">
            <v>42-05-02-01-4368</v>
          </cell>
          <cell r="M4376" t="str">
            <v>Camilla Metalica Con Soporte lateral de Madera Color Blanco</v>
          </cell>
          <cell r="O4376" t="str">
            <v>EQUIPOS CLINICOS</v>
          </cell>
          <cell r="P4376">
            <v>10000</v>
          </cell>
          <cell r="T4376" t="str">
            <v>Malo</v>
          </cell>
          <cell r="U4376" t="str">
            <v>N/T</v>
          </cell>
        </row>
        <row r="4377">
          <cell r="J4377" t="str">
            <v>42-05-02-06-4369</v>
          </cell>
          <cell r="L4377" t="str">
            <v>42-05-02-06-4369</v>
          </cell>
          <cell r="M4377" t="str">
            <v>Carro Para Transporte Color Plomo 2 Ruedas Carretilla (Hechizo - Dos Porta Oxigeno)</v>
          </cell>
          <cell r="N4377" t="str">
            <v>Bodega Farmacia</v>
          </cell>
          <cell r="O4377" t="str">
            <v>HERRAMIENTAS</v>
          </cell>
          <cell r="P4377">
            <v>25000</v>
          </cell>
          <cell r="T4377" t="str">
            <v>Bueno</v>
          </cell>
          <cell r="U4377" t="str">
            <v>N/T</v>
          </cell>
        </row>
        <row r="4378">
          <cell r="J4378" t="str">
            <v>42-05-01-01-4370</v>
          </cell>
          <cell r="L4378" t="str">
            <v>42-05-01-01-4370</v>
          </cell>
          <cell r="M4378" t="str">
            <v>Citòfono/ telefono marca Nortel Network, Modelo 7000</v>
          </cell>
          <cell r="O4378" t="str">
            <v>EQUIPO DE OFICINA</v>
          </cell>
          <cell r="P4378">
            <v>36200</v>
          </cell>
          <cell r="T4378" t="str">
            <v>Bueno</v>
          </cell>
          <cell r="U4378" t="str">
            <v>Nortel Network</v>
          </cell>
        </row>
        <row r="4379">
          <cell r="J4379" t="str">
            <v>42-05-02-01-4371</v>
          </cell>
          <cell r="L4379" t="str">
            <v>42-05-02-01-4371</v>
          </cell>
          <cell r="M4379" t="str">
            <v>Esfingomanometro de Mercurio Portatil con Caja Gris</v>
          </cell>
          <cell r="O4379" t="str">
            <v>EQUIPOS CLINICOS</v>
          </cell>
          <cell r="P4379">
            <v>16500</v>
          </cell>
          <cell r="T4379" t="str">
            <v>Bueno</v>
          </cell>
          <cell r="U4379" t="str">
            <v>N/T</v>
          </cell>
        </row>
        <row r="4380">
          <cell r="J4380" t="str">
            <v>42-05-02-01-4372</v>
          </cell>
          <cell r="L4380" t="str">
            <v>42-05-02-01-4372</v>
          </cell>
          <cell r="M4380" t="str">
            <v>Esfingomanometro de Mercurio Portatil con Caja Azul</v>
          </cell>
          <cell r="O4380" t="str">
            <v>EQUIPOS CLINICOS</v>
          </cell>
          <cell r="P4380">
            <v>16500</v>
          </cell>
          <cell r="T4380" t="str">
            <v>Bueno</v>
          </cell>
          <cell r="U4380" t="str">
            <v>N/T</v>
          </cell>
        </row>
        <row r="4381">
          <cell r="J4381" t="str">
            <v>42-04-07-00-4373</v>
          </cell>
          <cell r="L4381" t="str">
            <v>42-04-07-00-4373</v>
          </cell>
          <cell r="M4381" t="str">
            <v>Velador Clinico con Mesa Desplegable / Color Crema y Verde</v>
          </cell>
          <cell r="O4381" t="str">
            <v>OTROS</v>
          </cell>
          <cell r="P4381">
            <v>16000</v>
          </cell>
          <cell r="T4381" t="str">
            <v>Bueno</v>
          </cell>
          <cell r="U4381" t="str">
            <v>N/T</v>
          </cell>
        </row>
        <row r="4382">
          <cell r="J4382" t="str">
            <v>NN-06-01-00-4374</v>
          </cell>
          <cell r="L4382" t="str">
            <v>NN-06-01-00-4374</v>
          </cell>
          <cell r="M4382" t="str">
            <v>Impresora KYOCERA FS - 1320DN SERIE Q5V2203844</v>
          </cell>
          <cell r="N4382" t="str">
            <v>EQ. EN ARRIENDO</v>
          </cell>
          <cell r="O4382" t="str">
            <v>EQUIPOS COMPUTACIONALES Y PERIFÉRICOS EN ARRIENDO</v>
          </cell>
          <cell r="P4382">
            <v>291550</v>
          </cell>
          <cell r="T4382" t="str">
            <v>Bueno</v>
          </cell>
          <cell r="U4382" t="str">
            <v>KYOCERA</v>
          </cell>
        </row>
        <row r="4383">
          <cell r="J4383" t="str">
            <v>NN-06-01-00-4375</v>
          </cell>
          <cell r="L4383" t="str">
            <v>NN-06-01-00-4375</v>
          </cell>
          <cell r="M4383" t="str">
            <v>Impresora KYOCERA FS - 1320DN SERIE Q5V2203861</v>
          </cell>
          <cell r="N4383" t="str">
            <v>EQ. EN ARRIENDO</v>
          </cell>
          <cell r="O4383" t="str">
            <v>EQUIPOS COMPUTACIONALES Y PERIFÉRICOS EN ARRIENDO</v>
          </cell>
          <cell r="P4383">
            <v>291550</v>
          </cell>
          <cell r="T4383" t="str">
            <v>Bueno</v>
          </cell>
          <cell r="U4383" t="str">
            <v>KYOCERA</v>
          </cell>
        </row>
        <row r="4384">
          <cell r="J4384" t="str">
            <v>NN-06-01-00-4376</v>
          </cell>
          <cell r="L4384" t="str">
            <v>NN-06-01-00-4376</v>
          </cell>
          <cell r="M4384" t="str">
            <v>Impresora KYOCERA FS - 1320DN SERIE Q5V2203852</v>
          </cell>
          <cell r="N4384" t="str">
            <v>EQ. EN ARRIENDO</v>
          </cell>
          <cell r="O4384" t="str">
            <v>EQUIPOS COMPUTACIONALES Y PERIFÉRICOS EN ARRIENDO</v>
          </cell>
          <cell r="P4384">
            <v>291550</v>
          </cell>
          <cell r="T4384" t="str">
            <v>Bueno</v>
          </cell>
          <cell r="U4384" t="str">
            <v>KYOCERA</v>
          </cell>
        </row>
        <row r="4385">
          <cell r="J4385" t="str">
            <v>NN-06-01-00-4377</v>
          </cell>
          <cell r="L4385" t="str">
            <v>NN-06-01-00-4377</v>
          </cell>
          <cell r="M4385" t="str">
            <v>Impresora KYOCERA FS - 1320DN SERIE Q5V2203791</v>
          </cell>
          <cell r="N4385" t="str">
            <v>EQ. EN ARRIENDO</v>
          </cell>
          <cell r="O4385" t="str">
            <v>EQUIPOS COMPUTACIONALES Y PERIFÉRICOS EN ARRIENDO</v>
          </cell>
          <cell r="P4385">
            <v>291550</v>
          </cell>
          <cell r="T4385" t="str">
            <v>Bueno</v>
          </cell>
          <cell r="U4385" t="str">
            <v>KYOCERA</v>
          </cell>
        </row>
        <row r="4386">
          <cell r="J4386" t="str">
            <v>NN-06-01-00-4378</v>
          </cell>
          <cell r="L4386" t="str">
            <v>NN-06-01-00-4378</v>
          </cell>
          <cell r="M4386" t="str">
            <v>Impresora KYOCERA FS - 1320DN SERIE Q5V2203992</v>
          </cell>
          <cell r="N4386" t="str">
            <v>EQ. EN ARRIENDO</v>
          </cell>
          <cell r="O4386" t="str">
            <v>EQUIPOS COMPUTACIONALES Y PERIFÉRICOS EN ARRIENDO</v>
          </cell>
          <cell r="P4386">
            <v>291550</v>
          </cell>
          <cell r="T4386" t="str">
            <v>Bueno</v>
          </cell>
          <cell r="U4386" t="str">
            <v>KYOCERA</v>
          </cell>
        </row>
        <row r="4387">
          <cell r="J4387" t="str">
            <v>NN-06-01-00-4379</v>
          </cell>
          <cell r="L4387" t="str">
            <v>NN-06-01-00-4379</v>
          </cell>
          <cell r="M4387" t="str">
            <v>Impresora KYOCERA FS - 1320DN SERIE Q5V2203906</v>
          </cell>
          <cell r="N4387" t="str">
            <v>EQ. EN ARRIENDO</v>
          </cell>
          <cell r="O4387" t="str">
            <v>EQUIPOS COMPUTACIONALES Y PERIFÉRICOS EN ARRIENDO</v>
          </cell>
          <cell r="P4387">
            <v>291550</v>
          </cell>
          <cell r="T4387" t="str">
            <v>Bueno</v>
          </cell>
          <cell r="U4387" t="str">
            <v>KYOCERA</v>
          </cell>
        </row>
        <row r="4388">
          <cell r="J4388" t="str">
            <v>42-05-02-02-4380</v>
          </cell>
          <cell r="K4388" t="str">
            <v>42-840</v>
          </cell>
          <cell r="L4388" t="str">
            <v>42-05-02-02-4380</v>
          </cell>
          <cell r="M4388" t="str">
            <v>Cocina a Gas 4 Platos Mademsa</v>
          </cell>
          <cell r="N4388" t="str">
            <v>COCINA</v>
          </cell>
          <cell r="O4388" t="str">
            <v>EQUIPOS DE COCINA</v>
          </cell>
          <cell r="P4388">
            <v>75000</v>
          </cell>
          <cell r="T4388" t="str">
            <v>Bueno</v>
          </cell>
          <cell r="U4388" t="str">
            <v>Mademsa</v>
          </cell>
        </row>
        <row r="4389">
          <cell r="J4389" t="str">
            <v>42-05-02-02-4381</v>
          </cell>
          <cell r="K4389" t="str">
            <v>42-845b</v>
          </cell>
          <cell r="L4389" t="str">
            <v>42-05-02-02-4381</v>
          </cell>
          <cell r="M4389" t="str">
            <v>Calefont Mademsa Cap. 10 Lts</v>
          </cell>
          <cell r="N4389" t="str">
            <v>COCINA</v>
          </cell>
          <cell r="O4389" t="str">
            <v>EQUIPOS DE COCINA</v>
          </cell>
          <cell r="P4389">
            <v>10000</v>
          </cell>
          <cell r="T4389" t="str">
            <v>Bueno</v>
          </cell>
          <cell r="U4389" t="str">
            <v>Mademsa</v>
          </cell>
        </row>
        <row r="4390">
          <cell r="J4390" t="str">
            <v>42-04-04-00-4382</v>
          </cell>
          <cell r="K4390" t="str">
            <v>42-843</v>
          </cell>
          <cell r="L4390" t="str">
            <v>42-04-04-00-4382</v>
          </cell>
          <cell r="M4390" t="str">
            <v>Lavaplatos de Acero Inoxidable Marca Fensa con 2 Fuentones y 1 Secador y llave combinacion con mueble de masisa enchapado en formalita claro con 3 Puertas</v>
          </cell>
          <cell r="N4390" t="str">
            <v>COCINA</v>
          </cell>
          <cell r="O4390" t="str">
            <v>MUEBLES DE COCINA</v>
          </cell>
          <cell r="P4390">
            <v>260000</v>
          </cell>
          <cell r="T4390" t="str">
            <v>Bueno</v>
          </cell>
          <cell r="U4390" t="str">
            <v>Fensa</v>
          </cell>
        </row>
        <row r="4391">
          <cell r="J4391" t="str">
            <v>42-04-07-00-4383</v>
          </cell>
          <cell r="K4391" t="str">
            <v>42-843b</v>
          </cell>
          <cell r="L4391" t="str">
            <v>42-04-07-00-4383</v>
          </cell>
          <cell r="M4391" t="str">
            <v>Mueble De Madera Barniz Café con cubierta de ceramica 4 puertas 4 cajones</v>
          </cell>
          <cell r="N4391" t="str">
            <v>COCINA</v>
          </cell>
          <cell r="O4391" t="str">
            <v>OTROS</v>
          </cell>
          <cell r="P4391">
            <v>125000</v>
          </cell>
          <cell r="T4391" t="str">
            <v>Bueno</v>
          </cell>
          <cell r="U4391" t="str">
            <v>N/T</v>
          </cell>
        </row>
        <row r="4392">
          <cell r="J4392" t="str">
            <v>42-04-07-00-4384</v>
          </cell>
          <cell r="K4392" t="str">
            <v>42-844</v>
          </cell>
          <cell r="L4392" t="str">
            <v>42-04-07-00-4384</v>
          </cell>
          <cell r="M4392" t="str">
            <v>Mueble De Madera Barniz Café con cubierta de ceramica 3 puertas 3 cajones</v>
          </cell>
          <cell r="N4392" t="str">
            <v>COCINA</v>
          </cell>
          <cell r="O4392" t="str">
            <v>OTROS</v>
          </cell>
          <cell r="P4392">
            <v>120000</v>
          </cell>
          <cell r="T4392" t="str">
            <v>Bueno</v>
          </cell>
          <cell r="U4392" t="str">
            <v>N/T</v>
          </cell>
        </row>
        <row r="4393">
          <cell r="J4393" t="str">
            <v>42-04-01-00-4385</v>
          </cell>
          <cell r="K4393" t="str">
            <v>42-844b</v>
          </cell>
          <cell r="L4393" t="str">
            <v>42-04-01-00-4385</v>
          </cell>
          <cell r="M4393" t="str">
            <v>Mesa Mixta de 80x80x70 cms. Con cubierta de formalita color Beige</v>
          </cell>
          <cell r="N4393" t="str">
            <v>COCINA</v>
          </cell>
          <cell r="O4393" t="str">
            <v>MESAS</v>
          </cell>
          <cell r="P4393">
            <v>40000</v>
          </cell>
          <cell r="T4393" t="str">
            <v>Bueno</v>
          </cell>
          <cell r="U4393" t="str">
            <v>N/T</v>
          </cell>
        </row>
        <row r="4394">
          <cell r="J4394" t="str">
            <v>42-04-02-00-4386</v>
          </cell>
          <cell r="K4394" t="str">
            <v>42-846b</v>
          </cell>
          <cell r="L4394" t="str">
            <v>42-04-02-00-4386</v>
          </cell>
          <cell r="M4394" t="str">
            <v>Silla Mixta Barniz Natural</v>
          </cell>
          <cell r="N4394" t="str">
            <v>COCINA</v>
          </cell>
          <cell r="O4394" t="str">
            <v>SILLAS</v>
          </cell>
          <cell r="P4394">
            <v>6900</v>
          </cell>
          <cell r="T4394" t="str">
            <v>BUENO</v>
          </cell>
          <cell r="U4394" t="str">
            <v>N/T</v>
          </cell>
        </row>
        <row r="4395">
          <cell r="J4395" t="str">
            <v>42-04-02-00-4387</v>
          </cell>
          <cell r="K4395" t="str">
            <v>42-1535</v>
          </cell>
          <cell r="L4395" t="str">
            <v>42-04-02-00-4387</v>
          </cell>
          <cell r="M4395" t="str">
            <v>Silla Metalica, Asiento y Respaldo en Formalita</v>
          </cell>
          <cell r="N4395" t="str">
            <v>COCINA</v>
          </cell>
          <cell r="O4395" t="str">
            <v>SILLAS</v>
          </cell>
          <cell r="P4395">
            <v>12100</v>
          </cell>
          <cell r="T4395" t="str">
            <v>Bueno</v>
          </cell>
          <cell r="U4395" t="str">
            <v>N/T</v>
          </cell>
        </row>
        <row r="4396">
          <cell r="J4396" t="str">
            <v>42-04-02-00-4388</v>
          </cell>
          <cell r="K4396" t="str">
            <v>42-1536</v>
          </cell>
          <cell r="L4396" t="str">
            <v>42-04-02-00-4388</v>
          </cell>
          <cell r="M4396" t="str">
            <v>Silla Metalica, Asiento y Respaldo en Formalita</v>
          </cell>
          <cell r="N4396" t="str">
            <v>COCINA</v>
          </cell>
          <cell r="O4396" t="str">
            <v>SILLAS</v>
          </cell>
          <cell r="P4396">
            <v>12100</v>
          </cell>
          <cell r="T4396" t="str">
            <v>Bueno</v>
          </cell>
          <cell r="U4396" t="str">
            <v>N/T</v>
          </cell>
        </row>
        <row r="4397">
          <cell r="J4397" t="str">
            <v>42-04-02-00-4389</v>
          </cell>
          <cell r="K4397" t="str">
            <v>42-1537</v>
          </cell>
          <cell r="L4397" t="str">
            <v>42-04-02-00-4389</v>
          </cell>
          <cell r="M4397" t="str">
            <v>Silla Metalica, Asiento y Respaldo en Formalita</v>
          </cell>
          <cell r="N4397" t="str">
            <v>COCINA</v>
          </cell>
          <cell r="O4397" t="str">
            <v>SILLAS</v>
          </cell>
          <cell r="P4397">
            <v>12100</v>
          </cell>
          <cell r="T4397" t="str">
            <v>Bueno</v>
          </cell>
          <cell r="U4397" t="str">
            <v>N/T</v>
          </cell>
        </row>
        <row r="4398">
          <cell r="J4398" t="str">
            <v>42-04-07-00-4390</v>
          </cell>
          <cell r="L4398" t="str">
            <v>42-04-07-00-4390</v>
          </cell>
          <cell r="M4398" t="str">
            <v>Porta Toalla Plástico</v>
          </cell>
          <cell r="N4398" t="str">
            <v>COCINA</v>
          </cell>
          <cell r="O4398" t="str">
            <v>OTROS</v>
          </cell>
          <cell r="P4398">
            <v>2500</v>
          </cell>
          <cell r="T4398" t="str">
            <v>Bueno</v>
          </cell>
          <cell r="U4398" t="str">
            <v>N/T</v>
          </cell>
        </row>
        <row r="4399">
          <cell r="J4399" t="str">
            <v>42-05-02-05-4391</v>
          </cell>
          <cell r="L4399" t="str">
            <v>42-05-02-05-4391</v>
          </cell>
          <cell r="M4399" t="str">
            <v>Extintor</v>
          </cell>
          <cell r="N4399" t="str">
            <v>COCINA</v>
          </cell>
          <cell r="O4399" t="str">
            <v>EQUIPOS DE SEGURIDAD</v>
          </cell>
          <cell r="P4399">
            <v>26900</v>
          </cell>
          <cell r="T4399" t="str">
            <v>Bueno</v>
          </cell>
          <cell r="U4399" t="str">
            <v>N/T</v>
          </cell>
        </row>
        <row r="4400">
          <cell r="J4400" t="str">
            <v>42-04-07-00-4392</v>
          </cell>
          <cell r="L4400" t="str">
            <v>42-04-07-00-4392</v>
          </cell>
          <cell r="M4400" t="str">
            <v>Basurero Plastico con tapa color Blanco</v>
          </cell>
          <cell r="N4400" t="str">
            <v>COCINA</v>
          </cell>
          <cell r="O4400" t="str">
            <v>OTROS</v>
          </cell>
          <cell r="P4400">
            <v>4000</v>
          </cell>
          <cell r="T4400" t="str">
            <v>Bueno</v>
          </cell>
          <cell r="U4400" t="str">
            <v>N/T</v>
          </cell>
        </row>
        <row r="4401">
          <cell r="J4401" t="str">
            <v>42-04-07-00-4393</v>
          </cell>
          <cell r="L4401" t="str">
            <v>42-04-07-00-4393</v>
          </cell>
          <cell r="M4401" t="str">
            <v>Pala Plastica</v>
          </cell>
          <cell r="N4401" t="str">
            <v>COCINA</v>
          </cell>
          <cell r="O4401" t="str">
            <v>OTROS</v>
          </cell>
          <cell r="P4401">
            <v>3500</v>
          </cell>
          <cell r="T4401" t="str">
            <v>Bueno</v>
          </cell>
          <cell r="U4401" t="str">
            <v>N/T</v>
          </cell>
        </row>
        <row r="4402">
          <cell r="J4402" t="str">
            <v>42-04-07-00-4394</v>
          </cell>
          <cell r="L4402" t="str">
            <v>42-04-07-00-4394</v>
          </cell>
          <cell r="M4402" t="str">
            <v>Escobillón</v>
          </cell>
          <cell r="N4402" t="str">
            <v>COCINA</v>
          </cell>
          <cell r="O4402" t="str">
            <v>OTROS</v>
          </cell>
          <cell r="P4402">
            <v>3500</v>
          </cell>
          <cell r="T4402" t="str">
            <v>Bueno</v>
          </cell>
          <cell r="U4402" t="str">
            <v>N/T</v>
          </cell>
        </row>
        <row r="4403">
          <cell r="J4403" t="str">
            <v>42-04-07-00-4395</v>
          </cell>
          <cell r="L4403" t="str">
            <v>42-04-07-00-4395</v>
          </cell>
          <cell r="M4403" t="str">
            <v>Porta Cortinas metálico</v>
          </cell>
          <cell r="N4403" t="str">
            <v>COCINA</v>
          </cell>
          <cell r="O4403" t="str">
            <v>OTROS</v>
          </cell>
          <cell r="P4403">
            <v>2500</v>
          </cell>
          <cell r="T4403" t="str">
            <v>Bueno</v>
          </cell>
          <cell r="U4403" t="str">
            <v>N/T</v>
          </cell>
        </row>
        <row r="4404">
          <cell r="J4404" t="str">
            <v>FN-04-07-00-4396</v>
          </cell>
          <cell r="L4404" t="str">
            <v>FN-04-07-00-4396</v>
          </cell>
          <cell r="M4404" t="str">
            <v>Cortinas Con Motivos Infantiles Color Celeste</v>
          </cell>
          <cell r="N4404" t="str">
            <v>COCINA</v>
          </cell>
          <cell r="O4404" t="str">
            <v>OTROS FUNGIBLE / NOMINABLE</v>
          </cell>
          <cell r="P4404">
            <v>12500</v>
          </cell>
          <cell r="T4404" t="str">
            <v>Bueno</v>
          </cell>
          <cell r="U4404" t="str">
            <v>N/T</v>
          </cell>
        </row>
        <row r="4405">
          <cell r="J4405" t="str">
            <v>42-05-02-02-4397</v>
          </cell>
          <cell r="L4405" t="str">
            <v>42-05-02-02-4397</v>
          </cell>
          <cell r="M4405" t="str">
            <v>Olla Aluminio 4 Lts</v>
          </cell>
          <cell r="N4405" t="str">
            <v>COCINA</v>
          </cell>
          <cell r="O4405" t="str">
            <v>EQUIPOS DE COCINA</v>
          </cell>
          <cell r="P4405">
            <v>4000</v>
          </cell>
          <cell r="T4405" t="str">
            <v>Bueno</v>
          </cell>
          <cell r="U4405" t="str">
            <v>NT</v>
          </cell>
        </row>
        <row r="4406">
          <cell r="J4406" t="str">
            <v>42-05-02-02-4398</v>
          </cell>
          <cell r="L4406" t="str">
            <v>42-05-02-02-4398</v>
          </cell>
          <cell r="M4406" t="str">
            <v>Olla Aluminio 2 Lts</v>
          </cell>
          <cell r="N4406" t="str">
            <v>COCINA</v>
          </cell>
          <cell r="O4406" t="str">
            <v>EQUIPOS DE COCINA</v>
          </cell>
          <cell r="P4406">
            <v>3500</v>
          </cell>
          <cell r="T4406" t="str">
            <v>Bueno</v>
          </cell>
          <cell r="U4406" t="str">
            <v>N/T</v>
          </cell>
        </row>
        <row r="4407">
          <cell r="J4407" t="str">
            <v>42-05-02-02-4399</v>
          </cell>
          <cell r="L4407" t="str">
            <v>42-05-02-02-4399</v>
          </cell>
          <cell r="M4407" t="str">
            <v>Lechero De Loza 2 Lts</v>
          </cell>
          <cell r="N4407" t="str">
            <v>COCINA</v>
          </cell>
          <cell r="O4407" t="str">
            <v>EQUIPOS DE COCINA</v>
          </cell>
          <cell r="P4407">
            <v>5000</v>
          </cell>
          <cell r="T4407" t="str">
            <v>Bueno</v>
          </cell>
          <cell r="U4407" t="str">
            <v>N/T</v>
          </cell>
        </row>
        <row r="4408">
          <cell r="J4408" t="str">
            <v>42-05-02-02-4400</v>
          </cell>
          <cell r="L4408" t="str">
            <v>42-05-02-02-4400</v>
          </cell>
          <cell r="M4408" t="str">
            <v>Sárten de Aluminio Nº 26</v>
          </cell>
          <cell r="N4408" t="str">
            <v>COCINA</v>
          </cell>
          <cell r="O4408" t="str">
            <v>EQUIPOS DE COCINA</v>
          </cell>
          <cell r="P4408">
            <v>4800</v>
          </cell>
          <cell r="T4408" t="str">
            <v>Bueno</v>
          </cell>
          <cell r="U4408" t="str">
            <v>N/T</v>
          </cell>
        </row>
        <row r="4409">
          <cell r="J4409" t="str">
            <v>42-05-02-02-4401</v>
          </cell>
          <cell r="L4409" t="str">
            <v>42-05-02-02-4401</v>
          </cell>
          <cell r="M4409" t="str">
            <v>Secador de Loza Acero Inoxidable</v>
          </cell>
          <cell r="N4409" t="str">
            <v>COCINA</v>
          </cell>
          <cell r="O4409" t="str">
            <v>EQUIPOS DE COCINA</v>
          </cell>
          <cell r="P4409">
            <v>6000</v>
          </cell>
          <cell r="T4409" t="str">
            <v>Bueno</v>
          </cell>
          <cell r="U4409" t="str">
            <v>N/T</v>
          </cell>
        </row>
        <row r="4410">
          <cell r="J4410" t="str">
            <v>42-05-02-02-4402</v>
          </cell>
          <cell r="L4410" t="str">
            <v>42-05-02-02-4402</v>
          </cell>
          <cell r="M4410" t="str">
            <v>Porta Servicio Plastico color Azul</v>
          </cell>
          <cell r="N4410" t="str">
            <v>COCINA</v>
          </cell>
          <cell r="O4410" t="str">
            <v>EQUIPOS DE COCINA</v>
          </cell>
          <cell r="P4410">
            <v>3500</v>
          </cell>
          <cell r="T4410" t="str">
            <v>Bueno</v>
          </cell>
          <cell r="U4410" t="str">
            <v>N/T</v>
          </cell>
        </row>
        <row r="4411">
          <cell r="J4411" t="str">
            <v>42-05-02-02-4403</v>
          </cell>
          <cell r="L4411" t="str">
            <v>42-05-02-02-4403</v>
          </cell>
          <cell r="M4411" t="str">
            <v>Paila Enlozada Color Azul</v>
          </cell>
          <cell r="N4411" t="str">
            <v>COCINA</v>
          </cell>
          <cell r="O4411" t="str">
            <v>EQUIPOS DE COCINA</v>
          </cell>
          <cell r="P4411">
            <v>5000</v>
          </cell>
          <cell r="T4411" t="str">
            <v>Bueno</v>
          </cell>
          <cell r="U4411" t="str">
            <v>N/T</v>
          </cell>
        </row>
        <row r="4412">
          <cell r="J4412" t="str">
            <v>42-05-02-02-4404</v>
          </cell>
          <cell r="L4412" t="str">
            <v>42-05-02-02-4404</v>
          </cell>
          <cell r="M4412" t="str">
            <v>Platos Hondos</v>
          </cell>
          <cell r="N4412" t="str">
            <v>COCINA</v>
          </cell>
          <cell r="O4412" t="str">
            <v>EQUIPOS DE COCINA</v>
          </cell>
          <cell r="P4412">
            <v>250</v>
          </cell>
          <cell r="T4412" t="str">
            <v>Bueno</v>
          </cell>
          <cell r="U4412" t="str">
            <v>N/T</v>
          </cell>
        </row>
        <row r="4413">
          <cell r="J4413" t="str">
            <v>42-05-02-02-4405</v>
          </cell>
          <cell r="L4413" t="str">
            <v>42-05-02-02-4405</v>
          </cell>
          <cell r="M4413" t="str">
            <v>Platos Bajos</v>
          </cell>
          <cell r="N4413" t="str">
            <v>COCINA</v>
          </cell>
          <cell r="O4413" t="str">
            <v>EQUIPOS DE COCINA</v>
          </cell>
          <cell r="P4413">
            <v>250</v>
          </cell>
          <cell r="T4413" t="str">
            <v>Bueno</v>
          </cell>
          <cell r="U4413" t="str">
            <v>N/T</v>
          </cell>
        </row>
        <row r="4414">
          <cell r="J4414" t="str">
            <v>42-05-02-02-4406</v>
          </cell>
          <cell r="L4414" t="str">
            <v>42-05-02-02-4406</v>
          </cell>
          <cell r="M4414" t="str">
            <v>Platos De Servilletas</v>
          </cell>
          <cell r="N4414" t="str">
            <v>COCINA</v>
          </cell>
          <cell r="O4414" t="str">
            <v>EQUIPOS DE COCINA</v>
          </cell>
          <cell r="P4414">
            <v>300</v>
          </cell>
          <cell r="T4414" t="str">
            <v>Bueno</v>
          </cell>
          <cell r="U4414" t="str">
            <v>N/T</v>
          </cell>
        </row>
        <row r="4415">
          <cell r="J4415" t="str">
            <v>42-05-02-02-4407</v>
          </cell>
          <cell r="L4415" t="str">
            <v>42-05-02-02-4407</v>
          </cell>
          <cell r="M4415" t="str">
            <v>Tazas De Te</v>
          </cell>
          <cell r="N4415" t="str">
            <v>COCINA</v>
          </cell>
          <cell r="O4415" t="str">
            <v>EQUIPOS DE COCINA</v>
          </cell>
          <cell r="P4415">
            <v>300</v>
          </cell>
          <cell r="T4415" t="str">
            <v>Bueno</v>
          </cell>
          <cell r="U4415" t="str">
            <v>N/T</v>
          </cell>
        </row>
        <row r="4416">
          <cell r="J4416" t="str">
            <v>42-05-02-02-4408</v>
          </cell>
          <cell r="L4416" t="str">
            <v>42-05-02-02-4408</v>
          </cell>
          <cell r="M4416" t="str">
            <v>Platos De Taza</v>
          </cell>
          <cell r="N4416" t="str">
            <v>COCINA</v>
          </cell>
          <cell r="O4416" t="str">
            <v>EQUIPOS DE COCINA</v>
          </cell>
          <cell r="P4416">
            <v>300</v>
          </cell>
          <cell r="T4416" t="str">
            <v>Bueno</v>
          </cell>
          <cell r="U4416" t="str">
            <v>N/T</v>
          </cell>
        </row>
        <row r="4417">
          <cell r="J4417" t="str">
            <v>42-05-02-02-4409</v>
          </cell>
          <cell r="L4417" t="str">
            <v>42-05-02-02-4409</v>
          </cell>
          <cell r="M4417" t="str">
            <v>Espumador Enlozado</v>
          </cell>
          <cell r="N4417" t="str">
            <v>COCINA</v>
          </cell>
          <cell r="O4417" t="str">
            <v>EQUIPOS DE COCINA</v>
          </cell>
          <cell r="P4417">
            <v>4000</v>
          </cell>
          <cell r="T4417" t="str">
            <v>Bueno</v>
          </cell>
          <cell r="U4417" t="str">
            <v>N/T</v>
          </cell>
        </row>
        <row r="4418">
          <cell r="J4418" t="str">
            <v>42-05-02-02-4410</v>
          </cell>
          <cell r="L4418" t="str">
            <v>42-05-02-02-4410</v>
          </cell>
          <cell r="M4418" t="str">
            <v>Cucharon Enlozado</v>
          </cell>
          <cell r="N4418" t="str">
            <v>COCINA</v>
          </cell>
          <cell r="O4418" t="str">
            <v>EQUIPOS DE COCINA</v>
          </cell>
          <cell r="P4418">
            <v>4000</v>
          </cell>
          <cell r="T4418" t="str">
            <v>Bueno</v>
          </cell>
          <cell r="U4418" t="str">
            <v>N/T</v>
          </cell>
        </row>
        <row r="4419">
          <cell r="J4419" t="str">
            <v>FN-05-02-02-4411</v>
          </cell>
          <cell r="L4419" t="str">
            <v>FN-05-02-02-4411</v>
          </cell>
          <cell r="M4419" t="str">
            <v>Tenedores</v>
          </cell>
          <cell r="N4419" t="str">
            <v>COCINA</v>
          </cell>
          <cell r="O4419" t="str">
            <v>EQUIPOS DE COCINA FUNGIBLE / NOMINABLE</v>
          </cell>
          <cell r="P4419">
            <v>120</v>
          </cell>
          <cell r="T4419" t="str">
            <v>Bueno</v>
          </cell>
          <cell r="U4419" t="str">
            <v>N/T</v>
          </cell>
        </row>
        <row r="4420">
          <cell r="J4420" t="str">
            <v>FN-05-02-02-4412</v>
          </cell>
          <cell r="L4420" t="str">
            <v>FN-05-02-02-4412</v>
          </cell>
          <cell r="M4420" t="str">
            <v>Cucharas De Sopa</v>
          </cell>
          <cell r="N4420" t="str">
            <v>COCINA</v>
          </cell>
          <cell r="O4420" t="str">
            <v>EQUIPOS DE COCINA FUNGIBLE / NOMINABLE</v>
          </cell>
          <cell r="P4420">
            <v>200</v>
          </cell>
          <cell r="T4420" t="str">
            <v>BUENO</v>
          </cell>
          <cell r="U4420" t="str">
            <v>N/T</v>
          </cell>
        </row>
        <row r="4421">
          <cell r="J4421" t="str">
            <v>FN-05-02-02-4413</v>
          </cell>
          <cell r="L4421" t="str">
            <v>FN-05-02-02-4413</v>
          </cell>
          <cell r="M4421" t="str">
            <v>Cucharas De Postre</v>
          </cell>
          <cell r="N4421" t="str">
            <v>COCINA</v>
          </cell>
          <cell r="O4421" t="str">
            <v>EQUIPOS DE COCINA FUNGIBLE / NOMINABLE</v>
          </cell>
          <cell r="P4421">
            <v>150</v>
          </cell>
          <cell r="T4421" t="str">
            <v>BUENO</v>
          </cell>
          <cell r="U4421" t="str">
            <v>N/T</v>
          </cell>
        </row>
        <row r="4422">
          <cell r="J4422" t="str">
            <v>FN-05-02-02-4414</v>
          </cell>
          <cell r="L4422" t="str">
            <v>FN-05-02-02-4414</v>
          </cell>
          <cell r="M4422" t="str">
            <v>Cucharas De Te</v>
          </cell>
          <cell r="N4422" t="str">
            <v>COCINA</v>
          </cell>
          <cell r="O4422" t="str">
            <v>EQUIPOS DE COCINA FUNGIBLE / NOMINABLE</v>
          </cell>
          <cell r="P4422">
            <v>120</v>
          </cell>
          <cell r="T4422" t="str">
            <v>BUENO</v>
          </cell>
          <cell r="U4422" t="str">
            <v>N/T</v>
          </cell>
        </row>
        <row r="4423">
          <cell r="J4423" t="str">
            <v>42-05-02-02-4415</v>
          </cell>
          <cell r="L4423" t="str">
            <v>42-05-02-02-4415</v>
          </cell>
          <cell r="M4423" t="str">
            <v>Fuentón plastico Azul, Cuadrado</v>
          </cell>
          <cell r="N4423" t="str">
            <v>COCINA</v>
          </cell>
          <cell r="O4423" t="str">
            <v>EQUIPOS DE COCINA</v>
          </cell>
          <cell r="P4423">
            <v>5000</v>
          </cell>
          <cell r="T4423" t="str">
            <v>Bueno</v>
          </cell>
          <cell r="U4423" t="str">
            <v>N/T</v>
          </cell>
        </row>
        <row r="4424">
          <cell r="J4424" t="str">
            <v>42-05-02-02-4416</v>
          </cell>
          <cell r="L4424" t="str">
            <v>42-05-02-02-4416</v>
          </cell>
          <cell r="M4424" t="str">
            <v>Posillos de Postre Plasticos</v>
          </cell>
          <cell r="N4424" t="str">
            <v>COCINA</v>
          </cell>
          <cell r="O4424" t="str">
            <v>EQUIPOS DE COCINA</v>
          </cell>
          <cell r="P4424">
            <v>450</v>
          </cell>
          <cell r="T4424" t="str">
            <v>Bueno</v>
          </cell>
          <cell r="U4424" t="str">
            <v>N/T</v>
          </cell>
        </row>
        <row r="4425">
          <cell r="J4425" t="str">
            <v>42-05-02-02-4417</v>
          </cell>
          <cell r="L4425" t="str">
            <v>42-05-02-02-4417</v>
          </cell>
          <cell r="M4425" t="str">
            <v>Tenazas Metalicas</v>
          </cell>
          <cell r="N4425" t="str">
            <v>COCINA</v>
          </cell>
          <cell r="O4425" t="str">
            <v>EQUIPOS DE COCINA</v>
          </cell>
          <cell r="P4425">
            <v>2500</v>
          </cell>
          <cell r="T4425" t="str">
            <v>Bueno</v>
          </cell>
          <cell r="U4425" t="str">
            <v>N/T</v>
          </cell>
        </row>
        <row r="4426">
          <cell r="J4426" t="str">
            <v>FN-05-02-02-4418</v>
          </cell>
          <cell r="L4426" t="str">
            <v>FN-05-02-02-4418</v>
          </cell>
          <cell r="M4426" t="str">
            <v>Cuchillos</v>
          </cell>
          <cell r="N4426" t="str">
            <v>COCINA</v>
          </cell>
          <cell r="O4426" t="str">
            <v>EQUIPOS DE COCINA FUNGIBLE / NOMINABLE</v>
          </cell>
          <cell r="P4426">
            <v>192</v>
          </cell>
          <cell r="T4426" t="str">
            <v>Bueno</v>
          </cell>
          <cell r="U4426" t="str">
            <v>N/T</v>
          </cell>
        </row>
        <row r="4427">
          <cell r="J4427" t="str">
            <v>42-04-06-00-4419</v>
          </cell>
          <cell r="L4427" t="str">
            <v>42-04-06-00-4419</v>
          </cell>
          <cell r="M4427" t="str">
            <v>Repisa Melamina Blanca Colgante 3 Compartimientos</v>
          </cell>
          <cell r="N4427" t="str">
            <v>COCINA</v>
          </cell>
          <cell r="O4427" t="str">
            <v>REPISA</v>
          </cell>
          <cell r="P4427">
            <v>56000</v>
          </cell>
          <cell r="T4427" t="str">
            <v>Bueno</v>
          </cell>
          <cell r="U4427" t="str">
            <v>N/T</v>
          </cell>
        </row>
        <row r="4428">
          <cell r="J4428" t="str">
            <v>42-04-07-00-4420</v>
          </cell>
          <cell r="L4428" t="str">
            <v>42-04-07-00-4420</v>
          </cell>
          <cell r="M4428" t="str">
            <v>Porta Toalla TORK</v>
          </cell>
          <cell r="N4428" t="str">
            <v>COCINA</v>
          </cell>
          <cell r="O4428" t="str">
            <v>OTROS</v>
          </cell>
          <cell r="P4428">
            <v>17000</v>
          </cell>
          <cell r="T4428" t="str">
            <v>Bueno</v>
          </cell>
          <cell r="U4428" t="str">
            <v>N/T</v>
          </cell>
        </row>
        <row r="4429">
          <cell r="J4429" t="str">
            <v>42-04-06-00-4421</v>
          </cell>
          <cell r="K4429" t="str">
            <v>42-3130</v>
          </cell>
          <cell r="L4429" t="str">
            <v>42-04-06-00-4421</v>
          </cell>
          <cell r="M4429" t="str">
            <v>Repisa Cod - 42-3130 Masisa</v>
          </cell>
          <cell r="N4429" t="str">
            <v>COCINA</v>
          </cell>
          <cell r="O4429" t="str">
            <v>REPISA</v>
          </cell>
          <cell r="P4429">
            <v>40000</v>
          </cell>
          <cell r="T4429" t="str">
            <v>Bueno</v>
          </cell>
          <cell r="U4429" t="str">
            <v>N/T</v>
          </cell>
        </row>
        <row r="4430">
          <cell r="J4430" t="str">
            <v>42-04-06-00-4422</v>
          </cell>
          <cell r="K4430" t="str">
            <v>42-3365</v>
          </cell>
          <cell r="L4430" t="str">
            <v>42-04-06-00-4422</v>
          </cell>
          <cell r="M4430" t="str">
            <v>Mueble Repisa Enchapado 6 Compartimientos</v>
          </cell>
          <cell r="N4430" t="str">
            <v>COCINA</v>
          </cell>
          <cell r="O4430" t="str">
            <v>REPISA</v>
          </cell>
          <cell r="P4430">
            <v>65000</v>
          </cell>
          <cell r="T4430" t="str">
            <v>Bueno</v>
          </cell>
          <cell r="U4430" t="str">
            <v>N/T</v>
          </cell>
        </row>
        <row r="4431">
          <cell r="J4431" t="str">
            <v>42-04-07-00-4423</v>
          </cell>
          <cell r="L4431" t="str">
            <v>42-04-07-00-4423</v>
          </cell>
          <cell r="M4431" t="str">
            <v>Bergere Negro Ecocuero Sillon Descanso</v>
          </cell>
          <cell r="N4431" t="str">
            <v>COCINA</v>
          </cell>
          <cell r="O4431" t="str">
            <v>OTROS</v>
          </cell>
          <cell r="P4431">
            <v>916300</v>
          </cell>
          <cell r="T4431" t="str">
            <v>Bueno</v>
          </cell>
          <cell r="U4431" t="str">
            <v>N/T</v>
          </cell>
        </row>
        <row r="4432">
          <cell r="J4432" t="str">
            <v>42-04-07-00-4424</v>
          </cell>
          <cell r="L4432" t="str">
            <v>42-04-07-00-4424</v>
          </cell>
          <cell r="M4432" t="str">
            <v>Bergere Negro Ecocuero Sillon Descanso</v>
          </cell>
          <cell r="N4432" t="str">
            <v>COCINA</v>
          </cell>
          <cell r="O4432" t="str">
            <v>OTROS</v>
          </cell>
          <cell r="P4432">
            <v>916300</v>
          </cell>
          <cell r="T4432" t="str">
            <v>Bueno</v>
          </cell>
          <cell r="U4432" t="str">
            <v>N/T</v>
          </cell>
        </row>
        <row r="4433">
          <cell r="J4433" t="str">
            <v>42-04-07-00-4425</v>
          </cell>
          <cell r="L4433" t="str">
            <v>42-04-07-00-4425</v>
          </cell>
          <cell r="M4433" t="str">
            <v>Sillon Descanso Simple Color Verde</v>
          </cell>
          <cell r="N4433" t="str">
            <v>COCINA</v>
          </cell>
          <cell r="O4433" t="str">
            <v>OTROS</v>
          </cell>
          <cell r="P4433">
            <v>60000</v>
          </cell>
          <cell r="T4433" t="str">
            <v>Bueno</v>
          </cell>
          <cell r="U4433" t="str">
            <v>N/T</v>
          </cell>
        </row>
        <row r="4434">
          <cell r="J4434" t="str">
            <v>42-04-06-00-4426</v>
          </cell>
          <cell r="L4434" t="str">
            <v>42-04-06-00-4426</v>
          </cell>
          <cell r="M4434" t="str">
            <v>Mueble Blanco Invierno 2 Puertas Con Llave</v>
          </cell>
          <cell r="N4434" t="str">
            <v>COCINA</v>
          </cell>
          <cell r="O4434" t="str">
            <v>REPISA</v>
          </cell>
          <cell r="P4434">
            <v>55800</v>
          </cell>
          <cell r="T4434" t="str">
            <v>Bueno</v>
          </cell>
          <cell r="U4434" t="str">
            <v>N/T</v>
          </cell>
        </row>
        <row r="4435">
          <cell r="J4435" t="str">
            <v>42-04-07-00-4427</v>
          </cell>
          <cell r="K4435" t="str">
            <v>42-874</v>
          </cell>
          <cell r="L4435" t="str">
            <v>42-04-07-00-4427</v>
          </cell>
          <cell r="M4435" t="str">
            <v>Catre cuna 57x108x110 cms. metálico color crema</v>
          </cell>
          <cell r="N4435" t="str">
            <v>SALA CUNA</v>
          </cell>
          <cell r="O4435" t="str">
            <v>OTROS</v>
          </cell>
          <cell r="P4435">
            <v>62900</v>
          </cell>
          <cell r="T4435" t="str">
            <v>Bueno</v>
          </cell>
          <cell r="U4435" t="str">
            <v>N/T</v>
          </cell>
        </row>
        <row r="4436">
          <cell r="J4436" t="str">
            <v>42-04-07-00-4428</v>
          </cell>
          <cell r="K4436" t="str">
            <v>42-875</v>
          </cell>
          <cell r="L4436" t="str">
            <v>42-04-07-00-4428</v>
          </cell>
          <cell r="M4436" t="str">
            <v>Catre cuna 57x108x110 cms. metálico color crema</v>
          </cell>
          <cell r="N4436" t="str">
            <v>SALA CUNA</v>
          </cell>
          <cell r="O4436" t="str">
            <v>OTROS</v>
          </cell>
          <cell r="P4436">
            <v>62900</v>
          </cell>
          <cell r="T4436" t="str">
            <v>Bueno</v>
          </cell>
          <cell r="U4436" t="str">
            <v>N/T</v>
          </cell>
        </row>
        <row r="4437">
          <cell r="J4437" t="str">
            <v>42-04-07-00-4429</v>
          </cell>
          <cell r="K4437" t="str">
            <v>42-876</v>
          </cell>
          <cell r="L4437" t="str">
            <v>42-04-07-00-4429</v>
          </cell>
          <cell r="M4437" t="str">
            <v>Catre cuna 57x108x110 cms. metálico color crema</v>
          </cell>
          <cell r="N4437" t="str">
            <v>SALA CUNA</v>
          </cell>
          <cell r="O4437" t="str">
            <v>OTROS</v>
          </cell>
          <cell r="P4437">
            <v>62900</v>
          </cell>
          <cell r="T4437" t="str">
            <v>Bueno</v>
          </cell>
          <cell r="U4437" t="str">
            <v>N/T</v>
          </cell>
        </row>
        <row r="4438">
          <cell r="J4438" t="str">
            <v>42-04-07-00-4430</v>
          </cell>
          <cell r="K4438" t="str">
            <v>42-877</v>
          </cell>
          <cell r="L4438" t="str">
            <v>42-04-07-00-4430</v>
          </cell>
          <cell r="M4438" t="str">
            <v>Catre cuna 57x108x110 cms. metálico color crema</v>
          </cell>
          <cell r="N4438" t="str">
            <v>SALA CUNA</v>
          </cell>
          <cell r="O4438" t="str">
            <v>OTROS</v>
          </cell>
          <cell r="P4438">
            <v>62900</v>
          </cell>
          <cell r="T4438" t="str">
            <v>Bueno</v>
          </cell>
          <cell r="U4438" t="str">
            <v>N/T</v>
          </cell>
        </row>
        <row r="4439">
          <cell r="J4439" t="str">
            <v>42-04-07-00-4431</v>
          </cell>
          <cell r="K4439" t="str">
            <v>42-882</v>
          </cell>
          <cell r="L4439" t="str">
            <v>42-04-07-00-4431</v>
          </cell>
          <cell r="M4439" t="str">
            <v>Mudador de madera cubierta de formalita 4 puertas colores 180x84x60 cms., lavamanos 1 fuentón con llave de combinación, 1 colchoneta</v>
          </cell>
          <cell r="N4439" t="str">
            <v>SALA CUNA</v>
          </cell>
          <cell r="O4439" t="str">
            <v>OTROS</v>
          </cell>
          <cell r="P4439">
            <v>75600</v>
          </cell>
          <cell r="T4439" t="str">
            <v>Bueno</v>
          </cell>
          <cell r="U4439" t="str">
            <v>N/T</v>
          </cell>
        </row>
        <row r="4440">
          <cell r="J4440" t="str">
            <v>42-04-03-00-4432</v>
          </cell>
          <cell r="K4440" t="str">
            <v>42-883</v>
          </cell>
          <cell r="L4440" t="str">
            <v>42-04-03-00-4432</v>
          </cell>
          <cell r="M4440" t="str">
            <v>Escritorio de madera barniz natural 60x100x80 cms.</v>
          </cell>
          <cell r="N4440" t="str">
            <v>SALA CUNA</v>
          </cell>
          <cell r="O4440" t="str">
            <v>ESCRITORIOS</v>
          </cell>
          <cell r="P4440">
            <v>70000</v>
          </cell>
          <cell r="T4440" t="str">
            <v>Bueno</v>
          </cell>
          <cell r="U4440" t="str">
            <v>N/T</v>
          </cell>
        </row>
        <row r="4441">
          <cell r="J4441" t="str">
            <v>42-04-06-00-4433</v>
          </cell>
          <cell r="K4441" t="str">
            <v>42-884</v>
          </cell>
          <cell r="L4441" t="str">
            <v>42-04-06-00-4433</v>
          </cell>
          <cell r="M4441" t="str">
            <v>Repisa metálica superficie de vidrio 50x13 cms.</v>
          </cell>
          <cell r="N4441" t="str">
            <v>SALA CUNA</v>
          </cell>
          <cell r="O4441" t="str">
            <v>REPISA</v>
          </cell>
          <cell r="P4441">
            <v>25000</v>
          </cell>
          <cell r="T4441" t="str">
            <v>Bueno</v>
          </cell>
          <cell r="U4441" t="str">
            <v>N/T</v>
          </cell>
        </row>
        <row r="4442">
          <cell r="J4442" t="str">
            <v>42-04-06-00-4434</v>
          </cell>
          <cell r="K4442" t="str">
            <v>42-885</v>
          </cell>
          <cell r="L4442" t="str">
            <v>42-04-06-00-4434</v>
          </cell>
          <cell r="M4442" t="str">
            <v>Repisa mixta 2 divisiones de 72x80 cms.</v>
          </cell>
          <cell r="N4442" t="str">
            <v>SALA CUNA</v>
          </cell>
          <cell r="O4442" t="str">
            <v>REPISA</v>
          </cell>
          <cell r="P4442">
            <v>22500</v>
          </cell>
          <cell r="T4442" t="str">
            <v>Bueno</v>
          </cell>
          <cell r="U4442" t="str">
            <v>N/T</v>
          </cell>
        </row>
        <row r="4443">
          <cell r="J4443" t="str">
            <v>42-04-06-00-4435</v>
          </cell>
          <cell r="K4443" t="str">
            <v>42-886</v>
          </cell>
          <cell r="L4443" t="str">
            <v>42-04-06-00-4435</v>
          </cell>
          <cell r="M4443" t="str">
            <v>Repisa mixta 2 divisiones de 72x80 cms.</v>
          </cell>
          <cell r="N4443" t="str">
            <v>SALA CUNA</v>
          </cell>
          <cell r="O4443" t="str">
            <v>REPISA</v>
          </cell>
          <cell r="P4443">
            <v>22500</v>
          </cell>
          <cell r="T4443" t="str">
            <v>Bueno</v>
          </cell>
          <cell r="U4443" t="str">
            <v>N/T</v>
          </cell>
        </row>
        <row r="4444">
          <cell r="J4444" t="str">
            <v>42-04-02-00-4436</v>
          </cell>
          <cell r="K4444" t="str">
            <v>42-1223</v>
          </cell>
          <cell r="L4444" t="str">
            <v>42-04-02-00-4436</v>
          </cell>
          <cell r="M4444" t="str">
            <v>Silla Commet Tapi color negro</v>
          </cell>
          <cell r="N4444" t="str">
            <v>SALA CUNA</v>
          </cell>
          <cell r="O4444" t="str">
            <v>SILLAS</v>
          </cell>
          <cell r="P4444">
            <v>12600</v>
          </cell>
          <cell r="T4444" t="str">
            <v>BUENO</v>
          </cell>
          <cell r="U4444" t="str">
            <v>N/T</v>
          </cell>
        </row>
        <row r="4445">
          <cell r="J4445" t="str">
            <v>FN-04-07-00-4437</v>
          </cell>
          <cell r="L4445" t="str">
            <v>FN-04-07-00-4437</v>
          </cell>
          <cell r="M4445" t="str">
            <v>Colchones de esponja de cuna</v>
          </cell>
          <cell r="N4445" t="str">
            <v>SALA CUNA</v>
          </cell>
          <cell r="O4445" t="str">
            <v>OTROS FUNGIBLE / NOMINABLE</v>
          </cell>
          <cell r="P4445">
            <v>22300</v>
          </cell>
          <cell r="T4445" t="str">
            <v>Bueno</v>
          </cell>
          <cell r="U4445" t="str">
            <v>N/T</v>
          </cell>
        </row>
        <row r="4446">
          <cell r="J4446" t="str">
            <v>FN-04-07-00-4438</v>
          </cell>
          <cell r="L4446" t="str">
            <v>FN-04-07-00-4438</v>
          </cell>
          <cell r="M4446" t="str">
            <v>Cubre camas con motivos infantiles</v>
          </cell>
          <cell r="N4446" t="str">
            <v>SALA CUNA</v>
          </cell>
          <cell r="O4446" t="str">
            <v>OTROS FUNGIBLE / NOMINABLE</v>
          </cell>
          <cell r="P4446">
            <v>12000</v>
          </cell>
          <cell r="T4446" t="str">
            <v>Bueno</v>
          </cell>
          <cell r="U4446" t="str">
            <v>N/T</v>
          </cell>
        </row>
        <row r="4447">
          <cell r="J4447" t="str">
            <v>FN-04-07-00-4439</v>
          </cell>
          <cell r="L4447" t="str">
            <v>FN-04-07-00-4439</v>
          </cell>
          <cell r="M4447" t="str">
            <v>Cortinas con motivos infantiles</v>
          </cell>
          <cell r="N4447" t="str">
            <v>SALA CUNA</v>
          </cell>
          <cell r="O4447" t="str">
            <v>OTROS FUNGIBLE / NOMINABLE</v>
          </cell>
          <cell r="P4447">
            <v>12500</v>
          </cell>
          <cell r="T4447" t="str">
            <v>Bueno</v>
          </cell>
          <cell r="U4447" t="str">
            <v>N/T</v>
          </cell>
        </row>
        <row r="4448">
          <cell r="J4448" t="str">
            <v>42-04-07-00-4440</v>
          </cell>
          <cell r="L4448" t="str">
            <v>42-04-07-00-4440</v>
          </cell>
          <cell r="M4448" t="str">
            <v>Espejo de 49x33 cms. marco de cuero</v>
          </cell>
          <cell r="N4448" t="str">
            <v>SALA CUNA</v>
          </cell>
          <cell r="O4448" t="str">
            <v>OTROS</v>
          </cell>
          <cell r="P4448">
            <v>9900</v>
          </cell>
          <cell r="T4448" t="str">
            <v>Bueno</v>
          </cell>
          <cell r="U4448" t="str">
            <v>N/T</v>
          </cell>
        </row>
        <row r="4449">
          <cell r="J4449" t="str">
            <v>FN-04-07-00-4441</v>
          </cell>
          <cell r="L4449" t="str">
            <v>FN-04-07-00-4441</v>
          </cell>
          <cell r="M4449" t="str">
            <v>Perchas metálicas con 6 ganchos</v>
          </cell>
          <cell r="N4449" t="str">
            <v>SALA CUNA</v>
          </cell>
          <cell r="O4449" t="str">
            <v>OTROS FUNGIBLE / NOMINABLE</v>
          </cell>
          <cell r="P4449">
            <v>2000</v>
          </cell>
          <cell r="T4449" t="str">
            <v>Bueno</v>
          </cell>
          <cell r="U4449" t="str">
            <v>N/T</v>
          </cell>
        </row>
        <row r="4450">
          <cell r="J4450" t="str">
            <v>FN-04-07-00-4442</v>
          </cell>
          <cell r="L4450" t="str">
            <v>FN-04-07-00-4442</v>
          </cell>
          <cell r="M4450" t="str">
            <v xml:space="preserve">Porta cortina </v>
          </cell>
          <cell r="N4450" t="str">
            <v>SALA CUNA</v>
          </cell>
          <cell r="O4450" t="str">
            <v>OTROS FUNGIBLE / NOMINABLE</v>
          </cell>
          <cell r="P4450">
            <v>2500</v>
          </cell>
          <cell r="T4450" t="str">
            <v>Bueno</v>
          </cell>
          <cell r="U4450" t="str">
            <v>N/T</v>
          </cell>
        </row>
        <row r="4451">
          <cell r="J4451" t="str">
            <v>42-04-07-00-4443</v>
          </cell>
          <cell r="L4451" t="str">
            <v>42-04-07-00-4443</v>
          </cell>
          <cell r="M4451" t="str">
            <v>Pantalla de vidrio para tubo fluorescente</v>
          </cell>
          <cell r="N4451" t="str">
            <v>SALA CUNA</v>
          </cell>
          <cell r="O4451" t="str">
            <v>OTROS</v>
          </cell>
          <cell r="P4451">
            <v>4600</v>
          </cell>
          <cell r="T4451" t="str">
            <v>Bueno</v>
          </cell>
          <cell r="U4451" t="str">
            <v>N/T</v>
          </cell>
        </row>
        <row r="4452">
          <cell r="J4452" t="str">
            <v>FN-04-07-00-4444</v>
          </cell>
          <cell r="L4452" t="str">
            <v>FN-04-07-00-4444</v>
          </cell>
          <cell r="M4452" t="str">
            <v>Repisas de alambre con madera</v>
          </cell>
          <cell r="N4452" t="str">
            <v>SALA CUNA</v>
          </cell>
          <cell r="O4452" t="str">
            <v>OTROS FUNGIBLE / NOMINABLE</v>
          </cell>
          <cell r="P4452">
            <v>5600</v>
          </cell>
          <cell r="T4452" t="str">
            <v>Bueno</v>
          </cell>
          <cell r="U4452" t="str">
            <v>N/T</v>
          </cell>
        </row>
        <row r="4453">
          <cell r="J4453" t="str">
            <v>42-04-02-00-4445</v>
          </cell>
          <cell r="L4453" t="str">
            <v>42-04-02-00-4445</v>
          </cell>
          <cell r="M4453" t="str">
            <v>Silla nido</v>
          </cell>
          <cell r="N4453" t="str">
            <v>SALA CUNA</v>
          </cell>
          <cell r="O4453" t="str">
            <v>SILLAS</v>
          </cell>
          <cell r="P4453">
            <v>12600</v>
          </cell>
          <cell r="T4453" t="str">
            <v>Bueno</v>
          </cell>
          <cell r="U4453" t="str">
            <v>N/T</v>
          </cell>
        </row>
        <row r="4454">
          <cell r="J4454" t="str">
            <v>42-04-07-00-4446</v>
          </cell>
          <cell r="L4454" t="str">
            <v>42-04-07-00-4446</v>
          </cell>
          <cell r="M4454" t="str">
            <v>Cojines de esponja</v>
          </cell>
          <cell r="N4454" t="str">
            <v>SALA CUNA</v>
          </cell>
          <cell r="O4454" t="str">
            <v>OTROS</v>
          </cell>
          <cell r="P4454">
            <v>2600</v>
          </cell>
          <cell r="T4454" t="str">
            <v>Bueno</v>
          </cell>
          <cell r="U4454" t="str">
            <v>N/T</v>
          </cell>
        </row>
        <row r="4455">
          <cell r="J4455" t="str">
            <v>42-04-07-00-4447</v>
          </cell>
          <cell r="L4455" t="str">
            <v>42-04-07-00-4447</v>
          </cell>
          <cell r="M4455" t="str">
            <v>Pantalla de vidrio para tubo fluorescente</v>
          </cell>
          <cell r="N4455" t="str">
            <v>SALA CUNA</v>
          </cell>
          <cell r="O4455" t="str">
            <v>OTROS</v>
          </cell>
          <cell r="P4455">
            <v>3500</v>
          </cell>
          <cell r="T4455" t="str">
            <v>Bueno</v>
          </cell>
          <cell r="U4455" t="str">
            <v>N/T</v>
          </cell>
        </row>
        <row r="4456">
          <cell r="J4456" t="str">
            <v>42-04-07-00-4448</v>
          </cell>
          <cell r="L4456" t="str">
            <v>42-04-07-00-4448</v>
          </cell>
          <cell r="M4456" t="str">
            <v>Cortina de baño</v>
          </cell>
          <cell r="N4456" t="str">
            <v>SALA CUNA</v>
          </cell>
          <cell r="O4456" t="str">
            <v>OTROS</v>
          </cell>
          <cell r="P4456">
            <v>3200</v>
          </cell>
          <cell r="T4456" t="str">
            <v>Bueno</v>
          </cell>
          <cell r="U4456" t="str">
            <v>N/T</v>
          </cell>
        </row>
        <row r="4457">
          <cell r="J4457" t="str">
            <v>FN-04-06-00-4449</v>
          </cell>
          <cell r="L4457" t="str">
            <v>FN-04-06-00-4449</v>
          </cell>
          <cell r="M4457" t="str">
            <v>Repisa de 55x20 cms. con base metálica</v>
          </cell>
          <cell r="N4457" t="str">
            <v>SALA CUNA</v>
          </cell>
          <cell r="O4457" t="str">
            <v>REPISA FUNGIBLE / NOMINABLE</v>
          </cell>
          <cell r="P4457">
            <v>4800</v>
          </cell>
          <cell r="T4457" t="str">
            <v>Bueno</v>
          </cell>
          <cell r="U4457" t="str">
            <v>N/T</v>
          </cell>
        </row>
        <row r="4458">
          <cell r="J4458" t="str">
            <v>FN-04-07-00-4450</v>
          </cell>
          <cell r="L4458" t="str">
            <v>FN-04-07-00-4450</v>
          </cell>
          <cell r="M4458" t="str">
            <v>Cojines de apoyo en cuadrillé celestes</v>
          </cell>
          <cell r="N4458" t="str">
            <v>SALA CUNA</v>
          </cell>
          <cell r="O4458" t="str">
            <v>OTROS FUNGIBLE / NOMINABLE</v>
          </cell>
          <cell r="P4458">
            <v>3500</v>
          </cell>
          <cell r="T4458" t="str">
            <v>Bueno</v>
          </cell>
          <cell r="U4458" t="str">
            <v>N/T</v>
          </cell>
        </row>
        <row r="4459">
          <cell r="J4459" t="str">
            <v>42-04-07-00-4451</v>
          </cell>
          <cell r="K4459" t="str">
            <v>42-2301</v>
          </cell>
          <cell r="L4459" t="str">
            <v>42-04-07-00-4451</v>
          </cell>
          <cell r="M4459" t="str">
            <v>Dispensador de jabón marca Johnson</v>
          </cell>
          <cell r="N4459" t="str">
            <v>SALA CUNA</v>
          </cell>
          <cell r="O4459" t="str">
            <v>OTROS</v>
          </cell>
          <cell r="P4459">
            <v>4700</v>
          </cell>
          <cell r="T4459" t="str">
            <v>Bueno</v>
          </cell>
          <cell r="U4459" t="str">
            <v>N/T</v>
          </cell>
        </row>
        <row r="4460">
          <cell r="J4460" t="str">
            <v>42-04-07-00-4452</v>
          </cell>
          <cell r="L4460" t="str">
            <v>42-04-07-00-4452</v>
          </cell>
          <cell r="M4460" t="str">
            <v>Chales diferentes colores</v>
          </cell>
          <cell r="N4460" t="str">
            <v>SALA CUNA</v>
          </cell>
          <cell r="O4460" t="str">
            <v>OTROS</v>
          </cell>
          <cell r="P4460">
            <v>3500</v>
          </cell>
          <cell r="T4460" t="str">
            <v>Bueno</v>
          </cell>
          <cell r="U4460" t="str">
            <v>N/T</v>
          </cell>
        </row>
        <row r="4461">
          <cell r="J4461" t="str">
            <v>FN-04-07-00-4453</v>
          </cell>
          <cell r="L4461" t="str">
            <v>FN-04-07-00-4453</v>
          </cell>
          <cell r="M4461" t="str">
            <v>Cubrecamas celestes c / motivos infantiles</v>
          </cell>
          <cell r="N4461" t="str">
            <v>SALA CUNA</v>
          </cell>
          <cell r="O4461" t="str">
            <v>OTROS FUNGIBLE / NOMINABLE</v>
          </cell>
          <cell r="P4461">
            <v>12000</v>
          </cell>
          <cell r="T4461" t="str">
            <v>Bueno</v>
          </cell>
          <cell r="U4461" t="str">
            <v>N/T</v>
          </cell>
        </row>
        <row r="4462">
          <cell r="J4462" t="str">
            <v>FN-04-07-00-4454</v>
          </cell>
          <cell r="L4462" t="str">
            <v>FN-04-07-00-4454</v>
          </cell>
          <cell r="M4462" t="str">
            <v>Cortinas color celeste c / motivos infantiles</v>
          </cell>
          <cell r="N4462" t="str">
            <v>SALA CUNA</v>
          </cell>
          <cell r="O4462" t="str">
            <v>OTROS FUNGIBLE / NOMINABLE</v>
          </cell>
          <cell r="P4462">
            <v>12500</v>
          </cell>
          <cell r="T4462" t="str">
            <v>Bueno</v>
          </cell>
          <cell r="U4462" t="str">
            <v>N/T</v>
          </cell>
        </row>
        <row r="4463">
          <cell r="J4463" t="str">
            <v>FN-04-07-00-4455</v>
          </cell>
          <cell r="L4463" t="str">
            <v>FN-04-07-00-4455</v>
          </cell>
          <cell r="M4463" t="str">
            <v>Pantalla Vidrio Tubo Fluorescente Simple</v>
          </cell>
          <cell r="N4463" t="str">
            <v>SALA CUNA</v>
          </cell>
          <cell r="O4463" t="str">
            <v>OTROS FUNGIBLE / NOMINABLE</v>
          </cell>
          <cell r="P4463">
            <v>3500</v>
          </cell>
          <cell r="T4463" t="str">
            <v>Bueno</v>
          </cell>
          <cell r="U4463" t="str">
            <v>N/T</v>
          </cell>
        </row>
        <row r="4464">
          <cell r="J4464" t="str">
            <v>42-04-07-00-4456</v>
          </cell>
          <cell r="L4464" t="str">
            <v>42-04-07-00-4456</v>
          </cell>
          <cell r="M4464" t="str">
            <v>Pantalla Tubo VKB Simple</v>
          </cell>
          <cell r="N4464" t="str">
            <v>SALA CUNA</v>
          </cell>
          <cell r="O4464" t="str">
            <v>OTROS</v>
          </cell>
          <cell r="P4464">
            <v>3000</v>
          </cell>
          <cell r="T4464" t="str">
            <v>Bueno</v>
          </cell>
          <cell r="U4464" t="str">
            <v>N/T</v>
          </cell>
        </row>
        <row r="4465">
          <cell r="J4465" t="str">
            <v>42-04-07-00-4457</v>
          </cell>
          <cell r="L4465" t="str">
            <v>42-04-07-00-4457</v>
          </cell>
          <cell r="M4465" t="str">
            <v>Porta Toalla TORK</v>
          </cell>
          <cell r="N4465" t="str">
            <v>SALA CUNA</v>
          </cell>
          <cell r="O4465" t="str">
            <v>OTROS</v>
          </cell>
          <cell r="P4465">
            <v>17000</v>
          </cell>
          <cell r="T4465" t="str">
            <v>Bueno</v>
          </cell>
          <cell r="U4465" t="str">
            <v>Tork</v>
          </cell>
        </row>
        <row r="4466">
          <cell r="J4466" t="str">
            <v>42-04-07-00-4458</v>
          </cell>
          <cell r="L4466" t="str">
            <v>42-04-07-00-4458</v>
          </cell>
          <cell r="M4466" t="str">
            <v>Porta Toalla TORK</v>
          </cell>
          <cell r="N4466" t="str">
            <v>SALA CUNA</v>
          </cell>
          <cell r="O4466" t="str">
            <v>OTROS</v>
          </cell>
          <cell r="P4466">
            <v>17000</v>
          </cell>
          <cell r="T4466" t="str">
            <v>Bueno</v>
          </cell>
          <cell r="U4466" t="str">
            <v>Tork</v>
          </cell>
        </row>
        <row r="4467">
          <cell r="J4467" t="str">
            <v>42-04-07-00-4459</v>
          </cell>
          <cell r="L4467" t="str">
            <v>42-04-07-00-4459</v>
          </cell>
          <cell r="M4467" t="str">
            <v>Porta Toalla de Baño Metalico</v>
          </cell>
          <cell r="N4467" t="str">
            <v>SALA CUNA</v>
          </cell>
          <cell r="O4467" t="str">
            <v>OTROS</v>
          </cell>
          <cell r="P4467">
            <v>2500</v>
          </cell>
          <cell r="T4467" t="str">
            <v>Bueno</v>
          </cell>
          <cell r="U4467" t="str">
            <v>Tork</v>
          </cell>
        </row>
        <row r="4468">
          <cell r="J4468" t="str">
            <v>42-04-07-00-4460</v>
          </cell>
          <cell r="K4468" t="str">
            <v>42-2296</v>
          </cell>
          <cell r="L4468" t="str">
            <v>42-04-07-00-4460</v>
          </cell>
          <cell r="M4468" t="str">
            <v>Escalador de fierro amarillo y azúl</v>
          </cell>
          <cell r="N4468" t="str">
            <v>PATIO Y BAÑO</v>
          </cell>
          <cell r="O4468" t="str">
            <v>OTROS</v>
          </cell>
          <cell r="P4468">
            <v>25600</v>
          </cell>
          <cell r="T4468" t="str">
            <v>Bueno</v>
          </cell>
          <cell r="U4468" t="str">
            <v>N/T</v>
          </cell>
        </row>
        <row r="4469">
          <cell r="J4469" t="str">
            <v>42-04-07-00-4461</v>
          </cell>
          <cell r="K4469" t="str">
            <v>42-2299</v>
          </cell>
          <cell r="L4469" t="str">
            <v>42-04-07-00-4461</v>
          </cell>
          <cell r="M4469" t="str">
            <v>Toldo color blanco 300 x 300 cms</v>
          </cell>
          <cell r="N4469" t="str">
            <v>PATIO Y BAÑO</v>
          </cell>
          <cell r="O4469" t="str">
            <v>OTROS</v>
          </cell>
          <cell r="P4469">
            <v>12500</v>
          </cell>
          <cell r="T4469" t="str">
            <v>Bueno</v>
          </cell>
          <cell r="U4469" t="str">
            <v>N/T</v>
          </cell>
        </row>
        <row r="4470">
          <cell r="J4470" t="str">
            <v>42-04-01-00-4462</v>
          </cell>
          <cell r="K4470" t="str">
            <v>42-2297</v>
          </cell>
          <cell r="L4470" t="str">
            <v>42-04-01-00-4462</v>
          </cell>
          <cell r="M4470" t="str">
            <v>Mesa Picnic chica madera natural</v>
          </cell>
          <cell r="N4470" t="str">
            <v>PATIO Y BAÑO</v>
          </cell>
          <cell r="O4470" t="str">
            <v>MESAS</v>
          </cell>
          <cell r="P4470">
            <v>18000</v>
          </cell>
          <cell r="T4470" t="str">
            <v>BUENO</v>
          </cell>
          <cell r="U4470" t="str">
            <v>N/T</v>
          </cell>
        </row>
        <row r="4471">
          <cell r="J4471" t="str">
            <v>42-04-01-00-4463</v>
          </cell>
          <cell r="K4471" t="str">
            <v>42-2298</v>
          </cell>
          <cell r="L4471" t="str">
            <v>42-04-01-00-4463</v>
          </cell>
          <cell r="M4471" t="str">
            <v>Mesa Picnic chica madera natural</v>
          </cell>
          <cell r="N4471" t="str">
            <v>PATIO Y BAÑO</v>
          </cell>
          <cell r="O4471" t="str">
            <v>MESAS</v>
          </cell>
          <cell r="P4471">
            <v>18000</v>
          </cell>
          <cell r="T4471" t="str">
            <v>BUENO</v>
          </cell>
          <cell r="U4471" t="str">
            <v>N/T</v>
          </cell>
        </row>
        <row r="4472">
          <cell r="J4472" t="str">
            <v>42-04-07-00-4464</v>
          </cell>
          <cell r="L4472" t="str">
            <v>42-04-07-00-4464</v>
          </cell>
          <cell r="M4472" t="str">
            <v>Papelero plástico con tapa color blanco</v>
          </cell>
          <cell r="N4472" t="str">
            <v>PATIO Y BAÑO</v>
          </cell>
          <cell r="O4472" t="str">
            <v>OTROS</v>
          </cell>
          <cell r="P4472">
            <v>4000</v>
          </cell>
          <cell r="T4472" t="str">
            <v>BUENO</v>
          </cell>
          <cell r="U4472" t="str">
            <v>N/T</v>
          </cell>
        </row>
        <row r="4473">
          <cell r="J4473" t="str">
            <v>42-04-07-00-4465</v>
          </cell>
          <cell r="L4473" t="str">
            <v>42-04-07-00-4465</v>
          </cell>
          <cell r="M4473" t="str">
            <v>Porta confort</v>
          </cell>
          <cell r="N4473" t="str">
            <v>PATIO Y BAÑO</v>
          </cell>
          <cell r="O4473" t="str">
            <v>OTROS</v>
          </cell>
          <cell r="P4473">
            <v>3500</v>
          </cell>
          <cell r="T4473" t="str">
            <v>Bueno</v>
          </cell>
          <cell r="U4473" t="str">
            <v>N/T</v>
          </cell>
        </row>
        <row r="4474">
          <cell r="J4474" t="str">
            <v>FN-04-07-00-4466</v>
          </cell>
          <cell r="L4474" t="str">
            <v>FN-04-07-00-4466</v>
          </cell>
          <cell r="M4474" t="str">
            <v>Perchas de alambre blanco 4 ganchos</v>
          </cell>
          <cell r="N4474" t="str">
            <v>PATIO Y BAÑO</v>
          </cell>
          <cell r="O4474" t="str">
            <v>OTROS FUNGIBLE / NOMINABLE</v>
          </cell>
          <cell r="P4474">
            <v>3600</v>
          </cell>
          <cell r="T4474" t="str">
            <v>Bueno</v>
          </cell>
          <cell r="U4474" t="str">
            <v>N/T</v>
          </cell>
        </row>
        <row r="4475">
          <cell r="J4475" t="str">
            <v>FN-04-07-00-4467</v>
          </cell>
          <cell r="L4475" t="str">
            <v>FN-04-07-00-4467</v>
          </cell>
          <cell r="M4475" t="str">
            <v>Perchas metálicas con 2 ganchos c/u</v>
          </cell>
          <cell r="N4475" t="str">
            <v>PATIO Y BAÑO</v>
          </cell>
          <cell r="O4475" t="str">
            <v>OTROS FUNGIBLE / NOMINABLE</v>
          </cell>
          <cell r="P4475">
            <v>3600</v>
          </cell>
          <cell r="T4475" t="str">
            <v>Bueno</v>
          </cell>
          <cell r="U4475" t="str">
            <v>N/T</v>
          </cell>
        </row>
        <row r="4476">
          <cell r="J4476" t="str">
            <v>FN-04-07-00-4468</v>
          </cell>
          <cell r="L4476" t="str">
            <v>FN-04-07-00-4468</v>
          </cell>
          <cell r="M4476" t="str">
            <v>Espejos 50x50 cms. marco madera café</v>
          </cell>
          <cell r="N4476" t="str">
            <v>PATIO Y BAÑO</v>
          </cell>
          <cell r="O4476" t="str">
            <v>OTROS FUNGIBLE / NOMINABLE</v>
          </cell>
          <cell r="P4476">
            <v>7500</v>
          </cell>
          <cell r="T4476" t="str">
            <v>Bueno</v>
          </cell>
          <cell r="U4476" t="str">
            <v>N/T</v>
          </cell>
        </row>
        <row r="4477">
          <cell r="J4477" t="str">
            <v>42-04-06-00-4469</v>
          </cell>
          <cell r="K4477" t="str">
            <v>42-2300</v>
          </cell>
          <cell r="L4477" t="str">
            <v>42-04-06-00-4469</v>
          </cell>
          <cell r="M4477" t="str">
            <v>Repisa de 70x20 cms. con soportes metálicos color rojo</v>
          </cell>
          <cell r="N4477" t="str">
            <v>PATIO Y BAÑO</v>
          </cell>
          <cell r="O4477" t="str">
            <v>REPISA</v>
          </cell>
          <cell r="P4477">
            <v>14600</v>
          </cell>
          <cell r="T4477" t="str">
            <v>Bueno</v>
          </cell>
          <cell r="U4477" t="str">
            <v>N/T</v>
          </cell>
        </row>
        <row r="4478">
          <cell r="J4478" t="str">
            <v>FN-04-07-00-4470</v>
          </cell>
          <cell r="L4478" t="str">
            <v>FN-04-07-00-4470</v>
          </cell>
          <cell r="M4478" t="str">
            <v>Bacenicas  plásticas</v>
          </cell>
          <cell r="N4478" t="str">
            <v>PATIO Y BAÑO</v>
          </cell>
          <cell r="O4478" t="str">
            <v>OTROS FUNGIBLE / NOMINABLE</v>
          </cell>
          <cell r="P4478">
            <v>3500</v>
          </cell>
          <cell r="T4478" t="str">
            <v>Bueno</v>
          </cell>
          <cell r="U4478" t="str">
            <v>N/T</v>
          </cell>
        </row>
        <row r="4479">
          <cell r="J4479" t="str">
            <v>42-05-01-01-4471</v>
          </cell>
          <cell r="K4479" t="str">
            <v>42-1601</v>
          </cell>
          <cell r="L4479" t="str">
            <v>42-05-01-01-4471</v>
          </cell>
          <cell r="M4479" t="str">
            <v>Televisor a color marca LG de 14 pulgadas</v>
          </cell>
          <cell r="N4479" t="str">
            <v>SALA ACTIV</v>
          </cell>
          <cell r="O4479" t="str">
            <v>EQUIPO DE OFICINA</v>
          </cell>
          <cell r="P4479">
            <v>64500</v>
          </cell>
          <cell r="T4479" t="str">
            <v>Bueno</v>
          </cell>
          <cell r="U4479" t="str">
            <v>N/T</v>
          </cell>
        </row>
        <row r="4480">
          <cell r="J4480" t="str">
            <v>42-05-01-01-4472</v>
          </cell>
          <cell r="K4480" t="str">
            <v>42-1602</v>
          </cell>
          <cell r="L4480" t="str">
            <v>42-05-01-01-4472</v>
          </cell>
          <cell r="M4480" t="str">
            <v>Video grabador  LG</v>
          </cell>
          <cell r="N4480" t="str">
            <v>SALA ACTIV</v>
          </cell>
          <cell r="O4480" t="str">
            <v>EQUIPO DE OFICINA</v>
          </cell>
          <cell r="P4480">
            <v>56500</v>
          </cell>
          <cell r="T4480" t="str">
            <v>Bueno</v>
          </cell>
          <cell r="U4480" t="str">
            <v>N/T</v>
          </cell>
        </row>
        <row r="4481">
          <cell r="J4481" t="str">
            <v>42-05-01-01-4473</v>
          </cell>
          <cell r="K4481" t="str">
            <v>42-1603</v>
          </cell>
          <cell r="L4481" t="str">
            <v>42-05-01-01-4473</v>
          </cell>
          <cell r="M4481" t="str">
            <v>Minicomponente marca Phillips</v>
          </cell>
          <cell r="N4481" t="str">
            <v>SALA ACTIV</v>
          </cell>
          <cell r="O4481" t="str">
            <v>EQUIPO DE OFICINA</v>
          </cell>
          <cell r="P4481">
            <v>65900</v>
          </cell>
          <cell r="T4481" t="str">
            <v>Bueno</v>
          </cell>
          <cell r="U4481" t="str">
            <v>N/T</v>
          </cell>
        </row>
        <row r="4482">
          <cell r="J4482" t="str">
            <v>42-05-01-01-4474</v>
          </cell>
          <cell r="K4482" t="str">
            <v>42-847</v>
          </cell>
          <cell r="L4482" t="str">
            <v>42-05-01-01-4474</v>
          </cell>
          <cell r="M4482" t="str">
            <v>Estufa a gas marca CIMET</v>
          </cell>
          <cell r="N4482" t="str">
            <v>SALA ACTIV</v>
          </cell>
          <cell r="O4482" t="str">
            <v>EQUIPO DE OFICINA</v>
          </cell>
          <cell r="P4482">
            <v>60000</v>
          </cell>
          <cell r="T4482" t="str">
            <v>Bueno</v>
          </cell>
          <cell r="U4482" t="str">
            <v>N/T</v>
          </cell>
        </row>
        <row r="4483">
          <cell r="J4483" t="str">
            <v>42-05-01-01-4475</v>
          </cell>
          <cell r="K4483" t="str">
            <v>42-848</v>
          </cell>
          <cell r="L4483" t="str">
            <v>42-05-01-01-4475</v>
          </cell>
          <cell r="M4483" t="str">
            <v>Regulador de gas</v>
          </cell>
          <cell r="N4483" t="str">
            <v>SALA ACTIV</v>
          </cell>
          <cell r="O4483" t="str">
            <v>EQUIPO DE OFICINA</v>
          </cell>
          <cell r="P4483">
            <v>12500</v>
          </cell>
          <cell r="T4483" t="str">
            <v>Bueno</v>
          </cell>
          <cell r="U4483" t="str">
            <v>N/T</v>
          </cell>
        </row>
        <row r="4484">
          <cell r="J4484" t="str">
            <v>42-05-01-01-4476</v>
          </cell>
          <cell r="L4484" t="str">
            <v>42-05-01-01-4476</v>
          </cell>
          <cell r="M4484" t="str">
            <v>Cilindros de gas</v>
          </cell>
          <cell r="N4484" t="str">
            <v>SALA ACTIV</v>
          </cell>
          <cell r="O4484" t="str">
            <v>EQUIPO DE OFICINA</v>
          </cell>
          <cell r="P4484">
            <v>12000</v>
          </cell>
          <cell r="T4484" t="str">
            <v>Bueno</v>
          </cell>
          <cell r="U4484" t="str">
            <v>N/T</v>
          </cell>
        </row>
        <row r="4485">
          <cell r="J4485" t="str">
            <v>42-05-01-01-4477</v>
          </cell>
          <cell r="K4485" t="str">
            <v>42-1961</v>
          </cell>
          <cell r="L4485" t="str">
            <v>42-05-01-01-4477</v>
          </cell>
          <cell r="M4485" t="str">
            <v>Citófono/ teléfono marca Nortel Network, Modelo 7000</v>
          </cell>
          <cell r="N4485" t="str">
            <v>SALA ACTIV</v>
          </cell>
          <cell r="O4485" t="str">
            <v>EQUIPO DE OFICINA</v>
          </cell>
          <cell r="P4485">
            <v>36000</v>
          </cell>
          <cell r="T4485" t="str">
            <v>Bueno</v>
          </cell>
          <cell r="U4485" t="str">
            <v>N/T</v>
          </cell>
        </row>
        <row r="4486">
          <cell r="J4486" t="str">
            <v>42-04-01-00-4478</v>
          </cell>
          <cell r="K4486" t="str">
            <v>42-849</v>
          </cell>
          <cell r="L4486" t="str">
            <v>42-04-01-00-4478</v>
          </cell>
          <cell r="M4486" t="str">
            <v>Mesa mixta párvulo formalita café claro</v>
          </cell>
          <cell r="N4486" t="str">
            <v>SALA ACTIV</v>
          </cell>
          <cell r="O4486" t="str">
            <v>MESAS</v>
          </cell>
          <cell r="P4486">
            <v>25000</v>
          </cell>
          <cell r="T4486" t="str">
            <v>Bueno</v>
          </cell>
          <cell r="U4486" t="str">
            <v>N/T</v>
          </cell>
        </row>
        <row r="4487">
          <cell r="J4487" t="str">
            <v>42-04-01-00-4479</v>
          </cell>
          <cell r="K4487" t="str">
            <v>42-850</v>
          </cell>
          <cell r="L4487" t="str">
            <v>42-04-01-00-4479</v>
          </cell>
          <cell r="M4487" t="str">
            <v>Mesa mixta párvulo formalita café claro</v>
          </cell>
          <cell r="N4487" t="str">
            <v>SALA ACTIV</v>
          </cell>
          <cell r="O4487" t="str">
            <v>MESAS</v>
          </cell>
          <cell r="P4487">
            <v>25000</v>
          </cell>
          <cell r="T4487" t="str">
            <v>Bueno</v>
          </cell>
          <cell r="U4487" t="str">
            <v>N/T</v>
          </cell>
        </row>
        <row r="4488">
          <cell r="J4488" t="str">
            <v>42-04-01-00-4480</v>
          </cell>
          <cell r="K4488" t="str">
            <v>42-851</v>
          </cell>
          <cell r="L4488" t="str">
            <v>42-04-01-00-4480</v>
          </cell>
          <cell r="M4488" t="str">
            <v>Mesa mixta párvulo formalita café claro</v>
          </cell>
          <cell r="N4488" t="str">
            <v>SALA ACTIV</v>
          </cell>
          <cell r="O4488" t="str">
            <v>MESAS</v>
          </cell>
          <cell r="P4488">
            <v>25000</v>
          </cell>
          <cell r="T4488" t="str">
            <v>Bueno</v>
          </cell>
          <cell r="U4488" t="str">
            <v>N/T</v>
          </cell>
        </row>
        <row r="4489">
          <cell r="J4489" t="str">
            <v>42-04-01-00-4481</v>
          </cell>
          <cell r="K4489" t="str">
            <v>42-852</v>
          </cell>
          <cell r="L4489" t="str">
            <v>42-04-01-00-4481</v>
          </cell>
          <cell r="M4489" t="str">
            <v>Mesa mixta párvulo formalita café claro</v>
          </cell>
          <cell r="N4489" t="str">
            <v>SALA ACTIV</v>
          </cell>
          <cell r="O4489" t="str">
            <v>MESAS</v>
          </cell>
          <cell r="P4489">
            <v>25000</v>
          </cell>
          <cell r="T4489" t="str">
            <v>Bueno</v>
          </cell>
          <cell r="U4489" t="str">
            <v>N/T</v>
          </cell>
        </row>
        <row r="4490">
          <cell r="J4490" t="str">
            <v>42-04-02-00-4482</v>
          </cell>
          <cell r="K4490" t="str">
            <v>42-852b</v>
          </cell>
          <cell r="L4490" t="str">
            <v>42-04-02-00-4482</v>
          </cell>
          <cell r="M4490" t="str">
            <v>Silla mixta párvulo formalita café claro</v>
          </cell>
          <cell r="N4490" t="str">
            <v>SALA ACTIV</v>
          </cell>
          <cell r="O4490" t="str">
            <v>SILLAS</v>
          </cell>
          <cell r="P4490">
            <v>6900</v>
          </cell>
          <cell r="T4490" t="str">
            <v>BUENO</v>
          </cell>
          <cell r="U4490" t="str">
            <v>N/T</v>
          </cell>
        </row>
        <row r="4491">
          <cell r="J4491" t="str">
            <v>42-04-02-00-4483</v>
          </cell>
          <cell r="K4491" t="str">
            <v>42-853</v>
          </cell>
          <cell r="L4491" t="str">
            <v>42-04-02-00-4483</v>
          </cell>
          <cell r="M4491" t="str">
            <v>Silla mixta párvulo formalita café claro</v>
          </cell>
          <cell r="N4491" t="str">
            <v>SALA ACTIV</v>
          </cell>
          <cell r="O4491" t="str">
            <v>SILLAS</v>
          </cell>
          <cell r="P4491">
            <v>6900</v>
          </cell>
          <cell r="T4491" t="str">
            <v>BUENO</v>
          </cell>
          <cell r="U4491" t="str">
            <v>N/T</v>
          </cell>
        </row>
        <row r="4492">
          <cell r="J4492" t="str">
            <v>42-04-02-00-4484</v>
          </cell>
          <cell r="K4492" t="str">
            <v>42-854</v>
          </cell>
          <cell r="L4492" t="str">
            <v>42-04-02-00-4484</v>
          </cell>
          <cell r="M4492" t="str">
            <v>Silla mixta párvulo formalita café claro</v>
          </cell>
          <cell r="N4492" t="str">
            <v>SALA ACTIV</v>
          </cell>
          <cell r="O4492" t="str">
            <v>SILLAS</v>
          </cell>
          <cell r="P4492">
            <v>6900</v>
          </cell>
          <cell r="T4492" t="str">
            <v>BUENO</v>
          </cell>
          <cell r="U4492" t="str">
            <v>N/T</v>
          </cell>
        </row>
        <row r="4493">
          <cell r="J4493" t="str">
            <v>42-04-02-00-4485</v>
          </cell>
          <cell r="K4493" t="str">
            <v>42-855</v>
          </cell>
          <cell r="L4493" t="str">
            <v>42-04-02-00-4485</v>
          </cell>
          <cell r="M4493" t="str">
            <v>Silla mixta párvulo formalita café claro</v>
          </cell>
          <cell r="N4493" t="str">
            <v>SALA ACTIV</v>
          </cell>
          <cell r="O4493" t="str">
            <v>SILLAS</v>
          </cell>
          <cell r="P4493">
            <v>6900</v>
          </cell>
          <cell r="T4493" t="str">
            <v>BUENO</v>
          </cell>
          <cell r="U4493" t="str">
            <v>N/T</v>
          </cell>
        </row>
        <row r="4494">
          <cell r="J4494" t="str">
            <v>42-04-02-00-4486</v>
          </cell>
          <cell r="K4494" t="str">
            <v>42-856</v>
          </cell>
          <cell r="L4494" t="str">
            <v>42-04-02-00-4486</v>
          </cell>
          <cell r="M4494" t="str">
            <v>Silla mixta párvulo formalita café claro</v>
          </cell>
          <cell r="N4494" t="str">
            <v>SALA ACTIV</v>
          </cell>
          <cell r="O4494" t="str">
            <v>SILLAS</v>
          </cell>
          <cell r="P4494">
            <v>6900</v>
          </cell>
          <cell r="T4494" t="str">
            <v>BUENO</v>
          </cell>
          <cell r="U4494" t="str">
            <v>N/T</v>
          </cell>
        </row>
        <row r="4495">
          <cell r="J4495" t="str">
            <v>42-04-02-00-4487</v>
          </cell>
          <cell r="K4495" t="str">
            <v>42-857</v>
          </cell>
          <cell r="L4495" t="str">
            <v>42-04-02-00-4487</v>
          </cell>
          <cell r="M4495" t="str">
            <v>Silla mixta párvulo formalita café claro</v>
          </cell>
          <cell r="N4495" t="str">
            <v>SALA ACTIV</v>
          </cell>
          <cell r="O4495" t="str">
            <v>SILLAS</v>
          </cell>
          <cell r="P4495">
            <v>6900</v>
          </cell>
          <cell r="T4495" t="str">
            <v>BUENO</v>
          </cell>
          <cell r="U4495" t="str">
            <v>N/T</v>
          </cell>
        </row>
        <row r="4496">
          <cell r="J4496" t="str">
            <v>42-04-02-00-4488</v>
          </cell>
          <cell r="K4496" t="str">
            <v>42-857b</v>
          </cell>
          <cell r="L4496" t="str">
            <v>42-04-02-00-4488</v>
          </cell>
          <cell r="M4496" t="str">
            <v>Silla mixta párvulo formalita café claro</v>
          </cell>
          <cell r="N4496" t="str">
            <v>SALA ACTIV</v>
          </cell>
          <cell r="O4496" t="str">
            <v>SILLAS</v>
          </cell>
          <cell r="P4496">
            <v>6900</v>
          </cell>
          <cell r="T4496" t="str">
            <v>BUENO</v>
          </cell>
          <cell r="U4496" t="str">
            <v>N/T</v>
          </cell>
        </row>
        <row r="4497">
          <cell r="J4497" t="str">
            <v>42-04-02-00-4489</v>
          </cell>
          <cell r="K4497" t="str">
            <v>42-858</v>
          </cell>
          <cell r="L4497" t="str">
            <v>42-04-02-00-4489</v>
          </cell>
          <cell r="M4497" t="str">
            <v>Silla mixta párvulo formalita café claro</v>
          </cell>
          <cell r="N4497" t="str">
            <v>SALA ACTIV</v>
          </cell>
          <cell r="O4497" t="str">
            <v>SILLAS</v>
          </cell>
          <cell r="P4497">
            <v>6900</v>
          </cell>
          <cell r="T4497" t="str">
            <v>BUENO</v>
          </cell>
          <cell r="U4497" t="str">
            <v>N/T</v>
          </cell>
        </row>
        <row r="4498">
          <cell r="J4498" t="str">
            <v>42-04-02-00-4490</v>
          </cell>
          <cell r="K4498" t="str">
            <v>42-859</v>
          </cell>
          <cell r="L4498" t="str">
            <v>42-04-02-00-4490</v>
          </cell>
          <cell r="M4498" t="str">
            <v>Silla mixta párvulo formalita café claro</v>
          </cell>
          <cell r="N4498" t="str">
            <v>SALA ACTIV</v>
          </cell>
          <cell r="O4498" t="str">
            <v>SILLAS</v>
          </cell>
          <cell r="P4498">
            <v>6900</v>
          </cell>
          <cell r="T4498" t="str">
            <v>BUENO</v>
          </cell>
          <cell r="U4498" t="str">
            <v>N/T</v>
          </cell>
        </row>
        <row r="4499">
          <cell r="J4499" t="str">
            <v>42-04-02-00-4491</v>
          </cell>
          <cell r="K4499" t="str">
            <v>42-860</v>
          </cell>
          <cell r="L4499" t="str">
            <v>42-04-02-00-4491</v>
          </cell>
          <cell r="M4499" t="str">
            <v>Silla mixta párvulo formalita café claro</v>
          </cell>
          <cell r="N4499" t="str">
            <v>SALA ACTIV</v>
          </cell>
          <cell r="O4499" t="str">
            <v>SILLAS</v>
          </cell>
          <cell r="P4499">
            <v>6900</v>
          </cell>
          <cell r="T4499" t="str">
            <v>BUENO</v>
          </cell>
          <cell r="U4499" t="str">
            <v>N/T</v>
          </cell>
        </row>
        <row r="4500">
          <cell r="J4500" t="str">
            <v>42-04-02-00-4492</v>
          </cell>
          <cell r="K4500" t="str">
            <v>42-860b</v>
          </cell>
          <cell r="L4500" t="str">
            <v>42-04-02-00-4492</v>
          </cell>
          <cell r="M4500" t="str">
            <v>Silla mixta párvulo formalita café claro</v>
          </cell>
          <cell r="N4500" t="str">
            <v>SALA ACTIV</v>
          </cell>
          <cell r="O4500" t="str">
            <v>SILLAS</v>
          </cell>
          <cell r="P4500">
            <v>6900</v>
          </cell>
          <cell r="T4500" t="str">
            <v>BUENO</v>
          </cell>
          <cell r="U4500" t="str">
            <v>N/T</v>
          </cell>
        </row>
        <row r="4501">
          <cell r="J4501" t="str">
            <v>42-04-02-00-4493</v>
          </cell>
          <cell r="K4501" t="str">
            <v>42-861</v>
          </cell>
          <cell r="L4501" t="str">
            <v>42-04-02-00-4493</v>
          </cell>
          <cell r="M4501" t="str">
            <v>Silla mixta párvulo formalita café claro</v>
          </cell>
          <cell r="N4501" t="str">
            <v>SALA ACTIV</v>
          </cell>
          <cell r="O4501" t="str">
            <v>SILLAS</v>
          </cell>
          <cell r="P4501">
            <v>6900</v>
          </cell>
          <cell r="T4501" t="str">
            <v>BUENO</v>
          </cell>
          <cell r="U4501" t="str">
            <v>N/T</v>
          </cell>
        </row>
        <row r="4502">
          <cell r="J4502" t="str">
            <v>42-04-02-00-4494</v>
          </cell>
          <cell r="K4502" t="str">
            <v>42-861b</v>
          </cell>
          <cell r="L4502" t="str">
            <v>42-04-02-00-4494</v>
          </cell>
          <cell r="M4502" t="str">
            <v>Silla mixta párvulo formalita café claro</v>
          </cell>
          <cell r="N4502" t="str">
            <v>SALA ACTIV</v>
          </cell>
          <cell r="O4502" t="str">
            <v>SILLAS</v>
          </cell>
          <cell r="P4502">
            <v>6900</v>
          </cell>
          <cell r="T4502" t="str">
            <v>BUENO</v>
          </cell>
          <cell r="U4502" t="str">
            <v>N/T</v>
          </cell>
        </row>
        <row r="4503">
          <cell r="J4503" t="str">
            <v>42-04-02-00-4495</v>
          </cell>
          <cell r="K4503" t="str">
            <v>42-862</v>
          </cell>
          <cell r="L4503" t="str">
            <v>42-04-02-00-4495</v>
          </cell>
          <cell r="M4503" t="str">
            <v>Silla mixta párvulo formalita café claro</v>
          </cell>
          <cell r="N4503" t="str">
            <v>SALA ACTIV</v>
          </cell>
          <cell r="O4503" t="str">
            <v>SILLAS</v>
          </cell>
          <cell r="P4503">
            <v>6900</v>
          </cell>
          <cell r="T4503" t="str">
            <v>BUENO</v>
          </cell>
          <cell r="U4503" t="str">
            <v>N/T</v>
          </cell>
        </row>
        <row r="4504">
          <cell r="J4504" t="str">
            <v>42-04-07-00-4496</v>
          </cell>
          <cell r="K4504" t="str">
            <v>42-869</v>
          </cell>
          <cell r="L4504" t="str">
            <v>42-04-07-00-4496</v>
          </cell>
          <cell r="M4504" t="str">
            <v>Mueble de macisa y formalita blanco, 6 puertas de 58x300x106 cms.</v>
          </cell>
          <cell r="N4504" t="str">
            <v>SALA ACTIV</v>
          </cell>
          <cell r="O4504" t="str">
            <v>OTROS</v>
          </cell>
          <cell r="P4504">
            <v>76500</v>
          </cell>
          <cell r="T4504" t="str">
            <v>Bueno</v>
          </cell>
          <cell r="U4504" t="str">
            <v>N/T</v>
          </cell>
        </row>
        <row r="4505">
          <cell r="J4505" t="str">
            <v>42-04-07-00-4497</v>
          </cell>
          <cell r="K4505" t="str">
            <v>42-870</v>
          </cell>
          <cell r="L4505" t="str">
            <v>42-04-07-00-4497</v>
          </cell>
          <cell r="M4505" t="str">
            <v>Mueble de madera azúl 11 divisiones de 110x24x111 cms.</v>
          </cell>
          <cell r="N4505" t="str">
            <v>SALA ACTIV</v>
          </cell>
          <cell r="O4505" t="str">
            <v>OTROS</v>
          </cell>
          <cell r="P4505">
            <v>56900</v>
          </cell>
          <cell r="T4505" t="str">
            <v>Bueno</v>
          </cell>
          <cell r="U4505" t="str">
            <v>N/T</v>
          </cell>
        </row>
        <row r="4506">
          <cell r="J4506" t="str">
            <v>42-04-07-00-4498</v>
          </cell>
          <cell r="K4506" t="str">
            <v>42-871</v>
          </cell>
          <cell r="L4506" t="str">
            <v>42-04-07-00-4498</v>
          </cell>
          <cell r="M4506" t="str">
            <v>Mueble de madera naranjo con 11 divisiones  110x24x111 cms.</v>
          </cell>
          <cell r="N4506" t="str">
            <v>SALA ACTIV</v>
          </cell>
          <cell r="O4506" t="str">
            <v>OTROS</v>
          </cell>
          <cell r="P4506">
            <v>66500</v>
          </cell>
          <cell r="T4506" t="str">
            <v>Bueno</v>
          </cell>
          <cell r="U4506" t="str">
            <v>N/T</v>
          </cell>
        </row>
        <row r="4507">
          <cell r="J4507" t="str">
            <v>42-04-07-00-4499</v>
          </cell>
          <cell r="K4507" t="str">
            <v>42-872</v>
          </cell>
          <cell r="L4507" t="str">
            <v>42-04-07-00-4499</v>
          </cell>
          <cell r="M4507" t="str">
            <v>Mueble de madera blanco 2 puertas 100x70x90 cms.</v>
          </cell>
          <cell r="N4507" t="str">
            <v>SALA ACTIV</v>
          </cell>
          <cell r="O4507" t="str">
            <v>OTROS</v>
          </cell>
          <cell r="P4507">
            <v>55900</v>
          </cell>
          <cell r="T4507" t="str">
            <v>Bueno</v>
          </cell>
          <cell r="U4507" t="str">
            <v>N/T</v>
          </cell>
        </row>
        <row r="4508">
          <cell r="J4508" t="str">
            <v>42-04-07-00-4500</v>
          </cell>
          <cell r="K4508" t="str">
            <v>42-866</v>
          </cell>
          <cell r="L4508" t="str">
            <v>42-04-07-00-4500</v>
          </cell>
          <cell r="M4508" t="str">
            <v>Caja de instrumentos musicales con 25 instrumentos</v>
          </cell>
          <cell r="N4508" t="str">
            <v>SALA ACTIV</v>
          </cell>
          <cell r="O4508" t="str">
            <v>OTROS</v>
          </cell>
          <cell r="P4508">
            <v>20000</v>
          </cell>
          <cell r="T4508" t="str">
            <v>Bueno</v>
          </cell>
          <cell r="U4508" t="str">
            <v>N/T</v>
          </cell>
        </row>
        <row r="4509">
          <cell r="J4509" t="str">
            <v>FN-04-07-00-4501</v>
          </cell>
          <cell r="L4509" t="str">
            <v>FN-04-07-00-4501</v>
          </cell>
          <cell r="M4509" t="str">
            <v>Colchones de espuma</v>
          </cell>
          <cell r="N4509" t="str">
            <v>SALA ACTIV</v>
          </cell>
          <cell r="O4509" t="str">
            <v>OTROS FUNGIBLE / NOMINABLE</v>
          </cell>
          <cell r="P4509">
            <v>22300</v>
          </cell>
          <cell r="T4509" t="str">
            <v>Bueno</v>
          </cell>
          <cell r="U4509" t="str">
            <v>N/T</v>
          </cell>
        </row>
        <row r="4510">
          <cell r="J4510" t="str">
            <v>42-04-07-00-4502</v>
          </cell>
          <cell r="L4510" t="str">
            <v>42-04-07-00-4502</v>
          </cell>
          <cell r="M4510" t="str">
            <v>Pizarrón</v>
          </cell>
          <cell r="N4510" t="str">
            <v>SALA ACTIV</v>
          </cell>
          <cell r="O4510" t="str">
            <v>OTROS</v>
          </cell>
          <cell r="P4510">
            <v>12600</v>
          </cell>
          <cell r="T4510" t="str">
            <v>Bueno</v>
          </cell>
          <cell r="U4510" t="str">
            <v>N/T</v>
          </cell>
        </row>
        <row r="4511">
          <cell r="J4511" t="str">
            <v>42-04-07-00-4503</v>
          </cell>
          <cell r="L4511" t="str">
            <v>42-04-07-00-4503</v>
          </cell>
          <cell r="M4511" t="str">
            <v>Timbre musical</v>
          </cell>
          <cell r="N4511" t="str">
            <v>SALA ACTIV</v>
          </cell>
          <cell r="O4511" t="str">
            <v>OTROS</v>
          </cell>
          <cell r="P4511">
            <v>12500</v>
          </cell>
          <cell r="T4511" t="str">
            <v>Bueno</v>
          </cell>
          <cell r="U4511" t="str">
            <v>N/T</v>
          </cell>
        </row>
        <row r="4512">
          <cell r="J4512" t="str">
            <v>42-04-07-00-4504</v>
          </cell>
          <cell r="L4512" t="str">
            <v>42-04-07-00-4504</v>
          </cell>
          <cell r="M4512" t="str">
            <v>Perchas de bronce</v>
          </cell>
          <cell r="N4512" t="str">
            <v>SALA ACTIV</v>
          </cell>
          <cell r="O4512" t="str">
            <v>OTROS</v>
          </cell>
          <cell r="P4512">
            <v>2600</v>
          </cell>
          <cell r="T4512" t="str">
            <v>Bueno</v>
          </cell>
          <cell r="U4512" t="str">
            <v>N/T</v>
          </cell>
        </row>
        <row r="4513">
          <cell r="J4513" t="str">
            <v>42-04-07-00-4505</v>
          </cell>
          <cell r="L4513" t="str">
            <v>42-04-07-00-4505</v>
          </cell>
          <cell r="M4513" t="str">
            <v>Cortinas de chinz azul</v>
          </cell>
          <cell r="N4513" t="str">
            <v>SALA ACTIV</v>
          </cell>
          <cell r="O4513" t="str">
            <v>OTROS</v>
          </cell>
          <cell r="P4513">
            <v>12500</v>
          </cell>
          <cell r="T4513" t="str">
            <v>Bueno</v>
          </cell>
          <cell r="U4513" t="str">
            <v>N/T</v>
          </cell>
        </row>
        <row r="4514">
          <cell r="J4514" t="str">
            <v>FN-04-07-00-4506</v>
          </cell>
          <cell r="L4514" t="str">
            <v>FN-04-07-00-4506</v>
          </cell>
          <cell r="M4514" t="str">
            <v>Porta cortinas metálicos</v>
          </cell>
          <cell r="N4514" t="str">
            <v>SALA ACTIV</v>
          </cell>
          <cell r="O4514" t="str">
            <v>OTROS FUNGIBLE / NOMINABLE</v>
          </cell>
          <cell r="P4514">
            <v>2500</v>
          </cell>
          <cell r="T4514" t="str">
            <v>Bueno</v>
          </cell>
          <cell r="U4514" t="str">
            <v>N/T</v>
          </cell>
        </row>
        <row r="4515">
          <cell r="J4515" t="str">
            <v>42-04-07-00-4507</v>
          </cell>
          <cell r="K4515" t="str">
            <v>42-2302</v>
          </cell>
          <cell r="L4515" t="str">
            <v>42-04-07-00-4507</v>
          </cell>
          <cell r="M4515" t="str">
            <v>Casa cubo de colores para juegos, rojo, amarillo, verde, azul, blanco de cuadrado</v>
          </cell>
          <cell r="N4515" t="str">
            <v>SALA ACTIV</v>
          </cell>
          <cell r="O4515" t="str">
            <v>OTROS</v>
          </cell>
          <cell r="P4515">
            <v>20000</v>
          </cell>
          <cell r="T4515" t="str">
            <v>Bueno</v>
          </cell>
          <cell r="U4515" t="str">
            <v>N/T</v>
          </cell>
        </row>
        <row r="4516">
          <cell r="J4516" t="str">
            <v>FN-04-07-00-4508</v>
          </cell>
          <cell r="L4516" t="str">
            <v>FN-04-07-00-4508</v>
          </cell>
          <cell r="M4516" t="str">
            <v>Cortinas c / flores color rojo</v>
          </cell>
          <cell r="N4516" t="str">
            <v>SALA ACTIV</v>
          </cell>
          <cell r="O4516" t="str">
            <v>OTROS FUNGIBLE / NOMINABLE</v>
          </cell>
          <cell r="P4516">
            <v>12500</v>
          </cell>
          <cell r="T4516" t="str">
            <v>Bueno</v>
          </cell>
          <cell r="U4516" t="str">
            <v>N/T</v>
          </cell>
        </row>
        <row r="4517">
          <cell r="J4517" t="str">
            <v>FN-04-07-00-4509</v>
          </cell>
          <cell r="L4517" t="str">
            <v>FN-04-07-00-4509</v>
          </cell>
          <cell r="M4517" t="str">
            <v>Cortinas c / osos color azul</v>
          </cell>
          <cell r="N4517" t="str">
            <v>SALA ACTIV</v>
          </cell>
          <cell r="O4517" t="str">
            <v>OTROS FUNGIBLE / NOMINABLE</v>
          </cell>
          <cell r="P4517">
            <v>12500</v>
          </cell>
          <cell r="T4517" t="str">
            <v>Bueno</v>
          </cell>
          <cell r="U4517" t="str">
            <v>N/T</v>
          </cell>
        </row>
        <row r="4518">
          <cell r="J4518" t="str">
            <v>42-04-01-00-4510</v>
          </cell>
          <cell r="K4518" t="str">
            <v>42-2303</v>
          </cell>
          <cell r="L4518" t="str">
            <v>42-04-01-00-4510</v>
          </cell>
          <cell r="M4518" t="str">
            <v>Mesa plástica chica marca Wenco color roja, 4 sillas plásticas marca Wenco color azul</v>
          </cell>
          <cell r="N4518" t="str">
            <v>SALA ACTIV</v>
          </cell>
          <cell r="O4518" t="str">
            <v>MESAS</v>
          </cell>
          <cell r="P4518">
            <v>25600</v>
          </cell>
          <cell r="T4518" t="str">
            <v>Bueno</v>
          </cell>
          <cell r="U4518" t="str">
            <v>N/T</v>
          </cell>
        </row>
        <row r="4519">
          <cell r="J4519" t="str">
            <v>42-04-01-00-4511</v>
          </cell>
          <cell r="K4519" t="str">
            <v>42-2304</v>
          </cell>
          <cell r="L4519" t="str">
            <v>42-04-01-00-4511</v>
          </cell>
          <cell r="M4519" t="str">
            <v>Mesa madera natural chica, 4 sillas madera natural chicas</v>
          </cell>
          <cell r="N4519" t="str">
            <v>SALA ACTIV</v>
          </cell>
          <cell r="O4519" t="str">
            <v>MESAS</v>
          </cell>
          <cell r="P4519">
            <v>32900</v>
          </cell>
          <cell r="T4519" t="str">
            <v>Bueno</v>
          </cell>
          <cell r="U4519" t="str">
            <v>N/T</v>
          </cell>
        </row>
        <row r="4520">
          <cell r="J4520" t="str">
            <v>42-04-07-00-4512</v>
          </cell>
          <cell r="L4520" t="str">
            <v>42-04-07-00-4512</v>
          </cell>
          <cell r="M4520" t="str">
            <v>Estufa Gas Mademsa Vittale 15</v>
          </cell>
          <cell r="N4520" t="str">
            <v>SALA ACTIV</v>
          </cell>
          <cell r="O4520" t="str">
            <v>OTROS</v>
          </cell>
          <cell r="P4520">
            <v>68900</v>
          </cell>
          <cell r="T4520" t="str">
            <v>Bueno</v>
          </cell>
          <cell r="U4520" t="str">
            <v>N/T</v>
          </cell>
        </row>
        <row r="4521">
          <cell r="J4521" t="str">
            <v>42-04-07-00-4513</v>
          </cell>
          <cell r="K4521" t="str">
            <v>42-3364</v>
          </cell>
          <cell r="L4521" t="str">
            <v>42-04-07-00-4513</v>
          </cell>
          <cell r="M4521" t="str">
            <v xml:space="preserve">Mueble Masisa Enchapado 2 Puertas Correderas </v>
          </cell>
          <cell r="N4521" t="str">
            <v>SALA ACTIV</v>
          </cell>
          <cell r="O4521" t="str">
            <v>OTROS</v>
          </cell>
          <cell r="P4521">
            <v>46900</v>
          </cell>
          <cell r="T4521" t="str">
            <v>Bueno</v>
          </cell>
          <cell r="U4521" t="str">
            <v>N/T</v>
          </cell>
        </row>
        <row r="4522">
          <cell r="J4522" t="str">
            <v>FN-04-07-00-4514</v>
          </cell>
          <cell r="L4522" t="str">
            <v>FN-04-07-00-4514</v>
          </cell>
          <cell r="M4522" t="str">
            <v>Colgador Metalico Doble Tipo Gancho</v>
          </cell>
          <cell r="N4522" t="str">
            <v>SALA ACTIV</v>
          </cell>
          <cell r="O4522" t="str">
            <v>OTROS FUNGIBLE / NOMINABLE</v>
          </cell>
          <cell r="P4522">
            <v>3500</v>
          </cell>
          <cell r="T4522" t="str">
            <v>Bueno</v>
          </cell>
          <cell r="U4522" t="str">
            <v>N/T</v>
          </cell>
        </row>
        <row r="4523">
          <cell r="J4523" t="str">
            <v>42-05-01-01-4515</v>
          </cell>
          <cell r="K4523" t="str">
            <v>42-2643</v>
          </cell>
          <cell r="L4523" t="str">
            <v>42-05-01-01-4515</v>
          </cell>
          <cell r="M4523" t="str">
            <v xml:space="preserve">Televisor 21" Color Gris </v>
          </cell>
          <cell r="N4523" t="str">
            <v>SALA ACTIV</v>
          </cell>
          <cell r="O4523" t="str">
            <v>EQUIPO DE OFICINA</v>
          </cell>
          <cell r="P4523">
            <v>76500</v>
          </cell>
          <cell r="T4523" t="str">
            <v>Bueno</v>
          </cell>
          <cell r="U4523" t="str">
            <v>N/T</v>
          </cell>
        </row>
        <row r="4524">
          <cell r="J4524" t="str">
            <v>42-05-01-01-4516</v>
          </cell>
          <cell r="K4524" t="str">
            <v>42-2641</v>
          </cell>
          <cell r="L4524" t="str">
            <v>42-05-01-01-4516</v>
          </cell>
          <cell r="M4524" t="str">
            <v>DVD Phillips Color Gris DIV X</v>
          </cell>
          <cell r="N4524" t="str">
            <v>SALA ACTIV</v>
          </cell>
          <cell r="O4524" t="str">
            <v>EQUIPO DE OFICINA</v>
          </cell>
          <cell r="P4524">
            <v>27600</v>
          </cell>
          <cell r="T4524" t="str">
            <v>Bueno</v>
          </cell>
          <cell r="U4524" t="str">
            <v>N/T</v>
          </cell>
        </row>
        <row r="4525">
          <cell r="J4525" t="str">
            <v>42-05-01-01-4517</v>
          </cell>
          <cell r="L4525" t="str">
            <v>42-05-01-01-4517</v>
          </cell>
          <cell r="M4525" t="str">
            <v>SubWoofer GROVEN Technologies 2 X 1</v>
          </cell>
          <cell r="N4525" t="str">
            <v>SALA ACTIV</v>
          </cell>
          <cell r="O4525" t="str">
            <v>EQUIPO DE OFICINA</v>
          </cell>
          <cell r="P4525">
            <v>22600</v>
          </cell>
          <cell r="T4525" t="str">
            <v>Bueno</v>
          </cell>
          <cell r="U4525" t="str">
            <v>N/T</v>
          </cell>
        </row>
        <row r="4526">
          <cell r="J4526" t="str">
            <v>42-04-07-00-4518</v>
          </cell>
          <cell r="L4526" t="str">
            <v>42-04-07-00-4518</v>
          </cell>
          <cell r="M4526" t="str">
            <v>Balancines Chicos Para Niños</v>
          </cell>
          <cell r="N4526" t="str">
            <v>PATIO Y BAÑO</v>
          </cell>
          <cell r="O4526" t="str">
            <v>OTROS</v>
          </cell>
          <cell r="P4526">
            <v>15600</v>
          </cell>
          <cell r="T4526" t="str">
            <v>Bueno</v>
          </cell>
          <cell r="U4526" t="str">
            <v>N/T</v>
          </cell>
        </row>
        <row r="4527">
          <cell r="J4527" t="str">
            <v>42-06-01-00-4519</v>
          </cell>
          <cell r="L4527" t="str">
            <v>42-06-01-00-4519</v>
          </cell>
          <cell r="M4527" t="str">
            <v>Porta Toalla Tork Mediano</v>
          </cell>
          <cell r="O4527" t="str">
            <v>EQUIPOS COMPUTACIONALES Y PERIFÉRICOS</v>
          </cell>
          <cell r="P4527">
            <v>15600</v>
          </cell>
          <cell r="T4527" t="str">
            <v>Bueno</v>
          </cell>
          <cell r="U4527" t="str">
            <v>N/T</v>
          </cell>
        </row>
        <row r="4528">
          <cell r="J4528" t="str">
            <v>NN-06-01-00-4520</v>
          </cell>
          <cell r="L4528" t="str">
            <v>NN-06-01-00-4520</v>
          </cell>
          <cell r="M4528" t="str">
            <v>Monitor 17"  TFT Olidatra Negro Nº 7009S - 95D2588 - 000916</v>
          </cell>
          <cell r="O4528" t="str">
            <v>EQUIPOS COMPUTACIONALES Y PERIFÉRICOS EN ARRIENDO</v>
          </cell>
          <cell r="P4528">
            <v>65000</v>
          </cell>
          <cell r="T4528" t="str">
            <v>Bueno</v>
          </cell>
          <cell r="U4528" t="str">
            <v>Olidata</v>
          </cell>
        </row>
        <row r="4529">
          <cell r="J4529" t="str">
            <v>NN-06-01-00-4521</v>
          </cell>
          <cell r="L4529" t="str">
            <v>NN-06-01-00-4521</v>
          </cell>
          <cell r="M4529" t="str">
            <v>CPU Olidata Negro / Gris Nº 013433-000062-OL 6 - 395</v>
          </cell>
          <cell r="O4529" t="str">
            <v>EQUIPOS COMPUTACIONALES Y PERIFÉRICOS EN ARRIENDO</v>
          </cell>
          <cell r="P4529">
            <v>240000</v>
          </cell>
          <cell r="T4529" t="str">
            <v>Bueno</v>
          </cell>
          <cell r="U4529" t="str">
            <v>Olidata</v>
          </cell>
        </row>
        <row r="4530">
          <cell r="J4530" t="str">
            <v>NN-06-01-00-4522</v>
          </cell>
          <cell r="L4530" t="str">
            <v>NN-06-01-00-4522</v>
          </cell>
          <cell r="M4530" t="str">
            <v>Teclado Olidata Model K - 3100</v>
          </cell>
          <cell r="O4530" t="str">
            <v>EQUIPOS COMPUTACIONALES Y PERIFÉRICOS EN ARRIENDO</v>
          </cell>
          <cell r="P4530">
            <v>3000</v>
          </cell>
          <cell r="T4530" t="str">
            <v>Bueno</v>
          </cell>
          <cell r="U4530" t="str">
            <v>Olidata</v>
          </cell>
        </row>
        <row r="4531">
          <cell r="J4531" t="str">
            <v>NN-06-01-00-4523</v>
          </cell>
          <cell r="L4531" t="str">
            <v>NN-06-01-00-4523</v>
          </cell>
          <cell r="M4531" t="str">
            <v>Mouse Olidata KM - 8920</v>
          </cell>
          <cell r="O4531" t="str">
            <v>EQUIPOS COMPUTACIONALES Y PERIFÉRICOS EN ARRIENDO</v>
          </cell>
          <cell r="P4531">
            <v>4000</v>
          </cell>
          <cell r="T4531" t="str">
            <v>Bueno</v>
          </cell>
          <cell r="U4531" t="str">
            <v>Olidata</v>
          </cell>
        </row>
        <row r="4532">
          <cell r="J4532" t="str">
            <v>NN-06-01-00-4524</v>
          </cell>
          <cell r="L4532" t="str">
            <v>NN-06-01-00-4524</v>
          </cell>
          <cell r="M4532" t="str">
            <v>Monitor 17"  TFT Olidatra Negro Nº 7009S - 95D2588 - 000611</v>
          </cell>
          <cell r="O4532" t="str">
            <v>EQUIPOS COMPUTACIONALES Y PERIFÉRICOS EN ARRIENDO</v>
          </cell>
          <cell r="P4532">
            <v>65000</v>
          </cell>
          <cell r="T4532" t="str">
            <v>Bueno</v>
          </cell>
          <cell r="U4532" t="str">
            <v>Olidata</v>
          </cell>
        </row>
        <row r="4533">
          <cell r="J4533" t="str">
            <v>NN-06-01-00-4525</v>
          </cell>
          <cell r="L4533" t="str">
            <v>NN-06-01-00-4525</v>
          </cell>
          <cell r="M4533" t="str">
            <v>CPU Olidata Negro / Gris Nº 013433-000045-OL 6 - 395</v>
          </cell>
          <cell r="O4533" t="str">
            <v>EQUIPOS COMPUTACIONALES Y PERIFÉRICOS EN ARRIENDO</v>
          </cell>
          <cell r="P4533">
            <v>240000</v>
          </cell>
          <cell r="T4533" t="str">
            <v>Bueno</v>
          </cell>
          <cell r="U4533" t="str">
            <v>Olidata</v>
          </cell>
        </row>
        <row r="4534">
          <cell r="J4534" t="str">
            <v>NN-06-01-00-4526</v>
          </cell>
          <cell r="L4534" t="str">
            <v>NN-06-01-00-4526</v>
          </cell>
          <cell r="M4534" t="str">
            <v>Teclado Olidata Model K - 3100</v>
          </cell>
          <cell r="O4534" t="str">
            <v>EQUIPOS COMPUTACIONALES Y PERIFÉRICOS EN ARRIENDO</v>
          </cell>
          <cell r="P4534">
            <v>3000</v>
          </cell>
          <cell r="T4534" t="str">
            <v>Bueno</v>
          </cell>
          <cell r="U4534" t="str">
            <v>Olidata</v>
          </cell>
        </row>
        <row r="4535">
          <cell r="J4535" t="str">
            <v>NN-06-01-00-4527</v>
          </cell>
          <cell r="L4535" t="str">
            <v>NN-06-01-00-4527</v>
          </cell>
          <cell r="M4535" t="str">
            <v>Mouse Olidata KM - 8920</v>
          </cell>
          <cell r="O4535" t="str">
            <v>EQUIPOS COMPUTACIONALES Y PERIFÉRICOS EN ARRIENDO</v>
          </cell>
          <cell r="P4535">
            <v>4000</v>
          </cell>
          <cell r="T4535" t="str">
            <v>Bueno</v>
          </cell>
          <cell r="U4535" t="str">
            <v>Olidata</v>
          </cell>
        </row>
        <row r="4536">
          <cell r="J4536" t="str">
            <v>FN-04-07-00-4528</v>
          </cell>
          <cell r="L4536" t="str">
            <v>FN-04-07-00-4528</v>
          </cell>
          <cell r="M4536" t="str">
            <v>Papelero Gris Plastico Con Tapa y Pedal</v>
          </cell>
          <cell r="O4536" t="str">
            <v>OTROS FUNGIBLE / NOMINABLE</v>
          </cell>
          <cell r="P4536">
            <v>4000</v>
          </cell>
          <cell r="T4536" t="str">
            <v>Bueno</v>
          </cell>
          <cell r="U4536" t="str">
            <v>N/T</v>
          </cell>
        </row>
        <row r="4537">
          <cell r="J4537" t="str">
            <v>42-05-02-06-4529</v>
          </cell>
          <cell r="L4537" t="str">
            <v>42-05-02-06-4529</v>
          </cell>
          <cell r="M4537" t="str">
            <v>Atornillador Inalambrico Black &amp; Decker A12 - E</v>
          </cell>
          <cell r="O4537" t="str">
            <v>HERRAMIENTAS</v>
          </cell>
          <cell r="P4537">
            <v>33280</v>
          </cell>
          <cell r="T4537" t="str">
            <v>Bueno</v>
          </cell>
          <cell r="U4537" t="str">
            <v>Black &amp; Decker</v>
          </cell>
        </row>
        <row r="4538">
          <cell r="J4538" t="str">
            <v>42-05-02-01-4530</v>
          </cell>
          <cell r="L4538" t="str">
            <v>42-05-02-01-4530</v>
          </cell>
          <cell r="M4538" t="str">
            <v>Fonendoscopio Neonatal RIESTER QUALITY</v>
          </cell>
          <cell r="O4538" t="str">
            <v>EQUIPOS CLINICOS</v>
          </cell>
          <cell r="P4538">
            <v>47576</v>
          </cell>
          <cell r="T4538" t="str">
            <v>Bueno</v>
          </cell>
          <cell r="U4538" t="str">
            <v>RIESTER</v>
          </cell>
        </row>
        <row r="4539">
          <cell r="J4539" t="str">
            <v>42-05-02-01-4531</v>
          </cell>
          <cell r="L4539" t="str">
            <v>42-05-02-01-4531</v>
          </cell>
          <cell r="M4539" t="str">
            <v>Fonendoscopio Neonatal RIESTER QUALITY</v>
          </cell>
          <cell r="O4539" t="str">
            <v>EQUIPOS CLINICOS</v>
          </cell>
          <cell r="P4539">
            <v>47576</v>
          </cell>
          <cell r="T4539" t="str">
            <v>Bueno</v>
          </cell>
          <cell r="U4539" t="str">
            <v>RIESTER</v>
          </cell>
        </row>
        <row r="4540">
          <cell r="J4540" t="str">
            <v>42-05-02-01-4532</v>
          </cell>
          <cell r="K4540" t="str">
            <v>42-2391</v>
          </cell>
          <cell r="L4540" t="str">
            <v>42-05-02-01-4532</v>
          </cell>
          <cell r="M4540" t="str">
            <v>Fotómetro BTS - 10 (Nº 42-2391)</v>
          </cell>
          <cell r="O4540" t="str">
            <v>EQUIPOS CLINICOS</v>
          </cell>
          <cell r="P4540">
            <v>40000</v>
          </cell>
          <cell r="T4540" t="str">
            <v>Malo</v>
          </cell>
          <cell r="U4540" t="str">
            <v>BTS</v>
          </cell>
        </row>
        <row r="4541">
          <cell r="J4541" t="str">
            <v>42-05-02-01-4533</v>
          </cell>
          <cell r="L4541" t="str">
            <v>42-05-02-01-4533</v>
          </cell>
          <cell r="M4541" t="str">
            <v>Lector De Tiras De Orina Combi Scan 100 (Com. Olsis)</v>
          </cell>
          <cell r="O4541" t="str">
            <v>EQUIPOS CLINICOS</v>
          </cell>
          <cell r="P4541">
            <v>350000</v>
          </cell>
          <cell r="T4541" t="str">
            <v>Malo</v>
          </cell>
          <cell r="U4541" t="str">
            <v>Combi</v>
          </cell>
        </row>
        <row r="4542">
          <cell r="J4542" t="str">
            <v>42-04-06-00-4534</v>
          </cell>
          <cell r="L4542" t="str">
            <v>42-04-06-00-4534</v>
          </cell>
          <cell r="M4542" t="str">
            <v>Mueble Melamina 4 Puertas C/Llave Blanco Invierno Tipo Casilleros</v>
          </cell>
          <cell r="O4542" t="str">
            <v>REPISA</v>
          </cell>
          <cell r="P4542">
            <v>120000</v>
          </cell>
          <cell r="T4542" t="str">
            <v>BUENO</v>
          </cell>
          <cell r="U4542" t="str">
            <v>N/T</v>
          </cell>
        </row>
        <row r="4543">
          <cell r="J4543" t="str">
            <v>42-04-06-00-4535</v>
          </cell>
          <cell r="L4543" t="str">
            <v>42-04-06-00-4535</v>
          </cell>
          <cell r="M4543" t="str">
            <v>Mueble Melamina Tipo Repisa 1 Puerta C/Llave Blanco Invierno 180 x 60 2 Compartimientos</v>
          </cell>
          <cell r="O4543" t="str">
            <v>REPISA</v>
          </cell>
          <cell r="P4543">
            <v>80000</v>
          </cell>
          <cell r="T4543" t="str">
            <v>BUENO</v>
          </cell>
          <cell r="U4543" t="str">
            <v>N/T</v>
          </cell>
        </row>
        <row r="4544">
          <cell r="J4544" t="str">
            <v>42-05-01-01-4536</v>
          </cell>
          <cell r="K4544" t="str">
            <v>42-3550</v>
          </cell>
          <cell r="L4544" t="str">
            <v>42-05-01-01-4536</v>
          </cell>
          <cell r="M4544" t="str">
            <v>Refrigerador MADEMSA ALTUS MR-740 G/220/50 (NUM ANTIGUO 42-3550)</v>
          </cell>
          <cell r="O4544" t="str">
            <v>EQUIPO DE OFICINA</v>
          </cell>
          <cell r="P4544">
            <v>244480</v>
          </cell>
          <cell r="T4544" t="str">
            <v>BUENO</v>
          </cell>
          <cell r="U4544" t="str">
            <v>Mademsa</v>
          </cell>
        </row>
        <row r="4545">
          <cell r="J4545" t="str">
            <v>42-04-07-00-4537</v>
          </cell>
          <cell r="L4545" t="str">
            <v>42-04-07-00-4537</v>
          </cell>
          <cell r="M4545" t="str">
            <v>Gabinete LB Intergroupe Sintesis 90x46x143</v>
          </cell>
          <cell r="O4545" t="str">
            <v>OTROS</v>
          </cell>
          <cell r="P4545">
            <v>169105</v>
          </cell>
          <cell r="T4545" t="str">
            <v>BUENO</v>
          </cell>
          <cell r="U4545" t="str">
            <v>Intergroupe</v>
          </cell>
        </row>
        <row r="4546">
          <cell r="J4546" t="str">
            <v>42-04-07-00-4538</v>
          </cell>
          <cell r="L4546" t="str">
            <v>42-04-07-00-4538</v>
          </cell>
          <cell r="M4546" t="str">
            <v>Gabinete LB Intergroupe Sintesis 90x46x143</v>
          </cell>
          <cell r="O4546" t="str">
            <v>OTROS</v>
          </cell>
          <cell r="P4546">
            <v>169105</v>
          </cell>
          <cell r="T4546" t="str">
            <v>BUENO</v>
          </cell>
          <cell r="U4546" t="str">
            <v>Intergroupe</v>
          </cell>
        </row>
        <row r="4547">
          <cell r="J4547" t="str">
            <v>42-04-07-00-4539</v>
          </cell>
          <cell r="L4547" t="str">
            <v>42-04-07-00-4539</v>
          </cell>
          <cell r="M4547" t="str">
            <v>Gabinete LB Intergroupe Sintesis 90x46x143</v>
          </cell>
          <cell r="O4547" t="str">
            <v>OTROS</v>
          </cell>
          <cell r="P4547">
            <v>169105</v>
          </cell>
          <cell r="T4547" t="str">
            <v>BUENO</v>
          </cell>
          <cell r="U4547" t="str">
            <v>Intergroupe</v>
          </cell>
        </row>
        <row r="4548">
          <cell r="J4548" t="str">
            <v>42-04-07-00-4540</v>
          </cell>
          <cell r="L4548" t="str">
            <v>42-04-07-00-4540</v>
          </cell>
          <cell r="M4548" t="str">
            <v>Gabinete LB Intergroupe Sintesis 90x46x143</v>
          </cell>
          <cell r="O4548" t="str">
            <v>OTROS</v>
          </cell>
          <cell r="P4548">
            <v>169105</v>
          </cell>
          <cell r="T4548" t="str">
            <v>BUENO</v>
          </cell>
          <cell r="U4548" t="str">
            <v>Intergroupe</v>
          </cell>
        </row>
        <row r="4549">
          <cell r="J4549" t="str">
            <v>42-06-01-00-4541</v>
          </cell>
          <cell r="L4549" t="str">
            <v>42-06-01-00-4541</v>
          </cell>
          <cell r="M4549" t="str">
            <v>Impresora Termica BROTHER PT-2730 803898</v>
          </cell>
          <cell r="N4549">
            <v>803898</v>
          </cell>
          <cell r="O4549" t="str">
            <v>EQUIPOS COMPUTACIONALES Y PERIFÉRICOS</v>
          </cell>
          <cell r="P4549">
            <v>91924</v>
          </cell>
          <cell r="T4549" t="str">
            <v>BUENO</v>
          </cell>
          <cell r="U4549" t="str">
            <v>BROTHER</v>
          </cell>
        </row>
        <row r="4550">
          <cell r="J4550" t="str">
            <v>42-04-07-00-4542</v>
          </cell>
          <cell r="L4550" t="str">
            <v>42-04-07-00-4542</v>
          </cell>
          <cell r="M4550" t="str">
            <v xml:space="preserve">Caja Almacenaje Plastica C/ Ruedas 50 LTS Rojo / Azul </v>
          </cell>
          <cell r="O4550" t="str">
            <v>OTROS</v>
          </cell>
          <cell r="P4550">
            <v>99900</v>
          </cell>
          <cell r="T4550" t="str">
            <v>BUENO</v>
          </cell>
          <cell r="U4550" t="str">
            <v>N/T</v>
          </cell>
        </row>
        <row r="4551">
          <cell r="J4551" t="str">
            <v>FN-04-07-00-4543</v>
          </cell>
          <cell r="L4551" t="str">
            <v>FN-04-07-00-4543</v>
          </cell>
          <cell r="M4551" t="str">
            <v xml:space="preserve">Cortinas Verde Pistaccio </v>
          </cell>
          <cell r="O4551" t="str">
            <v>OTROS FUNGIBLE / NOMINABLE</v>
          </cell>
          <cell r="P4551">
            <v>12500</v>
          </cell>
          <cell r="T4551" t="str">
            <v>BUENO</v>
          </cell>
          <cell r="U4551" t="str">
            <v>N/T</v>
          </cell>
        </row>
        <row r="4552">
          <cell r="J4552" t="str">
            <v>42-04-07-00-4544</v>
          </cell>
          <cell r="L4552" t="str">
            <v>42-04-07-00-4544</v>
          </cell>
          <cell r="M4552" t="str">
            <v>Espejo 150 x 120 Marco Madera Café</v>
          </cell>
          <cell r="O4552" t="str">
            <v>OTROS</v>
          </cell>
          <cell r="P4552">
            <v>25000</v>
          </cell>
          <cell r="T4552" t="str">
            <v>BUENO</v>
          </cell>
          <cell r="U4552" t="str">
            <v>N/T</v>
          </cell>
        </row>
        <row r="4553">
          <cell r="J4553" t="str">
            <v>42-05-02-03-4545</v>
          </cell>
          <cell r="L4553" t="str">
            <v>42-05-02-03-4545</v>
          </cell>
          <cell r="M4553" t="str">
            <v>Radio Comunicador Motorola DGP 6150 Impress S/N 037TMLD833 Model LAH55JDH9JA1AN</v>
          </cell>
          <cell r="O4553" t="str">
            <v>EQUIPOS DE COMUNICACIÓN</v>
          </cell>
          <cell r="P4553">
            <v>214000</v>
          </cell>
          <cell r="T4553" t="str">
            <v>BUENO</v>
          </cell>
          <cell r="U4553" t="str">
            <v>MOTOROLA</v>
          </cell>
        </row>
        <row r="4554">
          <cell r="J4554" t="str">
            <v>42-05-02-03-4546</v>
          </cell>
          <cell r="L4554" t="str">
            <v>42-05-02-03-4546</v>
          </cell>
          <cell r="M4554" t="str">
            <v>Antena VHF Motorola</v>
          </cell>
          <cell r="O4554" t="str">
            <v>EQUIPOS DE COMUNICACIÓN</v>
          </cell>
          <cell r="P4554">
            <v>12000</v>
          </cell>
          <cell r="T4554" t="str">
            <v>Bueno</v>
          </cell>
          <cell r="U4554" t="str">
            <v>MOTOROLA</v>
          </cell>
        </row>
        <row r="4555">
          <cell r="J4555" t="str">
            <v>42-05-02-03-4547</v>
          </cell>
          <cell r="L4555" t="str">
            <v>42-05-02-03-4547</v>
          </cell>
          <cell r="M4555" t="str">
            <v>Bateria Litio Motorola 11.1WH PMNN4066A 1220 ANT4 IMPRESS C/Porta Cinturon</v>
          </cell>
          <cell r="O4555" t="str">
            <v>EQUIPOS DE COMUNICACIÓN</v>
          </cell>
          <cell r="P4555">
            <v>30000</v>
          </cell>
          <cell r="T4555" t="str">
            <v>Bueno</v>
          </cell>
          <cell r="U4555" t="str">
            <v>MOTOROLA</v>
          </cell>
        </row>
        <row r="4556">
          <cell r="J4556" t="str">
            <v>42-05-02-03-4548</v>
          </cell>
          <cell r="L4556" t="str">
            <v>42-05-02-03-4548</v>
          </cell>
          <cell r="M4556" t="str">
            <v>Microfono REMOTE SPEAKER IMPRES PMMN4025A C/ Tapa Cobertor Polvo  UC DUST</v>
          </cell>
          <cell r="O4556" t="str">
            <v>EQUIPOS DE COMUNICACIÓN</v>
          </cell>
          <cell r="P4556">
            <v>30000</v>
          </cell>
          <cell r="T4556" t="str">
            <v>Bueno</v>
          </cell>
          <cell r="U4556" t="str">
            <v>MOTOROLA</v>
          </cell>
        </row>
        <row r="4557">
          <cell r="J4557" t="str">
            <v>42-05-02-03-4549</v>
          </cell>
          <cell r="L4557" t="str">
            <v>42-05-02-03-4549</v>
          </cell>
          <cell r="M4557" t="str">
            <v>Cargador Motorola PART Nº 2571586S07 Model 48180090 C5 18 V</v>
          </cell>
          <cell r="O4557" t="str">
            <v>EQUIPOS DE COMUNICACIÓN</v>
          </cell>
          <cell r="P4557">
            <v>22000</v>
          </cell>
          <cell r="T4557" t="str">
            <v>Bueno</v>
          </cell>
          <cell r="U4557" t="str">
            <v>MOTOROLA</v>
          </cell>
        </row>
        <row r="4558">
          <cell r="J4558" t="str">
            <v>42-05-02-03-4550</v>
          </cell>
          <cell r="L4558" t="str">
            <v>42-05-02-03-4550</v>
          </cell>
          <cell r="M4558" t="str">
            <v>Pedestal Cargador Motorola WPLN4223A V3.90  -  1215 ML 21</v>
          </cell>
          <cell r="O4558" t="str">
            <v>EQUIPOS DE COMUNICACIÓN</v>
          </cell>
          <cell r="P4558">
            <v>12000</v>
          </cell>
          <cell r="T4558" t="str">
            <v>Bueno</v>
          </cell>
          <cell r="U4558" t="str">
            <v>MOTOROLA</v>
          </cell>
        </row>
        <row r="4559">
          <cell r="J4559" t="str">
            <v>42-05-02-03-4551</v>
          </cell>
          <cell r="L4559" t="str">
            <v>42-05-02-03-4551</v>
          </cell>
          <cell r="M4559" t="str">
            <v xml:space="preserve">Bateria Litio Motorola 15.9WH PMNN4077C 1222 ANT2D IMPRESS </v>
          </cell>
          <cell r="O4559" t="str">
            <v>EQUIPOS DE COMUNICACIÓN</v>
          </cell>
          <cell r="P4559">
            <v>30000</v>
          </cell>
          <cell r="T4559" t="str">
            <v>Bueno</v>
          </cell>
          <cell r="U4559" t="str">
            <v>MOTOROLA</v>
          </cell>
        </row>
        <row r="4560">
          <cell r="J4560" t="str">
            <v>42-05-02-03-4552</v>
          </cell>
          <cell r="L4560" t="str">
            <v>42-05-02-03-4552</v>
          </cell>
          <cell r="M4560" t="str">
            <v>Radio Comunicador Motorola DGP 6150 Impress S/N 037TMLD829 Model LAH55JDH9JA1AN</v>
          </cell>
          <cell r="O4560" t="str">
            <v>EQUIPOS DE COMUNICACIÓN</v>
          </cell>
          <cell r="P4560">
            <v>214000</v>
          </cell>
          <cell r="T4560" t="str">
            <v>BUENO</v>
          </cell>
          <cell r="U4560" t="str">
            <v>MOTOROLA</v>
          </cell>
        </row>
        <row r="4561">
          <cell r="J4561" t="str">
            <v>42-05-02-03-4553</v>
          </cell>
          <cell r="L4561" t="str">
            <v>42-05-02-03-4553</v>
          </cell>
          <cell r="M4561" t="str">
            <v>Antena VHF Motorola</v>
          </cell>
          <cell r="O4561" t="str">
            <v>EQUIPOS DE COMUNICACIÓN</v>
          </cell>
          <cell r="P4561">
            <v>12000</v>
          </cell>
          <cell r="T4561" t="str">
            <v>Bueno</v>
          </cell>
          <cell r="U4561" t="str">
            <v>MOTOROLA</v>
          </cell>
        </row>
        <row r="4562">
          <cell r="J4562" t="str">
            <v>42-05-02-03-4554</v>
          </cell>
          <cell r="L4562" t="str">
            <v>42-05-02-03-4554</v>
          </cell>
          <cell r="M4562" t="str">
            <v>Bateria Litio Motorola 11.1WH PMNN4066A 1220 ANT4 IMPRESS C/Porta Cinturon</v>
          </cell>
          <cell r="O4562" t="str">
            <v>EQUIPOS DE COMUNICACIÓN</v>
          </cell>
          <cell r="P4562">
            <v>30000</v>
          </cell>
          <cell r="T4562" t="str">
            <v>Bueno</v>
          </cell>
          <cell r="U4562" t="str">
            <v>MOTOROLA</v>
          </cell>
        </row>
        <row r="4563">
          <cell r="J4563" t="str">
            <v>42-05-02-03-4555</v>
          </cell>
          <cell r="L4563" t="str">
            <v>42-05-02-03-4555</v>
          </cell>
          <cell r="M4563" t="str">
            <v>Microfono REMOTE SPEAKER IMPRES PMMN4025A C/ Tapa Cobertor Polvo  UC DUST</v>
          </cell>
          <cell r="O4563" t="str">
            <v>EQUIPOS DE COMUNICACIÓN</v>
          </cell>
          <cell r="P4563">
            <v>30000</v>
          </cell>
          <cell r="T4563" t="str">
            <v>Bueno</v>
          </cell>
          <cell r="U4563" t="str">
            <v>MOTOROLA</v>
          </cell>
        </row>
        <row r="4564">
          <cell r="J4564" t="str">
            <v>42-05-02-03-4556</v>
          </cell>
          <cell r="L4564" t="str">
            <v>42-05-02-03-4556</v>
          </cell>
          <cell r="M4564" t="str">
            <v>Cargador Motorola PART Nº 2571586S07 Model 48180090 C5 18 V</v>
          </cell>
          <cell r="O4564" t="str">
            <v>EQUIPOS DE COMUNICACIÓN</v>
          </cell>
          <cell r="P4564">
            <v>22000</v>
          </cell>
          <cell r="T4564" t="str">
            <v>Bueno</v>
          </cell>
          <cell r="U4564" t="str">
            <v>MOTOROLA</v>
          </cell>
        </row>
        <row r="4565">
          <cell r="J4565" t="str">
            <v>42-05-02-03-4557</v>
          </cell>
          <cell r="L4565" t="str">
            <v>42-05-02-03-4557</v>
          </cell>
          <cell r="M4565" t="str">
            <v>Pedestal Cargador Motorola WPLN4243A V3.90  -  1215 ML 21</v>
          </cell>
          <cell r="O4565" t="str">
            <v>EQUIPOS DE COMUNICACIÓN</v>
          </cell>
          <cell r="P4565">
            <v>12000</v>
          </cell>
          <cell r="T4565" t="str">
            <v>Bueno</v>
          </cell>
          <cell r="U4565" t="str">
            <v>MOTOROLA</v>
          </cell>
        </row>
        <row r="4566">
          <cell r="J4566" t="str">
            <v>42-05-02-03-4558</v>
          </cell>
          <cell r="L4566" t="str">
            <v>42-05-02-03-4558</v>
          </cell>
          <cell r="M4566" t="str">
            <v xml:space="preserve">Bateria Litio Motorola 15.9WH PMNN4077C 1222 ANT2D IMPRESS </v>
          </cell>
          <cell r="O4566" t="str">
            <v>EQUIPOS DE COMUNICACIÓN</v>
          </cell>
          <cell r="P4566">
            <v>30000</v>
          </cell>
          <cell r="T4566" t="str">
            <v>Bueno</v>
          </cell>
          <cell r="U4566" t="str">
            <v>MOTOROLA</v>
          </cell>
        </row>
        <row r="4567">
          <cell r="J4567" t="str">
            <v>42-05-02-01-4559</v>
          </cell>
          <cell r="L4567" t="str">
            <v>42-05-02-01-4559</v>
          </cell>
          <cell r="M4567" t="str">
            <v>Monitor APNEA S/N BAM 2509 SNUDA</v>
          </cell>
          <cell r="O4567" t="str">
            <v>EQUIPOS CLINICOS</v>
          </cell>
          <cell r="P4567">
            <v>113050</v>
          </cell>
          <cell r="T4567" t="str">
            <v>Bueno</v>
          </cell>
          <cell r="U4567" t="str">
            <v>SNUDA</v>
          </cell>
        </row>
        <row r="4568">
          <cell r="J4568" t="str">
            <v>42-05-02-02-4560</v>
          </cell>
          <cell r="L4568" t="str">
            <v>42-05-02-02-4560</v>
          </cell>
          <cell r="M4568" t="str">
            <v>Bandeja Plastica Colación Tipo Escolar Verde</v>
          </cell>
          <cell r="O4568" t="str">
            <v>EQUIPOS DE COCINA</v>
          </cell>
          <cell r="P4568">
            <v>3000</v>
          </cell>
          <cell r="T4568" t="str">
            <v>Bueno</v>
          </cell>
          <cell r="U4568" t="str">
            <v>N/T</v>
          </cell>
        </row>
        <row r="4569">
          <cell r="J4569" t="str">
            <v>42-05-02-02-4561</v>
          </cell>
          <cell r="L4569" t="str">
            <v>42-05-02-02-4561</v>
          </cell>
          <cell r="M4569" t="str">
            <v xml:space="preserve">Bandeja Aluminio Tipo Plato 20X10 </v>
          </cell>
          <cell r="O4569" t="str">
            <v>EQUIPOS DE COCINA</v>
          </cell>
          <cell r="P4569">
            <v>4000</v>
          </cell>
          <cell r="T4569" t="str">
            <v>Bueno</v>
          </cell>
          <cell r="U4569" t="str">
            <v>N/T</v>
          </cell>
        </row>
        <row r="4570">
          <cell r="J4570" t="str">
            <v>42-05-02-02-4562</v>
          </cell>
          <cell r="L4570" t="str">
            <v>42-05-02-02-4562</v>
          </cell>
          <cell r="M4570" t="str">
            <v xml:space="preserve">Posillo Aluminio Postre </v>
          </cell>
          <cell r="O4570" t="str">
            <v>EQUIPOS DE COCINA</v>
          </cell>
          <cell r="P4570">
            <v>3500</v>
          </cell>
          <cell r="T4570" t="str">
            <v>Bueno</v>
          </cell>
          <cell r="U4570" t="str">
            <v>N/T</v>
          </cell>
        </row>
        <row r="4571">
          <cell r="J4571" t="str">
            <v>42-04-07-00-4563</v>
          </cell>
          <cell r="L4571" t="str">
            <v>42-04-07-00-4563</v>
          </cell>
          <cell r="M4571" t="str">
            <v>Fichero Mural Marco Melamina Enchapada Color Miel 150x150 Fondo Azul Poliuretano; Paritario (Hall Central)</v>
          </cell>
          <cell r="O4571" t="str">
            <v>OTROS</v>
          </cell>
          <cell r="P4571">
            <v>35105</v>
          </cell>
          <cell r="T4571" t="str">
            <v>Bueno</v>
          </cell>
          <cell r="U4571" t="str">
            <v>N/T</v>
          </cell>
        </row>
        <row r="4572">
          <cell r="J4572" t="str">
            <v>42-04-07-00-4564</v>
          </cell>
          <cell r="L4572" t="str">
            <v>42-04-07-00-4564</v>
          </cell>
          <cell r="M4572" t="str">
            <v>Fichero Mural Marco Melamina Enchapada Color Miel 150x150 Fondo Azul Poliuretano; Comunicación (Hall Central)</v>
          </cell>
          <cell r="O4572" t="str">
            <v>OTROS</v>
          </cell>
          <cell r="P4572">
            <v>35105</v>
          </cell>
          <cell r="T4572" t="str">
            <v>Bueno</v>
          </cell>
          <cell r="U4572" t="str">
            <v>N/T</v>
          </cell>
        </row>
        <row r="4573">
          <cell r="J4573" t="str">
            <v>42-04-07-00-4565</v>
          </cell>
          <cell r="L4573" t="str">
            <v>42-04-07-00-4565</v>
          </cell>
          <cell r="M4573" t="str">
            <v>Fichero Mural Marco Melamina Enchapada Color Miel 150x150 Fondo Azul Poliuretano; Capacitación (Hall Central)</v>
          </cell>
          <cell r="O4573" t="str">
            <v>OTROS</v>
          </cell>
          <cell r="P4573">
            <v>35105</v>
          </cell>
          <cell r="T4573" t="str">
            <v>Bueno</v>
          </cell>
          <cell r="U4573" t="str">
            <v>N/T</v>
          </cell>
        </row>
        <row r="4574">
          <cell r="J4574" t="str">
            <v>42-04-07-00-4566</v>
          </cell>
          <cell r="L4574" t="str">
            <v>42-04-07-00-4566</v>
          </cell>
          <cell r="M4574" t="str">
            <v xml:space="preserve">Fichero Mural Marco Melamina Enchapada Color Miel 150x150 Fondo Azul Poliuretano; Informaciones y SOME </v>
          </cell>
          <cell r="O4574" t="str">
            <v>OTROS</v>
          </cell>
          <cell r="P4574">
            <v>35105</v>
          </cell>
          <cell r="T4574" t="str">
            <v>Bueno</v>
          </cell>
          <cell r="U4574" t="str">
            <v>N/T</v>
          </cell>
        </row>
        <row r="4575">
          <cell r="J4575" t="str">
            <v>42-04-07-00-4567</v>
          </cell>
          <cell r="L4575" t="str">
            <v>42-04-07-00-4567</v>
          </cell>
          <cell r="M4575" t="str">
            <v>Fichero Mural Marco Melamina Enchapada Color Miel 150x150 Fondo Azul Poliuretano; Sector Azul</v>
          </cell>
          <cell r="O4575" t="str">
            <v>OTROS</v>
          </cell>
          <cell r="P4575">
            <v>35105</v>
          </cell>
          <cell r="T4575" t="str">
            <v>Bueno</v>
          </cell>
          <cell r="U4575" t="str">
            <v>N/T</v>
          </cell>
        </row>
        <row r="4576">
          <cell r="J4576" t="str">
            <v>42-04-07-00-4568</v>
          </cell>
          <cell r="L4576" t="str">
            <v>42-04-07-00-4568</v>
          </cell>
          <cell r="M4576" t="str">
            <v>Fichero Mural Marco Melamina Enchapada Color Miel 150x150 Fondo Azul Poliuretano; Sector Amarillo</v>
          </cell>
          <cell r="O4576" t="str">
            <v>OTROS</v>
          </cell>
          <cell r="P4576">
            <v>35105</v>
          </cell>
          <cell r="T4576" t="str">
            <v>Bueno</v>
          </cell>
          <cell r="U4576" t="str">
            <v>N/T</v>
          </cell>
        </row>
        <row r="4577">
          <cell r="J4577" t="str">
            <v>42-04-07-00-4569</v>
          </cell>
          <cell r="L4577" t="str">
            <v>42-04-07-00-4569</v>
          </cell>
          <cell r="M4577" t="str">
            <v>Fichero Mural Marco Melamina Enchapada Color Miel 150x150 Fondo Azul Poliuretano; Sector Verde</v>
          </cell>
          <cell r="O4577" t="str">
            <v>OTROS</v>
          </cell>
          <cell r="P4577">
            <v>35105</v>
          </cell>
          <cell r="T4577" t="str">
            <v>Bueno</v>
          </cell>
          <cell r="U4577" t="str">
            <v>N/T</v>
          </cell>
        </row>
        <row r="4578">
          <cell r="J4578" t="str">
            <v>42-04-07-00-4570</v>
          </cell>
          <cell r="L4578" t="str">
            <v>42-04-07-00-4570</v>
          </cell>
          <cell r="M4578" t="str">
            <v>Fichero Mural Marco Melamina Enchapada Color Miel 150x150 Fondo Azul Poliuretano; Laboratorio</v>
          </cell>
          <cell r="O4578" t="str">
            <v>OTROS</v>
          </cell>
          <cell r="P4578">
            <v>35105</v>
          </cell>
          <cell r="T4578" t="str">
            <v>Bueno</v>
          </cell>
          <cell r="U4578" t="str">
            <v>N/T</v>
          </cell>
        </row>
        <row r="4579">
          <cell r="J4579" t="str">
            <v>42-04-07-00-4571</v>
          </cell>
          <cell r="L4579" t="str">
            <v>42-04-07-00-4571</v>
          </cell>
          <cell r="M4579" t="str">
            <v>Fichero Mural Marco Melamina Enchapada Color Miel 150x150 Fondo Azul Poliuretano; Sala Estimulación</v>
          </cell>
          <cell r="O4579" t="str">
            <v>OTROS</v>
          </cell>
          <cell r="P4579">
            <v>35105</v>
          </cell>
          <cell r="T4579" t="str">
            <v>Bueno</v>
          </cell>
          <cell r="U4579" t="str">
            <v>N/T</v>
          </cell>
        </row>
        <row r="4580">
          <cell r="J4580" t="str">
            <v>42-04-07-00-4572</v>
          </cell>
          <cell r="L4580" t="str">
            <v>42-04-07-00-4572</v>
          </cell>
          <cell r="M4580" t="str">
            <v>Fichero Mural Marco Melamina Enchapada Color Miel 150x150 Fondo Azul Poliuretano; FENATS / FENPRUS (Hall Central)</v>
          </cell>
          <cell r="O4580" t="str">
            <v>OTROS</v>
          </cell>
          <cell r="P4580">
            <v>35105</v>
          </cell>
          <cell r="T4580" t="str">
            <v>Bueno</v>
          </cell>
          <cell r="U4580" t="str">
            <v>N/T</v>
          </cell>
        </row>
        <row r="4581">
          <cell r="J4581" t="str">
            <v>42-04-07-00-4573</v>
          </cell>
          <cell r="L4581" t="str">
            <v>42-04-07-00-4573</v>
          </cell>
          <cell r="M4581" t="str">
            <v>Fichero Mural Marco Melamina Enchapada Color Miel 150x150 Fondo Azul Poliuretano; Servicio Social</v>
          </cell>
          <cell r="O4581" t="str">
            <v>OTROS</v>
          </cell>
          <cell r="P4581">
            <v>35105</v>
          </cell>
          <cell r="T4581" t="str">
            <v>Bueno</v>
          </cell>
          <cell r="U4581" t="str">
            <v>N/T</v>
          </cell>
        </row>
        <row r="4582">
          <cell r="J4582" t="str">
            <v>42-04-07-00-4574</v>
          </cell>
          <cell r="L4582" t="str">
            <v>42-04-07-00-4574</v>
          </cell>
          <cell r="M4582" t="str">
            <v>Fichero Mural Marco Melamina Enchapada Color Miel 150x150 Fondo Azul Poliuretano; Urgencia</v>
          </cell>
          <cell r="O4582" t="str">
            <v>OTROS</v>
          </cell>
          <cell r="P4582">
            <v>35105</v>
          </cell>
          <cell r="T4582" t="str">
            <v>Bueno</v>
          </cell>
          <cell r="U4582" t="str">
            <v>N/T</v>
          </cell>
        </row>
        <row r="4583">
          <cell r="J4583" t="str">
            <v>42-05-01-02-4575</v>
          </cell>
          <cell r="L4583" t="str">
            <v>42-05-01-02-4575</v>
          </cell>
          <cell r="M4583" t="str">
            <v>Historias De Hospital - Autor: Guadalupe Becerra - Ejemplar 01 / Ed. Arttegrama</v>
          </cell>
          <cell r="O4583" t="str">
            <v>LITERATURA</v>
          </cell>
          <cell r="P4583">
            <v>15000</v>
          </cell>
          <cell r="T4583" t="str">
            <v>Bueno</v>
          </cell>
          <cell r="U4583" t="str">
            <v>N/T</v>
          </cell>
        </row>
        <row r="4584">
          <cell r="J4584" t="str">
            <v>42-05-01-02-4576</v>
          </cell>
          <cell r="L4584" t="str">
            <v>42-05-01-02-4576</v>
          </cell>
          <cell r="M4584" t="str">
            <v>Historias De Hospital - Autor: Guadalupe Becerra - Ejemplar 02/ Ed. Arttegrama</v>
          </cell>
          <cell r="O4584" t="str">
            <v>LITERATURA</v>
          </cell>
          <cell r="P4584">
            <v>15000</v>
          </cell>
          <cell r="T4584" t="str">
            <v>Bueno</v>
          </cell>
          <cell r="U4584" t="str">
            <v>N/T</v>
          </cell>
        </row>
        <row r="4585">
          <cell r="J4585" t="str">
            <v>42-05-02-01-4577</v>
          </cell>
          <cell r="L4585" t="str">
            <v>42-05-02-01-4577</v>
          </cell>
          <cell r="M4585" t="str">
            <v>Oximetro De Pulso MEDKE MOD P-100 Serie 60120540372</v>
          </cell>
          <cell r="O4585" t="str">
            <v>EQUIPOS CLINICOS</v>
          </cell>
          <cell r="P4585">
            <v>38080</v>
          </cell>
          <cell r="T4585" t="str">
            <v>Bueno</v>
          </cell>
          <cell r="U4585" t="str">
            <v>MEDKE</v>
          </cell>
        </row>
        <row r="4586">
          <cell r="J4586" t="str">
            <v>42-05-02-01-4578</v>
          </cell>
          <cell r="L4586" t="str">
            <v>42-05-02-01-4578</v>
          </cell>
          <cell r="M4586" t="str">
            <v>Oximetro De Pulso MEDKE MOD P-100 Serie 601203400003</v>
          </cell>
          <cell r="O4586" t="str">
            <v>EQUIPOS CLINICOS</v>
          </cell>
          <cell r="P4586">
            <v>38080</v>
          </cell>
          <cell r="T4586" t="str">
            <v>Bueno</v>
          </cell>
          <cell r="U4586" t="str">
            <v>MEDKE</v>
          </cell>
        </row>
        <row r="4587">
          <cell r="J4587" t="str">
            <v>42-05-02-01-4579</v>
          </cell>
          <cell r="L4587" t="str">
            <v>42-05-02-01-4579</v>
          </cell>
          <cell r="M4587" t="str">
            <v>Oximetro De Pulso MEDKE MOD P-100 Serie 60120540369</v>
          </cell>
          <cell r="O4587" t="str">
            <v>EQUIPOS CLINICOS</v>
          </cell>
          <cell r="P4587">
            <v>38080</v>
          </cell>
          <cell r="T4587" t="str">
            <v>Bueno</v>
          </cell>
          <cell r="U4587" t="str">
            <v>MEDKE</v>
          </cell>
        </row>
        <row r="4588">
          <cell r="J4588" t="str">
            <v>42-05-01-01-4580</v>
          </cell>
          <cell r="L4588" t="str">
            <v>42-05-01-01-4580</v>
          </cell>
          <cell r="M4588" t="str">
            <v>Impresora EPSON Multifuncional STYLUS Tx235W</v>
          </cell>
          <cell r="O4588" t="str">
            <v>EQUIPO DE OFICINA</v>
          </cell>
          <cell r="P4588">
            <v>43295</v>
          </cell>
          <cell r="T4588" t="str">
            <v>Bueno</v>
          </cell>
          <cell r="U4588" t="str">
            <v>EPSON</v>
          </cell>
        </row>
        <row r="4589">
          <cell r="J4589" t="str">
            <v>42-05-01-01-4581</v>
          </cell>
          <cell r="L4589" t="str">
            <v>42-05-01-01-4581</v>
          </cell>
          <cell r="M4589" t="str">
            <v>Scanner HP 2410 NV 43949 HP2186</v>
          </cell>
          <cell r="O4589" t="str">
            <v>EQUIPO DE OFICINA</v>
          </cell>
          <cell r="P4589">
            <v>36391</v>
          </cell>
          <cell r="T4589" t="str">
            <v>Bueno</v>
          </cell>
          <cell r="U4589" t="str">
            <v>HP</v>
          </cell>
        </row>
        <row r="4590">
          <cell r="J4590" t="str">
            <v>42-05-02-01-4582</v>
          </cell>
          <cell r="L4590" t="str">
            <v>42-05-02-01-4582</v>
          </cell>
          <cell r="M4590" t="str">
            <v>Terminal de Videoconferencia Polycom Kit; Monitor 21" Lenovo; Videocam Smart SDC 336; Box Gob. Chile; CPU Lenovo; Teclado Convencional Lenovo Black</v>
          </cell>
          <cell r="O4590" t="str">
            <v>EQUIPOS CLINICOS</v>
          </cell>
          <cell r="P4590">
            <v>7378930</v>
          </cell>
          <cell r="T4590" t="str">
            <v>Bueno</v>
          </cell>
          <cell r="U4590" t="str">
            <v>N/T</v>
          </cell>
        </row>
        <row r="4591">
          <cell r="J4591" t="str">
            <v>42-05-02-01-4583</v>
          </cell>
          <cell r="L4591" t="str">
            <v>42-05-02-01-4583</v>
          </cell>
          <cell r="M4591" t="str">
            <v>CARRO PARO Marca CAPSA SOLUTIONS MOD AVALO KIT PORTA SUERO, TABLA ACRYLITE, CILINDRO TC 3ALM139 LUXFER, 4 Ruedas color Plomo / Rojo</v>
          </cell>
          <cell r="O4591" t="str">
            <v>EQUIPOS CLINICOS</v>
          </cell>
          <cell r="P4591">
            <v>1059100</v>
          </cell>
          <cell r="T4591" t="str">
            <v>BUENO</v>
          </cell>
          <cell r="U4591" t="str">
            <v>CAPSA SOLUTIONS</v>
          </cell>
        </row>
        <row r="4592">
          <cell r="J4592" t="str">
            <v>42-05-01-01-4584</v>
          </cell>
          <cell r="L4592" t="str">
            <v>42-05-01-01-4584</v>
          </cell>
          <cell r="M4592" t="str">
            <v>Radio Con CD Portatil Marca RCA Mod. RCD002 SNº 0636</v>
          </cell>
          <cell r="O4592" t="str">
            <v>EQUIPO DE OFICINA</v>
          </cell>
          <cell r="P4592">
            <v>34900</v>
          </cell>
          <cell r="T4592" t="str">
            <v>BUENO</v>
          </cell>
          <cell r="U4592" t="str">
            <v>RCA</v>
          </cell>
        </row>
        <row r="4593">
          <cell r="J4593" t="str">
            <v>42-05-01-01-4585</v>
          </cell>
          <cell r="L4593" t="str">
            <v>42-05-01-01-4585</v>
          </cell>
          <cell r="M4593" t="str">
            <v>TV LCD IRT 24" Full HD 1080 P HDMI</v>
          </cell>
          <cell r="O4593" t="str">
            <v>EQUIPO DE OFICINA</v>
          </cell>
          <cell r="P4593">
            <v>149940</v>
          </cell>
          <cell r="T4593" t="str">
            <v>BUENO</v>
          </cell>
          <cell r="U4593" t="str">
            <v>IRT</v>
          </cell>
        </row>
        <row r="4594">
          <cell r="J4594" t="str">
            <v>42-05-02-01-4586</v>
          </cell>
          <cell r="K4594">
            <v>10747</v>
          </cell>
          <cell r="L4594" t="str">
            <v>42-05-02-01-4586</v>
          </cell>
          <cell r="M4594" t="str">
            <v>Amalgamador DENTSPLY DENTOMAT Compact N/S 9726363 100-120/200-240 V 50/60 HZ</v>
          </cell>
          <cell r="O4594" t="str">
            <v>EQUIPOS CLINICOS</v>
          </cell>
          <cell r="P4594">
            <v>200000</v>
          </cell>
          <cell r="T4594" t="str">
            <v>BUENO</v>
          </cell>
          <cell r="U4594" t="str">
            <v>DENTSPLY</v>
          </cell>
        </row>
        <row r="4595">
          <cell r="J4595" t="str">
            <v>42-05-01-01-4587</v>
          </cell>
          <cell r="L4595" t="str">
            <v>42-05-01-01-4587</v>
          </cell>
          <cell r="M4595" t="str">
            <v xml:space="preserve">Freezer Whirpool WVE28B1 Vertical </v>
          </cell>
          <cell r="O4595" t="str">
            <v>EQUIPO DE OFICINA</v>
          </cell>
          <cell r="P4595">
            <v>499986</v>
          </cell>
          <cell r="T4595" t="str">
            <v>BUENO</v>
          </cell>
          <cell r="U4595" t="str">
            <v xml:space="preserve">WHIRPOOL </v>
          </cell>
        </row>
        <row r="4596">
          <cell r="J4596" t="str">
            <v>42-05-02-01-4588</v>
          </cell>
          <cell r="L4596" t="str">
            <v>42-05-02-01-4588</v>
          </cell>
          <cell r="M4596" t="str">
            <v>Carro Metalico con Cajonera Blanco; Pedestal y Carro</v>
          </cell>
          <cell r="N4596" t="str">
            <v>Equipo Terlemedicina</v>
          </cell>
          <cell r="O4596" t="str">
            <v>EQUIPOS CLINICOS</v>
          </cell>
          <cell r="P4596">
            <v>100000</v>
          </cell>
          <cell r="T4596" t="str">
            <v>BUENO</v>
          </cell>
          <cell r="U4596" t="str">
            <v>N/T</v>
          </cell>
        </row>
        <row r="4597">
          <cell r="J4597" t="str">
            <v>42-05-02-01-4589</v>
          </cell>
          <cell r="L4597" t="str">
            <v>42-05-02-01-4589</v>
          </cell>
          <cell r="M4597" t="str">
            <v>Kit Cables De Red 10 Mts, Estensión USB 5 Mts, Cable De Poder, Amarras, Fijaciones y Llaves</v>
          </cell>
          <cell r="N4597" t="str">
            <v>Equipo Terlemedicina</v>
          </cell>
          <cell r="O4597" t="str">
            <v>EQUIPOS CLINICOS</v>
          </cell>
          <cell r="P4597">
            <v>60000</v>
          </cell>
          <cell r="T4597" t="str">
            <v>BUENO</v>
          </cell>
          <cell r="U4597" t="str">
            <v>N/T</v>
          </cell>
        </row>
        <row r="4598">
          <cell r="J4598" t="str">
            <v>42-05-02-01-4590</v>
          </cell>
          <cell r="L4598" t="str">
            <v>42-05-02-01-4590</v>
          </cell>
          <cell r="M4598" t="str">
            <v>UPS Modelo SMART - UPOS XL 2200 VA</v>
          </cell>
          <cell r="N4598" t="str">
            <v>Equipo Terlemedicina</v>
          </cell>
          <cell r="O4598" t="str">
            <v>EQUIPOS CLINICOS</v>
          </cell>
          <cell r="P4598">
            <v>120000</v>
          </cell>
          <cell r="T4598" t="str">
            <v>BUENO</v>
          </cell>
          <cell r="U4598" t="str">
            <v>SMART UPS</v>
          </cell>
        </row>
        <row r="4599">
          <cell r="J4599" t="str">
            <v>42-05-02-01-4591</v>
          </cell>
          <cell r="L4599" t="str">
            <v>42-05-02-01-4591</v>
          </cell>
          <cell r="M4599" t="str">
            <v>Camara HD Modelo Life CAM HD 6000</v>
          </cell>
          <cell r="N4599" t="str">
            <v>Equipo Terlemedicina</v>
          </cell>
          <cell r="O4599" t="str">
            <v>EQUIPOS CLINICOS</v>
          </cell>
          <cell r="P4599">
            <v>360000</v>
          </cell>
          <cell r="T4599" t="str">
            <v>BUENO</v>
          </cell>
          <cell r="U4599" t="str">
            <v>LIFE CAM</v>
          </cell>
        </row>
        <row r="4600">
          <cell r="J4600" t="str">
            <v>42-05-02-01-4592</v>
          </cell>
          <cell r="L4600" t="str">
            <v>42-05-02-01-4592</v>
          </cell>
          <cell r="M4600" t="str">
            <v>Camara de Documento Modelo SMART Document Camera SDC 330</v>
          </cell>
          <cell r="N4600" t="str">
            <v>Equipo Terlemedicina</v>
          </cell>
          <cell r="O4600" t="str">
            <v>EQUIPOS CLINICOS</v>
          </cell>
          <cell r="P4600">
            <v>250000</v>
          </cell>
          <cell r="T4600" t="str">
            <v>BUENO</v>
          </cell>
          <cell r="U4600" t="str">
            <v>SMART</v>
          </cell>
        </row>
        <row r="4601">
          <cell r="J4601" t="str">
            <v>42-06-01-00-4593</v>
          </cell>
          <cell r="L4601" t="str">
            <v>42-06-01-00-4593</v>
          </cell>
          <cell r="M4601" t="str">
            <v>PC All in One Lenovo Negro SNº VS50056633</v>
          </cell>
          <cell r="N4601" t="str">
            <v>Equipo Terlemedicina</v>
          </cell>
          <cell r="O4601" t="str">
            <v>EQUIPOS COMPUTACIONALES Y PERIFÉRICOS</v>
          </cell>
          <cell r="P4601">
            <v>320000</v>
          </cell>
          <cell r="T4601" t="str">
            <v>BUENO</v>
          </cell>
          <cell r="U4601" t="str">
            <v>LENOVO</v>
          </cell>
        </row>
        <row r="4602">
          <cell r="J4602" t="str">
            <v>42-06-01-00-4594</v>
          </cell>
          <cell r="L4602" t="str">
            <v>42-06-01-00-4594</v>
          </cell>
          <cell r="M4602" t="str">
            <v>Mouse Convencional LENOVO</v>
          </cell>
          <cell r="N4602" t="str">
            <v>Equipo Terlemedicina</v>
          </cell>
          <cell r="O4602" t="str">
            <v>EQUIPOS COMPUTACIONALES Y PERIFÉRICOS</v>
          </cell>
          <cell r="P4602">
            <v>4000</v>
          </cell>
          <cell r="T4602" t="str">
            <v>BUENO</v>
          </cell>
          <cell r="U4602" t="str">
            <v>LENOVO</v>
          </cell>
        </row>
        <row r="4603">
          <cell r="J4603" t="str">
            <v>42-06-01-00-4595</v>
          </cell>
          <cell r="L4603" t="str">
            <v>42-06-01-00-4595</v>
          </cell>
          <cell r="M4603" t="str">
            <v>Teclado Convencional Negro Convencional</v>
          </cell>
          <cell r="N4603" t="str">
            <v>Equipo Terlemedicina</v>
          </cell>
          <cell r="O4603" t="str">
            <v>EQUIPOS COMPUTACIONALES Y PERIFÉRICOS</v>
          </cell>
          <cell r="P4603">
            <v>4000</v>
          </cell>
          <cell r="T4603" t="str">
            <v>BUENO</v>
          </cell>
          <cell r="U4603" t="str">
            <v>LENOVO</v>
          </cell>
        </row>
        <row r="4604">
          <cell r="J4604" t="str">
            <v>42-04-07-00-4596</v>
          </cell>
          <cell r="L4604" t="str">
            <v>42-04-07-00-4596</v>
          </cell>
          <cell r="M4604" t="str">
            <v>Estanque Boiller 1200 Litros Calefaccion</v>
          </cell>
          <cell r="O4604" t="str">
            <v>OTROS</v>
          </cell>
          <cell r="P4604">
            <v>200000</v>
          </cell>
          <cell r="T4604" t="str">
            <v>DESUSO</v>
          </cell>
          <cell r="U4604" t="str">
            <v>N/T</v>
          </cell>
        </row>
        <row r="4605">
          <cell r="J4605" t="str">
            <v>42-04-07-00-4597</v>
          </cell>
          <cell r="L4605" t="str">
            <v>42-04-07-00-4597</v>
          </cell>
          <cell r="M4605" t="str">
            <v>Cañones Chimenea Caldera Metal Aprox 5 Mts</v>
          </cell>
          <cell r="O4605" t="str">
            <v>OTROS</v>
          </cell>
          <cell r="P4605">
            <v>60000</v>
          </cell>
          <cell r="T4605" t="str">
            <v>DESUSO</v>
          </cell>
          <cell r="U4605" t="str">
            <v>N/T</v>
          </cell>
        </row>
        <row r="4606">
          <cell r="J4606" t="str">
            <v>42-04-07-00-4598</v>
          </cell>
          <cell r="L4606" t="str">
            <v>42-04-07-00-4598</v>
          </cell>
          <cell r="M4606" t="str">
            <v>Estanque HidroPack Maxi Varent Serie L09000941 Vol 200 LT</v>
          </cell>
          <cell r="O4606" t="str">
            <v>OTROS</v>
          </cell>
          <cell r="P4606">
            <v>300000</v>
          </cell>
          <cell r="T4606" t="str">
            <v>DESUSO</v>
          </cell>
          <cell r="U4606" t="str">
            <v>VAREN</v>
          </cell>
        </row>
        <row r="4607">
          <cell r="J4607" t="str">
            <v>42-05-01-01-4599</v>
          </cell>
          <cell r="K4607" t="str">
            <v>42-3196</v>
          </cell>
          <cell r="L4607" t="str">
            <v>42-05-01-01-4599</v>
          </cell>
          <cell r="M4607" t="str">
            <v>Calculadora a pila marca Casio Modelo MS-20TV</v>
          </cell>
          <cell r="O4607" t="str">
            <v>EQUIPO DE OFICINA</v>
          </cell>
          <cell r="P4607">
            <v>7000</v>
          </cell>
          <cell r="T4607" t="str">
            <v>Bueno</v>
          </cell>
          <cell r="U4607" t="str">
            <v>Casio</v>
          </cell>
        </row>
        <row r="4608">
          <cell r="J4608" t="str">
            <v>42-04-07-00-4600</v>
          </cell>
          <cell r="L4608" t="str">
            <v>42-04-07-00-4600</v>
          </cell>
          <cell r="M4608" t="str">
            <v>Pesa Mancuerna 5 KG. Amarilla</v>
          </cell>
          <cell r="O4608" t="str">
            <v>OTROS</v>
          </cell>
          <cell r="P4608">
            <v>11990</v>
          </cell>
          <cell r="T4608" t="str">
            <v>Bueno</v>
          </cell>
          <cell r="U4608" t="str">
            <v>N/T</v>
          </cell>
        </row>
        <row r="4609">
          <cell r="J4609" t="str">
            <v>42-04-07-00-4601</v>
          </cell>
          <cell r="L4609" t="str">
            <v>42-04-07-00-4601</v>
          </cell>
          <cell r="M4609" t="str">
            <v>Pesa Mancuerna 3 KG. Negra</v>
          </cell>
          <cell r="O4609" t="str">
            <v>OTROS</v>
          </cell>
          <cell r="P4609">
            <v>6990</v>
          </cell>
          <cell r="T4609" t="str">
            <v>Bueno</v>
          </cell>
          <cell r="U4609" t="str">
            <v>N/T</v>
          </cell>
        </row>
        <row r="4610">
          <cell r="J4610" t="str">
            <v>42-04-07-00-4602</v>
          </cell>
          <cell r="L4610" t="str">
            <v>42-04-07-00-4602</v>
          </cell>
          <cell r="M4610" t="str">
            <v>Pesa Mancuerna 4 KG. Gris</v>
          </cell>
          <cell r="O4610" t="str">
            <v>OTROS</v>
          </cell>
          <cell r="P4610">
            <v>7990</v>
          </cell>
          <cell r="T4610" t="str">
            <v>BUENO</v>
          </cell>
          <cell r="U4610" t="str">
            <v>N/T</v>
          </cell>
        </row>
        <row r="4611">
          <cell r="J4611" t="str">
            <v>42-04-07-00-4603</v>
          </cell>
          <cell r="L4611" t="str">
            <v>42-04-07-00-4603</v>
          </cell>
          <cell r="M4611" t="str">
            <v>Pesa Mancuerna 2 KG. Azul Marino</v>
          </cell>
          <cell r="O4611" t="str">
            <v>OTROS</v>
          </cell>
          <cell r="P4611">
            <v>5490</v>
          </cell>
          <cell r="T4611" t="str">
            <v>Bueno</v>
          </cell>
          <cell r="U4611" t="str">
            <v>N/T</v>
          </cell>
        </row>
        <row r="4612">
          <cell r="J4612" t="str">
            <v>42-04-07-00-4604</v>
          </cell>
          <cell r="L4612" t="str">
            <v>42-04-07-00-4604</v>
          </cell>
          <cell r="M4612" t="str">
            <v>Pesa Mancuerna 1 KG. Verde</v>
          </cell>
          <cell r="O4612" t="str">
            <v>OTROS</v>
          </cell>
          <cell r="P4612">
            <v>4990</v>
          </cell>
          <cell r="T4612" t="str">
            <v>Bueno</v>
          </cell>
          <cell r="U4612" t="str">
            <v>N/T</v>
          </cell>
        </row>
        <row r="4613">
          <cell r="J4613" t="str">
            <v>42-04-07-00-4605</v>
          </cell>
          <cell r="L4613" t="str">
            <v>42-04-07-00-4605</v>
          </cell>
          <cell r="M4613" t="str">
            <v>Pesa Mancuerna 0.5 KG. Roja</v>
          </cell>
          <cell r="O4613" t="str">
            <v>OTROS</v>
          </cell>
          <cell r="P4613">
            <v>3490</v>
          </cell>
          <cell r="T4613" t="str">
            <v>Bueno</v>
          </cell>
          <cell r="U4613" t="str">
            <v>N/T</v>
          </cell>
        </row>
        <row r="4614">
          <cell r="J4614" t="str">
            <v>42-04-07-00-4606</v>
          </cell>
          <cell r="L4614" t="str">
            <v>42-04-07-00-4606</v>
          </cell>
          <cell r="M4614" t="str">
            <v>Set Atril Pesas Con sistema de anclaje a pared</v>
          </cell>
          <cell r="O4614" t="str">
            <v>OTROS</v>
          </cell>
          <cell r="P4614">
            <v>6990</v>
          </cell>
          <cell r="T4614" t="str">
            <v>Bueno</v>
          </cell>
          <cell r="U4614" t="str">
            <v>N/T</v>
          </cell>
        </row>
        <row r="4615">
          <cell r="J4615" t="str">
            <v>FN-04-07-00-4607</v>
          </cell>
          <cell r="L4615" t="str">
            <v>FN-04-07-00-4607</v>
          </cell>
          <cell r="M4615" t="str">
            <v>Bandas Elasticas de Goma para ejercicios Diferentes Colores.</v>
          </cell>
          <cell r="O4615" t="str">
            <v>OTROS FUNGIBLE / NOMINABLE</v>
          </cell>
          <cell r="P4615">
            <v>4500</v>
          </cell>
          <cell r="T4615" t="str">
            <v>Bueno</v>
          </cell>
          <cell r="U4615" t="str">
            <v>N/T</v>
          </cell>
        </row>
        <row r="4616">
          <cell r="J4616" t="str">
            <v>42-05-02-06-4608</v>
          </cell>
          <cell r="L4616" t="str">
            <v>42-05-02-06-4608</v>
          </cell>
          <cell r="M4616" t="str">
            <v>Desbrozadora Husquarna 236 (133-R) - Cortadora De Pasto</v>
          </cell>
          <cell r="O4616" t="str">
            <v>HERRAMIENTAS</v>
          </cell>
          <cell r="P4616">
            <v>353365</v>
          </cell>
          <cell r="T4616" t="str">
            <v>Bueno</v>
          </cell>
          <cell r="U4616" t="str">
            <v xml:space="preserve">Hisquarna </v>
          </cell>
        </row>
        <row r="4617">
          <cell r="J4617" t="str">
            <v>42-05-02-01-4609</v>
          </cell>
          <cell r="L4617" t="str">
            <v>42-05-02-01-4609</v>
          </cell>
          <cell r="M4617" t="str">
            <v>Oximetro de Pulso Modelo CmS50A Marca Contec LT/QTY: NOLOTE: 000001</v>
          </cell>
          <cell r="O4617" t="str">
            <v>EQUIPOS CLINICOS</v>
          </cell>
          <cell r="P4617">
            <v>32130</v>
          </cell>
          <cell r="T4617" t="str">
            <v>Bueno</v>
          </cell>
          <cell r="U4617" t="str">
            <v>Contec</v>
          </cell>
        </row>
        <row r="4618">
          <cell r="J4618" t="str">
            <v>42-05-02-01-4610</v>
          </cell>
          <cell r="L4618" t="str">
            <v>42-05-02-01-4610</v>
          </cell>
          <cell r="M4618" t="str">
            <v>Microscopio Biologico LABOMED LX400 Trinocular Plano Acromatico Sistema Optico al Infinito y Cubierta contra hongos.</v>
          </cell>
          <cell r="N4618" t="str">
            <v>DONACION</v>
          </cell>
          <cell r="O4618" t="str">
            <v>EQUIPOS CLINICOS</v>
          </cell>
          <cell r="P4618">
            <v>1487500</v>
          </cell>
          <cell r="T4618" t="str">
            <v>Bueno</v>
          </cell>
          <cell r="U4618" t="str">
            <v>LABOMED</v>
          </cell>
        </row>
        <row r="4619">
          <cell r="J4619" t="str">
            <v>42-05-02-03-4611</v>
          </cell>
          <cell r="L4619" t="str">
            <v>42-05-02-03-4611</v>
          </cell>
          <cell r="M4619" t="str">
            <v>Radio Comunicador Motorola DGP 6150 Impress S/N 037TMLD Model LAH55JDH9JA1AN</v>
          </cell>
          <cell r="O4619" t="str">
            <v>EQUIPOS DE COMUNICACIÓN</v>
          </cell>
          <cell r="P4619">
            <v>214000</v>
          </cell>
          <cell r="T4619" t="str">
            <v>BUENO</v>
          </cell>
          <cell r="U4619" t="str">
            <v>MOTOROLA</v>
          </cell>
        </row>
        <row r="4620">
          <cell r="J4620" t="str">
            <v>42-05-02-03-4612</v>
          </cell>
          <cell r="L4620" t="str">
            <v>42-05-02-03-4612</v>
          </cell>
          <cell r="M4620" t="str">
            <v>Antena VHF Motorola</v>
          </cell>
          <cell r="O4620" t="str">
            <v>EQUIPOS DE COMUNICACIÓN</v>
          </cell>
          <cell r="P4620">
            <v>12000</v>
          </cell>
          <cell r="T4620" t="str">
            <v>Bueno</v>
          </cell>
          <cell r="U4620" t="str">
            <v>MOTOROLA</v>
          </cell>
        </row>
        <row r="4621">
          <cell r="J4621" t="str">
            <v>42-05-02-03-4613</v>
          </cell>
          <cell r="L4621" t="str">
            <v>42-05-02-03-4613</v>
          </cell>
          <cell r="M4621" t="str">
            <v>Bateria Litio Motorola 11.1WH PMNN4066A 1220 ANT4 IMPRESS C/Porta Cinturon</v>
          </cell>
          <cell r="O4621" t="str">
            <v>EQUIPOS DE COMUNICACIÓN</v>
          </cell>
          <cell r="P4621">
            <v>30000</v>
          </cell>
          <cell r="T4621" t="str">
            <v>Bueno</v>
          </cell>
          <cell r="U4621" t="str">
            <v>MOTOROLA</v>
          </cell>
        </row>
        <row r="4622">
          <cell r="J4622" t="str">
            <v>42-05-02-03-4614</v>
          </cell>
          <cell r="L4622" t="str">
            <v>42-05-02-03-4614</v>
          </cell>
          <cell r="M4622" t="str">
            <v>Microfono REMOTE SPEAKER IMPRES PMMN4025A C/ Tapa Cobertor Polvo  UC DUST</v>
          </cell>
          <cell r="O4622" t="str">
            <v>EQUIPOS DE COMUNICACIÓN</v>
          </cell>
          <cell r="P4622">
            <v>30000</v>
          </cell>
          <cell r="T4622" t="str">
            <v>Bueno</v>
          </cell>
          <cell r="U4622" t="str">
            <v>MOTOROLA</v>
          </cell>
        </row>
        <row r="4623">
          <cell r="J4623" t="str">
            <v>42-05-02-03-4615</v>
          </cell>
          <cell r="L4623" t="str">
            <v>42-05-02-03-4615</v>
          </cell>
          <cell r="M4623" t="str">
            <v>Cargador Motorola PART Nº 2571586S07 Model 48180090 C5 18 V</v>
          </cell>
          <cell r="O4623" t="str">
            <v>EQUIPOS DE COMUNICACIÓN</v>
          </cell>
          <cell r="P4623">
            <v>22000</v>
          </cell>
          <cell r="T4623" t="str">
            <v>Bueno</v>
          </cell>
          <cell r="U4623" t="str">
            <v>MOTOROLA</v>
          </cell>
        </row>
        <row r="4624">
          <cell r="J4624" t="str">
            <v>42-05-02-03-4616</v>
          </cell>
          <cell r="L4624" t="str">
            <v>42-05-02-03-4616</v>
          </cell>
          <cell r="M4624" t="str">
            <v>Pedestal Cargador Motorola WPLN4223A V3.90  -  1215 ML 21</v>
          </cell>
          <cell r="O4624" t="str">
            <v>EQUIPOS DE COMUNICACIÓN</v>
          </cell>
          <cell r="P4624">
            <v>12000</v>
          </cell>
          <cell r="T4624" t="str">
            <v>Bueno</v>
          </cell>
          <cell r="U4624" t="str">
            <v>MOTOROLA</v>
          </cell>
        </row>
        <row r="4625">
          <cell r="J4625" t="str">
            <v>42-05-02-03-4617</v>
          </cell>
          <cell r="L4625" t="str">
            <v>42-05-02-03-4617</v>
          </cell>
          <cell r="M4625" t="str">
            <v xml:space="preserve">Bateria Litio Motorola 15.9WH PMNN4077C 1222 ANT2D IMPRESS </v>
          </cell>
          <cell r="O4625" t="str">
            <v>EQUIPOS DE COMUNICACIÓN</v>
          </cell>
          <cell r="P4625">
            <v>30000</v>
          </cell>
          <cell r="T4625" t="str">
            <v>Bueno</v>
          </cell>
          <cell r="U4625" t="str">
            <v>MOTOROLA</v>
          </cell>
        </row>
        <row r="4626">
          <cell r="J4626" t="str">
            <v>42-04-07-00-4618</v>
          </cell>
          <cell r="L4626" t="str">
            <v>42-04-07-00-4618</v>
          </cell>
          <cell r="M4626" t="str">
            <v>Juego Camiseta y Short Basquetbol Damas (7 Juegos Completos)</v>
          </cell>
          <cell r="O4626" t="str">
            <v>OTROS</v>
          </cell>
          <cell r="P4626">
            <v>65743</v>
          </cell>
          <cell r="T4626" t="str">
            <v>Bueno</v>
          </cell>
          <cell r="U4626" t="str">
            <v>N/T</v>
          </cell>
        </row>
        <row r="4627">
          <cell r="J4627" t="str">
            <v>42-04-07-00-4619</v>
          </cell>
          <cell r="L4627" t="str">
            <v>42-04-07-00-4619</v>
          </cell>
          <cell r="M4627" t="str">
            <v>Juego Camiseta y Short Basquetbol Varones (6 Juegos Completos)</v>
          </cell>
          <cell r="O4627" t="str">
            <v>OTROS</v>
          </cell>
          <cell r="P4627">
            <v>65742</v>
          </cell>
          <cell r="T4627" t="str">
            <v>Bueno</v>
          </cell>
          <cell r="U4627" t="str">
            <v>N/T</v>
          </cell>
        </row>
        <row r="4628">
          <cell r="J4628" t="str">
            <v>42-05-02-01-4620</v>
          </cell>
          <cell r="L4628" t="str">
            <v>42-05-02-01-4620</v>
          </cell>
          <cell r="M4628" t="str">
            <v>Set Maniqui para RCP set 5 Adultos 2 Infantiles</v>
          </cell>
          <cell r="O4628" t="str">
            <v>EQUIPOS CLINICOS</v>
          </cell>
          <cell r="P4628">
            <v>511688</v>
          </cell>
          <cell r="T4628" t="str">
            <v>Bueno</v>
          </cell>
          <cell r="U4628" t="str">
            <v>NASCO</v>
          </cell>
        </row>
        <row r="4629">
          <cell r="J4629" t="str">
            <v>42-05-02-01-4621</v>
          </cell>
          <cell r="L4629" t="str">
            <v>42-05-02-01-4621</v>
          </cell>
          <cell r="M4629" t="str">
            <v>Kit Triage Sistema Emergencia Con Bolso</v>
          </cell>
          <cell r="O4629" t="str">
            <v>EQUIPOS CLINICOS</v>
          </cell>
          <cell r="P4629">
            <v>77350</v>
          </cell>
          <cell r="T4629" t="str">
            <v>Bueno</v>
          </cell>
          <cell r="U4629" t="str">
            <v>N/T</v>
          </cell>
        </row>
        <row r="4630">
          <cell r="J4630" t="str">
            <v>FN-05-02-01-4622</v>
          </cell>
          <cell r="L4630" t="str">
            <v>FN-05-02-01-4622</v>
          </cell>
          <cell r="M4630" t="str">
            <v>Mascara para RCP (Pocket) Unidireccional + Filtro (Silicona) Lavable</v>
          </cell>
          <cell r="O4630" t="str">
            <v>EQUIPOS CLINICOS FUNGIBLE / NOMINABLE</v>
          </cell>
          <cell r="P4630">
            <v>6545</v>
          </cell>
          <cell r="T4630" t="str">
            <v>Bueno</v>
          </cell>
          <cell r="U4630" t="str">
            <v>N/T</v>
          </cell>
        </row>
        <row r="4631">
          <cell r="J4631" t="str">
            <v>FN-05-02-01-4623</v>
          </cell>
          <cell r="L4631" t="str">
            <v>FN-05-02-01-4623</v>
          </cell>
          <cell r="M4631" t="str">
            <v>Tijeras de Extricación 7.5 " Empuñadura Reforzada, Alta Densidad</v>
          </cell>
          <cell r="O4631" t="str">
            <v>EQUIPOS CLINICOS FUNGIBLE / NOMINABLE</v>
          </cell>
          <cell r="P4631">
            <v>2261</v>
          </cell>
          <cell r="T4631" t="str">
            <v>Bueno</v>
          </cell>
          <cell r="U4631" t="str">
            <v>N/T</v>
          </cell>
        </row>
        <row r="4632">
          <cell r="J4632" t="str">
            <v>NN-06-01-00-4624</v>
          </cell>
          <cell r="K4632">
            <v>1</v>
          </cell>
          <cell r="L4632" t="str">
            <v>NN-06-01-00-4624</v>
          </cell>
          <cell r="M4632" t="str">
            <v xml:space="preserve">PC All in One Intel ® core ™ I3 2100 CPU 3.10GHZ N/S: 15202-012237 (ol) </v>
          </cell>
          <cell r="N4632" t="str">
            <v>EQ. EN ARRIENDO</v>
          </cell>
          <cell r="O4632" t="str">
            <v>EQUIPOS COMPUTACIONALES Y PERIFÉRICOS EN ARRIENDO</v>
          </cell>
          <cell r="P4632">
            <v>350000</v>
          </cell>
          <cell r="Q4632" t="str">
            <v>Black 22 "</v>
          </cell>
          <cell r="T4632" t="str">
            <v>Bueno</v>
          </cell>
          <cell r="U4632" t="str">
            <v>Olidata</v>
          </cell>
        </row>
        <row r="4633">
          <cell r="J4633" t="str">
            <v>NN-06-01-00-4625</v>
          </cell>
          <cell r="K4633">
            <v>1</v>
          </cell>
          <cell r="L4633" t="str">
            <v>NN-06-01-00-4625</v>
          </cell>
          <cell r="M4633" t="str">
            <v>Mouse Olidata Model KM 8903 Negro/Gris</v>
          </cell>
          <cell r="N4633" t="str">
            <v>EQ. EN ARRIENDO</v>
          </cell>
          <cell r="O4633" t="str">
            <v>EQUIPOS COMPUTACIONALES Y PERIFÉRICOS EN ARRIENDO</v>
          </cell>
          <cell r="P4633">
            <v>4000</v>
          </cell>
          <cell r="T4633" t="str">
            <v>Bueno</v>
          </cell>
          <cell r="U4633" t="str">
            <v>Olidata</v>
          </cell>
        </row>
        <row r="4634">
          <cell r="J4634" t="str">
            <v>NN-06-01-00-4626</v>
          </cell>
          <cell r="K4634">
            <v>1</v>
          </cell>
          <cell r="L4634" t="str">
            <v>NN-06-01-00-4626</v>
          </cell>
          <cell r="M4634" t="str">
            <v>Teclado Olidata Modelo K 5015 Negro/Gris Teclas Accesos Rapidos</v>
          </cell>
          <cell r="N4634" t="str">
            <v>EQ. EN ARRIENDO</v>
          </cell>
          <cell r="O4634" t="str">
            <v>EQUIPOS COMPUTACIONALES Y PERIFÉRICOS EN ARRIENDO</v>
          </cell>
          <cell r="P4634">
            <v>10000</v>
          </cell>
          <cell r="T4634" t="str">
            <v>Bueno</v>
          </cell>
          <cell r="U4634" t="str">
            <v>Olidata</v>
          </cell>
        </row>
        <row r="4635">
          <cell r="J4635" t="str">
            <v>42-04-07-00-4627</v>
          </cell>
          <cell r="L4635" t="str">
            <v>42-04-07-00-4627</v>
          </cell>
          <cell r="M4635" t="str">
            <v xml:space="preserve">Mesa Juego De Taca Taca Standard </v>
          </cell>
          <cell r="N4635" t="str">
            <v>DONACION</v>
          </cell>
          <cell r="O4635" t="str">
            <v>OTROS</v>
          </cell>
          <cell r="P4635">
            <v>149990</v>
          </cell>
          <cell r="T4635" t="str">
            <v>Bueno</v>
          </cell>
          <cell r="U4635" t="str">
            <v>N/T</v>
          </cell>
        </row>
        <row r="4636">
          <cell r="J4636" t="str">
            <v>NN-06-01-00-4628</v>
          </cell>
          <cell r="L4636" t="str">
            <v>NN-06-01-00-4628</v>
          </cell>
          <cell r="M4636" t="str">
            <v>Impresora Copiadora Laser Industrial Multifuncional Konica Minolta BIZHUB 350</v>
          </cell>
          <cell r="N4636" t="str">
            <v>EQ. EN ARRIENDO</v>
          </cell>
          <cell r="O4636" t="str">
            <v>EQUIPOS COMPUTACIONALES Y PERIFÉRICOS EN ARRIENDO</v>
          </cell>
          <cell r="P4636">
            <v>850000</v>
          </cell>
          <cell r="T4636" t="str">
            <v>Bueno</v>
          </cell>
          <cell r="U4636" t="str">
            <v>Konica Minolta</v>
          </cell>
        </row>
        <row r="4637">
          <cell r="J4637" t="str">
            <v>42-05-01-01-4629</v>
          </cell>
          <cell r="L4637" t="str">
            <v>42-05-01-01-4629</v>
          </cell>
          <cell r="M4637" t="str">
            <v xml:space="preserve">Televisor 21 Pulgadas TCR 2164 IRT Color Gris </v>
          </cell>
          <cell r="N4637" t="str">
            <v>Donacion</v>
          </cell>
          <cell r="O4637" t="str">
            <v>EQUIPO DE OFICINA</v>
          </cell>
          <cell r="P4637">
            <v>65000</v>
          </cell>
          <cell r="T4637" t="str">
            <v>Bueno</v>
          </cell>
          <cell r="U4637" t="str">
            <v>IRT</v>
          </cell>
        </row>
        <row r="4638">
          <cell r="J4638" t="str">
            <v>NN-06-01-00-4630</v>
          </cell>
          <cell r="K4638">
            <v>2</v>
          </cell>
          <cell r="L4638" t="str">
            <v>NN-06-01-00-4630</v>
          </cell>
          <cell r="M4638" t="str">
            <v xml:space="preserve">PC All in One Intel ® core ™ I3 2100 CPU 3.10GHZ N/S: 15202-012226 (ol) </v>
          </cell>
          <cell r="N4638" t="str">
            <v>EQ. EN ARRIENDO</v>
          </cell>
          <cell r="O4638" t="str">
            <v>EQUIPOS COMPUTACIONALES Y PERIFÉRICOS EN ARRIENDO</v>
          </cell>
          <cell r="P4638">
            <v>350000</v>
          </cell>
          <cell r="Q4638" t="str">
            <v>Black 22 "</v>
          </cell>
          <cell r="T4638" t="str">
            <v>Bueno</v>
          </cell>
          <cell r="U4638" t="str">
            <v>Olidata</v>
          </cell>
        </row>
        <row r="4639">
          <cell r="J4639" t="str">
            <v>NN-06-01-00-4631</v>
          </cell>
          <cell r="K4639">
            <v>2</v>
          </cell>
          <cell r="L4639" t="str">
            <v>NN-06-01-00-4631</v>
          </cell>
          <cell r="M4639" t="str">
            <v>Mouse Convencional Olidata Model KM - 8903</v>
          </cell>
          <cell r="N4639" t="str">
            <v>EQ. EN ARRIENDO</v>
          </cell>
          <cell r="O4639" t="str">
            <v>EQUIPOS COMPUTACIONALES Y PERIFÉRICOS EN ARRIENDO</v>
          </cell>
          <cell r="P4639">
            <v>4000</v>
          </cell>
          <cell r="T4639" t="str">
            <v>Bueno</v>
          </cell>
          <cell r="U4639" t="str">
            <v>Olidata</v>
          </cell>
        </row>
        <row r="4640">
          <cell r="J4640" t="str">
            <v>NN-06-01-00-4632</v>
          </cell>
          <cell r="K4640">
            <v>2</v>
          </cell>
          <cell r="L4640" t="str">
            <v>NN-06-01-00-4632</v>
          </cell>
          <cell r="M4640" t="str">
            <v>Teclado Olidata Internet Model K 5051 S/N: K50151206003679</v>
          </cell>
          <cell r="N4640" t="str">
            <v>EQ. EN ARRIENDO</v>
          </cell>
          <cell r="O4640" t="str">
            <v>EQUIPOS COMPUTACIONALES Y PERIFÉRICOS EN ARRIENDO</v>
          </cell>
          <cell r="P4640">
            <v>10000</v>
          </cell>
          <cell r="T4640" t="str">
            <v>Bueno</v>
          </cell>
          <cell r="U4640" t="str">
            <v>Olidata</v>
          </cell>
        </row>
        <row r="4641">
          <cell r="J4641" t="str">
            <v>NN-06-01-00-4633</v>
          </cell>
          <cell r="K4641">
            <v>3</v>
          </cell>
          <cell r="L4641" t="str">
            <v>NN-06-01-00-4633</v>
          </cell>
          <cell r="M4641" t="str">
            <v xml:space="preserve">PC All in One Intel ® core ™ I3 2100 CPU 3.10GHZ N/S: 15202-012236 (ol) </v>
          </cell>
          <cell r="N4641" t="str">
            <v>EQ. EN ARRIENDO</v>
          </cell>
          <cell r="O4641" t="str">
            <v>EQUIPOS COMPUTACIONALES Y PERIFÉRICOS EN ARRIENDO</v>
          </cell>
          <cell r="P4641">
            <v>350000</v>
          </cell>
          <cell r="Q4641" t="str">
            <v>Black 22 "</v>
          </cell>
          <cell r="T4641" t="str">
            <v>Bueno</v>
          </cell>
          <cell r="U4641" t="str">
            <v>Olidata</v>
          </cell>
        </row>
        <row r="4642">
          <cell r="J4642" t="str">
            <v>NN-06-01-00-4634</v>
          </cell>
          <cell r="K4642">
            <v>3</v>
          </cell>
          <cell r="L4642" t="str">
            <v>NN-06-01-00-4634</v>
          </cell>
          <cell r="M4642" t="str">
            <v>Mouse Convencional Olidata Model KM - 8903</v>
          </cell>
          <cell r="N4642" t="str">
            <v>EQ. EN ARRIENDO</v>
          </cell>
          <cell r="O4642" t="str">
            <v>EQUIPOS COMPUTACIONALES Y PERIFÉRICOS EN ARRIENDO</v>
          </cell>
          <cell r="P4642">
            <v>4000</v>
          </cell>
          <cell r="T4642" t="str">
            <v>Bueno</v>
          </cell>
          <cell r="U4642" t="str">
            <v>Olidata</v>
          </cell>
        </row>
        <row r="4643">
          <cell r="J4643" t="str">
            <v>NN-06-01-00-4635</v>
          </cell>
          <cell r="K4643">
            <v>3</v>
          </cell>
          <cell r="L4643" t="str">
            <v>NN-06-01-00-4635</v>
          </cell>
          <cell r="M4643" t="str">
            <v>Teclado Olidata Internet Model K 5051 S/N: K50151206003681</v>
          </cell>
          <cell r="N4643" t="str">
            <v>EQ. EN ARRIENDO</v>
          </cell>
          <cell r="O4643" t="str">
            <v>EQUIPOS COMPUTACIONALES Y PERIFÉRICOS EN ARRIENDO</v>
          </cell>
          <cell r="P4643">
            <v>10000</v>
          </cell>
          <cell r="T4643" t="str">
            <v>Bueno</v>
          </cell>
          <cell r="U4643" t="str">
            <v>Olidata</v>
          </cell>
        </row>
        <row r="4644">
          <cell r="J4644" t="str">
            <v>NN-06-01-00-4636</v>
          </cell>
          <cell r="K4644">
            <v>4</v>
          </cell>
          <cell r="L4644" t="str">
            <v>NN-06-01-00-4636</v>
          </cell>
          <cell r="M4644" t="str">
            <v xml:space="preserve">PC All in One Intel ® core ™ I3 2100 CPU 3.10GHZ N/S: 15202-012225 (ol) </v>
          </cell>
          <cell r="N4644" t="str">
            <v>EQ. EN ARRIENDO</v>
          </cell>
          <cell r="O4644" t="str">
            <v>EQUIPOS COMPUTACIONALES Y PERIFÉRICOS EN ARRIENDO</v>
          </cell>
          <cell r="P4644">
            <v>350000</v>
          </cell>
          <cell r="Q4644" t="str">
            <v>Black 22 "</v>
          </cell>
          <cell r="T4644" t="str">
            <v>Bueno</v>
          </cell>
          <cell r="U4644" t="str">
            <v>Olidata</v>
          </cell>
        </row>
        <row r="4645">
          <cell r="J4645" t="str">
            <v>NN-06-01-00-4637</v>
          </cell>
          <cell r="K4645">
            <v>4</v>
          </cell>
          <cell r="L4645" t="str">
            <v>NN-06-01-00-4637</v>
          </cell>
          <cell r="M4645" t="str">
            <v>Mouse Convencional Olidata Model KM - 8903</v>
          </cell>
          <cell r="N4645" t="str">
            <v>EQ. EN ARRIENDO</v>
          </cell>
          <cell r="O4645" t="str">
            <v>EQUIPOS COMPUTACIONALES Y PERIFÉRICOS EN ARRIENDO</v>
          </cell>
          <cell r="P4645">
            <v>4000</v>
          </cell>
          <cell r="T4645" t="str">
            <v>Bueno</v>
          </cell>
          <cell r="U4645" t="str">
            <v>Olidata</v>
          </cell>
        </row>
        <row r="4646">
          <cell r="J4646" t="str">
            <v>NN-06-01-00-4638</v>
          </cell>
          <cell r="K4646">
            <v>4</v>
          </cell>
          <cell r="L4646" t="str">
            <v>NN-06-01-00-4638</v>
          </cell>
          <cell r="M4646" t="str">
            <v>Teclado Olidata Internet Model K 5051 S/N: K50151206012475</v>
          </cell>
          <cell r="N4646" t="str">
            <v>EQ. EN ARRIENDO</v>
          </cell>
          <cell r="O4646" t="str">
            <v>EQUIPOS COMPUTACIONALES Y PERIFÉRICOS EN ARRIENDO</v>
          </cell>
          <cell r="P4646">
            <v>10000</v>
          </cell>
          <cell r="T4646" t="str">
            <v>Bueno</v>
          </cell>
          <cell r="U4646" t="str">
            <v>Olidata</v>
          </cell>
        </row>
        <row r="4647">
          <cell r="J4647" t="str">
            <v>NN-06-01-00-4639</v>
          </cell>
          <cell r="K4647">
            <v>5</v>
          </cell>
          <cell r="L4647" t="str">
            <v>NN-06-01-00-4639</v>
          </cell>
          <cell r="M4647" t="str">
            <v xml:space="preserve">PC All in One Intel ® core ™ I3 2100 CPU 3.10GHZ N/S: 15202-012216 (ol) </v>
          </cell>
          <cell r="N4647" t="str">
            <v>EQ. EN ARRIENDO</v>
          </cell>
          <cell r="O4647" t="str">
            <v>EQUIPOS COMPUTACIONALES Y PERIFÉRICOS EN ARRIENDO</v>
          </cell>
          <cell r="P4647">
            <v>350000</v>
          </cell>
          <cell r="Q4647" t="str">
            <v>Black 22 "</v>
          </cell>
          <cell r="T4647" t="str">
            <v>Bueno</v>
          </cell>
          <cell r="U4647" t="str">
            <v>Olidata</v>
          </cell>
        </row>
        <row r="4648">
          <cell r="J4648" t="str">
            <v>NN-06-01-00-4640</v>
          </cell>
          <cell r="K4648">
            <v>5</v>
          </cell>
          <cell r="L4648" t="str">
            <v>NN-06-01-00-4640</v>
          </cell>
          <cell r="M4648" t="str">
            <v>Mouse Convencional Olidata Model KM - 8903</v>
          </cell>
          <cell r="N4648" t="str">
            <v>EQ. EN ARRIENDO</v>
          </cell>
          <cell r="O4648" t="str">
            <v>EQUIPOS COMPUTACIONALES Y PERIFÉRICOS EN ARRIENDO</v>
          </cell>
          <cell r="P4648">
            <v>4000</v>
          </cell>
          <cell r="T4648" t="str">
            <v>Bueno</v>
          </cell>
          <cell r="U4648" t="str">
            <v>Olidata</v>
          </cell>
        </row>
        <row r="4649">
          <cell r="J4649" t="str">
            <v>NN-06-01-00-4641</v>
          </cell>
          <cell r="K4649">
            <v>5</v>
          </cell>
          <cell r="L4649" t="str">
            <v>NN-06-01-00-4641</v>
          </cell>
          <cell r="M4649" t="str">
            <v>Teclado Olidata Internet Model K 5051 S/N: K50151206063683</v>
          </cell>
          <cell r="N4649" t="str">
            <v>EQ. EN ARRIENDO</v>
          </cell>
          <cell r="O4649" t="str">
            <v>EQUIPOS COMPUTACIONALES Y PERIFÉRICOS EN ARRIENDO</v>
          </cell>
          <cell r="P4649">
            <v>10000</v>
          </cell>
          <cell r="T4649" t="str">
            <v>Bueno</v>
          </cell>
          <cell r="U4649" t="str">
            <v>Olidata</v>
          </cell>
        </row>
        <row r="4650">
          <cell r="J4650" t="str">
            <v>NN-06-01-00-4642</v>
          </cell>
          <cell r="K4650">
            <v>6</v>
          </cell>
          <cell r="L4650" t="str">
            <v>NN-06-01-00-4642</v>
          </cell>
          <cell r="M4650" t="str">
            <v xml:space="preserve">PC All in One Intel ® core ™ I3 2100 CPU 3.10GHZ N/S: 15202-012238 (ol) </v>
          </cell>
          <cell r="N4650" t="str">
            <v>EQ. EN ARRIENDO</v>
          </cell>
          <cell r="O4650" t="str">
            <v>EQUIPOS COMPUTACIONALES Y PERIFÉRICOS EN ARRIENDO</v>
          </cell>
          <cell r="P4650">
            <v>350000</v>
          </cell>
          <cell r="Q4650" t="str">
            <v>Black 22 "</v>
          </cell>
          <cell r="T4650" t="str">
            <v>Bueno</v>
          </cell>
          <cell r="U4650" t="str">
            <v>Olidata</v>
          </cell>
        </row>
        <row r="4651">
          <cell r="J4651" t="str">
            <v>NN-06-01-00-4643</v>
          </cell>
          <cell r="K4651">
            <v>6</v>
          </cell>
          <cell r="L4651" t="str">
            <v>NN-06-01-00-4643</v>
          </cell>
          <cell r="M4651" t="str">
            <v>Mouse Convencional Olidata Model KM - 8903</v>
          </cell>
          <cell r="N4651" t="str">
            <v>EQ. EN ARRIENDO</v>
          </cell>
          <cell r="O4651" t="str">
            <v>EQUIPOS COMPUTACIONALES Y PERIFÉRICOS EN ARRIENDO</v>
          </cell>
          <cell r="P4651">
            <v>4000</v>
          </cell>
          <cell r="T4651" t="str">
            <v>Bueno</v>
          </cell>
          <cell r="U4651" t="str">
            <v>Olidata</v>
          </cell>
        </row>
        <row r="4652">
          <cell r="J4652" t="str">
            <v>NN-06-01-00-4644</v>
          </cell>
          <cell r="K4652">
            <v>6</v>
          </cell>
          <cell r="L4652" t="str">
            <v>NN-06-01-00-4644</v>
          </cell>
          <cell r="M4652" t="str">
            <v>Teclado Olidata Internet Model K 5051 S/N: K5015120612498</v>
          </cell>
          <cell r="N4652" t="str">
            <v>EQ. EN ARRIENDO</v>
          </cell>
          <cell r="O4652" t="str">
            <v>EQUIPOS COMPUTACIONALES Y PERIFÉRICOS EN ARRIENDO</v>
          </cell>
          <cell r="P4652">
            <v>10000</v>
          </cell>
          <cell r="T4652" t="str">
            <v>Bueno</v>
          </cell>
          <cell r="U4652" t="str">
            <v>Olidata</v>
          </cell>
        </row>
        <row r="4653">
          <cell r="J4653" t="str">
            <v>NN-06-01-00-4645</v>
          </cell>
          <cell r="K4653">
            <v>7</v>
          </cell>
          <cell r="L4653" t="str">
            <v>NN-06-01-00-4645</v>
          </cell>
          <cell r="M4653" t="str">
            <v xml:space="preserve">PC All in One Intel ® core ™ I3 2100 CPU 3.10GHZ N/S: 15202-012 (ol) </v>
          </cell>
          <cell r="N4653" t="str">
            <v>EQ. EN ARRIENDO</v>
          </cell>
          <cell r="O4653" t="str">
            <v>EQUIPOS COMPUTACIONALES Y PERIFÉRICOS EN ARRIENDO</v>
          </cell>
          <cell r="P4653">
            <v>350000</v>
          </cell>
          <cell r="Q4653" t="str">
            <v>Black 22 "</v>
          </cell>
          <cell r="T4653" t="str">
            <v>Bueno</v>
          </cell>
          <cell r="U4653" t="str">
            <v>Olidata</v>
          </cell>
        </row>
        <row r="4654">
          <cell r="J4654" t="str">
            <v>NN-06-01-00-4646</v>
          </cell>
          <cell r="K4654">
            <v>7</v>
          </cell>
          <cell r="L4654" t="str">
            <v>NN-06-01-00-4646</v>
          </cell>
          <cell r="M4654" t="str">
            <v>Mouse Convencional Olidata Model KM - 8903</v>
          </cell>
          <cell r="N4654" t="str">
            <v>EQ. EN ARRIENDO</v>
          </cell>
          <cell r="O4654" t="str">
            <v>EQUIPOS COMPUTACIONALES Y PERIFÉRICOS EN ARRIENDO</v>
          </cell>
          <cell r="P4654">
            <v>4000</v>
          </cell>
          <cell r="T4654" t="str">
            <v>Bueno</v>
          </cell>
          <cell r="U4654" t="str">
            <v>Olidata</v>
          </cell>
        </row>
        <row r="4655">
          <cell r="J4655" t="str">
            <v>NN-06-01-00-4647</v>
          </cell>
          <cell r="K4655">
            <v>7</v>
          </cell>
          <cell r="L4655" t="str">
            <v>NN-06-01-00-4647</v>
          </cell>
          <cell r="M4655" t="str">
            <v>Teclado Olidata Internet Model K 5051 S/N: K501512</v>
          </cell>
          <cell r="N4655" t="str">
            <v>EQ. EN ARRIENDO</v>
          </cell>
          <cell r="O4655" t="str">
            <v>EQUIPOS COMPUTACIONALES Y PERIFÉRICOS EN ARRIENDO</v>
          </cell>
          <cell r="P4655">
            <v>10000</v>
          </cell>
          <cell r="T4655" t="str">
            <v>Bueno</v>
          </cell>
          <cell r="U4655" t="str">
            <v>Olidata</v>
          </cell>
        </row>
        <row r="4656">
          <cell r="J4656" t="str">
            <v>NN-06-01-00-4648</v>
          </cell>
          <cell r="K4656">
            <v>8</v>
          </cell>
          <cell r="L4656" t="str">
            <v>NN-06-01-00-4648</v>
          </cell>
          <cell r="M4656" t="str">
            <v xml:space="preserve">PC All in One Intel ® core ™ I3 2100 CPU 3.10GHZ N/S: 15202-012 (ol) </v>
          </cell>
          <cell r="N4656" t="str">
            <v>EQ. EN ARRIENDO</v>
          </cell>
          <cell r="O4656" t="str">
            <v>EQUIPOS COMPUTACIONALES Y PERIFÉRICOS EN ARRIENDO</v>
          </cell>
          <cell r="P4656">
            <v>350000</v>
          </cell>
          <cell r="Q4656" t="str">
            <v>Black 22 "</v>
          </cell>
          <cell r="T4656" t="str">
            <v>Bueno</v>
          </cell>
          <cell r="U4656" t="str">
            <v>Olidata</v>
          </cell>
        </row>
        <row r="4657">
          <cell r="J4657" t="str">
            <v>NN-06-01-00-4649</v>
          </cell>
          <cell r="K4657">
            <v>8</v>
          </cell>
          <cell r="L4657" t="str">
            <v>NN-06-01-00-4649</v>
          </cell>
          <cell r="M4657" t="str">
            <v>Mouse Convencional Olidata Model KM - 8903</v>
          </cell>
          <cell r="N4657" t="str">
            <v>EQ. EN ARRIENDO</v>
          </cell>
          <cell r="O4657" t="str">
            <v>EQUIPOS COMPUTACIONALES Y PERIFÉRICOS EN ARRIENDO</v>
          </cell>
          <cell r="P4657">
            <v>4000</v>
          </cell>
          <cell r="T4657" t="str">
            <v>Bueno</v>
          </cell>
          <cell r="U4657" t="str">
            <v>Olidata</v>
          </cell>
        </row>
        <row r="4658">
          <cell r="J4658" t="str">
            <v>NN-06-01-00-4650</v>
          </cell>
          <cell r="K4658">
            <v>8</v>
          </cell>
          <cell r="L4658" t="str">
            <v>NN-06-01-00-4650</v>
          </cell>
          <cell r="M4658" t="str">
            <v>Teclado Olidata Internet Model K 5051 S/N: K501512</v>
          </cell>
          <cell r="N4658" t="str">
            <v>EQ. EN ARRIENDO</v>
          </cell>
          <cell r="O4658" t="str">
            <v>EQUIPOS COMPUTACIONALES Y PERIFÉRICOS EN ARRIENDO</v>
          </cell>
          <cell r="P4658">
            <v>10000</v>
          </cell>
          <cell r="T4658" t="str">
            <v>Bueno</v>
          </cell>
          <cell r="U4658" t="str">
            <v>Olidata</v>
          </cell>
        </row>
        <row r="4659">
          <cell r="J4659" t="str">
            <v>NN-06-01-00-4651</v>
          </cell>
          <cell r="K4659">
            <v>9</v>
          </cell>
          <cell r="L4659" t="str">
            <v>NN-06-01-00-4651</v>
          </cell>
          <cell r="M4659" t="str">
            <v xml:space="preserve">PC All in One Intel ® core ™ I3 2100 CPU 3.10GHZ N/S: 15202-012 (ol) </v>
          </cell>
          <cell r="N4659" t="str">
            <v>EQ. EN ARRIENDO</v>
          </cell>
          <cell r="O4659" t="str">
            <v>EQUIPOS COMPUTACIONALES Y PERIFÉRICOS EN ARRIENDO</v>
          </cell>
          <cell r="P4659">
            <v>350000</v>
          </cell>
          <cell r="Q4659" t="str">
            <v>Black 22 "</v>
          </cell>
          <cell r="T4659" t="str">
            <v>Bueno</v>
          </cell>
          <cell r="U4659" t="str">
            <v>Olidata</v>
          </cell>
        </row>
        <row r="4660">
          <cell r="J4660" t="str">
            <v>NN-06-01-00-4652</v>
          </cell>
          <cell r="K4660">
            <v>9</v>
          </cell>
          <cell r="L4660" t="str">
            <v>NN-06-01-00-4652</v>
          </cell>
          <cell r="M4660" t="str">
            <v>Mouse Convencional Olidata Model KM - 8903</v>
          </cell>
          <cell r="N4660" t="str">
            <v>EQ. EN ARRIENDO</v>
          </cell>
          <cell r="O4660" t="str">
            <v>EQUIPOS COMPUTACIONALES Y PERIFÉRICOS EN ARRIENDO</v>
          </cell>
          <cell r="P4660">
            <v>4000</v>
          </cell>
          <cell r="T4660" t="str">
            <v>Bueno</v>
          </cell>
          <cell r="U4660" t="str">
            <v>Olidata</v>
          </cell>
        </row>
        <row r="4661">
          <cell r="J4661" t="str">
            <v>NN-06-01-00-4653</v>
          </cell>
          <cell r="K4661">
            <v>9</v>
          </cell>
          <cell r="L4661" t="str">
            <v>NN-06-01-00-4653</v>
          </cell>
          <cell r="M4661" t="str">
            <v>Teclado Olidata Internet Model K 5051 S/N: K501512</v>
          </cell>
          <cell r="N4661" t="str">
            <v>EQ. EN ARRIENDO</v>
          </cell>
          <cell r="O4661" t="str">
            <v>EQUIPOS COMPUTACIONALES Y PERIFÉRICOS EN ARRIENDO</v>
          </cell>
          <cell r="P4661">
            <v>10000</v>
          </cell>
          <cell r="T4661" t="str">
            <v>Bueno</v>
          </cell>
          <cell r="U4661" t="str">
            <v>Olidata</v>
          </cell>
        </row>
        <row r="4662">
          <cell r="J4662" t="str">
            <v>NN-06-01-00-4654</v>
          </cell>
          <cell r="K4662">
            <v>10</v>
          </cell>
          <cell r="L4662" t="str">
            <v>NN-06-01-00-4654</v>
          </cell>
          <cell r="M4662" t="str">
            <v xml:space="preserve">PC All in One Intel ® core ™ I3 2100 CPU 3.10GHZ N/S: 15202-012 (ol) </v>
          </cell>
          <cell r="N4662" t="str">
            <v>EQ. EN ARRIENDO</v>
          </cell>
          <cell r="O4662" t="str">
            <v>EQUIPOS COMPUTACIONALES Y PERIFÉRICOS EN ARRIENDO</v>
          </cell>
          <cell r="P4662">
            <v>350000</v>
          </cell>
          <cell r="Q4662" t="str">
            <v>Black 22 "</v>
          </cell>
          <cell r="T4662" t="str">
            <v>Bueno</v>
          </cell>
          <cell r="U4662" t="str">
            <v>Olidata</v>
          </cell>
        </row>
        <row r="4663">
          <cell r="J4663" t="str">
            <v>NN-06-01-00-4655</v>
          </cell>
          <cell r="K4663">
            <v>10</v>
          </cell>
          <cell r="L4663" t="str">
            <v>NN-06-01-00-4655</v>
          </cell>
          <cell r="M4663" t="str">
            <v>Mouse Convencional Olidata Model KM - 8903</v>
          </cell>
          <cell r="N4663" t="str">
            <v>EQ. EN ARRIENDO</v>
          </cell>
          <cell r="O4663" t="str">
            <v>EQUIPOS COMPUTACIONALES Y PERIFÉRICOS EN ARRIENDO</v>
          </cell>
          <cell r="P4663">
            <v>4000</v>
          </cell>
          <cell r="T4663" t="str">
            <v>Bueno</v>
          </cell>
          <cell r="U4663" t="str">
            <v>Olidata</v>
          </cell>
        </row>
        <row r="4664">
          <cell r="J4664" t="str">
            <v>NN-06-01-00-4656</v>
          </cell>
          <cell r="K4664">
            <v>10</v>
          </cell>
          <cell r="L4664" t="str">
            <v>NN-06-01-00-4656</v>
          </cell>
          <cell r="M4664" t="str">
            <v>Teclado Olidata Internet Model K 5051 S/N: K501512</v>
          </cell>
          <cell r="N4664" t="str">
            <v>EQ. EN ARRIENDO</v>
          </cell>
          <cell r="O4664" t="str">
            <v>EQUIPOS COMPUTACIONALES Y PERIFÉRICOS EN ARRIENDO</v>
          </cell>
          <cell r="P4664">
            <v>10000</v>
          </cell>
          <cell r="T4664" t="str">
            <v>Bueno</v>
          </cell>
          <cell r="U4664" t="str">
            <v>Olidata</v>
          </cell>
        </row>
        <row r="4665">
          <cell r="J4665" t="str">
            <v>NN-06-01-00-4657</v>
          </cell>
          <cell r="K4665">
            <v>11</v>
          </cell>
          <cell r="L4665" t="str">
            <v>NN-06-01-00-4657</v>
          </cell>
          <cell r="M4665" t="str">
            <v xml:space="preserve">PC All in One Intel ® core ™ I3 2100 CPU 3.10GHZ N/S: 15202-012 (ol) </v>
          </cell>
          <cell r="N4665" t="str">
            <v>EQ. EN ARRIENDO</v>
          </cell>
          <cell r="O4665" t="str">
            <v>EQUIPOS COMPUTACIONALES Y PERIFÉRICOS EN ARRIENDO</v>
          </cell>
          <cell r="P4665">
            <v>350000</v>
          </cell>
          <cell r="Q4665" t="str">
            <v>Black 22 "</v>
          </cell>
          <cell r="T4665" t="str">
            <v>Bueno</v>
          </cell>
          <cell r="U4665" t="str">
            <v>Olidata</v>
          </cell>
        </row>
        <row r="4666">
          <cell r="J4666" t="str">
            <v>NN-06-01-00-4658</v>
          </cell>
          <cell r="K4666">
            <v>11</v>
          </cell>
          <cell r="L4666" t="str">
            <v>NN-06-01-00-4658</v>
          </cell>
          <cell r="M4666" t="str">
            <v>Mouse Convencional Olidata Model KM - 8903</v>
          </cell>
          <cell r="N4666" t="str">
            <v>EQ. EN ARRIENDO</v>
          </cell>
          <cell r="O4666" t="str">
            <v>EQUIPOS COMPUTACIONALES Y PERIFÉRICOS EN ARRIENDO</v>
          </cell>
          <cell r="P4666">
            <v>4000</v>
          </cell>
          <cell r="T4666" t="str">
            <v>Bueno</v>
          </cell>
          <cell r="U4666" t="str">
            <v>Olidata</v>
          </cell>
        </row>
        <row r="4667">
          <cell r="J4667" t="str">
            <v>NN-06-01-00-4659</v>
          </cell>
          <cell r="K4667">
            <v>11</v>
          </cell>
          <cell r="L4667" t="str">
            <v>NN-06-01-00-4659</v>
          </cell>
          <cell r="M4667" t="str">
            <v>Teclado Olidata Internet Model K 5051 S/N: K501512</v>
          </cell>
          <cell r="N4667" t="str">
            <v>EQ. EN ARRIENDO</v>
          </cell>
          <cell r="O4667" t="str">
            <v>EQUIPOS COMPUTACIONALES Y PERIFÉRICOS EN ARRIENDO</v>
          </cell>
          <cell r="P4667">
            <v>10000</v>
          </cell>
          <cell r="T4667" t="str">
            <v>Bueno</v>
          </cell>
          <cell r="U4667" t="str">
            <v>Olidata</v>
          </cell>
        </row>
        <row r="4668">
          <cell r="J4668" t="str">
            <v>NN-06-01-00-4660</v>
          </cell>
          <cell r="K4668">
            <v>12</v>
          </cell>
          <cell r="L4668" t="str">
            <v>NN-06-01-00-4660</v>
          </cell>
          <cell r="M4668" t="str">
            <v xml:space="preserve">PC All in One Intel ® core ™ I3 2100 CPU 3.10GHZ N/S: 15202-012 (ol) </v>
          </cell>
          <cell r="N4668" t="str">
            <v>EQ. EN ARRIENDO</v>
          </cell>
          <cell r="O4668" t="str">
            <v>EQUIPOS COMPUTACIONALES Y PERIFÉRICOS EN ARRIENDO</v>
          </cell>
          <cell r="P4668">
            <v>350000</v>
          </cell>
          <cell r="Q4668" t="str">
            <v>Black 22 "</v>
          </cell>
          <cell r="T4668" t="str">
            <v>Bueno</v>
          </cell>
          <cell r="U4668" t="str">
            <v>Olidata</v>
          </cell>
        </row>
        <row r="4669">
          <cell r="J4669" t="str">
            <v>NN-06-01-00-4661</v>
          </cell>
          <cell r="K4669">
            <v>12</v>
          </cell>
          <cell r="L4669" t="str">
            <v>NN-06-01-00-4661</v>
          </cell>
          <cell r="M4669" t="str">
            <v>Mouse Convencional Olidata Model KM - 8903</v>
          </cell>
          <cell r="N4669" t="str">
            <v>EQ. EN ARRIENDO</v>
          </cell>
          <cell r="O4669" t="str">
            <v>EQUIPOS COMPUTACIONALES Y PERIFÉRICOS EN ARRIENDO</v>
          </cell>
          <cell r="P4669">
            <v>4000</v>
          </cell>
          <cell r="T4669" t="str">
            <v>Bueno</v>
          </cell>
          <cell r="U4669" t="str">
            <v>Olidata</v>
          </cell>
        </row>
        <row r="4670">
          <cell r="J4670" t="str">
            <v>NN-06-01-00-4662</v>
          </cell>
          <cell r="K4670">
            <v>12</v>
          </cell>
          <cell r="L4670" t="str">
            <v>NN-06-01-00-4662</v>
          </cell>
          <cell r="M4670" t="str">
            <v>Teclado Olidata Internet Model K 5051 S/N: K501512</v>
          </cell>
          <cell r="N4670" t="str">
            <v>EQ. EN ARRIENDO</v>
          </cell>
          <cell r="O4670" t="str">
            <v>EQUIPOS COMPUTACIONALES Y PERIFÉRICOS EN ARRIENDO</v>
          </cell>
          <cell r="P4670">
            <v>10000</v>
          </cell>
          <cell r="T4670" t="str">
            <v>Bueno</v>
          </cell>
          <cell r="U4670" t="str">
            <v>Olidata</v>
          </cell>
        </row>
        <row r="4671">
          <cell r="J4671" t="str">
            <v>NN-06-01-00-4663</v>
          </cell>
          <cell r="K4671">
            <v>13</v>
          </cell>
          <cell r="L4671" t="str">
            <v>NN-06-01-00-4663</v>
          </cell>
          <cell r="M4671" t="str">
            <v xml:space="preserve">PC All in One Intel ® core ™ I3 2100 CPU 3.10GHZ N/S: 15202-012 (ol) </v>
          </cell>
          <cell r="N4671" t="str">
            <v>EQ. EN ARRIENDO</v>
          </cell>
          <cell r="O4671" t="str">
            <v>EQUIPOS COMPUTACIONALES Y PERIFÉRICOS EN ARRIENDO</v>
          </cell>
          <cell r="P4671">
            <v>350000</v>
          </cell>
          <cell r="Q4671" t="str">
            <v>Black 22 "</v>
          </cell>
          <cell r="T4671" t="str">
            <v>Bueno</v>
          </cell>
          <cell r="U4671" t="str">
            <v>Olidata</v>
          </cell>
        </row>
        <row r="4672">
          <cell r="J4672" t="str">
            <v>NN-06-01-00-4664</v>
          </cell>
          <cell r="K4672">
            <v>13</v>
          </cell>
          <cell r="L4672" t="str">
            <v>NN-06-01-00-4664</v>
          </cell>
          <cell r="M4672" t="str">
            <v>Mouse Convencional Olidata Model KM - 8903</v>
          </cell>
          <cell r="N4672" t="str">
            <v>EQ. EN ARRIENDO</v>
          </cell>
          <cell r="O4672" t="str">
            <v>EQUIPOS COMPUTACIONALES Y PERIFÉRICOS EN ARRIENDO</v>
          </cell>
          <cell r="P4672">
            <v>4000</v>
          </cell>
          <cell r="T4672" t="str">
            <v>Bueno</v>
          </cell>
          <cell r="U4672" t="str">
            <v>Olidata</v>
          </cell>
        </row>
        <row r="4673">
          <cell r="J4673" t="str">
            <v>NN-06-01-00-4665</v>
          </cell>
          <cell r="K4673">
            <v>13</v>
          </cell>
          <cell r="L4673" t="str">
            <v>NN-06-01-00-4665</v>
          </cell>
          <cell r="M4673" t="str">
            <v>Teclado Olidata Internet Model K 5051 S/N: K501512</v>
          </cell>
          <cell r="N4673" t="str">
            <v>EQ. EN ARRIENDO</v>
          </cell>
          <cell r="O4673" t="str">
            <v>EQUIPOS COMPUTACIONALES Y PERIFÉRICOS EN ARRIENDO</v>
          </cell>
          <cell r="P4673">
            <v>10000</v>
          </cell>
          <cell r="T4673" t="str">
            <v>Bueno</v>
          </cell>
          <cell r="U4673" t="str">
            <v>Olidata</v>
          </cell>
        </row>
        <row r="4674">
          <cell r="J4674" t="str">
            <v>NN-06-01-00-4666</v>
          </cell>
          <cell r="K4674">
            <v>14</v>
          </cell>
          <cell r="L4674" t="str">
            <v>NN-06-01-00-4666</v>
          </cell>
          <cell r="M4674" t="str">
            <v xml:space="preserve">PC All in One Intel ® core ™ I3 2100 CPU 3.10GHZ N/S: 15202-012 (ol) </v>
          </cell>
          <cell r="N4674" t="str">
            <v>EQ. EN ARRIENDO</v>
          </cell>
          <cell r="O4674" t="str">
            <v>EQUIPOS COMPUTACIONALES Y PERIFÉRICOS EN ARRIENDO</v>
          </cell>
          <cell r="P4674">
            <v>350000</v>
          </cell>
          <cell r="Q4674" t="str">
            <v>Black 22 "</v>
          </cell>
          <cell r="T4674" t="str">
            <v>Bueno</v>
          </cell>
          <cell r="U4674" t="str">
            <v>Olidata</v>
          </cell>
        </row>
        <row r="4675">
          <cell r="J4675" t="str">
            <v>NN-06-01-00-4667</v>
          </cell>
          <cell r="K4675">
            <v>14</v>
          </cell>
          <cell r="L4675" t="str">
            <v>NN-06-01-00-4667</v>
          </cell>
          <cell r="M4675" t="str">
            <v>Mouse Convencional Olidata Model KM - 8903</v>
          </cell>
          <cell r="N4675" t="str">
            <v>EQ. EN ARRIENDO</v>
          </cell>
          <cell r="O4675" t="str">
            <v>EQUIPOS COMPUTACIONALES Y PERIFÉRICOS EN ARRIENDO</v>
          </cell>
          <cell r="P4675">
            <v>4000</v>
          </cell>
          <cell r="T4675" t="str">
            <v>Bueno</v>
          </cell>
          <cell r="U4675" t="str">
            <v>Olidata</v>
          </cell>
        </row>
        <row r="4676">
          <cell r="J4676" t="str">
            <v>NN-06-01-00-4668</v>
          </cell>
          <cell r="K4676">
            <v>14</v>
          </cell>
          <cell r="L4676" t="str">
            <v>NN-06-01-00-4668</v>
          </cell>
          <cell r="M4676" t="str">
            <v>Teclado Olidata Internet Model K 5051 S/N: K501512</v>
          </cell>
          <cell r="N4676" t="str">
            <v>EQ. EN ARRIENDO</v>
          </cell>
          <cell r="O4676" t="str">
            <v>EQUIPOS COMPUTACIONALES Y PERIFÉRICOS EN ARRIENDO</v>
          </cell>
          <cell r="P4676">
            <v>10000</v>
          </cell>
          <cell r="T4676" t="str">
            <v>Bueno</v>
          </cell>
          <cell r="U4676" t="str">
            <v>Olidata</v>
          </cell>
        </row>
        <row r="4677">
          <cell r="J4677" t="str">
            <v>NN-06-01-00-4669</v>
          </cell>
          <cell r="K4677">
            <v>15</v>
          </cell>
          <cell r="L4677" t="str">
            <v>NN-06-01-00-4669</v>
          </cell>
          <cell r="M4677" t="str">
            <v xml:space="preserve">PC All in One Intel ® core ™ I3 2100 CPU 3.10GHZ N/S: 15202-012 (ol) </v>
          </cell>
          <cell r="N4677" t="str">
            <v>EQ. EN ARRIENDO</v>
          </cell>
          <cell r="O4677" t="str">
            <v>EQUIPOS COMPUTACIONALES Y PERIFÉRICOS EN ARRIENDO</v>
          </cell>
          <cell r="P4677">
            <v>350000</v>
          </cell>
          <cell r="Q4677" t="str">
            <v>Black 22 "</v>
          </cell>
          <cell r="T4677" t="str">
            <v>Bueno</v>
          </cell>
          <cell r="U4677" t="str">
            <v>Olidata</v>
          </cell>
        </row>
        <row r="4678">
          <cell r="J4678" t="str">
            <v>NN-06-01-00-4670</v>
          </cell>
          <cell r="K4678">
            <v>15</v>
          </cell>
          <cell r="L4678" t="str">
            <v>NN-06-01-00-4670</v>
          </cell>
          <cell r="M4678" t="str">
            <v>Mouse Convencional Olidata Model KM - 8903</v>
          </cell>
          <cell r="N4678" t="str">
            <v>EQ. EN ARRIENDO</v>
          </cell>
          <cell r="O4678" t="str">
            <v>EQUIPOS COMPUTACIONALES Y PERIFÉRICOS EN ARRIENDO</v>
          </cell>
          <cell r="P4678">
            <v>4000</v>
          </cell>
          <cell r="T4678" t="str">
            <v>Bueno</v>
          </cell>
          <cell r="U4678" t="str">
            <v>Olidata</v>
          </cell>
        </row>
        <row r="4679">
          <cell r="J4679" t="str">
            <v>NN-06-01-00-4671</v>
          </cell>
          <cell r="K4679">
            <v>15</v>
          </cell>
          <cell r="L4679" t="str">
            <v>NN-06-01-00-4671</v>
          </cell>
          <cell r="M4679" t="str">
            <v>Teclado Olidata Internet Model K 5051 S/N: K501512</v>
          </cell>
          <cell r="N4679" t="str">
            <v>EQ. EN ARRIENDO</v>
          </cell>
          <cell r="O4679" t="str">
            <v>EQUIPOS COMPUTACIONALES Y PERIFÉRICOS EN ARRIENDO</v>
          </cell>
          <cell r="P4679">
            <v>10000</v>
          </cell>
          <cell r="T4679" t="str">
            <v>Bueno</v>
          </cell>
          <cell r="U4679" t="str">
            <v>Olidata</v>
          </cell>
        </row>
        <row r="4680">
          <cell r="J4680" t="str">
            <v>FN-04-07-00-4672</v>
          </cell>
          <cell r="L4680" t="str">
            <v>FN-04-07-00-4672</v>
          </cell>
          <cell r="M4680" t="str">
            <v>Frazadas Simples de Camilla Ambulancia</v>
          </cell>
          <cell r="N4680">
            <v>801</v>
          </cell>
          <cell r="O4680" t="str">
            <v>OTROS FUNGIBLE / NOMINABLE</v>
          </cell>
          <cell r="P4680">
            <v>6000</v>
          </cell>
          <cell r="T4680" t="str">
            <v>Bueno</v>
          </cell>
          <cell r="U4680" t="str">
            <v>N/T</v>
          </cell>
        </row>
        <row r="4681">
          <cell r="J4681" t="str">
            <v>FN-04-07-00-4673</v>
          </cell>
          <cell r="L4681" t="str">
            <v>FN-04-07-00-4673</v>
          </cell>
          <cell r="M4681" t="str">
            <v>Frazadas Simples de Camilla Ambulancia</v>
          </cell>
          <cell r="N4681">
            <v>802</v>
          </cell>
          <cell r="O4681" t="str">
            <v>OTROS FUNGIBLE / NOMINABLE</v>
          </cell>
          <cell r="P4681">
            <v>6000</v>
          </cell>
          <cell r="T4681" t="str">
            <v>Bueno</v>
          </cell>
          <cell r="U4681" t="str">
            <v>N/T</v>
          </cell>
        </row>
        <row r="4682">
          <cell r="J4682" t="str">
            <v>FN-04-07-00-4674</v>
          </cell>
          <cell r="L4682" t="str">
            <v>FN-04-07-00-4674</v>
          </cell>
          <cell r="M4682" t="str">
            <v>Frazadas Simples de Camilla Ambulancia</v>
          </cell>
          <cell r="N4682">
            <v>803</v>
          </cell>
          <cell r="O4682" t="str">
            <v>OTROS FUNGIBLE / NOMINABLE</v>
          </cell>
          <cell r="P4682">
            <v>6000</v>
          </cell>
          <cell r="T4682" t="str">
            <v>Bueno</v>
          </cell>
          <cell r="U4682" t="str">
            <v>N/T</v>
          </cell>
        </row>
        <row r="4683">
          <cell r="J4683" t="str">
            <v>FN-04-07-00-4675</v>
          </cell>
          <cell r="L4683" t="str">
            <v>FN-04-07-00-4675</v>
          </cell>
          <cell r="M4683" t="str">
            <v>Sabanillas Simples de Camilla Ambulancia</v>
          </cell>
          <cell r="N4683">
            <v>801</v>
          </cell>
          <cell r="O4683" t="str">
            <v>OTROS FUNGIBLE / NOMINABLE</v>
          </cell>
          <cell r="P4683">
            <v>4000</v>
          </cell>
          <cell r="T4683" t="str">
            <v>Bueno</v>
          </cell>
          <cell r="U4683" t="str">
            <v>N/T</v>
          </cell>
        </row>
        <row r="4684">
          <cell r="J4684" t="str">
            <v>FN-04-07-00-4676</v>
          </cell>
          <cell r="L4684" t="str">
            <v>FN-04-07-00-4676</v>
          </cell>
          <cell r="M4684" t="str">
            <v>Sabanillas Simples de Camilla Ambulancia</v>
          </cell>
          <cell r="N4684">
            <v>802</v>
          </cell>
          <cell r="O4684" t="str">
            <v>OTROS FUNGIBLE / NOMINABLE</v>
          </cell>
          <cell r="P4684">
            <v>4000</v>
          </cell>
          <cell r="T4684" t="str">
            <v>Bueno</v>
          </cell>
          <cell r="U4684" t="str">
            <v>N/T</v>
          </cell>
        </row>
        <row r="4685">
          <cell r="J4685" t="str">
            <v>FN-04-07-00-4677</v>
          </cell>
          <cell r="L4685" t="str">
            <v>FN-04-07-00-4677</v>
          </cell>
          <cell r="M4685" t="str">
            <v>Sabanillas Simples de Camilla Ambulancia</v>
          </cell>
          <cell r="N4685">
            <v>803</v>
          </cell>
          <cell r="O4685" t="str">
            <v>OTROS FUNGIBLE / NOMINABLE</v>
          </cell>
          <cell r="P4685">
            <v>4000</v>
          </cell>
          <cell r="T4685" t="str">
            <v>Bueno</v>
          </cell>
          <cell r="U4685" t="str">
            <v>N/T</v>
          </cell>
        </row>
        <row r="4686">
          <cell r="J4686" t="str">
            <v>NN-05-02-01-4678</v>
          </cell>
          <cell r="L4686" t="str">
            <v>NN-05-02-01-4678</v>
          </cell>
          <cell r="M4686" t="str">
            <v>Bomba Infusion Continua GEMCO 1 CANAL DAIWHA SNºEXP1301055</v>
          </cell>
          <cell r="N4686" t="str">
            <v>SAMU</v>
          </cell>
          <cell r="O4686" t="str">
            <v>EQUIPOS CLINICOS EN ARRIENDO</v>
          </cell>
          <cell r="P4686">
            <v>800000</v>
          </cell>
          <cell r="T4686" t="str">
            <v>Bueno</v>
          </cell>
          <cell r="U4686" t="str">
            <v>GEMCO</v>
          </cell>
        </row>
        <row r="4687">
          <cell r="J4687" t="str">
            <v>NN-05-02-01-4679</v>
          </cell>
          <cell r="L4687" t="str">
            <v>NN-05-02-01-4679</v>
          </cell>
          <cell r="M4687" t="str">
            <v>Bomba Infusion Continua GEMCO 1 CANAL DAIWHA SNºEXP1301056</v>
          </cell>
          <cell r="N4687" t="str">
            <v>MEDICINA</v>
          </cell>
          <cell r="O4687" t="str">
            <v>EQUIPOS CLINICOS EN ARRIENDO</v>
          </cell>
          <cell r="P4687">
            <v>800000</v>
          </cell>
          <cell r="T4687" t="str">
            <v>Bueno</v>
          </cell>
          <cell r="U4687" t="str">
            <v>GEMCO</v>
          </cell>
        </row>
        <row r="4688">
          <cell r="J4688" t="str">
            <v>NN-05-02-01-4680</v>
          </cell>
          <cell r="L4688" t="str">
            <v>NN-05-02-01-4680</v>
          </cell>
          <cell r="M4688" t="str">
            <v>Bomba Infusion Continua GEMCO 1 CANAL DAIWHA SNºEXP1301057</v>
          </cell>
          <cell r="N4688" t="str">
            <v>URGENCIA</v>
          </cell>
          <cell r="O4688" t="str">
            <v>EQUIPOS CLINICOS EN ARRIENDO</v>
          </cell>
          <cell r="P4688">
            <v>800000</v>
          </cell>
          <cell r="T4688" t="str">
            <v>Bueno</v>
          </cell>
          <cell r="U4688" t="str">
            <v>GEMCO</v>
          </cell>
        </row>
        <row r="4689">
          <cell r="J4689" t="str">
            <v>42-04-02-00-4681</v>
          </cell>
          <cell r="L4689" t="str">
            <v>42-04-02-00-4681</v>
          </cell>
          <cell r="M4689" t="str">
            <v>Silla Ergonometrica Con Brazo Fijo Cod Interno Bodega 7003270010</v>
          </cell>
          <cell r="N4689" t="str">
            <v>FENATS</v>
          </cell>
          <cell r="O4689" t="str">
            <v>SILLAS</v>
          </cell>
          <cell r="P4689">
            <v>39865</v>
          </cell>
          <cell r="T4689" t="str">
            <v>Bueno</v>
          </cell>
          <cell r="U4689" t="str">
            <v>N/T</v>
          </cell>
        </row>
        <row r="4690">
          <cell r="J4690" t="str">
            <v>42-04-03-00-4682</v>
          </cell>
          <cell r="L4690" t="str">
            <v>42-04-03-00-4682</v>
          </cell>
          <cell r="M4690" t="str">
            <v>Escritorio Melamina 120x70x75 CM band P/Teclado Int. Bodega 7003270101</v>
          </cell>
          <cell r="N4690" t="str">
            <v>FENATS</v>
          </cell>
          <cell r="O4690" t="str">
            <v>ESCRITORIOS</v>
          </cell>
          <cell r="P4690">
            <v>68000</v>
          </cell>
          <cell r="T4690" t="str">
            <v>Bueno</v>
          </cell>
          <cell r="U4690" t="str">
            <v>N/T</v>
          </cell>
        </row>
        <row r="4691">
          <cell r="J4691" t="str">
            <v>42-04-06-00-4683</v>
          </cell>
          <cell r="L4691" t="str">
            <v>42-04-06-00-4683</v>
          </cell>
          <cell r="M4691" t="str">
            <v>Repisa Melamina Color Chocolate 8 Divisiones</v>
          </cell>
          <cell r="O4691" t="str">
            <v>REPISA</v>
          </cell>
          <cell r="P4691">
            <v>80000</v>
          </cell>
          <cell r="S4691" t="str">
            <v>Hechizo</v>
          </cell>
          <cell r="T4691" t="str">
            <v>Bueno</v>
          </cell>
          <cell r="U4691" t="str">
            <v>N/T</v>
          </cell>
        </row>
        <row r="4692">
          <cell r="J4692" t="str">
            <v>42-05-01-01-4684</v>
          </cell>
          <cell r="L4692" t="str">
            <v>42-05-01-01-4684</v>
          </cell>
          <cell r="M4692" t="str">
            <v>Porta Scotch Chico EAGLE Gris</v>
          </cell>
          <cell r="O4692" t="str">
            <v>EQUIPO DE OFICINA</v>
          </cell>
          <cell r="P4692">
            <v>2500</v>
          </cell>
          <cell r="T4692" t="str">
            <v>Bueno</v>
          </cell>
          <cell r="U4692" t="str">
            <v>EAGLE</v>
          </cell>
        </row>
        <row r="4693">
          <cell r="J4693" t="str">
            <v>42-05-01-01-4685</v>
          </cell>
          <cell r="L4693" t="str">
            <v>42-05-01-01-4685</v>
          </cell>
          <cell r="M4693" t="str">
            <v>Timbre Automatico Rojo Marca Trodat Printy 46040 "Contador"</v>
          </cell>
          <cell r="O4693" t="str">
            <v>EQUIPO DE OFICINA</v>
          </cell>
          <cell r="P4693">
            <v>14500</v>
          </cell>
          <cell r="S4693" t="str">
            <v>TRODAT</v>
          </cell>
          <cell r="T4693" t="str">
            <v>Bueno</v>
          </cell>
          <cell r="U4693" t="str">
            <v>TRODAT</v>
          </cell>
        </row>
        <row r="4694">
          <cell r="J4694" t="str">
            <v>42-05-01-01-4686</v>
          </cell>
          <cell r="L4694" t="str">
            <v>42-05-01-01-4686</v>
          </cell>
          <cell r="M4694" t="str">
            <v>Timbre Automatico Rojo Marca Trodat Printy 46040 "CAJA"</v>
          </cell>
          <cell r="O4694" t="str">
            <v>EQUIPO DE OFICINA</v>
          </cell>
          <cell r="P4694">
            <v>14500</v>
          </cell>
          <cell r="S4694" t="str">
            <v>TRODAT</v>
          </cell>
          <cell r="T4694" t="str">
            <v>Bueno</v>
          </cell>
          <cell r="U4694" t="str">
            <v>TRODAT</v>
          </cell>
        </row>
        <row r="4695">
          <cell r="J4695" t="str">
            <v>42-05-01-01-4687</v>
          </cell>
          <cell r="L4695" t="str">
            <v>42-05-01-01-4687</v>
          </cell>
          <cell r="M4695" t="str">
            <v>Timbre Automatico Rojo Marca Trodat Printy 46040 "SUBDIRECTOR ADMINISTRATIVO"</v>
          </cell>
          <cell r="O4695" t="str">
            <v>EQUIPO DE OFICINA</v>
          </cell>
          <cell r="P4695">
            <v>14500</v>
          </cell>
          <cell r="S4695" t="str">
            <v>TRODAT</v>
          </cell>
          <cell r="T4695" t="str">
            <v>Bueno</v>
          </cell>
          <cell r="U4695" t="str">
            <v>TRODAT</v>
          </cell>
        </row>
        <row r="4696">
          <cell r="J4696" t="str">
            <v>42-04-06-00-4688</v>
          </cell>
          <cell r="L4696" t="str">
            <v>42-04-06-00-4688</v>
          </cell>
          <cell r="M4696" t="str">
            <v>Repisa Melamina Color Chocolate 4 Divisiones</v>
          </cell>
          <cell r="O4696" t="str">
            <v>REPISA</v>
          </cell>
          <cell r="P4696">
            <v>50000</v>
          </cell>
          <cell r="S4696" t="str">
            <v>Hechizo</v>
          </cell>
          <cell r="T4696" t="str">
            <v>Bueno</v>
          </cell>
          <cell r="U4696" t="str">
            <v>N/T</v>
          </cell>
        </row>
        <row r="4697">
          <cell r="J4697" t="str">
            <v>42-05-02-05-4689</v>
          </cell>
          <cell r="L4697" t="str">
            <v>42-05-02-05-4689</v>
          </cell>
          <cell r="M4697" t="str">
            <v>Extintor 4 KG Tipo ABC Rojo</v>
          </cell>
          <cell r="O4697" t="str">
            <v>EQUIPOS DE SEGURIDAD</v>
          </cell>
          <cell r="P4697">
            <v>27000</v>
          </cell>
          <cell r="T4697" t="str">
            <v>Bueno</v>
          </cell>
          <cell r="U4697" t="str">
            <v>Fire Master</v>
          </cell>
        </row>
        <row r="4698">
          <cell r="J4698" t="str">
            <v>42-06-01-00-4690</v>
          </cell>
          <cell r="L4698" t="str">
            <v>42-06-01-00-4690</v>
          </cell>
          <cell r="M4698" t="str">
            <v>Impresora HP Laser Jet Pro P1102W + Kit Instalación</v>
          </cell>
          <cell r="O4698" t="str">
            <v>EQUIPOS COMPUTACIONALES Y PERIFÉRICOS</v>
          </cell>
          <cell r="P4698">
            <v>25000</v>
          </cell>
          <cell r="T4698" t="str">
            <v>Bueno</v>
          </cell>
          <cell r="U4698" t="str">
            <v>HP</v>
          </cell>
        </row>
        <row r="4699">
          <cell r="J4699" t="str">
            <v>NN-06-01-00-4691</v>
          </cell>
          <cell r="L4699" t="str">
            <v>NN-06-01-00-4691</v>
          </cell>
          <cell r="M4699" t="str">
            <v>Impresora KYOCERA FS - 1320DN Ecosys SERIE Q5V</v>
          </cell>
          <cell r="N4699" t="str">
            <v>EQ. EN ARRIENDO</v>
          </cell>
          <cell r="O4699" t="str">
            <v>EQUIPOS COMPUTACIONALES Y PERIFÉRICOS EN ARRIENDO</v>
          </cell>
          <cell r="P4699">
            <v>291550</v>
          </cell>
          <cell r="T4699" t="str">
            <v>Bueno</v>
          </cell>
          <cell r="U4699" t="str">
            <v>KYOCERA</v>
          </cell>
        </row>
        <row r="4700">
          <cell r="J4700" t="str">
            <v>42-04-02-00-4692</v>
          </cell>
          <cell r="L4700" t="str">
            <v>42-04-02-00-4692</v>
          </cell>
          <cell r="M4700" t="str">
            <v>Silla Mixta Formalita Metal Color Crema</v>
          </cell>
          <cell r="O4700" t="str">
            <v>SILLAS</v>
          </cell>
          <cell r="P4700">
            <v>15000</v>
          </cell>
          <cell r="T4700" t="str">
            <v>Bueno</v>
          </cell>
          <cell r="U4700" t="str">
            <v>N/T</v>
          </cell>
        </row>
        <row r="4701">
          <cell r="J4701" t="str">
            <v>42-04-02-00-4693</v>
          </cell>
          <cell r="L4701" t="str">
            <v>42-04-02-00-4693</v>
          </cell>
          <cell r="M4701" t="str">
            <v>Silla Mixta Blanco Invierno Metal Formalita</v>
          </cell>
          <cell r="O4701" t="str">
            <v>SILLAS</v>
          </cell>
          <cell r="P4701">
            <v>15000</v>
          </cell>
          <cell r="T4701" t="str">
            <v>Bueno</v>
          </cell>
          <cell r="U4701" t="str">
            <v>N/T</v>
          </cell>
        </row>
        <row r="4702">
          <cell r="J4702" t="str">
            <v>42-04-07-00-4694</v>
          </cell>
          <cell r="L4702" t="str">
            <v>42-04-07-00-4694</v>
          </cell>
          <cell r="M4702" t="str">
            <v>Portatoallas TORK Blanco Gris</v>
          </cell>
          <cell r="O4702" t="str">
            <v>OTROS</v>
          </cell>
          <cell r="P4702">
            <v>17000</v>
          </cell>
          <cell r="T4702" t="str">
            <v>Bueno</v>
          </cell>
          <cell r="U4702" t="str">
            <v>TORK</v>
          </cell>
        </row>
        <row r="4703">
          <cell r="J4703" t="str">
            <v>42-04-07-00-4695</v>
          </cell>
          <cell r="L4703" t="str">
            <v>42-04-07-00-4695</v>
          </cell>
          <cell r="M4703" t="str">
            <v>Lavamanos con Pedestal Loza Blanco C/Llave Monomando</v>
          </cell>
          <cell r="O4703" t="str">
            <v>OTROS</v>
          </cell>
          <cell r="P4703">
            <v>11000</v>
          </cell>
          <cell r="T4703" t="str">
            <v>Bueno</v>
          </cell>
          <cell r="U4703" t="str">
            <v>N/T</v>
          </cell>
        </row>
        <row r="4704">
          <cell r="J4704" t="str">
            <v>FN-04-07-00-4696</v>
          </cell>
          <cell r="L4704" t="str">
            <v>FN-04-07-00-4696</v>
          </cell>
          <cell r="M4704" t="str">
            <v>Cortinas Verde Claro</v>
          </cell>
          <cell r="O4704" t="str">
            <v>OTROS FUNGIBLE / NOMINABLE</v>
          </cell>
          <cell r="P4704">
            <v>12000</v>
          </cell>
          <cell r="T4704" t="str">
            <v>Bueno</v>
          </cell>
          <cell r="U4704" t="str">
            <v>N/T</v>
          </cell>
        </row>
        <row r="4705">
          <cell r="J4705" t="str">
            <v>42-04-07-00-4697</v>
          </cell>
          <cell r="L4705" t="str">
            <v>42-04-07-00-4697</v>
          </cell>
          <cell r="M4705" t="str">
            <v>Porta Cortinas Metalico</v>
          </cell>
          <cell r="O4705" t="str">
            <v>OTROS</v>
          </cell>
          <cell r="P4705">
            <v>6000</v>
          </cell>
          <cell r="T4705" t="str">
            <v>Bueno</v>
          </cell>
          <cell r="U4705" t="str">
            <v>N/T</v>
          </cell>
        </row>
        <row r="4706">
          <cell r="J4706" t="str">
            <v>42-04-02-00-4698</v>
          </cell>
          <cell r="L4706" t="str">
            <v>42-04-02-00-4698</v>
          </cell>
          <cell r="M4706" t="str">
            <v>Silla Mixta Metalica Respaldo Ecocuero Azul + Tapiz asiento Gris</v>
          </cell>
          <cell r="O4706" t="str">
            <v>SILLAS</v>
          </cell>
          <cell r="P4706">
            <v>10000</v>
          </cell>
          <cell r="T4706" t="str">
            <v>Regular</v>
          </cell>
          <cell r="U4706" t="str">
            <v>N/T</v>
          </cell>
        </row>
        <row r="4707">
          <cell r="J4707" t="str">
            <v>42-04-07-00-4699</v>
          </cell>
          <cell r="L4707" t="str">
            <v>42-04-07-00-4699</v>
          </cell>
          <cell r="M4707" t="str">
            <v>Pizarra Melamina Blanca 90x100 cm</v>
          </cell>
          <cell r="O4707" t="str">
            <v>OTROS</v>
          </cell>
          <cell r="P4707">
            <v>19000</v>
          </cell>
          <cell r="T4707" t="str">
            <v>Bueno</v>
          </cell>
          <cell r="U4707" t="str">
            <v>N/T</v>
          </cell>
        </row>
        <row r="4708">
          <cell r="J4708" t="str">
            <v>42-04-03-00-4700</v>
          </cell>
          <cell r="L4708" t="str">
            <v>42-04-03-00-4700</v>
          </cell>
          <cell r="M4708" t="str">
            <v>Mueble Escritorio Computador Color Cereza porta Teclado 1 Cajon + 1 Archivador 80x150x80</v>
          </cell>
          <cell r="O4708" t="str">
            <v>ESCRITORIOS</v>
          </cell>
          <cell r="P4708">
            <v>85000</v>
          </cell>
          <cell r="T4708" t="str">
            <v>Bueno</v>
          </cell>
          <cell r="U4708" t="str">
            <v>N/T</v>
          </cell>
        </row>
        <row r="4709">
          <cell r="J4709" t="str">
            <v>42-04-07-00-4701</v>
          </cell>
          <cell r="L4709" t="str">
            <v>42-04-07-00-4701</v>
          </cell>
          <cell r="M4709" t="str">
            <v>Corchetera Negra / Rojo Torre Chica</v>
          </cell>
          <cell r="O4709" t="str">
            <v>OTROS</v>
          </cell>
          <cell r="P4709">
            <v>2500</v>
          </cell>
          <cell r="T4709" t="str">
            <v>Bueno</v>
          </cell>
          <cell r="U4709" t="str">
            <v>N/T</v>
          </cell>
        </row>
        <row r="4710">
          <cell r="J4710" t="str">
            <v>42-04-01-00-4702</v>
          </cell>
          <cell r="L4710" t="str">
            <v>42-04-01-00-4702</v>
          </cell>
          <cell r="M4710" t="str">
            <v>Mesa color cerezo circular melamina mixta pie central y patas gris</v>
          </cell>
          <cell r="O4710" t="str">
            <v>MESAS</v>
          </cell>
          <cell r="P4710">
            <v>20000</v>
          </cell>
          <cell r="T4710" t="str">
            <v>Bueno</v>
          </cell>
          <cell r="U4710" t="str">
            <v>N/T</v>
          </cell>
        </row>
        <row r="4711">
          <cell r="J4711" t="str">
            <v>42-04-07-00-4703</v>
          </cell>
          <cell r="L4711" t="str">
            <v>42-04-07-00-4703</v>
          </cell>
          <cell r="M4711" t="str">
            <v>Papelero Plastico Chico Gris</v>
          </cell>
          <cell r="O4711" t="str">
            <v>OTROS</v>
          </cell>
          <cell r="P4711">
            <v>4000</v>
          </cell>
          <cell r="T4711" t="str">
            <v>Bueno</v>
          </cell>
          <cell r="U4711" t="str">
            <v>N/T</v>
          </cell>
        </row>
        <row r="4712">
          <cell r="J4712" t="str">
            <v>42-04-07-00-4704</v>
          </cell>
          <cell r="L4712" t="str">
            <v>42-04-07-00-4704</v>
          </cell>
          <cell r="M4712" t="str">
            <v>Papelero Tipo Reja Sintetico Chico Blanco</v>
          </cell>
          <cell r="O4712" t="str">
            <v>OTROS</v>
          </cell>
          <cell r="P4712">
            <v>4000</v>
          </cell>
          <cell r="T4712" t="str">
            <v>Bueno</v>
          </cell>
          <cell r="U4712" t="str">
            <v>N/T</v>
          </cell>
        </row>
        <row r="4713">
          <cell r="J4713" t="str">
            <v>42-05-02-01-4705</v>
          </cell>
          <cell r="L4713" t="str">
            <v>42-05-02-01-4705</v>
          </cell>
          <cell r="M4713" t="str">
            <v>Medidor Grasa Corporal + Kit + Maleta (Descontinuado)</v>
          </cell>
          <cell r="O4713" t="str">
            <v>EQUIPOS CLINICOS</v>
          </cell>
          <cell r="P4713">
            <v>30000</v>
          </cell>
          <cell r="T4713" t="str">
            <v>Bueno</v>
          </cell>
          <cell r="U4713" t="str">
            <v>N/T</v>
          </cell>
        </row>
        <row r="4714">
          <cell r="J4714" t="str">
            <v>NN-06-01-00-4706</v>
          </cell>
          <cell r="L4714" t="str">
            <v>NN-06-01-00-4706</v>
          </cell>
          <cell r="M4714" t="str">
            <v>CPU Olidata Negro Grabador DVD (Olidata)</v>
          </cell>
          <cell r="O4714" t="str">
            <v>EQUIPOS COMPUTACIONALES Y PERIFÉRICOS EN ARRIENDO</v>
          </cell>
          <cell r="P4714">
            <v>250000</v>
          </cell>
          <cell r="T4714" t="str">
            <v>Bueno</v>
          </cell>
          <cell r="U4714" t="str">
            <v>Olidata</v>
          </cell>
        </row>
        <row r="4715">
          <cell r="J4715" t="str">
            <v>NN-06-01-00-4707</v>
          </cell>
          <cell r="L4715" t="str">
            <v>NN-06-01-00-4707</v>
          </cell>
          <cell r="M4715" t="str">
            <v>Monitor Olidata 17" Plano TFT</v>
          </cell>
          <cell r="O4715" t="str">
            <v>EQUIPOS COMPUTACIONALES Y PERIFÉRICOS EN ARRIENDO</v>
          </cell>
          <cell r="P4715">
            <v>80000</v>
          </cell>
          <cell r="T4715" t="str">
            <v>Bueno</v>
          </cell>
          <cell r="U4715" t="str">
            <v>Olidata</v>
          </cell>
        </row>
        <row r="4716">
          <cell r="J4716" t="str">
            <v>NN-06-01-00-4708</v>
          </cell>
          <cell r="L4716" t="str">
            <v>NN-06-01-00-4708</v>
          </cell>
          <cell r="M4716" t="str">
            <v>Mouse Olidata Negro Model KM 8942</v>
          </cell>
          <cell r="O4716" t="str">
            <v>EQUIPOS COMPUTACIONALES Y PERIFÉRICOS EN ARRIENDO</v>
          </cell>
          <cell r="P4716">
            <v>4000</v>
          </cell>
          <cell r="T4716" t="str">
            <v>Bueno</v>
          </cell>
          <cell r="U4716" t="str">
            <v>Olidata</v>
          </cell>
        </row>
        <row r="4717">
          <cell r="J4717" t="str">
            <v>NN-06-01-00-4709</v>
          </cell>
          <cell r="L4717" t="str">
            <v>NN-06-01-00-4709</v>
          </cell>
          <cell r="M4717" t="str">
            <v>Teclado Olidata Model K5 108 Negro</v>
          </cell>
          <cell r="O4717" t="str">
            <v>EQUIPOS COMPUTACIONALES Y PERIFÉRICOS EN ARRIENDO</v>
          </cell>
          <cell r="P4717">
            <v>3000</v>
          </cell>
          <cell r="T4717" t="str">
            <v>Bueno</v>
          </cell>
          <cell r="U4717" t="str">
            <v>Olidata</v>
          </cell>
        </row>
        <row r="4718">
          <cell r="J4718" t="str">
            <v>42-03-00-00-4710</v>
          </cell>
          <cell r="L4718" t="str">
            <v>42-03-00-00-4710</v>
          </cell>
          <cell r="M4718" t="str">
            <v>Ambulancia Mercedes Benz Sprinter 315 CDI; CHASIS WD3YE7A97DS721625 4x2 BLANCO AÑO 2013, MECANICA, 5 VELOCIDADES  2.143 CC MOTOR 65195531275310; PATENTE FLJW 90-8; INYECCION TURBO INTERCOLER, HIDRAULICA, DIESEL</v>
          </cell>
          <cell r="O4718" t="str">
            <v>VEHICULOS</v>
          </cell>
          <cell r="P4718">
            <v>37877700</v>
          </cell>
          <cell r="T4718" t="str">
            <v>Bueno</v>
          </cell>
          <cell r="U4718" t="str">
            <v>Mercedes Benz</v>
          </cell>
        </row>
        <row r="4719">
          <cell r="J4719" t="str">
            <v>FN-03-02-00-4711</v>
          </cell>
          <cell r="L4719" t="str">
            <v>FN-03-02-00-4711</v>
          </cell>
          <cell r="M4719" t="str">
            <v>Espejo Retrovisor Exterior</v>
          </cell>
          <cell r="O4719" t="str">
            <v>EQUIPOS DE VEHICULO FUNGIBLE / NOMINABLE</v>
          </cell>
          <cell r="P4719">
            <v>150000</v>
          </cell>
          <cell r="T4719" t="str">
            <v>Bueno</v>
          </cell>
          <cell r="U4719" t="str">
            <v>N/T</v>
          </cell>
        </row>
        <row r="4720">
          <cell r="J4720" t="str">
            <v>42-03-02-00-4712</v>
          </cell>
          <cell r="L4720" t="str">
            <v>42-03-02-00-4712</v>
          </cell>
          <cell r="M4720" t="str">
            <v>Gata Hidraulica</v>
          </cell>
          <cell r="O4720" t="str">
            <v>EQUIPOS DE VEHICULO</v>
          </cell>
          <cell r="P4720">
            <v>20000</v>
          </cell>
          <cell r="T4720" t="str">
            <v>Bueno</v>
          </cell>
          <cell r="U4720" t="str">
            <v>N/T</v>
          </cell>
        </row>
        <row r="4721">
          <cell r="J4721" t="str">
            <v>42-03-02-00-4713</v>
          </cell>
          <cell r="L4721" t="str">
            <v>42-03-02-00-4713</v>
          </cell>
          <cell r="M4721" t="str">
            <v>Extintor 2 KG</v>
          </cell>
          <cell r="O4721" t="str">
            <v>EQUIPOS DE VEHICULO</v>
          </cell>
          <cell r="P4721">
            <v>20000</v>
          </cell>
          <cell r="T4721" t="str">
            <v>Bueno</v>
          </cell>
          <cell r="U4721" t="str">
            <v>N/T</v>
          </cell>
        </row>
        <row r="4722">
          <cell r="J4722" t="str">
            <v>FN-03-02-00-4714</v>
          </cell>
          <cell r="L4722" t="str">
            <v>FN-03-02-00-4714</v>
          </cell>
          <cell r="M4722" t="str">
            <v>Llaves Contacto</v>
          </cell>
          <cell r="O4722" t="str">
            <v>EQUIPOS DE VEHICULO FUNGIBLE / NOMINABLE</v>
          </cell>
          <cell r="P4722">
            <v>500000</v>
          </cell>
          <cell r="T4722" t="str">
            <v>Bueno</v>
          </cell>
          <cell r="U4722" t="str">
            <v>N/T</v>
          </cell>
        </row>
        <row r="4723">
          <cell r="J4723" t="str">
            <v>42-03-02-00-4715</v>
          </cell>
          <cell r="L4723" t="str">
            <v>42-03-02-00-4715</v>
          </cell>
          <cell r="M4723" t="str">
            <v>Juego Triangulo</v>
          </cell>
          <cell r="O4723" t="str">
            <v>EQUIPOS DE VEHICULO</v>
          </cell>
          <cell r="P4723">
            <v>5000</v>
          </cell>
          <cell r="T4723" t="str">
            <v>Bueno</v>
          </cell>
          <cell r="U4723" t="str">
            <v>N/T</v>
          </cell>
        </row>
        <row r="4724">
          <cell r="J4724" t="str">
            <v>42-03-02-00-4716</v>
          </cell>
          <cell r="L4724" t="str">
            <v>42-03-02-00-4716</v>
          </cell>
          <cell r="M4724" t="str">
            <v>Tercera Luz Freno</v>
          </cell>
          <cell r="O4724" t="str">
            <v>EQUIPOS DE VEHICULO</v>
          </cell>
          <cell r="P4724">
            <v>30000</v>
          </cell>
          <cell r="T4724" t="str">
            <v>Bueno</v>
          </cell>
          <cell r="U4724" t="str">
            <v>N/T</v>
          </cell>
        </row>
        <row r="4725">
          <cell r="J4725" t="str">
            <v>42-03-02-00-4717</v>
          </cell>
          <cell r="L4725" t="str">
            <v>42-03-02-00-4717</v>
          </cell>
          <cell r="M4725" t="str">
            <v>Llave Rueda</v>
          </cell>
          <cell r="O4725" t="str">
            <v>EQUIPOS DE VEHICULO</v>
          </cell>
          <cell r="P4725">
            <v>10000</v>
          </cell>
          <cell r="T4725" t="str">
            <v>Bueno</v>
          </cell>
          <cell r="U4725" t="str">
            <v>N/T</v>
          </cell>
        </row>
        <row r="4726">
          <cell r="J4726" t="str">
            <v>42-03-02-00-4718</v>
          </cell>
          <cell r="L4726" t="str">
            <v>42-03-02-00-4718</v>
          </cell>
          <cell r="M4726" t="str">
            <v>Botiquin Simple</v>
          </cell>
          <cell r="O4726" t="str">
            <v>EQUIPOS DE VEHICULO</v>
          </cell>
          <cell r="P4726">
            <v>5000</v>
          </cell>
          <cell r="T4726" t="str">
            <v>Bueno</v>
          </cell>
          <cell r="U4726" t="str">
            <v>N/T</v>
          </cell>
        </row>
        <row r="4727">
          <cell r="J4727" t="str">
            <v>42-03-02-00-4719</v>
          </cell>
          <cell r="L4727" t="str">
            <v>42-03-02-00-4719</v>
          </cell>
          <cell r="M4727" t="str">
            <v>Barrote Gata</v>
          </cell>
          <cell r="O4727" t="str">
            <v>EQUIPOS DE VEHICULO</v>
          </cell>
          <cell r="P4727">
            <v>2000</v>
          </cell>
          <cell r="T4727" t="str">
            <v>Bueno</v>
          </cell>
          <cell r="U4727" t="str">
            <v>N/T</v>
          </cell>
        </row>
        <row r="4728">
          <cell r="J4728" t="str">
            <v>42-03-01-00-4720</v>
          </cell>
          <cell r="L4728" t="str">
            <v>42-03-01-00-4720</v>
          </cell>
          <cell r="M4728" t="str">
            <v>Neumatico de Repuesto</v>
          </cell>
          <cell r="O4728" t="str">
            <v>Repuestos</v>
          </cell>
          <cell r="P4728">
            <v>150000</v>
          </cell>
          <cell r="T4728" t="str">
            <v>Bueno</v>
          </cell>
          <cell r="U4728" t="str">
            <v>N/T</v>
          </cell>
        </row>
        <row r="4729">
          <cell r="J4729" t="str">
            <v>42-03-02-00-4721</v>
          </cell>
          <cell r="L4729" t="str">
            <v>42-03-02-00-4721</v>
          </cell>
          <cell r="M4729" t="str">
            <v>Espejo Retrovisor Interior</v>
          </cell>
          <cell r="O4729" t="str">
            <v>EQUIPOS DE VEHICULO</v>
          </cell>
          <cell r="P4729">
            <v>40000</v>
          </cell>
          <cell r="T4729" t="str">
            <v>Bueno</v>
          </cell>
          <cell r="U4729" t="str">
            <v>N/T</v>
          </cell>
        </row>
        <row r="4730">
          <cell r="J4730" t="str">
            <v>FN-03-02-00-4722</v>
          </cell>
          <cell r="L4730" t="str">
            <v>FN-03-02-00-4722</v>
          </cell>
          <cell r="M4730" t="str">
            <v>Llaves Punta</v>
          </cell>
          <cell r="O4730" t="str">
            <v>EQUIPOS DE VEHICULO FUNGIBLE / NOMINABLE</v>
          </cell>
          <cell r="P4730">
            <v>5000</v>
          </cell>
          <cell r="T4730" t="str">
            <v>Bueno</v>
          </cell>
          <cell r="U4730" t="str">
            <v>N/T</v>
          </cell>
        </row>
        <row r="4731">
          <cell r="J4731" t="str">
            <v>FN-03-02-00-4723</v>
          </cell>
          <cell r="L4731" t="str">
            <v>FN-03-02-00-4723</v>
          </cell>
          <cell r="M4731" t="str">
            <v>Llaves Hallen 12 y 14 mm</v>
          </cell>
          <cell r="O4731" t="str">
            <v>EQUIPOS DE VEHICULO FUNGIBLE / NOMINABLE</v>
          </cell>
          <cell r="P4731">
            <v>5000</v>
          </cell>
          <cell r="T4731" t="str">
            <v>Bueno</v>
          </cell>
          <cell r="U4731" t="str">
            <v>N/T</v>
          </cell>
        </row>
        <row r="4732">
          <cell r="J4732" t="str">
            <v>42-03-02-00-4724</v>
          </cell>
          <cell r="L4732" t="str">
            <v>42-03-02-00-4724</v>
          </cell>
          <cell r="M4732" t="str">
            <v>Martillo</v>
          </cell>
          <cell r="O4732" t="str">
            <v>EQUIPOS DE VEHICULO</v>
          </cell>
          <cell r="P4732">
            <v>5000</v>
          </cell>
          <cell r="T4732" t="str">
            <v>Bueno</v>
          </cell>
          <cell r="U4732" t="str">
            <v>N/T</v>
          </cell>
        </row>
        <row r="4733">
          <cell r="J4733" t="str">
            <v>42-03-02-00-4725</v>
          </cell>
          <cell r="L4733" t="str">
            <v>42-03-02-00-4725</v>
          </cell>
          <cell r="M4733" t="str">
            <v>Alicate</v>
          </cell>
          <cell r="O4733" t="str">
            <v>EQUIPOS DE VEHICULO</v>
          </cell>
          <cell r="P4733">
            <v>15000</v>
          </cell>
          <cell r="T4733" t="str">
            <v>Bueno</v>
          </cell>
          <cell r="U4733" t="str">
            <v>N/T</v>
          </cell>
        </row>
        <row r="4734">
          <cell r="J4734" t="str">
            <v>FN-03-02-00-4726</v>
          </cell>
          <cell r="L4734" t="str">
            <v>FN-03-02-00-4726</v>
          </cell>
          <cell r="M4734" t="str">
            <v>Destornilladores</v>
          </cell>
          <cell r="O4734" t="str">
            <v>EQUIPOS DE VEHICULO FUNGIBLE / NOMINABLE</v>
          </cell>
          <cell r="P4734">
            <v>5000</v>
          </cell>
          <cell r="T4734" t="str">
            <v>Bueno</v>
          </cell>
          <cell r="U4734" t="str">
            <v>N/T</v>
          </cell>
        </row>
        <row r="4735">
          <cell r="J4735" t="str">
            <v>42-03-02-00-4727</v>
          </cell>
          <cell r="L4735" t="str">
            <v>42-03-02-00-4727</v>
          </cell>
          <cell r="M4735" t="str">
            <v>Manual Mantención</v>
          </cell>
          <cell r="O4735" t="str">
            <v>EQUIPOS DE VEHICULO</v>
          </cell>
          <cell r="P4735">
            <v>5000</v>
          </cell>
          <cell r="T4735" t="str">
            <v>Bueno</v>
          </cell>
          <cell r="U4735" t="str">
            <v>N/T</v>
          </cell>
        </row>
        <row r="4736">
          <cell r="J4736" t="str">
            <v>42-03-02-00-4728</v>
          </cell>
          <cell r="L4736" t="str">
            <v>42-03-02-00-4728</v>
          </cell>
          <cell r="M4736" t="str">
            <v>Manual Propietario</v>
          </cell>
          <cell r="O4736" t="str">
            <v>EQUIPOS DE VEHICULO</v>
          </cell>
          <cell r="P4736">
            <v>5000</v>
          </cell>
          <cell r="T4736" t="str">
            <v>Bueno</v>
          </cell>
          <cell r="U4736" t="str">
            <v>N/T</v>
          </cell>
        </row>
        <row r="4737">
          <cell r="J4737" t="str">
            <v>42-03-02-00-4729</v>
          </cell>
          <cell r="L4737" t="str">
            <v>42-03-02-00-4729</v>
          </cell>
          <cell r="M4737" t="str">
            <v>Poliza Garantia Vehiculo</v>
          </cell>
          <cell r="O4737" t="str">
            <v>EQUIPOS DE VEHICULO</v>
          </cell>
          <cell r="P4737">
            <v>5000</v>
          </cell>
          <cell r="T4737" t="str">
            <v>Bueno</v>
          </cell>
          <cell r="U4737" t="str">
            <v>N/T</v>
          </cell>
        </row>
        <row r="4738">
          <cell r="J4738" t="str">
            <v>42-03-02-00-4730</v>
          </cell>
          <cell r="L4738" t="str">
            <v>42-03-02-00-4730</v>
          </cell>
          <cell r="M4738" t="str">
            <v>Poliza Garantia Habilitacion Ambulancia</v>
          </cell>
          <cell r="O4738" t="str">
            <v>EQUIPOS DE VEHICULO</v>
          </cell>
          <cell r="P4738">
            <v>5000</v>
          </cell>
          <cell r="T4738" t="str">
            <v>Bueno</v>
          </cell>
          <cell r="U4738" t="str">
            <v>N/T</v>
          </cell>
        </row>
        <row r="4739">
          <cell r="J4739" t="str">
            <v>42-03-02-00-4731</v>
          </cell>
          <cell r="L4739" t="str">
            <v>42-03-02-00-4731</v>
          </cell>
          <cell r="M4739" t="str">
            <v>Inscripcion de Vehiculos Motorizados</v>
          </cell>
          <cell r="O4739" t="str">
            <v>EQUIPOS DE VEHICULO</v>
          </cell>
          <cell r="P4739">
            <v>10000</v>
          </cell>
          <cell r="T4739" t="str">
            <v>Bueno</v>
          </cell>
          <cell r="U4739" t="str">
            <v>N/T</v>
          </cell>
        </row>
        <row r="4740">
          <cell r="J4740" t="str">
            <v>42-03-02-00-4732</v>
          </cell>
          <cell r="L4740" t="str">
            <v>42-03-02-00-4732</v>
          </cell>
          <cell r="M4740" t="str">
            <v>Permiso de Circulacion</v>
          </cell>
          <cell r="O4740" t="str">
            <v>EQUIPOS DE VEHICULO</v>
          </cell>
          <cell r="P4740">
            <v>10000</v>
          </cell>
          <cell r="T4740" t="str">
            <v>Bueno</v>
          </cell>
          <cell r="U4740" t="str">
            <v>N/T</v>
          </cell>
        </row>
        <row r="4741">
          <cell r="J4741" t="str">
            <v>42-03-02-00-4733</v>
          </cell>
          <cell r="L4741" t="str">
            <v>42-03-02-00-4733</v>
          </cell>
          <cell r="M4741" t="str">
            <v>Revision Tecnica</v>
          </cell>
          <cell r="O4741" t="str">
            <v>EQUIPOS DE VEHICULO</v>
          </cell>
          <cell r="P4741">
            <v>12000</v>
          </cell>
          <cell r="T4741" t="str">
            <v>Bueno</v>
          </cell>
          <cell r="U4741" t="str">
            <v>N/T</v>
          </cell>
        </row>
        <row r="4742">
          <cell r="J4742" t="str">
            <v>42-03-02-00-4734</v>
          </cell>
          <cell r="L4742" t="str">
            <v>42-03-02-00-4734</v>
          </cell>
          <cell r="M4742" t="str">
            <v>Copia Certificado de Emision de Gases</v>
          </cell>
          <cell r="O4742" t="str">
            <v>EQUIPOS DE VEHICULO</v>
          </cell>
          <cell r="P4742">
            <v>10000</v>
          </cell>
          <cell r="T4742" t="str">
            <v>Bueno</v>
          </cell>
          <cell r="U4742" t="str">
            <v>N/T</v>
          </cell>
        </row>
        <row r="4743">
          <cell r="J4743" t="str">
            <v>42-03-02-00-4735</v>
          </cell>
          <cell r="L4743" t="str">
            <v>42-03-02-00-4735</v>
          </cell>
          <cell r="M4743" t="str">
            <v>Seguro Obligatorio (SOAP)</v>
          </cell>
          <cell r="O4743" t="str">
            <v>EQUIPOS DE VEHICULO</v>
          </cell>
          <cell r="P4743">
            <v>3000</v>
          </cell>
          <cell r="T4743" t="str">
            <v>Bueno</v>
          </cell>
          <cell r="U4743" t="str">
            <v>N/T</v>
          </cell>
        </row>
        <row r="4744">
          <cell r="J4744" t="str">
            <v>42-03-02-00-4736</v>
          </cell>
          <cell r="L4744" t="str">
            <v>42-03-02-00-4736</v>
          </cell>
          <cell r="M4744" t="str">
            <v>Manual Radio AM-FM</v>
          </cell>
          <cell r="O4744" t="str">
            <v>EQUIPOS DE VEHICULO</v>
          </cell>
          <cell r="P4744">
            <v>2000</v>
          </cell>
          <cell r="T4744" t="str">
            <v>Bueno</v>
          </cell>
          <cell r="U4744" t="str">
            <v>N/T</v>
          </cell>
        </row>
        <row r="4745">
          <cell r="J4745" t="str">
            <v>42-03-02-00-4737</v>
          </cell>
          <cell r="L4745" t="str">
            <v>42-03-02-00-4737</v>
          </cell>
          <cell r="M4745" t="str">
            <v>Manual Radio Motorola</v>
          </cell>
          <cell r="O4745" t="str">
            <v>EQUIPOS DE VEHICULO</v>
          </cell>
          <cell r="P4745">
            <v>2000</v>
          </cell>
          <cell r="T4745" t="str">
            <v>Bueno</v>
          </cell>
          <cell r="U4745" t="str">
            <v>N/T</v>
          </cell>
        </row>
        <row r="4746">
          <cell r="J4746" t="str">
            <v>42-03-02-00-4738</v>
          </cell>
          <cell r="L4746" t="str">
            <v>42-03-02-00-4738</v>
          </cell>
          <cell r="M4746" t="str">
            <v>Compartimiento Sanitario estructura y envolventes resistentes homogeneos monobloque adosado a Chasis Dim. Ancho 1.700mm; Alto 1.800mm; Largo 3.200mm</v>
          </cell>
          <cell r="O4746" t="str">
            <v>EQUIPOS DE VEHICULO</v>
          </cell>
          <cell r="P4746">
            <v>1500000</v>
          </cell>
          <cell r="T4746" t="str">
            <v>Bueno</v>
          </cell>
          <cell r="U4746" t="str">
            <v>N/T</v>
          </cell>
        </row>
        <row r="4747">
          <cell r="J4747" t="str">
            <v>42-03-02-00-4739</v>
          </cell>
          <cell r="L4747" t="str">
            <v>42-03-02-00-4739</v>
          </cell>
          <cell r="M4747" t="str">
            <v>Compartimiento Resistente a corrosion y con aislacion termoacustica en sus costados, cielos, puertas</v>
          </cell>
          <cell r="O4747" t="str">
            <v>EQUIPOS DE VEHICULO</v>
          </cell>
          <cell r="P4747">
            <v>250000</v>
          </cell>
          <cell r="T4747" t="str">
            <v>Bueno</v>
          </cell>
          <cell r="U4747" t="str">
            <v>N/T</v>
          </cell>
        </row>
        <row r="4748">
          <cell r="J4748" t="str">
            <v>42-03-02-00-4740</v>
          </cell>
          <cell r="L4748" t="str">
            <v>42-03-02-00-4740</v>
          </cell>
          <cell r="M4748" t="str">
            <v xml:space="preserve">Recubrimiento final de piso, una sola pieza </v>
          </cell>
          <cell r="O4748" t="str">
            <v>EQUIPOS DE VEHICULO</v>
          </cell>
          <cell r="P4748">
            <v>100000</v>
          </cell>
          <cell r="T4748" t="str">
            <v>Bueno</v>
          </cell>
          <cell r="U4748" t="str">
            <v>N/T</v>
          </cell>
        </row>
        <row r="4749">
          <cell r="J4749" t="str">
            <v>42-03-02-00-4741</v>
          </cell>
          <cell r="L4749" t="str">
            <v>42-03-02-00-4741</v>
          </cell>
          <cell r="M4749" t="str">
            <v>Division Cabina y Modulo Sanitario con ventanilla corredera amplia para intercomunicacion</v>
          </cell>
          <cell r="O4749" t="str">
            <v>EQUIPOS DE VEHICULO</v>
          </cell>
          <cell r="P4749">
            <v>75000</v>
          </cell>
          <cell r="T4749" t="str">
            <v>Bueno</v>
          </cell>
          <cell r="U4749" t="str">
            <v>N/T</v>
          </cell>
        </row>
        <row r="4750">
          <cell r="J4750" t="str">
            <v>42-03-02-00-4742</v>
          </cell>
          <cell r="L4750" t="str">
            <v>42-03-02-00-4742</v>
          </cell>
          <cell r="M4750" t="str">
            <v>Butaca con respaldo con apoya cabeza, auxiliar instalada detrás de camilla con cinturon de seguridad tres puntas</v>
          </cell>
          <cell r="O4750" t="str">
            <v>EQUIPOS DE VEHICULO</v>
          </cell>
          <cell r="P4750">
            <v>100000</v>
          </cell>
          <cell r="T4750" t="str">
            <v>Bueno</v>
          </cell>
          <cell r="U4750" t="str">
            <v>N/T</v>
          </cell>
        </row>
        <row r="4751">
          <cell r="J4751" t="str">
            <v>42-03-02-00-4743</v>
          </cell>
          <cell r="L4751" t="str">
            <v>42-03-02-00-4743</v>
          </cell>
          <cell r="M4751" t="str">
            <v>Ventana Lateral de Puerta Corredera de modulo Sanitario</v>
          </cell>
          <cell r="O4751" t="str">
            <v>EQUIPOS DE VEHICULO</v>
          </cell>
          <cell r="P4751">
            <v>150000</v>
          </cell>
          <cell r="T4751" t="str">
            <v>Bueno</v>
          </cell>
          <cell r="U4751" t="str">
            <v>N/T</v>
          </cell>
        </row>
        <row r="4752">
          <cell r="J4752" t="str">
            <v>42-03-02-00-4744</v>
          </cell>
          <cell r="L4752" t="str">
            <v>42-03-02-00-4744</v>
          </cell>
          <cell r="M4752" t="str">
            <v>Asiento Lateral Derecho Longitudinal con tapa abatible y espacios para guardar articulos capacidad tres personas, provisto de cinturones de seguridad de tres puntas retractiles y acondicionado para acoplar paciente adicional</v>
          </cell>
          <cell r="O4752" t="str">
            <v>EQUIPOS DE VEHICULO</v>
          </cell>
          <cell r="P4752">
            <v>200000</v>
          </cell>
          <cell r="T4752" t="str">
            <v>Bueno</v>
          </cell>
          <cell r="U4752" t="str">
            <v>N/T</v>
          </cell>
        </row>
        <row r="4753">
          <cell r="J4753" t="str">
            <v>42-03-02-00-4745</v>
          </cell>
          <cell r="L4753" t="str">
            <v>42-03-02-00-4745</v>
          </cell>
          <cell r="M4753" t="str">
            <v>Mueble Anaquel en pared lateral Izquierda de cabina sanitaria para insumos medicos. Material liviano, resistente a impactos , Aseptico, ergonomico, lavable, fijado y adosado a estructura interna.</v>
          </cell>
          <cell r="O4753" t="str">
            <v>EQUIPOS DE VEHICULO</v>
          </cell>
          <cell r="P4753">
            <v>300000</v>
          </cell>
          <cell r="T4753" t="str">
            <v>Bueno</v>
          </cell>
          <cell r="U4753" t="str">
            <v>N/T</v>
          </cell>
        </row>
        <row r="4754">
          <cell r="J4754" t="str">
            <v>42-03-02-00-4746</v>
          </cell>
          <cell r="L4754" t="str">
            <v>42-03-02-00-4746</v>
          </cell>
          <cell r="M4754" t="str">
            <v>Mueble con Cubierta y tres cajones para almacenar medicamentos a un lado del asiento de la butaca auxiliar</v>
          </cell>
          <cell r="O4754" t="str">
            <v>EQUIPOS DE VEHICULO</v>
          </cell>
          <cell r="P4754">
            <v>80000</v>
          </cell>
          <cell r="T4754" t="str">
            <v>Bueno</v>
          </cell>
          <cell r="U4754" t="str">
            <v>N/T</v>
          </cell>
        </row>
        <row r="4755">
          <cell r="J4755" t="str">
            <v>42-05-02-01-4747</v>
          </cell>
          <cell r="L4755" t="str">
            <v>42-05-02-01-4747</v>
          </cell>
          <cell r="M4755" t="str">
            <v>Cooler Electrico conectado a suministro electrico de gabinete sanitario (12 Volt y 220 Red Domiciliaria) de una capacidad minima de 3 Litros y no superior a 6 Litros</v>
          </cell>
          <cell r="O4755" t="str">
            <v>EQUIPOS CLINICOS</v>
          </cell>
          <cell r="P4755">
            <v>60000</v>
          </cell>
          <cell r="T4755" t="str">
            <v>Bueno</v>
          </cell>
          <cell r="U4755" t="str">
            <v>N/T</v>
          </cell>
        </row>
        <row r="4756">
          <cell r="J4756" t="str">
            <v>FN-05-02-01-4748</v>
          </cell>
          <cell r="L4756" t="str">
            <v>FN-05-02-01-4748</v>
          </cell>
          <cell r="M4756" t="str">
            <v>Porta Sueros rigidos de aluminio ubicado en la parte superior interior del compartimiento sanitario apto para sostener dos matraces de suero.</v>
          </cell>
          <cell r="O4756" t="str">
            <v>EQUIPOS CLINICOS FUNGIBLE / NOMINABLE</v>
          </cell>
          <cell r="P4756">
            <v>20000</v>
          </cell>
          <cell r="T4756" t="str">
            <v>Bueno</v>
          </cell>
          <cell r="U4756" t="str">
            <v>N/T</v>
          </cell>
        </row>
        <row r="4757">
          <cell r="J4757" t="str">
            <v>42-05-02-01-4749</v>
          </cell>
          <cell r="L4757" t="str">
            <v>42-05-02-01-4749</v>
          </cell>
          <cell r="M4757" t="str">
            <v>Silla de Ruedas Plegable y Anclaje</v>
          </cell>
          <cell r="O4757" t="str">
            <v>EQUIPOS CLINICOS</v>
          </cell>
          <cell r="P4757">
            <v>200000</v>
          </cell>
          <cell r="T4757" t="str">
            <v>Bueno</v>
          </cell>
          <cell r="U4757" t="str">
            <v>N/T</v>
          </cell>
        </row>
        <row r="4758">
          <cell r="J4758" t="str">
            <v>42-03-02-00-4750</v>
          </cell>
          <cell r="L4758" t="str">
            <v>42-03-02-00-4750</v>
          </cell>
          <cell r="M4758" t="str">
            <v>Sistema electrico Independiente para circuito electrico sistema Ambulancia.</v>
          </cell>
          <cell r="O4758" t="str">
            <v>EQUIPOS DE VEHICULO</v>
          </cell>
          <cell r="P4758">
            <v>120000</v>
          </cell>
          <cell r="T4758" t="str">
            <v>Bueno</v>
          </cell>
          <cell r="U4758" t="str">
            <v>N/T</v>
          </cell>
        </row>
        <row r="4759">
          <cell r="J4759" t="str">
            <v>FN-03-02-00-4751</v>
          </cell>
          <cell r="L4759" t="str">
            <v>FN-03-02-00-4751</v>
          </cell>
          <cell r="M4759" t="str">
            <v>Enchufes Embutidos Alimentacion Bomba Aspiracion u otros equipos de 12 Volts</v>
          </cell>
          <cell r="O4759" t="str">
            <v>EQUIPOS DE VEHICULO FUNGIBLE / NOMINABLE</v>
          </cell>
          <cell r="P4759">
            <v>50000</v>
          </cell>
          <cell r="T4759" t="str">
            <v>Bueno</v>
          </cell>
          <cell r="U4759" t="str">
            <v>N/T</v>
          </cell>
        </row>
        <row r="4760">
          <cell r="J4760" t="str">
            <v>FN-03-02-00-4752</v>
          </cell>
          <cell r="L4760" t="str">
            <v>FN-03-02-00-4752</v>
          </cell>
          <cell r="M4760" t="str">
            <v>Enchufes embutidos para alimentacion de equipos Electomedicina con adaptadores correspondientes 220 Volts</v>
          </cell>
          <cell r="O4760" t="str">
            <v>EQUIPOS DE VEHICULO FUNGIBLE / NOMINABLE</v>
          </cell>
          <cell r="P4760">
            <v>50000</v>
          </cell>
          <cell r="T4760" t="str">
            <v>Bueno</v>
          </cell>
          <cell r="U4760" t="str">
            <v>N/T</v>
          </cell>
        </row>
        <row r="4761">
          <cell r="J4761" t="str">
            <v>42-03-02-00-4753</v>
          </cell>
          <cell r="L4761" t="str">
            <v>42-03-02-00-4753</v>
          </cell>
          <cell r="M4761" t="str">
            <v>Proteccion Red 12 Volt con Fusibles Calibrados tipo Paleta de Facil Sustitucion y Revision</v>
          </cell>
          <cell r="O4761" t="str">
            <v>EQUIPOS DE VEHICULO</v>
          </cell>
          <cell r="P4761">
            <v>50000</v>
          </cell>
          <cell r="T4761" t="str">
            <v>Bueno</v>
          </cell>
          <cell r="U4761" t="str">
            <v>N/T</v>
          </cell>
        </row>
        <row r="4762">
          <cell r="J4762" t="str">
            <v>42-03-02-00-4754</v>
          </cell>
          <cell r="L4762" t="str">
            <v>42-03-02-00-4754</v>
          </cell>
          <cell r="M4762" t="str">
            <v>Esquema Simplificado de Circuito Electrico Adicionado en manual de mPropietario</v>
          </cell>
          <cell r="O4762" t="str">
            <v>EQUIPOS DE VEHICULO</v>
          </cell>
          <cell r="P4762">
            <v>5000</v>
          </cell>
          <cell r="T4762" t="str">
            <v>Bueno</v>
          </cell>
          <cell r="U4762" t="str">
            <v>N/T</v>
          </cell>
        </row>
        <row r="4763">
          <cell r="J4763" t="str">
            <v>42-03-02-00-4755</v>
          </cell>
          <cell r="L4763" t="str">
            <v>42-03-02-00-4755</v>
          </cell>
          <cell r="M4763" t="str">
            <v>Alimentación de 12 Volts para equipo de radio transmisor con fusible de 15 Amperes Tipo Clavija</v>
          </cell>
          <cell r="O4763" t="str">
            <v>EQUIPOS DE VEHICULO</v>
          </cell>
          <cell r="P4763">
            <v>25000</v>
          </cell>
          <cell r="T4763" t="str">
            <v>Bueno</v>
          </cell>
          <cell r="U4763" t="str">
            <v>N/T</v>
          </cell>
        </row>
        <row r="4764">
          <cell r="J4764" t="str">
            <v>42-03-02-00-4756</v>
          </cell>
          <cell r="L4764" t="str">
            <v>42-03-02-00-4756</v>
          </cell>
          <cell r="M4764" t="str">
            <v>Panel Fusibles Auxiliares de iluminacion sonido y comunicaciones</v>
          </cell>
          <cell r="O4764" t="str">
            <v>EQUIPOS DE VEHICULO</v>
          </cell>
          <cell r="P4764">
            <v>25000</v>
          </cell>
          <cell r="T4764" t="str">
            <v>Bueno</v>
          </cell>
          <cell r="U4764" t="str">
            <v>N/T</v>
          </cell>
        </row>
        <row r="4765">
          <cell r="J4765" t="str">
            <v>42-03-02-00-4757</v>
          </cell>
          <cell r="L4765" t="str">
            <v>42-03-02-00-4757</v>
          </cell>
          <cell r="M4765" t="str">
            <v>Llave Selectora corta corriente para utilizacion de 1 o 2 baterias y condicion de desconeccion</v>
          </cell>
          <cell r="O4765" t="str">
            <v>EQUIPOS DE VEHICULO</v>
          </cell>
          <cell r="P4765">
            <v>15000</v>
          </cell>
          <cell r="T4765" t="str">
            <v>Bueno</v>
          </cell>
          <cell r="U4765" t="str">
            <v>N/T</v>
          </cell>
        </row>
        <row r="4766">
          <cell r="J4766" t="str">
            <v>42-03-02-00-4758</v>
          </cell>
          <cell r="L4766" t="str">
            <v>42-03-02-00-4758</v>
          </cell>
          <cell r="M4766" t="str">
            <v>Inversor Corriente de 2.000 Watt o Superior, con salida de corriente estabilizada con diferencial de 1.700 Watt y cargador automatico de bateria de movil.</v>
          </cell>
          <cell r="O4766" t="str">
            <v>EQUIPOS DE VEHICULO</v>
          </cell>
          <cell r="P4766">
            <v>25000</v>
          </cell>
          <cell r="T4766" t="str">
            <v>Bueno</v>
          </cell>
          <cell r="U4766" t="str">
            <v>N/T</v>
          </cell>
        </row>
        <row r="4767">
          <cell r="J4767" t="str">
            <v>42-03-02-00-4759</v>
          </cell>
          <cell r="L4767" t="str">
            <v>42-03-02-00-4759</v>
          </cell>
          <cell r="M4767" t="str">
            <v>Foco Trasero de Posicion Alta para iluminacion area acceso de pacientes con comando en cabina.</v>
          </cell>
          <cell r="O4767" t="str">
            <v>EQUIPOS DE VEHICULO</v>
          </cell>
          <cell r="P4767">
            <v>30000</v>
          </cell>
          <cell r="T4767" t="str">
            <v>Bueno</v>
          </cell>
          <cell r="U4767" t="str">
            <v>N/T</v>
          </cell>
        </row>
        <row r="4768">
          <cell r="J4768" t="str">
            <v>FN-03-02-00-4760</v>
          </cell>
          <cell r="L4768" t="str">
            <v>FN-03-02-00-4760</v>
          </cell>
          <cell r="M4768" t="str">
            <v xml:space="preserve">Foco Trasero Neblinero de 100 Watt adosado </v>
          </cell>
          <cell r="O4768" t="str">
            <v>EQUIPOS DE VEHICULO FUNGIBLE / NOMINABLE</v>
          </cell>
          <cell r="P4768">
            <v>35000</v>
          </cell>
          <cell r="T4768" t="str">
            <v>Bueno</v>
          </cell>
          <cell r="U4768" t="str">
            <v>N/T</v>
          </cell>
        </row>
        <row r="4769">
          <cell r="J4769" t="str">
            <v>FN-03-02-00-4761</v>
          </cell>
          <cell r="L4769" t="str">
            <v>FN-03-02-00-4761</v>
          </cell>
          <cell r="M4769" t="str">
            <v>Focos Incandescentes de doble intensidad Iluminacion Ambiente habitaculo C/ Interruptor ubicado en compartimiento y foco incandescente giratorio</v>
          </cell>
          <cell r="O4769" t="str">
            <v>EQUIPOS DE VEHICULO FUNGIBLE / NOMINABLE</v>
          </cell>
          <cell r="P4769">
            <v>40000</v>
          </cell>
          <cell r="T4769" t="str">
            <v>Bueno</v>
          </cell>
          <cell r="U4769" t="str">
            <v>N/T</v>
          </cell>
        </row>
        <row r="4770">
          <cell r="J4770" t="str">
            <v>42-03-02-00-4762</v>
          </cell>
          <cell r="L4770" t="str">
            <v>42-03-02-00-4762</v>
          </cell>
          <cell r="M4770" t="str">
            <v xml:space="preserve">Baliza Barra Compacta color: Rojo y Azul con Ampolletas Halogenas con cuatro rotores con cupula resistente a impactos + gabinete parlante Sirena </v>
          </cell>
          <cell r="O4770" t="str">
            <v>EQUIPOS DE VEHICULO</v>
          </cell>
          <cell r="P4770">
            <v>150000</v>
          </cell>
          <cell r="T4770" t="str">
            <v>Bueno</v>
          </cell>
          <cell r="U4770" t="str">
            <v>N/T</v>
          </cell>
        </row>
        <row r="4771">
          <cell r="J4771" t="str">
            <v>42-03-02-00-4763</v>
          </cell>
          <cell r="L4771" t="str">
            <v>42-03-02-00-4763</v>
          </cell>
          <cell r="M4771" t="str">
            <v>Foco Buscacaminos portatil conectable a encendedor de vehiculo</v>
          </cell>
          <cell r="O4771" t="str">
            <v>EQUIPOS DE VEHICULO</v>
          </cell>
          <cell r="P4771">
            <v>15000</v>
          </cell>
          <cell r="T4771" t="str">
            <v>Bueno</v>
          </cell>
          <cell r="U4771" t="str">
            <v>N/T</v>
          </cell>
        </row>
        <row r="4772">
          <cell r="J4772" t="str">
            <v>42-03-02-00-4764</v>
          </cell>
          <cell r="L4772" t="str">
            <v>42-03-02-00-4764</v>
          </cell>
          <cell r="M4772" t="str">
            <v>Panel de Control de origen EEUU comando entre Conductor y Copiloto</v>
          </cell>
          <cell r="O4772" t="str">
            <v>EQUIPOS DE VEHICULO</v>
          </cell>
          <cell r="P4772">
            <v>10000</v>
          </cell>
          <cell r="T4772" t="str">
            <v>Bueno</v>
          </cell>
          <cell r="U4772" t="str">
            <v>N/T</v>
          </cell>
        </row>
        <row r="4773">
          <cell r="J4773" t="str">
            <v>42-03-02-00-4765</v>
          </cell>
          <cell r="L4773" t="str">
            <v>42-03-02-00-4765</v>
          </cell>
          <cell r="M4773" t="str">
            <v>Alternador 90 A - 13.8 V (Instalacion Interna)</v>
          </cell>
          <cell r="O4773" t="str">
            <v>EQUIPOS DE VEHICULO</v>
          </cell>
          <cell r="P4773">
            <v>25000</v>
          </cell>
          <cell r="T4773" t="str">
            <v>Bueno</v>
          </cell>
          <cell r="U4773" t="str">
            <v>N/T</v>
          </cell>
        </row>
        <row r="4774">
          <cell r="J4774" t="str">
            <v>42-03-02-00-4766</v>
          </cell>
          <cell r="L4774" t="str">
            <v>42-03-02-00-4766</v>
          </cell>
          <cell r="M4774" t="str">
            <v>Panel Fusibles protegido de los sistemas auxiliares de iluminacion, sonido y comunicaciones.</v>
          </cell>
          <cell r="O4774" t="str">
            <v>EQUIPOS DE VEHICULO</v>
          </cell>
          <cell r="P4774">
            <v>25000</v>
          </cell>
          <cell r="T4774" t="str">
            <v>Bueno</v>
          </cell>
          <cell r="U4774" t="str">
            <v>N/T</v>
          </cell>
        </row>
        <row r="4775">
          <cell r="J4775" t="str">
            <v>42-03-02-00-4767</v>
          </cell>
          <cell r="L4775" t="str">
            <v>42-03-02-00-4767</v>
          </cell>
          <cell r="M4775" t="str">
            <v>Extractor de aire 12 Volts Instalado en Cielo Compartimiento Sanitario</v>
          </cell>
          <cell r="O4775" t="str">
            <v>EQUIPOS DE VEHICULO</v>
          </cell>
          <cell r="P4775">
            <v>40000</v>
          </cell>
          <cell r="T4775" t="str">
            <v>Bueno</v>
          </cell>
          <cell r="U4775" t="str">
            <v>N/T</v>
          </cell>
        </row>
        <row r="4776">
          <cell r="J4776" t="str">
            <v>42-03-02-00-4768</v>
          </cell>
          <cell r="L4776" t="str">
            <v>42-03-02-00-4768</v>
          </cell>
          <cell r="M4776" t="str">
            <v>Ventilador de 12 Volts comando de compartimiento sanitario.</v>
          </cell>
          <cell r="O4776" t="str">
            <v>EQUIPOS DE VEHICULO</v>
          </cell>
          <cell r="P4776">
            <v>25000</v>
          </cell>
          <cell r="T4776" t="str">
            <v>Bueno</v>
          </cell>
          <cell r="U4776" t="str">
            <v>N/T</v>
          </cell>
        </row>
        <row r="4777">
          <cell r="J4777" t="str">
            <v>42-03-02-00-4769</v>
          </cell>
          <cell r="L4777" t="str">
            <v>42-03-02-00-4769</v>
          </cell>
          <cell r="M4777" t="str">
            <v>Sistema Aire acondicionado independiente de al menos 30.000 BTU compartimiento sanitario y 7.000 BTU en cabina</v>
          </cell>
          <cell r="O4777" t="str">
            <v>EQUIPOS DE VEHICULO</v>
          </cell>
          <cell r="P4777">
            <v>60000</v>
          </cell>
          <cell r="T4777" t="str">
            <v>Bueno</v>
          </cell>
          <cell r="U4777" t="str">
            <v>N/T</v>
          </cell>
        </row>
        <row r="4778">
          <cell r="J4778" t="str">
            <v>42-03-02-00-4770</v>
          </cell>
          <cell r="L4778" t="str">
            <v>42-03-02-00-4770</v>
          </cell>
          <cell r="M4778" t="str">
            <v>Ducto Calefaccion Independiente para cabina y compartimiento sanitario</v>
          </cell>
          <cell r="O4778" t="str">
            <v>EQUIPOS DE VEHICULO</v>
          </cell>
          <cell r="P4778">
            <v>25000</v>
          </cell>
          <cell r="T4778" t="str">
            <v>Bueno</v>
          </cell>
          <cell r="U4778" t="str">
            <v>N/T</v>
          </cell>
        </row>
        <row r="4779">
          <cell r="J4779" t="str">
            <v>42-05-02-01-4771</v>
          </cell>
          <cell r="L4779" t="str">
            <v>42-05-02-01-4771</v>
          </cell>
          <cell r="M4779" t="str">
            <v>Radiotransmisor profesional tecnologia digital tipo militar Back to Back y 64 canales, ubicado entre asiento conductor y asiento copiloto.</v>
          </cell>
          <cell r="O4779" t="str">
            <v>EQUIPOS CLINICOS</v>
          </cell>
          <cell r="P4779">
            <v>250000</v>
          </cell>
          <cell r="T4779" t="str">
            <v>Bueno</v>
          </cell>
          <cell r="U4779" t="str">
            <v>N/T</v>
          </cell>
        </row>
        <row r="4780">
          <cell r="J4780" t="str">
            <v>42-05-02-01-4772</v>
          </cell>
          <cell r="L4780" t="str">
            <v>42-05-02-01-4772</v>
          </cell>
          <cell r="M4780" t="str">
            <v xml:space="preserve">Parlante y Microfono Adicional para equipo de radio ubicado en cabina sanitaria </v>
          </cell>
          <cell r="O4780" t="str">
            <v>EQUIPOS CLINICOS</v>
          </cell>
          <cell r="P4780">
            <v>27000</v>
          </cell>
          <cell r="T4780" t="str">
            <v>Bueno</v>
          </cell>
          <cell r="U4780" t="str">
            <v>N/T</v>
          </cell>
        </row>
        <row r="4781">
          <cell r="J4781" t="str">
            <v>42-05-02-01-4773</v>
          </cell>
          <cell r="L4781" t="str">
            <v>42-05-02-01-4773</v>
          </cell>
          <cell r="M4781" t="str">
            <v>Sistema Integrado de Antena, Cableado, y Programadion</v>
          </cell>
          <cell r="O4781" t="str">
            <v>EQUIPOS CLINICOS</v>
          </cell>
          <cell r="P4781">
            <v>25000</v>
          </cell>
          <cell r="T4781" t="str">
            <v>Bueno</v>
          </cell>
          <cell r="U4781" t="str">
            <v>N/T</v>
          </cell>
        </row>
        <row r="4782">
          <cell r="J4782" t="str">
            <v>42-05-02-01-4774</v>
          </cell>
          <cell r="L4782" t="str">
            <v>42-05-02-01-4774</v>
          </cell>
          <cell r="M4782" t="str">
            <v>Sirena Electronica de 4 Sonidos que incluye microfono para hablar al exterior con parlante de 100 wats RMS de 11 Ohm de impedancia.</v>
          </cell>
          <cell r="O4782" t="str">
            <v>EQUIPOS CLINICOS</v>
          </cell>
          <cell r="P4782">
            <v>35000</v>
          </cell>
          <cell r="T4782" t="str">
            <v>Bueno</v>
          </cell>
          <cell r="U4782" t="str">
            <v>N/T</v>
          </cell>
        </row>
        <row r="4783">
          <cell r="J4783" t="str">
            <v>42-05-02-01-4775</v>
          </cell>
          <cell r="L4783" t="str">
            <v>42-05-02-01-4775</v>
          </cell>
          <cell r="M4783" t="str">
            <v>Equipo Oxigeno Terapia portatial con Soporte cilindro Aluminio Tipo "D" 0.45 M3 Valvula Pin, Regulador, Aluminio, Flujo metro, canula y mascarillas con valvulas de recirculacion adulto (2) y pediatrica (2)</v>
          </cell>
          <cell r="O4783" t="str">
            <v>EQUIPOS CLINICOS</v>
          </cell>
          <cell r="P4783">
            <v>20000</v>
          </cell>
          <cell r="T4783" t="str">
            <v>Bueno</v>
          </cell>
          <cell r="U4783" t="str">
            <v>N/T</v>
          </cell>
        </row>
        <row r="4784">
          <cell r="J4784" t="str">
            <v>42-05-02-01-4776</v>
          </cell>
          <cell r="L4784" t="str">
            <v>42-05-02-01-4776</v>
          </cell>
          <cell r="M4784" t="str">
            <v>Porta Anclaje metalico fijo para cilindro de oxigeno tipo D.</v>
          </cell>
          <cell r="O4784" t="str">
            <v>EQUIPOS CLINICOS</v>
          </cell>
          <cell r="P4784">
            <v>15000</v>
          </cell>
          <cell r="T4784" t="str">
            <v>Bueno</v>
          </cell>
          <cell r="U4784" t="str">
            <v>N/T</v>
          </cell>
        </row>
        <row r="4785">
          <cell r="J4785" t="str">
            <v>42-05-02-01-4777</v>
          </cell>
          <cell r="L4785" t="str">
            <v>42-05-02-01-4777</v>
          </cell>
          <cell r="M4785" t="str">
            <v xml:space="preserve">Bomba de aspiracion electrica de 12 Volt, portatil (1) con regulador, vaso decantador, trampa y m,anguera. Con autonomia de 1.5 hrs </v>
          </cell>
          <cell r="O4785" t="str">
            <v>EQUIPOS CLINICOS</v>
          </cell>
          <cell r="P4785">
            <v>25000</v>
          </cell>
          <cell r="T4785" t="str">
            <v>Bueno</v>
          </cell>
          <cell r="U4785" t="str">
            <v>N/T</v>
          </cell>
        </row>
        <row r="4786">
          <cell r="J4786" t="str">
            <v>42-05-02-01-4778</v>
          </cell>
          <cell r="L4786" t="str">
            <v>42-05-02-01-4778</v>
          </cell>
          <cell r="M4786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4786" t="str">
            <v>EQUIPOS CLINICOS</v>
          </cell>
          <cell r="P4786">
            <v>12000</v>
          </cell>
          <cell r="T4786" t="str">
            <v>Bueno</v>
          </cell>
          <cell r="U4786" t="str">
            <v>N/T</v>
          </cell>
        </row>
        <row r="4787">
          <cell r="J4787" t="str">
            <v>42-05-02-01-4779</v>
          </cell>
          <cell r="L4787" t="str">
            <v>42-05-02-01-4779</v>
          </cell>
          <cell r="M4787" t="str">
            <v xml:space="preserve">Tabla Espinal Adulto con inmovilizador de cabeza medidas 1850x470mm de material plastico rigido, traslucida a rayos x. incluye 5 correas para asegurar al paciente </v>
          </cell>
          <cell r="O4787" t="str">
            <v>EQUIPOS CLINICOS</v>
          </cell>
          <cell r="P4787">
            <v>15000</v>
          </cell>
          <cell r="T4787" t="str">
            <v>Bueno</v>
          </cell>
          <cell r="U4787" t="str">
            <v>N/T</v>
          </cell>
        </row>
        <row r="4788">
          <cell r="J4788" t="str">
            <v>42-05-02-01-4780</v>
          </cell>
          <cell r="L4788" t="str">
            <v>42-05-02-01-4780</v>
          </cell>
          <cell r="M4788" t="str">
            <v xml:space="preserve">Chaleco Extraccion </v>
          </cell>
          <cell r="O4788" t="str">
            <v>EQUIPOS CLINICOS</v>
          </cell>
          <cell r="P4788">
            <v>30000</v>
          </cell>
          <cell r="T4788" t="str">
            <v>Bueno</v>
          </cell>
          <cell r="U4788" t="str">
            <v>N/T</v>
          </cell>
        </row>
        <row r="4789">
          <cell r="J4789" t="str">
            <v>42-05-02-01-4781</v>
          </cell>
          <cell r="L4789" t="str">
            <v>42-05-02-01-4781</v>
          </cell>
          <cell r="M4789" t="str">
            <v>Set collarescervicales 6 Adultos y 6 Pediatricos</v>
          </cell>
          <cell r="O4789" t="str">
            <v>EQUIPOS CLINICOS</v>
          </cell>
          <cell r="P4789">
            <v>15000</v>
          </cell>
          <cell r="T4789" t="str">
            <v>Bueno</v>
          </cell>
          <cell r="U4789" t="str">
            <v>N/T</v>
          </cell>
        </row>
        <row r="4790">
          <cell r="J4790" t="str">
            <v>42-05-02-01-4782</v>
          </cell>
          <cell r="L4790" t="str">
            <v>42-05-02-01-4782</v>
          </cell>
          <cell r="M4790" t="str">
            <v>Esfingomanometro aneroide ALPK2 o similar</v>
          </cell>
          <cell r="O4790" t="str">
            <v>EQUIPOS CLINICOS</v>
          </cell>
          <cell r="P4790">
            <v>37000</v>
          </cell>
          <cell r="T4790" t="str">
            <v>Bueno</v>
          </cell>
          <cell r="U4790" t="str">
            <v>N/T</v>
          </cell>
        </row>
        <row r="4791">
          <cell r="J4791" t="str">
            <v>42-05-02-01-4783</v>
          </cell>
          <cell r="L4791" t="str">
            <v>42-05-02-01-4783</v>
          </cell>
          <cell r="M4791" t="str">
            <v>Fonendoscopio</v>
          </cell>
          <cell r="O4791" t="str">
            <v>EQUIPOS CLINICOS</v>
          </cell>
          <cell r="P4791">
            <v>16000</v>
          </cell>
          <cell r="T4791" t="str">
            <v>Bueno</v>
          </cell>
          <cell r="U4791" t="str">
            <v>N/T</v>
          </cell>
        </row>
        <row r="4792">
          <cell r="J4792" t="str">
            <v>FN-05-02-01-4784</v>
          </cell>
          <cell r="L4792" t="str">
            <v>FN-05-02-01-4784</v>
          </cell>
          <cell r="M4792" t="str">
            <v>Mascarilla con valvulas de recirculacion y respectiva sondas (Manguera) para conectar a sistema de oxigeno.</v>
          </cell>
          <cell r="O4792" t="str">
            <v>EQUIPOS CLINICOS FUNGIBLE / NOMINABLE</v>
          </cell>
          <cell r="P4792">
            <v>8000</v>
          </cell>
          <cell r="T4792" t="str">
            <v>Bueno</v>
          </cell>
          <cell r="U4792" t="str">
            <v>N/T</v>
          </cell>
        </row>
        <row r="4793">
          <cell r="J4793" t="str">
            <v>42-05-02-01-4785</v>
          </cell>
          <cell r="L4793" t="str">
            <v>42-05-02-01-4785</v>
          </cell>
          <cell r="M4793" t="str">
            <v>Resusitador Manual Preofesional Adulto, No Desechable, Tipo Ambu, MARK3 con reservorio</v>
          </cell>
          <cell r="O4793" t="str">
            <v>EQUIPOS CLINICOS</v>
          </cell>
          <cell r="P4793">
            <v>12000</v>
          </cell>
          <cell r="T4793" t="str">
            <v>Bueno</v>
          </cell>
          <cell r="U4793" t="str">
            <v>N/T</v>
          </cell>
        </row>
        <row r="4794">
          <cell r="J4794" t="str">
            <v>42-05-02-01-4786</v>
          </cell>
          <cell r="L4794" t="str">
            <v>42-05-02-01-4786</v>
          </cell>
          <cell r="M4794" t="str">
            <v>Resusitador Manual Preofesional Pediatrico, No Desechable, Tipo Ambu, MARK3 con reservorio</v>
          </cell>
          <cell r="O4794" t="str">
            <v>EQUIPOS CLINICOS</v>
          </cell>
          <cell r="P4794">
            <v>9000</v>
          </cell>
          <cell r="T4794" t="str">
            <v>Bueno</v>
          </cell>
          <cell r="U4794" t="str">
            <v>N/T</v>
          </cell>
        </row>
        <row r="4795">
          <cell r="J4795" t="str">
            <v>42-05-02-01-4787</v>
          </cell>
          <cell r="L4795" t="str">
            <v>42-05-02-01-4787</v>
          </cell>
          <cell r="M4795" t="str">
            <v>Bolso de Urgencia profesional Nylon denir de alta resistencia e impermeable multiples comportamiento</v>
          </cell>
          <cell r="O4795" t="str">
            <v>EQUIPOS CLINICOS</v>
          </cell>
          <cell r="P4795">
            <v>14000</v>
          </cell>
          <cell r="T4795" t="str">
            <v>Bueno</v>
          </cell>
          <cell r="U4795" t="str">
            <v>N/T</v>
          </cell>
        </row>
        <row r="4796">
          <cell r="J4796" t="str">
            <v>42-05-02-01-4788</v>
          </cell>
          <cell r="L4796" t="str">
            <v>42-05-02-01-4788</v>
          </cell>
          <cell r="M4796" t="str">
            <v>Set Ferulas semirrigidas (Kit 10 Ferulas, 1 Kit de inmovilizadores de extremidades consistente en Brazo, Medio Brazo, Mano y Muñeca, pierna, media pierna, pie y tobillo.</v>
          </cell>
          <cell r="O4796" t="str">
            <v>EQUIPOS CLINICOS</v>
          </cell>
          <cell r="P4796">
            <v>55000</v>
          </cell>
          <cell r="T4796" t="str">
            <v>Bueno</v>
          </cell>
          <cell r="U4796" t="str">
            <v>N/T</v>
          </cell>
        </row>
        <row r="4797">
          <cell r="J4797" t="str">
            <v>42-05-02-01-4789</v>
          </cell>
          <cell r="L4797" t="str">
            <v>42-05-02-01-4789</v>
          </cell>
          <cell r="M4797" t="str">
            <v>Saturometro Digital conectado por cable al perro, con proteccion a golpes.</v>
          </cell>
          <cell r="O4797" t="str">
            <v>EQUIPOS CLINICOS</v>
          </cell>
          <cell r="P4797">
            <v>35000</v>
          </cell>
          <cell r="T4797" t="str">
            <v>Bueno</v>
          </cell>
          <cell r="U4797" t="str">
            <v>N/T</v>
          </cell>
        </row>
        <row r="4798">
          <cell r="J4798" t="str">
            <v>FN-05-02-01-4790</v>
          </cell>
          <cell r="L4798" t="str">
            <v>FN-05-02-01-4790</v>
          </cell>
          <cell r="M4798" t="str">
            <v>Canula Orofaringeas Kit Completo (Adulto 5 / Pediatrico 4)</v>
          </cell>
          <cell r="O4798" t="str">
            <v>EQUIPOS CLINICOS FUNGIBLE / NOMINABLE</v>
          </cell>
          <cell r="P4798">
            <v>58600</v>
          </cell>
          <cell r="T4798" t="str">
            <v>Bueno</v>
          </cell>
          <cell r="U4798" t="str">
            <v>N/T</v>
          </cell>
        </row>
        <row r="4799">
          <cell r="J4799" t="str">
            <v>42-05-02-01-4791</v>
          </cell>
          <cell r="L4799" t="str">
            <v>42-05-02-01-4791</v>
          </cell>
          <cell r="M4799" t="str">
            <v>Maletin para transportes de insumos</v>
          </cell>
          <cell r="O4799" t="str">
            <v>EQUIPOS CLINICOS</v>
          </cell>
          <cell r="P4799">
            <v>12000</v>
          </cell>
          <cell r="T4799" t="str">
            <v>Bueno</v>
          </cell>
          <cell r="U4799" t="str">
            <v>N/T</v>
          </cell>
        </row>
        <row r="4800">
          <cell r="J4800" t="str">
            <v>42-05-02-01-4792</v>
          </cell>
          <cell r="L4800" t="str">
            <v>42-05-02-01-4792</v>
          </cell>
          <cell r="M4800" t="str">
            <v>Tabla con sujetador para realizar los registros  (Porta Bitacora)</v>
          </cell>
          <cell r="O4800" t="str">
            <v>EQUIPOS CLINICOS</v>
          </cell>
          <cell r="P4800">
            <v>4000</v>
          </cell>
          <cell r="T4800" t="str">
            <v>Bueno</v>
          </cell>
          <cell r="U4800" t="str">
            <v>N/T</v>
          </cell>
        </row>
        <row r="4801">
          <cell r="J4801" t="str">
            <v>42-05-02-01-4793</v>
          </cell>
          <cell r="L4801" t="str">
            <v>42-05-02-01-4793</v>
          </cell>
          <cell r="M4801" t="str">
            <v>Camilla Auxiliar Plegable de Espera (Tipo Reposera)</v>
          </cell>
          <cell r="O4801" t="str">
            <v>EQUIPOS CLINICOS</v>
          </cell>
          <cell r="P4801">
            <v>26000</v>
          </cell>
          <cell r="T4801" t="str">
            <v>Bueno</v>
          </cell>
          <cell r="U4801" t="str">
            <v>N/T</v>
          </cell>
        </row>
        <row r="4802">
          <cell r="J4802" t="str">
            <v>42-05-02-01-4794</v>
          </cell>
          <cell r="L4802" t="str">
            <v>42-05-02-01-4794</v>
          </cell>
          <cell r="M4802" t="str">
            <v>Red de aspiracion electrica 12 Volt con capacidad de succion de  500mm/Hg con regulador, trampa, vacuometro, y vaso decantador de 1 LT., afianzado a vehiculo y con manguera de conexión protegida hasta TCC en mueble anaquel 2 Salidas.</v>
          </cell>
          <cell r="O4802" t="str">
            <v>EQUIPOS CLINICOS</v>
          </cell>
          <cell r="P4802">
            <v>45000</v>
          </cell>
          <cell r="T4802" t="str">
            <v>Bueno</v>
          </cell>
          <cell r="U4802" t="str">
            <v>N/T</v>
          </cell>
        </row>
        <row r="4803">
          <cell r="J4803" t="str">
            <v>42-05-02-01-4795</v>
          </cell>
          <cell r="L4803" t="str">
            <v>42-05-02-01-4795</v>
          </cell>
          <cell r="M4803" t="str">
            <v>Puesto de toma aspiracion pacente camilla principal. Red central de aspiracion por bomba electrica de vacio (2) y manguera de coneccion protegida hasta TCC en mueble anaquel</v>
          </cell>
          <cell r="O4803" t="str">
            <v>EQUIPOS CLINICOS</v>
          </cell>
          <cell r="P4803">
            <v>55000</v>
          </cell>
          <cell r="T4803" t="str">
            <v>Bueno</v>
          </cell>
          <cell r="U4803" t="str">
            <v>N/T</v>
          </cell>
        </row>
        <row r="4804">
          <cell r="J4804" t="str">
            <v>42-03-02-00-4796</v>
          </cell>
          <cell r="L4804" t="str">
            <v>42-03-02-00-4796</v>
          </cell>
          <cell r="M4804" t="str">
            <v>Pisadera trasera con superficie antideslizante, incorporada al parachoques trasero</v>
          </cell>
          <cell r="O4804" t="str">
            <v>EQUIPOS DE VEHICULO</v>
          </cell>
          <cell r="P4804">
            <v>50000</v>
          </cell>
          <cell r="T4804" t="str">
            <v>Bueno</v>
          </cell>
          <cell r="U4804" t="str">
            <v>N/T</v>
          </cell>
        </row>
        <row r="4805">
          <cell r="J4805" t="str">
            <v>FN-03-02-00-4797</v>
          </cell>
          <cell r="L4805" t="str">
            <v>FN-03-02-00-4797</v>
          </cell>
          <cell r="M4805" t="str">
            <v>Pasamanos flexibles (3) en acceso lateral y trasero</v>
          </cell>
          <cell r="O4805" t="str">
            <v>EQUIPOS DE VEHICULO FUNGIBLE / NOMINABLE</v>
          </cell>
          <cell r="P4805">
            <v>11000</v>
          </cell>
          <cell r="T4805" t="str">
            <v>Bueno</v>
          </cell>
          <cell r="U4805" t="str">
            <v>N/T</v>
          </cell>
        </row>
        <row r="4806">
          <cell r="J4806" t="str">
            <v>42-03-02-00-4798</v>
          </cell>
          <cell r="L4806" t="str">
            <v>42-03-02-00-4798</v>
          </cell>
          <cell r="M4806" t="str">
            <v>Pasamanos Metalico Fijado al Cielo (1)</v>
          </cell>
          <cell r="O4806" t="str">
            <v>EQUIPOS DE VEHICULO</v>
          </cell>
          <cell r="P4806">
            <v>17000</v>
          </cell>
          <cell r="T4806" t="str">
            <v>Bueno</v>
          </cell>
          <cell r="U4806" t="str">
            <v>N/T</v>
          </cell>
        </row>
        <row r="4807">
          <cell r="J4807" t="str">
            <v>42-03-02-00-4799</v>
          </cell>
          <cell r="L4807" t="str">
            <v>42-03-02-00-4799</v>
          </cell>
          <cell r="M4807" t="str">
            <v>Pasamanos Metalico en contracabina para acceso por puerta lateral (1)</v>
          </cell>
          <cell r="O4807" t="str">
            <v>EQUIPOS DE VEHICULO</v>
          </cell>
          <cell r="P4807">
            <v>17000</v>
          </cell>
          <cell r="T4807" t="str">
            <v>Bueno</v>
          </cell>
          <cell r="U4807" t="str">
            <v>N/T</v>
          </cell>
        </row>
        <row r="4808">
          <cell r="J4808" t="str">
            <v>42-03-02-00-4800</v>
          </cell>
          <cell r="L4808" t="str">
            <v>42-03-02-00-4800</v>
          </cell>
          <cell r="M4808" t="str">
            <v>Pasamanos metalico curvo, ubicado en extremo delantero de asiento longitudinal (1)</v>
          </cell>
          <cell r="O4808" t="str">
            <v>EQUIPOS DE VEHICULO</v>
          </cell>
          <cell r="P4808">
            <v>18000</v>
          </cell>
          <cell r="T4808" t="str">
            <v>Bueno</v>
          </cell>
          <cell r="U4808" t="str">
            <v>N/T</v>
          </cell>
        </row>
        <row r="4809">
          <cell r="J4809" t="str">
            <v>42-03-02-00-4801</v>
          </cell>
          <cell r="L4809" t="str">
            <v>42-03-02-00-4801</v>
          </cell>
          <cell r="M4809" t="str">
            <v>Decoración exterior SSAS, Imagen Corporativa + discos estatales y logos gobierno de Chile</v>
          </cell>
          <cell r="O4809" t="str">
            <v>EQUIPOS DE VEHICULO</v>
          </cell>
          <cell r="P4809">
            <v>25000</v>
          </cell>
          <cell r="T4809" t="str">
            <v>Bueno</v>
          </cell>
          <cell r="U4809" t="str">
            <v>N/T</v>
          </cell>
        </row>
        <row r="4810">
          <cell r="J4810" t="str">
            <v>42-03-02-00-4802</v>
          </cell>
          <cell r="L4810" t="str">
            <v>42-03-02-00-4802</v>
          </cell>
          <cell r="M4810" t="str">
            <v>Cinturon de tres puntas en los asientos  (Equipamiento Cabina)</v>
          </cell>
          <cell r="O4810" t="str">
            <v>EQUIPOS DE VEHICULO</v>
          </cell>
          <cell r="P4810">
            <v>15000</v>
          </cell>
          <cell r="T4810" t="str">
            <v>Bueno</v>
          </cell>
          <cell r="U4810" t="str">
            <v>N/T</v>
          </cell>
        </row>
        <row r="4811">
          <cell r="J4811" t="str">
            <v>42-05-02-01-4803</v>
          </cell>
          <cell r="L4811" t="str">
            <v>42-05-02-01-4803</v>
          </cell>
          <cell r="M4811" t="str">
            <v xml:space="preserve">Camilla De Patas Altas Retractiles capacidad hasta 180 KG. Manillas Laterales Abastibles cuatro ruedas gitarorias 360º de 5" respaldo abatible de 0 a 75º peso 13 KG largo 1.93mt ancho 0.58mts, minima 0.2mts. </v>
          </cell>
          <cell r="O4811" t="str">
            <v>EQUIPOS CLINICOS</v>
          </cell>
          <cell r="P4811">
            <v>150000</v>
          </cell>
          <cell r="T4811" t="str">
            <v>Bueno</v>
          </cell>
          <cell r="U4811" t="str">
            <v>N/T</v>
          </cell>
        </row>
        <row r="4812">
          <cell r="J4812" t="str">
            <v>42-05-02-01-4804</v>
          </cell>
          <cell r="L4812" t="str">
            <v>42-05-02-01-4804</v>
          </cell>
          <cell r="M4812" t="str">
            <v>Dispositivo anclaje provisto sujecion al piso de las ambulancias por torres laterales con manilla desganche rapido. Unidad de montaje permanente</v>
          </cell>
          <cell r="O4812" t="str">
            <v>EQUIPOS CLINICOS</v>
          </cell>
          <cell r="P4812">
            <v>12000</v>
          </cell>
          <cell r="T4812" t="str">
            <v>Bueno</v>
          </cell>
          <cell r="U4812" t="str">
            <v>N/T</v>
          </cell>
        </row>
        <row r="4813">
          <cell r="J4813" t="str">
            <v>42-05-02-01-4805</v>
          </cell>
          <cell r="L4813" t="str">
            <v>42-05-02-01-4805</v>
          </cell>
          <cell r="M4813" t="str">
            <v>Colchoneta de espuma de poliuretano de 3" de espesor, cubierta en material antiseptico lavable, resistente al roce, a las bacterias y retardadamente al fuego.</v>
          </cell>
          <cell r="O4813" t="str">
            <v>EQUIPOS CLINICOS</v>
          </cell>
          <cell r="P4813">
            <v>20000</v>
          </cell>
          <cell r="T4813" t="str">
            <v>Bueno</v>
          </cell>
          <cell r="U4813" t="str">
            <v>N/T</v>
          </cell>
        </row>
        <row r="4814">
          <cell r="J4814" t="str">
            <v>42-05-02-01-4806</v>
          </cell>
          <cell r="L4814" t="str">
            <v>42-05-02-01-4806</v>
          </cell>
          <cell r="M4814" t="str">
            <v>Cinturones de seguridad tipo Ferno. Modelo 430 de 2" anchoi. Seguro desganche rapido de acfero cromado, facilmente removible,. Kit de dos unidades por camilla</v>
          </cell>
          <cell r="O4814" t="str">
            <v>EQUIPOS CLINICOS</v>
          </cell>
          <cell r="P4814">
            <v>12000</v>
          </cell>
          <cell r="T4814" t="str">
            <v>Bueno</v>
          </cell>
          <cell r="U4814" t="str">
            <v>N/T</v>
          </cell>
        </row>
        <row r="4815">
          <cell r="J4815" t="str">
            <v>FN-05-02-01-4807</v>
          </cell>
          <cell r="L4815" t="str">
            <v>FN-05-02-01-4807</v>
          </cell>
          <cell r="M4815" t="str">
            <v>Sabanillas Isotermicas (4)</v>
          </cell>
          <cell r="O4815" t="str">
            <v>EQUIPOS CLINICOS FUNGIBLE / NOMINABLE</v>
          </cell>
          <cell r="P4815">
            <v>8000</v>
          </cell>
          <cell r="T4815" t="str">
            <v>Bueno</v>
          </cell>
          <cell r="U4815" t="str">
            <v>N/T</v>
          </cell>
        </row>
        <row r="4816">
          <cell r="J4816" t="str">
            <v>42-05-02-01-4808</v>
          </cell>
          <cell r="L4816" t="str">
            <v>42-05-02-01-4808</v>
          </cell>
          <cell r="M4816" t="str">
            <v>Red De Oxigeno Central compuesto por 2 Puesto de toima mural con conector rapido hembra OHIO , con anclaje fijo para un cilindro de 6m3, regulador de presion y manguera de alta presion.</v>
          </cell>
          <cell r="O4816" t="str">
            <v>EQUIPOS CLINICOS</v>
          </cell>
          <cell r="P4816">
            <v>75000</v>
          </cell>
          <cell r="T4816" t="str">
            <v>Bueno</v>
          </cell>
          <cell r="U4816" t="str">
            <v>N/T</v>
          </cell>
        </row>
        <row r="4817">
          <cell r="J4817" t="str">
            <v>42-05-02-01-4809</v>
          </cell>
          <cell r="L4817" t="str">
            <v>42-05-02-01-4809</v>
          </cell>
          <cell r="M4817" t="str">
            <v>Conector rapido macho compatible con OHIO, flujometro de Columna, humidificador desechable, manguera y mascarilla. Accesorios instalados y listos para su uso.</v>
          </cell>
          <cell r="O4817" t="str">
            <v>EQUIPOS CLINICOS</v>
          </cell>
          <cell r="P4817">
            <v>12500</v>
          </cell>
          <cell r="T4817" t="str">
            <v>Bueno</v>
          </cell>
          <cell r="U4817" t="str">
            <v>N/T</v>
          </cell>
        </row>
        <row r="4818">
          <cell r="J4818" t="str">
            <v>42-05-02-01-4810</v>
          </cell>
          <cell r="L4818" t="str">
            <v>42-05-02-01-4810</v>
          </cell>
          <cell r="M4818" t="str">
            <v>Regulador de 50 PSI con manometro y mangueras protegidas</v>
          </cell>
          <cell r="O4818" t="str">
            <v>EQUIPOS CLINICOS</v>
          </cell>
          <cell r="P4818">
            <v>14500</v>
          </cell>
          <cell r="T4818" t="str">
            <v>Bueno</v>
          </cell>
          <cell r="U4818" t="str">
            <v>N/T</v>
          </cell>
        </row>
        <row r="4819">
          <cell r="J4819" t="str">
            <v>42-05-02-01-4811</v>
          </cell>
          <cell r="L4819" t="str">
            <v>42-05-02-01-4811</v>
          </cell>
          <cell r="M4819" t="str">
            <v>Cilindro de acero para oxigeno de 6mt3. valvula H de conexión de facil manipulacion y limpieza.</v>
          </cell>
          <cell r="O4819" t="str">
            <v>EQUIPOS CLINICOS</v>
          </cell>
          <cell r="P4819">
            <v>25000</v>
          </cell>
          <cell r="T4819" t="str">
            <v>Bueno</v>
          </cell>
          <cell r="U4819" t="str">
            <v>N/T</v>
          </cell>
        </row>
        <row r="4820">
          <cell r="J4820" t="str">
            <v>FN-03-02-00-4812</v>
          </cell>
          <cell r="L4820" t="str">
            <v>FN-03-02-00-4812</v>
          </cell>
          <cell r="M4820" t="str">
            <v>Foco Halogeno o Led de color blanco de accion fija (Luz de escena), ubicados en sector lateral central de techo. Comando en cabina de conduccion</v>
          </cell>
          <cell r="O4820" t="str">
            <v>EQUIPOS DE VEHICULO FUNGIBLE / NOMINABLE</v>
          </cell>
          <cell r="P4820">
            <v>60000</v>
          </cell>
          <cell r="T4820" t="str">
            <v>Bueno</v>
          </cell>
          <cell r="U4820" t="str">
            <v>N/T</v>
          </cell>
        </row>
        <row r="4821">
          <cell r="J4821" t="str">
            <v>FN-03-02-00-4813</v>
          </cell>
          <cell r="L4821" t="str">
            <v>FN-03-02-00-4813</v>
          </cell>
          <cell r="M4821" t="str">
            <v>Foco Halogeno o led de color Rojo (Luces perimetrales)  con accion intermitente secuenciales instalados en laterales de techo (2 Por lado) y en parte trasera de techo. Comando focos en cabina conductor</v>
          </cell>
          <cell r="O4821" t="str">
            <v>EQUIPOS DE VEHICULO FUNGIBLE / NOMINABLE</v>
          </cell>
          <cell r="P4821">
            <v>75000</v>
          </cell>
          <cell r="T4821" t="str">
            <v>Bueno</v>
          </cell>
          <cell r="U4821" t="str">
            <v>N/T</v>
          </cell>
        </row>
        <row r="4822">
          <cell r="J4822" t="str">
            <v>42-03-02-00-4814</v>
          </cell>
          <cell r="L4822" t="str">
            <v>42-03-02-00-4814</v>
          </cell>
          <cell r="M4822" t="str">
            <v>Bateria Auxiliar para sistema electrico adicional, considera una potencia de 115 Amp. de ciclo profundo (Libre Mantencion). Con puenteador a bateria del vehiculo. Instalada con separador de carga y corta corriente.</v>
          </cell>
          <cell r="O4822" t="str">
            <v>EQUIPOS DE VEHICULO</v>
          </cell>
          <cell r="P4822">
            <v>110000</v>
          </cell>
          <cell r="T4822" t="str">
            <v>Bueno</v>
          </cell>
          <cell r="U4822" t="str">
            <v>N/T</v>
          </cell>
        </row>
        <row r="4823">
          <cell r="J4823" t="str">
            <v>42-03-02-00-4815</v>
          </cell>
          <cell r="L4823" t="str">
            <v>42-03-02-00-4815</v>
          </cell>
          <cell r="M4823" t="str">
            <v>Logo Mercedes Benz Delantero</v>
          </cell>
          <cell r="O4823" t="str">
            <v>EQUIPOS DE VEHICULO</v>
          </cell>
          <cell r="P4823">
            <v>65000</v>
          </cell>
          <cell r="T4823" t="str">
            <v>Bueno</v>
          </cell>
          <cell r="U4823" t="str">
            <v>Mercedes Benz</v>
          </cell>
        </row>
        <row r="4824">
          <cell r="J4824" t="str">
            <v>42-03-02-00-4816</v>
          </cell>
          <cell r="L4824" t="str">
            <v>42-03-02-00-4816</v>
          </cell>
          <cell r="M4824" t="str">
            <v>Logo Mercedes Benz Trasero</v>
          </cell>
          <cell r="O4824" t="str">
            <v>EQUIPOS DE VEHICULO</v>
          </cell>
          <cell r="P4824">
            <v>35000</v>
          </cell>
          <cell r="T4824" t="str">
            <v>Bueno</v>
          </cell>
          <cell r="U4824" t="str">
            <v>Mercedes Benz</v>
          </cell>
        </row>
        <row r="4825">
          <cell r="J4825" t="str">
            <v>42-03-02-00-4817</v>
          </cell>
          <cell r="L4825" t="str">
            <v>42-03-02-00-4817</v>
          </cell>
          <cell r="M4825" t="str">
            <v>Logo circular Anterior</v>
          </cell>
          <cell r="O4825" t="str">
            <v>EQUIPOS DE VEHICULO</v>
          </cell>
          <cell r="P4825">
            <v>30000</v>
          </cell>
          <cell r="T4825" t="str">
            <v>Bueno</v>
          </cell>
          <cell r="U4825" t="str">
            <v>Mercedes Benz</v>
          </cell>
        </row>
        <row r="4826">
          <cell r="J4826" t="str">
            <v>42-03-02-00-4818</v>
          </cell>
          <cell r="L4826" t="str">
            <v>42-03-02-00-4818</v>
          </cell>
          <cell r="M4826" t="str">
            <v>Radio CD Clarion CZ 102</v>
          </cell>
          <cell r="O4826" t="str">
            <v>EQUIPOS DE VEHICULO</v>
          </cell>
          <cell r="P4826">
            <v>79990</v>
          </cell>
          <cell r="T4826" t="str">
            <v>Bueno</v>
          </cell>
          <cell r="U4826" t="str">
            <v>Clarion</v>
          </cell>
        </row>
        <row r="4827">
          <cell r="J4827" t="str">
            <v>42-03-02-00-4819</v>
          </cell>
          <cell r="L4827" t="str">
            <v>42-03-02-00-4819</v>
          </cell>
          <cell r="M4827" t="str">
            <v>Cupon Electronico Copec Petroleo Diesel Vence 04/23 - Convenio Carga Diesel</v>
          </cell>
          <cell r="O4827" t="str">
            <v>EQUIPOS DE VEHICULO</v>
          </cell>
          <cell r="P4827">
            <v>10000</v>
          </cell>
          <cell r="T4827" t="str">
            <v>Bueno</v>
          </cell>
          <cell r="U4827" t="str">
            <v>Copec</v>
          </cell>
        </row>
        <row r="4828">
          <cell r="J4828" t="str">
            <v>42-05-02-03-4820</v>
          </cell>
          <cell r="L4828" t="str">
            <v>42-05-02-03-4820</v>
          </cell>
          <cell r="M4828" t="str">
            <v>Radio Motorola Handy EP 350 GLLYAS TELECOM</v>
          </cell>
          <cell r="O4828" t="str">
            <v>EQUIPOS DE COMUNICACIÓN</v>
          </cell>
          <cell r="P4828">
            <v>105000</v>
          </cell>
          <cell r="T4828" t="str">
            <v>Bueno</v>
          </cell>
          <cell r="U4828" t="str">
            <v>MOTOROLA</v>
          </cell>
        </row>
        <row r="4829">
          <cell r="J4829" t="str">
            <v>42-05-02-03-4821</v>
          </cell>
          <cell r="L4829" t="str">
            <v>42-05-02-03-4821</v>
          </cell>
          <cell r="M4829" t="str">
            <v xml:space="preserve">Bateria 7.4 V. Lithium ION Batery </v>
          </cell>
          <cell r="O4829" t="str">
            <v>EQUIPOS DE COMUNICACIÓN</v>
          </cell>
          <cell r="P4829">
            <v>20000</v>
          </cell>
          <cell r="T4829" t="str">
            <v>Bueno</v>
          </cell>
          <cell r="U4829" t="str">
            <v>MOTOROLA</v>
          </cell>
        </row>
        <row r="4830">
          <cell r="J4830" t="str">
            <v>42-05-02-03-4822</v>
          </cell>
          <cell r="L4830" t="str">
            <v>42-05-02-03-4822</v>
          </cell>
          <cell r="M4830" t="str">
            <v>Antena Motorola EP 350</v>
          </cell>
          <cell r="O4830" t="str">
            <v>EQUIPOS DE COMUNICACIÓN</v>
          </cell>
          <cell r="P4830">
            <v>15000</v>
          </cell>
          <cell r="T4830" t="str">
            <v>Bueno</v>
          </cell>
          <cell r="U4830" t="str">
            <v>MOTOROLA</v>
          </cell>
        </row>
        <row r="4831">
          <cell r="J4831" t="str">
            <v>42-05-02-03-4823</v>
          </cell>
          <cell r="L4831" t="str">
            <v>42-05-02-03-4823</v>
          </cell>
          <cell r="M4831" t="str">
            <v>Cargador Handy Motorola EP 35</v>
          </cell>
          <cell r="O4831" t="str">
            <v>EQUIPOS DE COMUNICACIÓN</v>
          </cell>
          <cell r="P4831">
            <v>11000</v>
          </cell>
          <cell r="T4831" t="str">
            <v>Bueno</v>
          </cell>
          <cell r="U4831" t="str">
            <v>MOTOROLA</v>
          </cell>
        </row>
        <row r="4832">
          <cell r="J4832" t="str">
            <v>42-05-02-03-4824</v>
          </cell>
          <cell r="L4832" t="str">
            <v>42-05-02-03-4824</v>
          </cell>
          <cell r="M4832" t="str">
            <v>Base Cargador Motorola EP 350</v>
          </cell>
          <cell r="O4832" t="str">
            <v>EQUIPOS DE COMUNICACIÓN</v>
          </cell>
          <cell r="P4832">
            <v>10000</v>
          </cell>
          <cell r="T4832" t="str">
            <v>Bueno</v>
          </cell>
          <cell r="U4832" t="str">
            <v>MOTOROLA</v>
          </cell>
        </row>
        <row r="4833">
          <cell r="J4833" t="str">
            <v>42-05-02-01-4825</v>
          </cell>
          <cell r="L4833" t="str">
            <v>42-05-02-01-4825</v>
          </cell>
          <cell r="M4833" t="str">
            <v>Bolso Equipo de Parto (Acondicionado por SAMU)</v>
          </cell>
          <cell r="O4833" t="str">
            <v>EQUIPOS CLINICOS</v>
          </cell>
          <cell r="P4833">
            <v>60000</v>
          </cell>
          <cell r="T4833" t="str">
            <v>Bueno</v>
          </cell>
          <cell r="U4833" t="str">
            <v>N/T</v>
          </cell>
        </row>
        <row r="4834">
          <cell r="J4834" t="str">
            <v>42-05-02-01-4826</v>
          </cell>
          <cell r="L4834" t="str">
            <v>42-05-02-01-4826</v>
          </cell>
          <cell r="M4834" t="str">
            <v>Monitor Nihon Kohden (Centro Regulador)</v>
          </cell>
          <cell r="O4834" t="str">
            <v>EQUIPOS CLINICOS</v>
          </cell>
          <cell r="P4834">
            <v>900000</v>
          </cell>
          <cell r="T4834" t="str">
            <v>Bueno</v>
          </cell>
          <cell r="U4834" t="str">
            <v>NIHON</v>
          </cell>
        </row>
        <row r="4835">
          <cell r="J4835" t="str">
            <v>42-05-02-01-4827</v>
          </cell>
          <cell r="L4835" t="str">
            <v>42-05-02-01-4827</v>
          </cell>
          <cell r="M4835" t="str">
            <v>Pulpo Rescate Color Verde</v>
          </cell>
          <cell r="O4835" t="str">
            <v>EQUIPOS CLINICOS</v>
          </cell>
          <cell r="P4835">
            <v>12000</v>
          </cell>
          <cell r="T4835" t="str">
            <v>Bueno</v>
          </cell>
          <cell r="U4835" t="str">
            <v>N/T</v>
          </cell>
        </row>
        <row r="4836">
          <cell r="J4836" t="str">
            <v>42-05-02-01-4828</v>
          </cell>
          <cell r="L4836" t="str">
            <v>42-05-02-01-4828</v>
          </cell>
          <cell r="M4836" t="str">
            <v>Bomba Infusion Medifusion Blanca DI 2000</v>
          </cell>
          <cell r="O4836" t="str">
            <v>EQUIPOS CLINICOS</v>
          </cell>
          <cell r="P4836">
            <v>850000</v>
          </cell>
          <cell r="T4836" t="str">
            <v>Bueno</v>
          </cell>
          <cell r="U4836" t="str">
            <v>MEDIFUSION</v>
          </cell>
        </row>
        <row r="4837">
          <cell r="J4837" t="str">
            <v>42-04-07-00-4829</v>
          </cell>
          <cell r="L4837" t="str">
            <v>42-04-07-00-4829</v>
          </cell>
          <cell r="M4837" t="str">
            <v>Juego Frazadas Café + Sabanilla Verde</v>
          </cell>
          <cell r="O4837" t="str">
            <v>OTROS</v>
          </cell>
          <cell r="P4837">
            <v>10000</v>
          </cell>
          <cell r="T4837" t="str">
            <v>Bueno</v>
          </cell>
          <cell r="U4837" t="str">
            <v>N/T</v>
          </cell>
        </row>
        <row r="4838">
          <cell r="J4838" t="str">
            <v>NN-06-01-00-4830</v>
          </cell>
          <cell r="K4838">
            <v>16</v>
          </cell>
          <cell r="L4838" t="str">
            <v>NN-06-01-00-4830</v>
          </cell>
          <cell r="M4838" t="str">
            <v>PC All in One Intel ® core ™ I3 2100 CPU 3.10GHZ N/S: 0153-00053 (ol)</v>
          </cell>
          <cell r="N4838" t="str">
            <v>EQ. EN ARRIENDO</v>
          </cell>
          <cell r="O4838" t="str">
            <v>EQUIPOS COMPUTACIONALES Y PERIFÉRICOS EN ARRIENDO</v>
          </cell>
          <cell r="P4838">
            <v>350000</v>
          </cell>
          <cell r="Q4838" t="str">
            <v>Black 22 "</v>
          </cell>
          <cell r="S4838" t="str">
            <v>PAME</v>
          </cell>
          <cell r="T4838" t="str">
            <v>Bueno</v>
          </cell>
          <cell r="U4838" t="str">
            <v>Olidata</v>
          </cell>
        </row>
        <row r="4839">
          <cell r="J4839" t="str">
            <v>NN-06-01-00-4831</v>
          </cell>
          <cell r="L4839" t="str">
            <v>NN-06-01-00-4831</v>
          </cell>
          <cell r="M4839" t="str">
            <v>Teclado Olidata Internet Model K 5051 S/N: K501512</v>
          </cell>
          <cell r="N4839" t="str">
            <v>EQ. EN ARRIENDO</v>
          </cell>
          <cell r="O4839" t="str">
            <v>EQUIPOS COMPUTACIONALES Y PERIFÉRICOS EN ARRIENDO</v>
          </cell>
          <cell r="P4839">
            <v>10000</v>
          </cell>
          <cell r="S4839" t="str">
            <v>PAME</v>
          </cell>
          <cell r="T4839" t="str">
            <v>Bueno</v>
          </cell>
          <cell r="U4839" t="str">
            <v>Olidata</v>
          </cell>
        </row>
        <row r="4840">
          <cell r="J4840" t="str">
            <v>NN-06-01-00-4832</v>
          </cell>
          <cell r="L4840" t="str">
            <v>NN-06-01-00-4832</v>
          </cell>
          <cell r="M4840" t="str">
            <v>Mouse Convencional USB Olidata KM 8903</v>
          </cell>
          <cell r="N4840" t="str">
            <v>EQ. EN ARRIENDO</v>
          </cell>
          <cell r="O4840" t="str">
            <v>EQUIPOS COMPUTACIONALES Y PERIFÉRICOS EN ARRIENDO</v>
          </cell>
          <cell r="P4840">
            <v>4000</v>
          </cell>
          <cell r="S4840" t="str">
            <v>PAME</v>
          </cell>
          <cell r="T4840" t="str">
            <v>Bueno</v>
          </cell>
          <cell r="U4840" t="str">
            <v>Olidata</v>
          </cell>
        </row>
        <row r="4841">
          <cell r="J4841" t="str">
            <v>NN-06-01-00-4833</v>
          </cell>
          <cell r="K4841">
            <v>17</v>
          </cell>
          <cell r="L4841" t="str">
            <v>NN-06-01-00-4833</v>
          </cell>
          <cell r="M4841" t="str">
            <v>PC All in One Intel ® core ™ I3 2100 CPU 3.10GHZ N/S: 0153-00050 (ol)</v>
          </cell>
          <cell r="N4841" t="str">
            <v>EQ. EN ARRIENDO</v>
          </cell>
          <cell r="O4841" t="str">
            <v>EQUIPOS COMPUTACIONALES Y PERIFÉRICOS EN ARRIENDO</v>
          </cell>
          <cell r="P4841">
            <v>350000</v>
          </cell>
          <cell r="Q4841" t="str">
            <v>Black 22 "</v>
          </cell>
          <cell r="S4841" t="str">
            <v>CARMEN</v>
          </cell>
          <cell r="T4841" t="str">
            <v>Bueno</v>
          </cell>
          <cell r="U4841" t="str">
            <v>Olidata</v>
          </cell>
        </row>
        <row r="4842">
          <cell r="J4842" t="str">
            <v>NN-06-01-00-4834</v>
          </cell>
          <cell r="L4842" t="str">
            <v>NN-06-01-00-4834</v>
          </cell>
          <cell r="M4842" t="str">
            <v>Teclado Olidata Internet Model K 5051 S/N: K501512</v>
          </cell>
          <cell r="N4842" t="str">
            <v>EQ. EN ARRIENDO</v>
          </cell>
          <cell r="O4842" t="str">
            <v>EQUIPOS COMPUTACIONALES Y PERIFÉRICOS EN ARRIENDO</v>
          </cell>
          <cell r="P4842">
            <v>10000</v>
          </cell>
          <cell r="S4842" t="str">
            <v>CARMEN</v>
          </cell>
          <cell r="T4842" t="str">
            <v>Bueno</v>
          </cell>
          <cell r="U4842" t="str">
            <v>Olidata</v>
          </cell>
        </row>
        <row r="4843">
          <cell r="J4843" t="str">
            <v>NN-06-01-00-4835</v>
          </cell>
          <cell r="L4843" t="str">
            <v>NN-06-01-00-4835</v>
          </cell>
          <cell r="M4843" t="str">
            <v>Mouse Convencional USB Olidata KM 8903</v>
          </cell>
          <cell r="N4843" t="str">
            <v>EQ. EN ARRIENDO</v>
          </cell>
          <cell r="O4843" t="str">
            <v>EQUIPOS COMPUTACIONALES Y PERIFÉRICOS EN ARRIENDO</v>
          </cell>
          <cell r="P4843">
            <v>4000</v>
          </cell>
          <cell r="S4843" t="str">
            <v>CARMEN</v>
          </cell>
          <cell r="T4843" t="str">
            <v>Bueno</v>
          </cell>
          <cell r="U4843" t="str">
            <v>Olidata</v>
          </cell>
        </row>
        <row r="4844">
          <cell r="J4844" t="str">
            <v>42-05-01-01-4836</v>
          </cell>
          <cell r="L4844" t="str">
            <v>42-05-01-01-4836</v>
          </cell>
          <cell r="M4844" t="str">
            <v>Celular Nokia C-02 Institucional SSAS (From Pto. Saavedra)</v>
          </cell>
          <cell r="O4844" t="str">
            <v>EQUIPO DE OFICINA</v>
          </cell>
          <cell r="P4844">
            <v>30000</v>
          </cell>
          <cell r="S4844" t="str">
            <v>RRFF Temuco</v>
          </cell>
          <cell r="T4844" t="str">
            <v>Bueno</v>
          </cell>
          <cell r="U4844" t="str">
            <v>Olidata</v>
          </cell>
        </row>
        <row r="4845">
          <cell r="J4845" t="str">
            <v>42-05-01-01-4837</v>
          </cell>
          <cell r="L4845" t="str">
            <v>42-05-01-01-4837</v>
          </cell>
          <cell r="M4845" t="str">
            <v>Calculadora CASIO MX - 120 V 12 digits 6042500057 (A)</v>
          </cell>
          <cell r="O4845" t="str">
            <v>EQUIPO DE OFICINA</v>
          </cell>
          <cell r="P4845">
            <v>5260</v>
          </cell>
          <cell r="S4845" t="str">
            <v>Farmacia</v>
          </cell>
          <cell r="T4845" t="str">
            <v>Bueno</v>
          </cell>
          <cell r="U4845" t="str">
            <v>Casio</v>
          </cell>
        </row>
        <row r="4846">
          <cell r="J4846" t="str">
            <v>42-05-01-01-4838</v>
          </cell>
          <cell r="L4846" t="str">
            <v>42-05-01-01-4838</v>
          </cell>
          <cell r="M4846" t="str">
            <v>Calculadora CASIO MX - 120 V 12 digits 6042500057 (B)</v>
          </cell>
          <cell r="O4846" t="str">
            <v>EQUIPO DE OFICINA</v>
          </cell>
          <cell r="P4846">
            <v>5260</v>
          </cell>
          <cell r="S4846" t="str">
            <v>Dist. Leche</v>
          </cell>
          <cell r="T4846" t="str">
            <v>Bueno</v>
          </cell>
          <cell r="U4846" t="str">
            <v>Casio</v>
          </cell>
        </row>
        <row r="4847">
          <cell r="J4847" t="str">
            <v>42-04-07-00-4839</v>
          </cell>
          <cell r="L4847" t="str">
            <v>42-04-07-00-4839</v>
          </cell>
          <cell r="M4847" t="str">
            <v>Extractor de Aire 12 Volt Aerolite Aprox 20 CM Diametro Blanco</v>
          </cell>
          <cell r="O4847" t="str">
            <v>OTROS</v>
          </cell>
          <cell r="P4847">
            <v>12000</v>
          </cell>
          <cell r="T4847" t="str">
            <v>Bueno</v>
          </cell>
          <cell r="U4847" t="str">
            <v>Aeroolite</v>
          </cell>
        </row>
        <row r="4848">
          <cell r="J4848" t="str">
            <v>42-04-02-00-4840</v>
          </cell>
          <cell r="L4848" t="str">
            <v>42-04-02-00-4840</v>
          </cell>
          <cell r="M4848" t="str">
            <v>Silla Computacion Simple 5 Ruedas Color Negra</v>
          </cell>
          <cell r="O4848" t="str">
            <v>SILLAS</v>
          </cell>
          <cell r="P4848">
            <v>12000</v>
          </cell>
          <cell r="T4848" t="str">
            <v>Bueno</v>
          </cell>
          <cell r="U4848" t="str">
            <v>N/T</v>
          </cell>
        </row>
        <row r="4849">
          <cell r="J4849" t="str">
            <v>42-04-07-00-4841</v>
          </cell>
          <cell r="L4849" t="str">
            <v>42-04-07-00-4841</v>
          </cell>
          <cell r="M4849" t="str">
            <v>Mural Pizarra Melamina Blanco Aprox 30x20 CM</v>
          </cell>
          <cell r="O4849" t="str">
            <v>OTROS</v>
          </cell>
          <cell r="P4849">
            <v>4000</v>
          </cell>
          <cell r="T4849" t="str">
            <v>Bueno</v>
          </cell>
          <cell r="U4849" t="str">
            <v>N/T</v>
          </cell>
        </row>
        <row r="4850">
          <cell r="J4850" t="str">
            <v>42-05-02-06-4842</v>
          </cell>
          <cell r="L4850" t="str">
            <v>42-05-02-06-4842</v>
          </cell>
          <cell r="M4850" t="str">
            <v xml:space="preserve">Selladora de Bolsas Ancho 30 CM </v>
          </cell>
          <cell r="O4850" t="str">
            <v>HERRAMIENTAS</v>
          </cell>
          <cell r="P4850">
            <v>11900</v>
          </cell>
          <cell r="T4850" t="str">
            <v>Bueno</v>
          </cell>
          <cell r="U4850" t="str">
            <v>N/T</v>
          </cell>
        </row>
        <row r="4851">
          <cell r="J4851" t="str">
            <v>42-05-02-06-4843</v>
          </cell>
          <cell r="L4851" t="str">
            <v>42-05-02-06-4843</v>
          </cell>
          <cell r="M4851" t="str">
            <v xml:space="preserve">Selladora de Bolsas Ancho 30 CM </v>
          </cell>
          <cell r="O4851" t="str">
            <v>HERRAMIENTAS</v>
          </cell>
          <cell r="P4851">
            <v>11900</v>
          </cell>
          <cell r="T4851" t="str">
            <v>Bueno</v>
          </cell>
          <cell r="U4851" t="str">
            <v>N/T</v>
          </cell>
        </row>
        <row r="4852">
          <cell r="J4852" t="str">
            <v>42-04-07-00-4844</v>
          </cell>
          <cell r="L4852" t="str">
            <v>42-04-07-00-4844</v>
          </cell>
          <cell r="M4852" t="str">
            <v>Kit Lavamanos + Pedestal + Sala Baño en Loza Blanco</v>
          </cell>
          <cell r="O4852" t="str">
            <v>OTROS</v>
          </cell>
          <cell r="P4852">
            <v>30000</v>
          </cell>
          <cell r="T4852" t="str">
            <v>Bueno</v>
          </cell>
          <cell r="U4852" t="str">
            <v>N/T</v>
          </cell>
        </row>
        <row r="4853">
          <cell r="J4853" t="str">
            <v>42-04-07-00-4845</v>
          </cell>
          <cell r="L4853" t="str">
            <v>42-04-07-00-4845</v>
          </cell>
          <cell r="M4853" t="str">
            <v>Porta Toallas Tork Blanco C/Gris Plastico</v>
          </cell>
          <cell r="N4853" t="str">
            <v xml:space="preserve"> </v>
          </cell>
          <cell r="O4853" t="str">
            <v>OTROS</v>
          </cell>
          <cell r="P4853">
            <v>16000</v>
          </cell>
          <cell r="T4853" t="str">
            <v>Bueno</v>
          </cell>
          <cell r="U4853" t="str">
            <v>Tork</v>
          </cell>
        </row>
        <row r="4854">
          <cell r="J4854" t="str">
            <v>42-04-07-00-4846</v>
          </cell>
          <cell r="L4854" t="str">
            <v>42-04-07-00-4846</v>
          </cell>
          <cell r="M4854" t="str">
            <v>Dispensador Jabon Plastico Blanco C/Gris Tork</v>
          </cell>
          <cell r="O4854" t="str">
            <v>OTROS</v>
          </cell>
          <cell r="P4854">
            <v>6000</v>
          </cell>
          <cell r="T4854" t="str">
            <v>Bueno</v>
          </cell>
          <cell r="U4854" t="str">
            <v>Tork</v>
          </cell>
        </row>
        <row r="4855">
          <cell r="J4855" t="str">
            <v>42-06-01-00-4847</v>
          </cell>
          <cell r="L4855" t="str">
            <v>42-06-01-00-4847</v>
          </cell>
          <cell r="M4855" t="str">
            <v>Impresora marca Canon  BJC-250 S/Nº ENB</v>
          </cell>
          <cell r="O4855" t="str">
            <v>EQUIPOS COMPUTACIONALES Y PERIFÉRICOS</v>
          </cell>
          <cell r="P4855">
            <v>22000</v>
          </cell>
          <cell r="T4855" t="str">
            <v>Bueno</v>
          </cell>
          <cell r="U4855" t="str">
            <v>Canon</v>
          </cell>
        </row>
        <row r="4856">
          <cell r="J4856" t="str">
            <v>42-04-07-00-4848</v>
          </cell>
          <cell r="L4856" t="str">
            <v>42-04-07-00-4848</v>
          </cell>
          <cell r="M4856" t="str">
            <v xml:space="preserve">Gabinete Doble con Riel adosado a Piso, 5 Compartimientos LB Intergroup </v>
          </cell>
          <cell r="O4856" t="str">
            <v>OTROS</v>
          </cell>
          <cell r="P4856">
            <v>300000</v>
          </cell>
          <cell r="T4856" t="str">
            <v>Bueno</v>
          </cell>
          <cell r="U4856" t="str">
            <v>LB Intergroup</v>
          </cell>
        </row>
        <row r="4857">
          <cell r="J4857" t="str">
            <v>42-04-07-00-4849</v>
          </cell>
          <cell r="L4857" t="str">
            <v>42-04-07-00-4849</v>
          </cell>
          <cell r="M4857" t="str">
            <v xml:space="preserve">Gabinete Doble con Riel adosado a Piso, 5 Compartimientos LB Intergroup </v>
          </cell>
          <cell r="O4857" t="str">
            <v>OTROS</v>
          </cell>
          <cell r="P4857">
            <v>300000</v>
          </cell>
          <cell r="T4857" t="str">
            <v>Bueno</v>
          </cell>
          <cell r="U4857" t="str">
            <v>LB Intergroup</v>
          </cell>
        </row>
        <row r="4858">
          <cell r="J4858" t="str">
            <v>42-04-07-00-4850</v>
          </cell>
          <cell r="L4858" t="str">
            <v>42-04-07-00-4850</v>
          </cell>
          <cell r="M4858" t="str">
            <v xml:space="preserve">Gabinete Doble con Riel adosado a Piso, 5 Compartimientos LB Intergroup </v>
          </cell>
          <cell r="O4858" t="str">
            <v>OTROS</v>
          </cell>
          <cell r="P4858">
            <v>300000</v>
          </cell>
          <cell r="T4858" t="str">
            <v>Bueno</v>
          </cell>
          <cell r="U4858" t="str">
            <v>LB Intergroup</v>
          </cell>
        </row>
        <row r="4859">
          <cell r="J4859" t="str">
            <v>42-04-07-00-4851</v>
          </cell>
          <cell r="L4859" t="str">
            <v>42-04-07-00-4851</v>
          </cell>
          <cell r="M4859" t="str">
            <v>Gabinete Adosado a Piso, 5 Compartimientos LB Intergroup</v>
          </cell>
          <cell r="O4859" t="str">
            <v>OTROS</v>
          </cell>
          <cell r="P4859">
            <v>250000</v>
          </cell>
          <cell r="T4859" t="str">
            <v>Bueno</v>
          </cell>
          <cell r="U4859" t="str">
            <v>LB Intergroup</v>
          </cell>
        </row>
        <row r="4860">
          <cell r="J4860" t="str">
            <v>42-05-02-05-4852</v>
          </cell>
          <cell r="L4860" t="str">
            <v>42-05-02-05-4852</v>
          </cell>
          <cell r="M4860" t="str">
            <v>Extintor Tipo A B C Polvo Seco 10Kg</v>
          </cell>
          <cell r="O4860" t="str">
            <v>EQUIPOS DE SEGURIDAD</v>
          </cell>
          <cell r="P4860">
            <v>35000</v>
          </cell>
          <cell r="T4860" t="str">
            <v>Bueno</v>
          </cell>
          <cell r="U4860" t="str">
            <v>N/T</v>
          </cell>
        </row>
        <row r="4861">
          <cell r="J4861" t="str">
            <v>42-04-07-00-4853</v>
          </cell>
          <cell r="L4861" t="str">
            <v>42-04-07-00-4853</v>
          </cell>
          <cell r="M4861" t="str">
            <v>Porta Toalla Plastico Tork Blanco C/ Gris</v>
          </cell>
          <cell r="O4861" t="str">
            <v>OTROS</v>
          </cell>
          <cell r="P4861">
            <v>16000</v>
          </cell>
          <cell r="T4861" t="str">
            <v>Bueno</v>
          </cell>
          <cell r="U4861" t="str">
            <v>Tork</v>
          </cell>
        </row>
        <row r="4862">
          <cell r="J4862" t="str">
            <v>42-04-07-00-4854</v>
          </cell>
          <cell r="L4862" t="str">
            <v>42-04-07-00-4854</v>
          </cell>
          <cell r="M4862" t="str">
            <v>Lavamanos + Pedestal Losa Blanco</v>
          </cell>
          <cell r="O4862" t="str">
            <v>OTROS</v>
          </cell>
          <cell r="P4862">
            <v>25000</v>
          </cell>
          <cell r="T4862" t="str">
            <v>Bueno</v>
          </cell>
          <cell r="U4862" t="str">
            <v>N/T</v>
          </cell>
        </row>
        <row r="4863">
          <cell r="J4863" t="str">
            <v>42-04-06-00-4855</v>
          </cell>
          <cell r="L4863" t="str">
            <v>42-04-06-00-4855</v>
          </cell>
          <cell r="M4863" t="str">
            <v>Repisa Adosada a pared 3 Compartimientos C/Llave Melamina Blanco</v>
          </cell>
          <cell r="O4863" t="str">
            <v>REPISA</v>
          </cell>
          <cell r="P4863">
            <v>40000</v>
          </cell>
          <cell r="T4863" t="str">
            <v>Bueno</v>
          </cell>
          <cell r="U4863" t="str">
            <v>N/T</v>
          </cell>
        </row>
        <row r="4864">
          <cell r="J4864" t="str">
            <v>42-06-01-00-4856</v>
          </cell>
          <cell r="L4864" t="str">
            <v>42-06-01-00-4856</v>
          </cell>
          <cell r="M4864" t="str">
            <v>Impresora Laser HP LASER JET P1102W</v>
          </cell>
          <cell r="O4864" t="str">
            <v>EQUIPOS COMPUTACIONALES Y PERIFÉRICOS</v>
          </cell>
          <cell r="P4864">
            <v>53769.5</v>
          </cell>
          <cell r="T4864" t="str">
            <v>Bueno</v>
          </cell>
          <cell r="U4864" t="str">
            <v>HP</v>
          </cell>
        </row>
        <row r="4865">
          <cell r="J4865" t="str">
            <v>42-06-01-00-4857</v>
          </cell>
          <cell r="L4865" t="str">
            <v>42-06-01-00-4857</v>
          </cell>
          <cell r="M4865" t="str">
            <v>Impresora Laser HP LASER JET P1102W</v>
          </cell>
          <cell r="O4865" t="str">
            <v>EQUIPOS COMPUTACIONALES Y PERIFÉRICOS</v>
          </cell>
          <cell r="P4865">
            <v>53769.5</v>
          </cell>
          <cell r="T4865" t="str">
            <v>Bueno</v>
          </cell>
          <cell r="U4865" t="str">
            <v>HP</v>
          </cell>
        </row>
        <row r="4866">
          <cell r="J4866" t="str">
            <v>42-04-03-00-4858</v>
          </cell>
          <cell r="L4866" t="str">
            <v>42-04-03-00-4858</v>
          </cell>
          <cell r="M4866" t="str">
            <v xml:space="preserve">Escritorio Madera / Metal Color Miel, 2 Cajones, Espacio Superior </v>
          </cell>
          <cell r="O4866" t="str">
            <v>ESCRITORIOS</v>
          </cell>
          <cell r="P4866">
            <v>50000</v>
          </cell>
          <cell r="T4866" t="str">
            <v>Bueno</v>
          </cell>
          <cell r="U4866" t="str">
            <v>N/T</v>
          </cell>
        </row>
        <row r="4867">
          <cell r="J4867" t="str">
            <v>42-04-07-00-4859</v>
          </cell>
          <cell r="L4867" t="str">
            <v>42-04-07-00-4859</v>
          </cell>
          <cell r="M4867" t="str">
            <v>Papelero Plastico Blanco Hechizo</v>
          </cell>
          <cell r="O4867" t="str">
            <v>OTROS</v>
          </cell>
          <cell r="P4867">
            <v>2000</v>
          </cell>
          <cell r="T4867" t="str">
            <v>Bueno</v>
          </cell>
          <cell r="U4867" t="str">
            <v>N/T</v>
          </cell>
        </row>
        <row r="4868">
          <cell r="J4868" t="str">
            <v>42-05-02-02-4860</v>
          </cell>
          <cell r="L4868" t="str">
            <v>42-05-02-02-4860</v>
          </cell>
          <cell r="M4868" t="str">
            <v>Licuadora Oster Monterrey 3.010.0104</v>
          </cell>
          <cell r="O4868" t="str">
            <v>EQUIPOS DE COCINA</v>
          </cell>
          <cell r="P4868">
            <v>22990</v>
          </cell>
          <cell r="T4868" t="str">
            <v>Bueno</v>
          </cell>
          <cell r="U4868" t="str">
            <v>Oster</v>
          </cell>
        </row>
        <row r="4869">
          <cell r="J4869" t="str">
            <v>NN-05-02-05-4861</v>
          </cell>
          <cell r="L4869" t="str">
            <v>NN-05-02-05-4861</v>
          </cell>
          <cell r="M4869" t="str">
            <v>EJEMPLO    SOLAMENTE</v>
          </cell>
          <cell r="O4869" t="str">
            <v>EQUIPOS DE SEGURIDAD EN ARRIENDO</v>
          </cell>
          <cell r="P4869">
            <v>1000</v>
          </cell>
          <cell r="T4869" t="str">
            <v>Bueno</v>
          </cell>
          <cell r="U4869" t="str">
            <v>HP</v>
          </cell>
        </row>
        <row r="4870">
          <cell r="J4870" t="str">
            <v>CC-05-02-05-4862</v>
          </cell>
          <cell r="L4870" t="str">
            <v>CC-05-02-05-4862</v>
          </cell>
          <cell r="M4870" t="str">
            <v>EJEMPLO    SOLAMENTE</v>
          </cell>
          <cell r="O4870" t="str">
            <v>EQUIPOS DE SEGURIDAD EN COMODATO</v>
          </cell>
          <cell r="P4870">
            <v>1000</v>
          </cell>
          <cell r="T4870" t="str">
            <v>Bueno</v>
          </cell>
          <cell r="U4870" t="str">
            <v>HP</v>
          </cell>
        </row>
        <row r="4871">
          <cell r="J4871" t="str">
            <v>FN-05-02-05-4863</v>
          </cell>
          <cell r="L4871" t="str">
            <v>FN-05-02-05-4863</v>
          </cell>
          <cell r="M4871" t="str">
            <v>EJEMPLO    SOLAMENTE</v>
          </cell>
          <cell r="O4871" t="str">
            <v>EQUIPOS DE SEGURIDAD FUNGIBLE / NOMINABLE</v>
          </cell>
          <cell r="P4871">
            <v>1000</v>
          </cell>
          <cell r="T4871" t="str">
            <v>Bueno</v>
          </cell>
          <cell r="U4871" t="str">
            <v>HP</v>
          </cell>
        </row>
        <row r="4872">
          <cell r="J4872" t="str">
            <v>42-05-02-01-4864</v>
          </cell>
          <cell r="L4872" t="str">
            <v>42-05-02-01-4864</v>
          </cell>
          <cell r="M4872" t="str">
            <v>Incubadora de Transporte Marca Air Vac Serie AKHM00029 Nº Inventario (Vilcun) 6-281</v>
          </cell>
          <cell r="O4872" t="str">
            <v>EQUIPOS CLINICOS</v>
          </cell>
          <cell r="P4872">
            <v>200000</v>
          </cell>
          <cell r="T4872" t="str">
            <v>Bueno</v>
          </cell>
          <cell r="U4872" t="str">
            <v>Air-Vac</v>
          </cell>
        </row>
        <row r="4873">
          <cell r="J4873" t="str">
            <v>42-05-02-01-4865</v>
          </cell>
          <cell r="L4873" t="str">
            <v>42-05-02-01-4865</v>
          </cell>
          <cell r="M4873" t="str">
            <v>Regulador con tuerca / Flujometro Cupula Acrilica - Nº 0001</v>
          </cell>
          <cell r="O4873" t="str">
            <v>EQUIPOS CLINICOS</v>
          </cell>
          <cell r="P4873">
            <v>33320</v>
          </cell>
          <cell r="T4873" t="str">
            <v>Bueno</v>
          </cell>
          <cell r="U4873" t="str">
            <v>E-REGTCA</v>
          </cell>
        </row>
        <row r="4874">
          <cell r="J4874" t="str">
            <v>42-05-02-01-4866</v>
          </cell>
          <cell r="L4874" t="str">
            <v>42-05-02-01-4866</v>
          </cell>
          <cell r="M4874" t="str">
            <v>Regulador con tuerca / Flujometro Cupula Acrilica - Nº 0002</v>
          </cell>
          <cell r="O4874" t="str">
            <v>EQUIPOS CLINICOS</v>
          </cell>
          <cell r="P4874">
            <v>33320</v>
          </cell>
          <cell r="T4874" t="str">
            <v>Bueno</v>
          </cell>
          <cell r="U4874" t="str">
            <v>E-REGTCA</v>
          </cell>
        </row>
        <row r="4875">
          <cell r="J4875" t="str">
            <v>42-05-02-01-4867</v>
          </cell>
          <cell r="L4875" t="str">
            <v>42-05-02-01-4867</v>
          </cell>
          <cell r="M4875" t="str">
            <v>Regulador con tuerca / Flujometro Cupula Acrilica - Nº 0003</v>
          </cell>
          <cell r="O4875" t="str">
            <v>EQUIPOS CLINICOS</v>
          </cell>
          <cell r="P4875">
            <v>33320</v>
          </cell>
          <cell r="T4875" t="str">
            <v>Bueno</v>
          </cell>
          <cell r="U4875" t="str">
            <v>E-REGTCA</v>
          </cell>
        </row>
        <row r="4876">
          <cell r="J4876" t="str">
            <v>42-05-02-01-4868</v>
          </cell>
          <cell r="L4876" t="str">
            <v>42-05-02-01-4868</v>
          </cell>
          <cell r="M4876" t="str">
            <v>Regulador con tuerca / Flujometro Cupula Acrilica - Nº 0004</v>
          </cell>
          <cell r="O4876" t="str">
            <v>EQUIPOS CLINICOS</v>
          </cell>
          <cell r="P4876">
            <v>33320</v>
          </cell>
          <cell r="T4876" t="str">
            <v>Bueno</v>
          </cell>
          <cell r="U4876" t="str">
            <v>E-REGTCA</v>
          </cell>
        </row>
        <row r="4877">
          <cell r="J4877" t="str">
            <v>42-05-02-01-4869</v>
          </cell>
          <cell r="L4877" t="str">
            <v>42-05-02-01-4869</v>
          </cell>
          <cell r="M4877" t="str">
            <v>Regulador con tuerca / Flujometro Cupula Acrilica - Nº 0005</v>
          </cell>
          <cell r="O4877" t="str">
            <v>EQUIPOS CLINICOS</v>
          </cell>
          <cell r="P4877">
            <v>33320</v>
          </cell>
          <cell r="T4877" t="str">
            <v>Bueno</v>
          </cell>
          <cell r="U4877" t="str">
            <v>E-REGTCA</v>
          </cell>
        </row>
        <row r="4878">
          <cell r="J4878" t="str">
            <v>NN-06-01-00-4870</v>
          </cell>
          <cell r="L4878" t="str">
            <v>NN-06-01-00-4870</v>
          </cell>
          <cell r="M4878" t="str">
            <v>PC ALL IN ONE Marca Olidata SN: OA0012U130400721 Mod: Alicon A125 1.2 8RMA Proc3.30GHZ HHDD300GB</v>
          </cell>
          <cell r="O4878" t="str">
            <v>EQUIPOS COMPUTACIONALES Y PERIFÉRICOS EN ARRIENDO</v>
          </cell>
          <cell r="P4878">
            <v>300000</v>
          </cell>
          <cell r="T4878" t="str">
            <v>Bueno</v>
          </cell>
          <cell r="U4878" t="str">
            <v>Olidata</v>
          </cell>
        </row>
        <row r="4879">
          <cell r="J4879" t="str">
            <v>NN-06-01-00-4871</v>
          </cell>
          <cell r="L4879" t="str">
            <v>NN-06-01-00-4871</v>
          </cell>
          <cell r="M4879" t="str">
            <v>Mouse Scroll Laser Convencional Olidata M375</v>
          </cell>
          <cell r="O4879" t="str">
            <v>EQUIPOS COMPUTACIONALES Y PERIFÉRICOS EN ARRIENDO</v>
          </cell>
          <cell r="P4879">
            <v>5000</v>
          </cell>
          <cell r="T4879" t="str">
            <v>Bueno</v>
          </cell>
          <cell r="U4879" t="str">
            <v>Olidata</v>
          </cell>
        </row>
        <row r="4880">
          <cell r="J4880" t="str">
            <v>NN-06-01-00-4872</v>
          </cell>
          <cell r="L4880" t="str">
            <v>NN-06-01-00-4872</v>
          </cell>
          <cell r="M4880" t="str">
            <v>Teclado Internet Convencional Olidata OM - 02</v>
          </cell>
          <cell r="O4880" t="str">
            <v>EQUIPOS COMPUTACIONALES Y PERIFÉRICOS EN ARRIENDO</v>
          </cell>
          <cell r="P4880">
            <v>5000</v>
          </cell>
          <cell r="T4880" t="str">
            <v>Bueno</v>
          </cell>
          <cell r="U4880" t="str">
            <v>Olidata</v>
          </cell>
        </row>
        <row r="4881">
          <cell r="J4881" t="str">
            <v>42-04-07-00-4873</v>
          </cell>
          <cell r="L4881" t="str">
            <v>42-04-07-00-4873</v>
          </cell>
          <cell r="M4881" t="str">
            <v>Sala de Baño completa + Porta Confort</v>
          </cell>
          <cell r="O4881" t="str">
            <v>OTROS</v>
          </cell>
          <cell r="P4881">
            <v>25000</v>
          </cell>
          <cell r="T4881" t="str">
            <v>Bueno</v>
          </cell>
          <cell r="U4881" t="str">
            <v>N/T</v>
          </cell>
        </row>
        <row r="4882">
          <cell r="J4882" t="str">
            <v>42-04-07-00-4874</v>
          </cell>
          <cell r="L4882" t="str">
            <v>42-04-07-00-4874</v>
          </cell>
          <cell r="M4882" t="str">
            <v>Escabel Mixto Negro</v>
          </cell>
          <cell r="O4882" t="str">
            <v>OTROS</v>
          </cell>
          <cell r="P4882">
            <v>7000</v>
          </cell>
          <cell r="T4882" t="str">
            <v>Bueno</v>
          </cell>
          <cell r="U4882" t="str">
            <v>N/T</v>
          </cell>
        </row>
        <row r="4883">
          <cell r="J4883" t="str">
            <v>42-04-07-00-4875</v>
          </cell>
          <cell r="L4883" t="str">
            <v>42-04-07-00-4875</v>
          </cell>
          <cell r="M4883" t="str">
            <v>Lavamanos + Pedestal Losa Blanco + Llave Convinacion</v>
          </cell>
          <cell r="O4883" t="str">
            <v>OTROS</v>
          </cell>
          <cell r="P4883">
            <v>20000</v>
          </cell>
          <cell r="T4883" t="str">
            <v>Bueno</v>
          </cell>
          <cell r="U4883" t="str">
            <v>N/T</v>
          </cell>
        </row>
        <row r="4884">
          <cell r="J4884" t="str">
            <v>42-04-07-00-4876</v>
          </cell>
          <cell r="L4884" t="str">
            <v>42-04-07-00-4876</v>
          </cell>
          <cell r="M4884" t="str">
            <v>Porta Toallas Papel TORK</v>
          </cell>
          <cell r="O4884" t="str">
            <v>OTROS</v>
          </cell>
          <cell r="P4884">
            <v>16000</v>
          </cell>
          <cell r="T4884" t="str">
            <v>Bueno</v>
          </cell>
          <cell r="U4884" t="str">
            <v>Tork</v>
          </cell>
        </row>
        <row r="4885">
          <cell r="J4885" t="str">
            <v>42-04-07-00-4877</v>
          </cell>
          <cell r="L4885" t="str">
            <v>42-04-07-00-4877</v>
          </cell>
          <cell r="M4885" t="str">
            <v>Porta Confort Blanco Loza</v>
          </cell>
          <cell r="O4885" t="str">
            <v>OTROS</v>
          </cell>
          <cell r="P4885">
            <v>4000</v>
          </cell>
          <cell r="T4885" t="str">
            <v>Bueno</v>
          </cell>
          <cell r="U4885" t="str">
            <v>N/T</v>
          </cell>
        </row>
        <row r="4886">
          <cell r="J4886" t="str">
            <v>42-04-07-00-4878</v>
          </cell>
          <cell r="L4886" t="str">
            <v>42-04-07-00-4878</v>
          </cell>
          <cell r="M4886" t="str">
            <v>Porta Jabon Blanco Loza</v>
          </cell>
          <cell r="O4886" t="str">
            <v>OTROS</v>
          </cell>
          <cell r="P4886">
            <v>4000</v>
          </cell>
          <cell r="T4886" t="str">
            <v>Bueno</v>
          </cell>
          <cell r="U4886" t="str">
            <v>N/T</v>
          </cell>
        </row>
        <row r="4887">
          <cell r="J4887" t="str">
            <v>42-04-07-00-4879</v>
          </cell>
          <cell r="L4887" t="str">
            <v>42-04-07-00-4879</v>
          </cell>
          <cell r="M4887" t="str">
            <v>Dispensador Jabon Plastico Blanco C/Gris Tork</v>
          </cell>
          <cell r="O4887" t="str">
            <v>OTROS</v>
          </cell>
          <cell r="P4887">
            <v>7000</v>
          </cell>
          <cell r="T4887" t="str">
            <v>Bueno</v>
          </cell>
          <cell r="U4887" t="str">
            <v>Tork</v>
          </cell>
        </row>
        <row r="4888">
          <cell r="J4888" t="str">
            <v>42-04-04-00-4880</v>
          </cell>
          <cell r="L4888" t="str">
            <v>42-04-04-00-4880</v>
          </cell>
          <cell r="M4888" t="str">
            <v xml:space="preserve">Mueble Melamina Blanco 2 Cajones + 2 Puertas </v>
          </cell>
          <cell r="O4888" t="str">
            <v>MUEBLES DE COCINA</v>
          </cell>
          <cell r="P4888">
            <v>25000</v>
          </cell>
          <cell r="T4888" t="str">
            <v>Bueno</v>
          </cell>
          <cell r="U4888" t="str">
            <v>N/T</v>
          </cell>
        </row>
        <row r="4889">
          <cell r="J4889" t="str">
            <v>42-04-07-00-4881</v>
          </cell>
          <cell r="L4889" t="str">
            <v>42-04-07-00-4881</v>
          </cell>
          <cell r="M4889" t="str">
            <v>Porta Toalla Blanco (Toalla Tela)</v>
          </cell>
          <cell r="O4889" t="str">
            <v>OTROS</v>
          </cell>
          <cell r="P4889">
            <v>4000</v>
          </cell>
          <cell r="T4889" t="str">
            <v>Bueno</v>
          </cell>
          <cell r="U4889" t="str">
            <v>N/T</v>
          </cell>
        </row>
        <row r="4890">
          <cell r="J4890" t="str">
            <v>42-05-01-01-4882</v>
          </cell>
          <cell r="L4890" t="str">
            <v>42-05-01-01-4882</v>
          </cell>
          <cell r="M4890" t="str">
            <v>Guillotina Corta Papel Grande - Gris / Azul</v>
          </cell>
          <cell r="O4890" t="str">
            <v>EQUIPO DE OFICINA</v>
          </cell>
          <cell r="P4890">
            <v>15000</v>
          </cell>
          <cell r="T4890" t="str">
            <v>Bueno</v>
          </cell>
          <cell r="U4890" t="str">
            <v>N/T</v>
          </cell>
        </row>
        <row r="4891">
          <cell r="J4891" t="str">
            <v>42-05-02-05-4883</v>
          </cell>
          <cell r="L4891" t="str">
            <v>42-05-02-05-4883</v>
          </cell>
          <cell r="M4891" t="str">
            <v>Extintor CO2 Tipo B C 4 Litros Rojo + Bocina Distribucion</v>
          </cell>
          <cell r="O4891" t="str">
            <v>EQUIPOS DE SEGURIDAD</v>
          </cell>
          <cell r="P4891">
            <v>25000</v>
          </cell>
          <cell r="T4891" t="str">
            <v>Bueno</v>
          </cell>
          <cell r="U4891" t="str">
            <v>N/T</v>
          </cell>
        </row>
        <row r="4892">
          <cell r="J4892" t="str">
            <v>42-05-02-01-4884</v>
          </cell>
          <cell r="L4892" t="str">
            <v>42-05-02-01-4884</v>
          </cell>
          <cell r="M4892" t="str">
            <v>Ultrasonido Dental Cod 3203000159 Turbina Chile</v>
          </cell>
          <cell r="O4892" t="str">
            <v>EQUIPOS CLINICOS</v>
          </cell>
          <cell r="P4892">
            <v>237988.1</v>
          </cell>
          <cell r="T4892" t="str">
            <v>Bueno</v>
          </cell>
          <cell r="U4892" t="str">
            <v>N/T</v>
          </cell>
        </row>
        <row r="4893">
          <cell r="J4893" t="str">
            <v>42-05-02-01-4885</v>
          </cell>
          <cell r="L4893" t="str">
            <v>42-05-02-01-4885</v>
          </cell>
          <cell r="M4893" t="str">
            <v>Ultrasonido Dental Cod 3203000159 Turbina Chile</v>
          </cell>
          <cell r="O4893" t="str">
            <v>EQUIPOS CLINICOS</v>
          </cell>
          <cell r="P4893">
            <v>237988.1</v>
          </cell>
          <cell r="T4893" t="str">
            <v>Bueno</v>
          </cell>
          <cell r="U4893" t="str">
            <v>N/T</v>
          </cell>
        </row>
        <row r="4894">
          <cell r="J4894" t="str">
            <v>42-04-02-00-4886</v>
          </cell>
          <cell r="L4894" t="str">
            <v>42-04-02-00-4886</v>
          </cell>
          <cell r="M4894" t="str">
            <v>Silla Parvulo  73x73x55 Roja (1)</v>
          </cell>
          <cell r="O4894" t="str">
            <v>SILLAS</v>
          </cell>
          <cell r="P4894">
            <v>7735</v>
          </cell>
          <cell r="T4894" t="str">
            <v>Bueno</v>
          </cell>
          <cell r="U4894" t="str">
            <v>N/T</v>
          </cell>
        </row>
        <row r="4895">
          <cell r="J4895" t="str">
            <v>42-04-02-00-4887</v>
          </cell>
          <cell r="L4895" t="str">
            <v>42-04-02-00-4887</v>
          </cell>
          <cell r="M4895" t="str">
            <v>Silla Parvulo  73x73x55 Roja (2)</v>
          </cell>
          <cell r="O4895" t="str">
            <v>SILLAS</v>
          </cell>
          <cell r="P4895">
            <v>7735</v>
          </cell>
          <cell r="T4895" t="str">
            <v>Bueno</v>
          </cell>
          <cell r="U4895" t="str">
            <v>N/T</v>
          </cell>
        </row>
        <row r="4896">
          <cell r="J4896" t="str">
            <v>42-04-02-00-4888</v>
          </cell>
          <cell r="L4896" t="str">
            <v>42-04-02-00-4888</v>
          </cell>
          <cell r="M4896" t="str">
            <v>Silla Parvulo  73x73x55 Roja (3)</v>
          </cell>
          <cell r="O4896" t="str">
            <v>SILLAS</v>
          </cell>
          <cell r="P4896">
            <v>7735</v>
          </cell>
          <cell r="T4896" t="str">
            <v>Bueno</v>
          </cell>
          <cell r="U4896" t="str">
            <v>N/T</v>
          </cell>
        </row>
        <row r="4897">
          <cell r="J4897" t="str">
            <v>42-04-02-00-4889</v>
          </cell>
          <cell r="L4897" t="str">
            <v>42-04-02-00-4889</v>
          </cell>
          <cell r="M4897" t="str">
            <v>Silla Parvulo  73x73x55 Roja (4)</v>
          </cell>
          <cell r="O4897" t="str">
            <v>SILLAS</v>
          </cell>
          <cell r="P4897">
            <v>7735</v>
          </cell>
          <cell r="T4897" t="str">
            <v>Bueno</v>
          </cell>
          <cell r="U4897" t="str">
            <v>N/T</v>
          </cell>
        </row>
        <row r="4898">
          <cell r="J4898" t="str">
            <v>42-04-02-00-4890</v>
          </cell>
          <cell r="L4898" t="str">
            <v>42-04-02-00-4890</v>
          </cell>
          <cell r="M4898" t="str">
            <v>Silla Parvulo  73x73x55 Amarilla (1)</v>
          </cell>
          <cell r="O4898" t="str">
            <v>SILLAS</v>
          </cell>
          <cell r="P4898">
            <v>7735</v>
          </cell>
          <cell r="T4898" t="str">
            <v>Bueno</v>
          </cell>
          <cell r="U4898" t="str">
            <v>N/T</v>
          </cell>
        </row>
        <row r="4899">
          <cell r="J4899" t="str">
            <v>42-04-02-00-4891</v>
          </cell>
          <cell r="L4899" t="str">
            <v>42-04-02-00-4891</v>
          </cell>
          <cell r="M4899" t="str">
            <v>Silla Parvulo  73x73x55 Amarilla (2)</v>
          </cell>
          <cell r="O4899" t="str">
            <v>SILLAS</v>
          </cell>
          <cell r="P4899">
            <v>7735</v>
          </cell>
          <cell r="T4899" t="str">
            <v>Bueno</v>
          </cell>
          <cell r="U4899" t="str">
            <v>N/T</v>
          </cell>
        </row>
        <row r="4900">
          <cell r="J4900" t="str">
            <v>42-04-02-00-4892</v>
          </cell>
          <cell r="L4900" t="str">
            <v>42-04-02-00-4892</v>
          </cell>
          <cell r="M4900" t="str">
            <v>Silla Parvulo  73x73x55 Amarilla (3)</v>
          </cell>
          <cell r="O4900" t="str">
            <v>SILLAS</v>
          </cell>
          <cell r="P4900">
            <v>7735</v>
          </cell>
          <cell r="T4900" t="str">
            <v>Bueno</v>
          </cell>
          <cell r="U4900" t="str">
            <v>N/T</v>
          </cell>
        </row>
        <row r="4901">
          <cell r="J4901" t="str">
            <v>42-04-02-00-4893</v>
          </cell>
          <cell r="L4901" t="str">
            <v>42-04-02-00-4893</v>
          </cell>
          <cell r="M4901" t="str">
            <v>Silla Parvulo  73x73x55 Amarilla (4)</v>
          </cell>
          <cell r="O4901" t="str">
            <v>SILLAS</v>
          </cell>
          <cell r="P4901">
            <v>7735</v>
          </cell>
          <cell r="T4901" t="str">
            <v>Bueno</v>
          </cell>
          <cell r="U4901" t="str">
            <v>N/T</v>
          </cell>
        </row>
        <row r="4902">
          <cell r="J4902" t="str">
            <v>42-04-02-00-4894</v>
          </cell>
          <cell r="L4902" t="str">
            <v>42-04-02-00-4894</v>
          </cell>
          <cell r="M4902" t="str">
            <v>Silla Parvulo  73x73x55 Verde  (1)</v>
          </cell>
          <cell r="O4902" t="str">
            <v>SILLAS</v>
          </cell>
          <cell r="P4902">
            <v>7735</v>
          </cell>
          <cell r="T4902" t="str">
            <v>Bueno</v>
          </cell>
          <cell r="U4902" t="str">
            <v>N/T</v>
          </cell>
        </row>
        <row r="4903">
          <cell r="J4903" t="str">
            <v>42-04-02-00-4895</v>
          </cell>
          <cell r="L4903" t="str">
            <v>42-04-02-00-4895</v>
          </cell>
          <cell r="M4903" t="str">
            <v>Silla Parvulo  73x73x55 Verde  (2)</v>
          </cell>
          <cell r="O4903" t="str">
            <v>SILLAS</v>
          </cell>
          <cell r="P4903">
            <v>7735</v>
          </cell>
          <cell r="T4903" t="str">
            <v>Bueno</v>
          </cell>
          <cell r="U4903" t="str">
            <v>N/T</v>
          </cell>
        </row>
        <row r="4904">
          <cell r="J4904" t="str">
            <v>42-04-02-00-4896</v>
          </cell>
          <cell r="L4904" t="str">
            <v>42-04-02-00-4896</v>
          </cell>
          <cell r="M4904" t="str">
            <v>Silla Parvulo  73x73x55 Verde  (3)</v>
          </cell>
          <cell r="O4904" t="str">
            <v>SILLAS</v>
          </cell>
          <cell r="P4904">
            <v>7735</v>
          </cell>
          <cell r="T4904" t="str">
            <v>Bueno</v>
          </cell>
          <cell r="U4904" t="str">
            <v>N/T</v>
          </cell>
        </row>
        <row r="4905">
          <cell r="J4905" t="str">
            <v>42-04-02-00-4897</v>
          </cell>
          <cell r="L4905" t="str">
            <v>42-04-02-00-4897</v>
          </cell>
          <cell r="M4905" t="str">
            <v>Silla Parvulo  73x73x55 Verde  (4)</v>
          </cell>
          <cell r="O4905" t="str">
            <v>SILLAS</v>
          </cell>
          <cell r="P4905">
            <v>7735</v>
          </cell>
          <cell r="T4905" t="str">
            <v>Bueno</v>
          </cell>
          <cell r="U4905" t="str">
            <v>N/T</v>
          </cell>
        </row>
        <row r="4906">
          <cell r="J4906" t="str">
            <v>42-04-01-00-4898</v>
          </cell>
          <cell r="L4906" t="str">
            <v>42-04-01-00-4898</v>
          </cell>
          <cell r="M4906" t="str">
            <v>Mesa Parvulo 56x24 Roja</v>
          </cell>
          <cell r="O4906" t="str">
            <v>MESAS</v>
          </cell>
          <cell r="P4906">
            <v>22610</v>
          </cell>
          <cell r="T4906" t="str">
            <v>Bueno</v>
          </cell>
          <cell r="U4906" t="str">
            <v>N/T</v>
          </cell>
        </row>
        <row r="4907">
          <cell r="J4907" t="str">
            <v>42-04-01-00-4899</v>
          </cell>
          <cell r="L4907" t="str">
            <v>42-04-01-00-4899</v>
          </cell>
          <cell r="M4907" t="str">
            <v>Mesa Parvulo 56x24 Amarilla</v>
          </cell>
          <cell r="O4907" t="str">
            <v>MESAS</v>
          </cell>
          <cell r="P4907">
            <v>22610</v>
          </cell>
          <cell r="T4907" t="str">
            <v>Bueno</v>
          </cell>
          <cell r="U4907" t="str">
            <v>N/T</v>
          </cell>
        </row>
        <row r="4908">
          <cell r="J4908" t="str">
            <v>42-04-01-00-4900</v>
          </cell>
          <cell r="L4908" t="str">
            <v>42-04-01-00-4900</v>
          </cell>
          <cell r="M4908" t="str">
            <v>Mesa Parvulo 56x24 Verde</v>
          </cell>
          <cell r="O4908" t="str">
            <v>MESAS</v>
          </cell>
          <cell r="P4908">
            <v>22610</v>
          </cell>
          <cell r="T4908" t="str">
            <v>Bueno</v>
          </cell>
          <cell r="U4908" t="str">
            <v>N/T</v>
          </cell>
        </row>
        <row r="4909">
          <cell r="J4909" t="str">
            <v>42-04-06-00-4901</v>
          </cell>
          <cell r="L4909" t="str">
            <v>42-04-06-00-4901</v>
          </cell>
          <cell r="M4909" t="str">
            <v>Biblioteca Archivero 140 CMS Base y Modulo Melamina Cerezo/Negro 18m/m Art. 1288</v>
          </cell>
          <cell r="O4909" t="str">
            <v>REPISA</v>
          </cell>
          <cell r="P4909">
            <v>199500</v>
          </cell>
          <cell r="T4909" t="str">
            <v>Bueno</v>
          </cell>
          <cell r="U4909" t="str">
            <v>N/T</v>
          </cell>
        </row>
        <row r="4910">
          <cell r="J4910" t="str">
            <v>42-06-01-00-4902</v>
          </cell>
          <cell r="L4910" t="str">
            <v>42-06-01-00-4902</v>
          </cell>
          <cell r="M4910" t="str">
            <v xml:space="preserve">Epson Power W11 - Proyector LCD - 2600 ANSI Lumens - WXGA 1280x800 </v>
          </cell>
          <cell r="O4910" t="str">
            <v>EQUIPOS COMPUTACIONALES Y PERIFÉRICOS</v>
          </cell>
          <cell r="P4910">
            <v>313721</v>
          </cell>
          <cell r="T4910" t="str">
            <v>Bueno</v>
          </cell>
          <cell r="U4910" t="str">
            <v>Epson</v>
          </cell>
        </row>
        <row r="4911">
          <cell r="J4911" t="str">
            <v>42-04-07-00-4903</v>
          </cell>
          <cell r="L4911" t="str">
            <v>42-04-07-00-4903</v>
          </cell>
          <cell r="M4911" t="str">
            <v>Soporte Generico para proyector tipo Canastillo SKU20923</v>
          </cell>
          <cell r="O4911" t="str">
            <v>OTROS</v>
          </cell>
          <cell r="P4911">
            <v>12898</v>
          </cell>
          <cell r="T4911" t="str">
            <v>Bueno</v>
          </cell>
          <cell r="U4911" t="str">
            <v>N/T</v>
          </cell>
        </row>
        <row r="4912">
          <cell r="J4912" t="str">
            <v>42-05-02-01-4904</v>
          </cell>
          <cell r="L4912" t="str">
            <v>42-05-02-01-4904</v>
          </cell>
          <cell r="M4912" t="str">
            <v>Microsedimentador Automatico, MICROSED 10 CANALES</v>
          </cell>
          <cell r="O4912" t="str">
            <v>EQUIPOS CLINICOS</v>
          </cell>
          <cell r="P4912">
            <v>684250</v>
          </cell>
          <cell r="T4912" t="str">
            <v>Bueno</v>
          </cell>
          <cell r="U4912" t="str">
            <v>MICROSED</v>
          </cell>
        </row>
        <row r="4913">
          <cell r="J4913" t="str">
            <v>NN-06-01-00-4905</v>
          </cell>
          <cell r="L4913" t="str">
            <v>NN-06-01-00-4905</v>
          </cell>
          <cell r="M4913" t="str">
            <v>Impresora Kyocera KM-2810 ID SEREQ *MBQ0225346*</v>
          </cell>
          <cell r="O4913" t="str">
            <v>EQUIPOS COMPUTACIONALES Y PERIFÉRICOS EN ARRIENDO</v>
          </cell>
          <cell r="P4913">
            <v>280000</v>
          </cell>
          <cell r="T4913" t="str">
            <v>Bueno</v>
          </cell>
          <cell r="U4913" t="str">
            <v>Kyocera</v>
          </cell>
        </row>
        <row r="4914">
          <cell r="J4914" t="str">
            <v>42-05-01-01-4906</v>
          </cell>
          <cell r="L4914" t="str">
            <v>42-05-01-01-4906</v>
          </cell>
          <cell r="M4914" t="str">
            <v xml:space="preserve">Sistema de Audio Sony MHC-ESX9 </v>
          </cell>
          <cell r="O4914" t="str">
            <v>EQUIPO DE OFICINA</v>
          </cell>
          <cell r="P4914">
            <v>130513</v>
          </cell>
          <cell r="T4914" t="str">
            <v>Bueno</v>
          </cell>
          <cell r="U4914" t="str">
            <v>Sony</v>
          </cell>
        </row>
        <row r="4915">
          <cell r="J4915" t="str">
            <v>42-05-02-01-4907</v>
          </cell>
          <cell r="L4915" t="str">
            <v>42-05-02-01-4907</v>
          </cell>
          <cell r="M4915" t="str">
            <v>Oximetro De Pulso De Dedo P-100 MOD P 100</v>
          </cell>
          <cell r="O4915" t="str">
            <v>EQUIPOS CLINICOS</v>
          </cell>
          <cell r="P4915">
            <v>38080</v>
          </cell>
          <cell r="T4915" t="str">
            <v>Bueno</v>
          </cell>
          <cell r="U4915" t="str">
            <v>N/T</v>
          </cell>
        </row>
        <row r="4916">
          <cell r="J4916" t="str">
            <v>42-04-03-00-4908</v>
          </cell>
          <cell r="K4916" t="str">
            <v>42-537</v>
          </cell>
          <cell r="L4916" t="str">
            <v>42-04-03-00-4908</v>
          </cell>
          <cell r="M4916" t="str">
            <v>Escritorio Madera / Metal Color Miel, 2 Cajones, Espacio Superior - 42-537</v>
          </cell>
          <cell r="O4916" t="str">
            <v>ESCRITORIOS</v>
          </cell>
          <cell r="P4916">
            <v>25000</v>
          </cell>
          <cell r="T4916" t="str">
            <v>Bueno</v>
          </cell>
          <cell r="U4916" t="str">
            <v>N/T</v>
          </cell>
        </row>
        <row r="4917">
          <cell r="J4917" t="str">
            <v>42-04-03-00-4909</v>
          </cell>
          <cell r="K4917" t="str">
            <v>42-1309</v>
          </cell>
          <cell r="L4917" t="str">
            <v>42-04-03-00-4909</v>
          </cell>
          <cell r="M4917" t="str">
            <v>Escritorio Madera / Metal Color Miel, 2 Cajones, Espacio Superior  - 42-1309</v>
          </cell>
          <cell r="O4917" t="str">
            <v>ESCRITORIOS</v>
          </cell>
          <cell r="P4917">
            <v>25000</v>
          </cell>
          <cell r="T4917" t="str">
            <v>Bueno</v>
          </cell>
          <cell r="U4917" t="str">
            <v>N/T</v>
          </cell>
        </row>
        <row r="4918">
          <cell r="J4918" t="str">
            <v>42-04-03-00-4910</v>
          </cell>
          <cell r="L4918" t="str">
            <v>42-04-03-00-4910</v>
          </cell>
          <cell r="M4918" t="str">
            <v xml:space="preserve">Escritorio Madera / Metal Color Miel, 2 Cajones, Espacio Superior </v>
          </cell>
          <cell r="O4918" t="str">
            <v>ESCRITORIOS</v>
          </cell>
          <cell r="P4918">
            <v>25000</v>
          </cell>
          <cell r="T4918" t="str">
            <v>Bueno</v>
          </cell>
          <cell r="U4918" t="str">
            <v>N/T</v>
          </cell>
        </row>
        <row r="4919">
          <cell r="J4919" t="str">
            <v>42-04-07-00-4911</v>
          </cell>
          <cell r="L4919" t="str">
            <v>42-04-07-00-4911</v>
          </cell>
          <cell r="M4919" t="str">
            <v>Lavaplatos Acero Inoxidable Normal</v>
          </cell>
          <cell r="O4919" t="str">
            <v>OTROS</v>
          </cell>
          <cell r="P4919">
            <v>15000</v>
          </cell>
          <cell r="T4919" t="str">
            <v>Regular</v>
          </cell>
          <cell r="U4919" t="str">
            <v>N/T</v>
          </cell>
        </row>
        <row r="4920">
          <cell r="J4920" t="str">
            <v>42-05-02-01-4912</v>
          </cell>
          <cell r="L4920" t="str">
            <v>42-05-02-01-4912</v>
          </cell>
          <cell r="M4920" t="str">
            <v>Cuna Blanca Metalica para Bebe</v>
          </cell>
          <cell r="O4920" t="str">
            <v>EQUIPOS CLINICOS</v>
          </cell>
          <cell r="P4920">
            <v>15000</v>
          </cell>
          <cell r="T4920" t="str">
            <v>Regular</v>
          </cell>
          <cell r="U4920" t="str">
            <v>N/T</v>
          </cell>
        </row>
        <row r="4921">
          <cell r="J4921" t="str">
            <v>42-04-07-00-4913</v>
          </cell>
          <cell r="L4921" t="str">
            <v>42-04-07-00-4913</v>
          </cell>
          <cell r="M4921" t="str">
            <v>Dispensador Papel Tork Blanco</v>
          </cell>
          <cell r="O4921" t="str">
            <v>OTROS</v>
          </cell>
          <cell r="P4921">
            <v>10000</v>
          </cell>
          <cell r="T4921" t="str">
            <v>Regular</v>
          </cell>
          <cell r="U4921" t="str">
            <v>N/T</v>
          </cell>
        </row>
        <row r="4922">
          <cell r="J4922" t="str">
            <v>42-05-02-06-4914</v>
          </cell>
          <cell r="L4922" t="str">
            <v>42-05-02-06-4914</v>
          </cell>
          <cell r="M4922" t="str">
            <v xml:space="preserve">Limpia Piso Chancho Manual </v>
          </cell>
          <cell r="O4922" t="str">
            <v>HERRAMIENTAS</v>
          </cell>
          <cell r="P4922">
            <v>5000</v>
          </cell>
          <cell r="T4922" t="str">
            <v>Regular</v>
          </cell>
          <cell r="U4922" t="str">
            <v>N/T</v>
          </cell>
        </row>
        <row r="4923">
          <cell r="J4923" t="str">
            <v>42-05-02-02-4915</v>
          </cell>
          <cell r="L4923" t="str">
            <v>42-05-02-02-4915</v>
          </cell>
          <cell r="M4923" t="str">
            <v xml:space="preserve">Cuchara Cocina Madera </v>
          </cell>
          <cell r="O4923" t="str">
            <v>EQUIPOS DE COCINA</v>
          </cell>
          <cell r="P4923">
            <v>1000</v>
          </cell>
          <cell r="T4923" t="str">
            <v>Regular</v>
          </cell>
          <cell r="U4923" t="str">
            <v>N/T</v>
          </cell>
        </row>
        <row r="4924">
          <cell r="J4924" t="str">
            <v>42-06-01-00-4916</v>
          </cell>
          <cell r="L4924" t="str">
            <v>42-06-01-00-4916</v>
          </cell>
          <cell r="M4924" t="str">
            <v>CPU Horizontal Blanca Dell Optiplex G1</v>
          </cell>
          <cell r="O4924" t="str">
            <v>EQUIPOS COMPUTACIONALES Y PERIFÉRICOS</v>
          </cell>
          <cell r="P4924">
            <v>25000</v>
          </cell>
          <cell r="T4924" t="str">
            <v>Regular</v>
          </cell>
          <cell r="U4924" t="str">
            <v>DELL</v>
          </cell>
        </row>
        <row r="4925">
          <cell r="J4925" t="str">
            <v>42-05-02-05-4917</v>
          </cell>
          <cell r="L4925" t="str">
            <v>42-05-02-05-4917</v>
          </cell>
          <cell r="M4925" t="str">
            <v>Rack Optimizador de Red o Instalacion Electrica Puerta de Vidrio Color Morado</v>
          </cell>
          <cell r="O4925" t="str">
            <v>EQUIPOS DE SEGURIDAD</v>
          </cell>
          <cell r="P4925">
            <v>15000</v>
          </cell>
          <cell r="T4925" t="str">
            <v>Regular</v>
          </cell>
          <cell r="U4925" t="str">
            <v>N/T</v>
          </cell>
        </row>
        <row r="4926">
          <cell r="J4926" t="str">
            <v>42-04-07-00-4918</v>
          </cell>
          <cell r="L4926" t="str">
            <v>42-04-07-00-4918</v>
          </cell>
          <cell r="M4926" t="str">
            <v xml:space="preserve">Parrilla Acero Inoxidable 50 x 120 CM Gris </v>
          </cell>
          <cell r="O4926" t="str">
            <v>OTROS</v>
          </cell>
          <cell r="P4926">
            <v>15000</v>
          </cell>
          <cell r="T4926" t="str">
            <v>Regular</v>
          </cell>
          <cell r="U4926" t="str">
            <v>N/T</v>
          </cell>
        </row>
        <row r="4927">
          <cell r="J4927" t="str">
            <v>42-05-02-01-4919</v>
          </cell>
          <cell r="L4927" t="str">
            <v>42-05-02-01-4919</v>
          </cell>
          <cell r="M4927" t="str">
            <v>Atomizr Blanco Electromedicalli</v>
          </cell>
          <cell r="O4927" t="str">
            <v>EQUIPOS CLINICOS</v>
          </cell>
          <cell r="P4927">
            <v>25000</v>
          </cell>
          <cell r="T4927" t="str">
            <v>Regular</v>
          </cell>
          <cell r="U4927" t="str">
            <v>N/T</v>
          </cell>
        </row>
        <row r="4928">
          <cell r="J4928" t="str">
            <v>42-05-02-01-4920</v>
          </cell>
          <cell r="L4928" t="str">
            <v>42-05-02-01-4920</v>
          </cell>
          <cell r="M4928" t="str">
            <v>Carro Porta Oxigeno Metalico Chico</v>
          </cell>
          <cell r="O4928" t="str">
            <v>EQUIPOS CLINICOS</v>
          </cell>
          <cell r="P4928">
            <v>10000</v>
          </cell>
          <cell r="T4928" t="str">
            <v>Regular</v>
          </cell>
          <cell r="U4928" t="str">
            <v>N/T</v>
          </cell>
        </row>
        <row r="4929">
          <cell r="J4929" t="str">
            <v>42-04-07-00-4921</v>
          </cell>
          <cell r="L4929" t="str">
            <v>42-04-07-00-4921</v>
          </cell>
          <cell r="M4929" t="str">
            <v>Caja Lata Gris Sin Puertas</v>
          </cell>
          <cell r="O4929" t="str">
            <v>OTROS</v>
          </cell>
          <cell r="P4929">
            <v>5000</v>
          </cell>
          <cell r="T4929" t="str">
            <v>Regular</v>
          </cell>
          <cell r="U4929" t="str">
            <v>N/T</v>
          </cell>
        </row>
        <row r="4930">
          <cell r="J4930" t="str">
            <v>42-04-07-00-4922</v>
          </cell>
          <cell r="L4930" t="str">
            <v>42-04-07-00-4922</v>
          </cell>
          <cell r="M4930" t="str">
            <v>Estructura Metalica Silla Chica</v>
          </cell>
          <cell r="O4930" t="str">
            <v>OTROS</v>
          </cell>
          <cell r="P4930">
            <v>1000</v>
          </cell>
          <cell r="T4930" t="str">
            <v>Regular</v>
          </cell>
          <cell r="U4930" t="str">
            <v>N/T</v>
          </cell>
        </row>
        <row r="4931">
          <cell r="J4931" t="str">
            <v>42-04-07-00-4923</v>
          </cell>
          <cell r="L4931" t="str">
            <v>42-04-07-00-4923</v>
          </cell>
          <cell r="M4931" t="str">
            <v>Silla Postrado Café Con Ruedas Aux. Maltes</v>
          </cell>
          <cell r="O4931" t="str">
            <v>OTROS</v>
          </cell>
          <cell r="P4931">
            <v>25000</v>
          </cell>
          <cell r="T4931" t="str">
            <v>Regular</v>
          </cell>
          <cell r="U4931" t="str">
            <v>N/T</v>
          </cell>
        </row>
        <row r="4932">
          <cell r="J4932" t="str">
            <v>42-05-02-01-4924</v>
          </cell>
          <cell r="L4932" t="str">
            <v>42-05-02-01-4924</v>
          </cell>
          <cell r="M4932" t="str">
            <v>Burrito con ruedas y frenos en Mando (Sin Ruedas)</v>
          </cell>
          <cell r="O4932" t="str">
            <v>EQUIPOS CLINICOS</v>
          </cell>
          <cell r="P4932">
            <v>10000</v>
          </cell>
          <cell r="T4932" t="str">
            <v>Regular</v>
          </cell>
          <cell r="U4932" t="str">
            <v>N/T</v>
          </cell>
        </row>
        <row r="4933">
          <cell r="J4933" t="str">
            <v>42-04-02-00-4925</v>
          </cell>
          <cell r="L4933" t="str">
            <v>42-04-02-00-4925</v>
          </cell>
          <cell r="M4933" t="str">
            <v>Silla Madera con asiento y Respaldo Tapizado Ecocuero Café</v>
          </cell>
          <cell r="O4933" t="str">
            <v>SILLAS</v>
          </cell>
          <cell r="P4933">
            <v>10000</v>
          </cell>
          <cell r="T4933" t="str">
            <v>Regular</v>
          </cell>
          <cell r="U4933" t="str">
            <v>N/T</v>
          </cell>
        </row>
        <row r="4934">
          <cell r="J4934" t="str">
            <v>42-04-07-00-4926</v>
          </cell>
          <cell r="L4934" t="str">
            <v>42-04-07-00-4926</v>
          </cell>
          <cell r="M4934" t="str">
            <v>Estructura Metalica Mesa Blanca - Medicina</v>
          </cell>
          <cell r="O4934" t="str">
            <v>OTROS</v>
          </cell>
          <cell r="P4934">
            <v>10000</v>
          </cell>
          <cell r="T4934" t="str">
            <v>Regular</v>
          </cell>
          <cell r="U4934" t="str">
            <v>N/T</v>
          </cell>
        </row>
        <row r="4935">
          <cell r="J4935" t="str">
            <v>42-05-01-01-4927</v>
          </cell>
          <cell r="L4935" t="str">
            <v>42-05-01-01-4927</v>
          </cell>
          <cell r="M4935" t="str">
            <v>Sistema Coneccion Tipo Router Telefonico 2033</v>
          </cell>
          <cell r="O4935" t="str">
            <v>EQUIPO DE OFICINA</v>
          </cell>
          <cell r="P4935">
            <v>3000</v>
          </cell>
          <cell r="T4935" t="str">
            <v>Regular</v>
          </cell>
          <cell r="U4935" t="str">
            <v>N/T</v>
          </cell>
        </row>
        <row r="4936">
          <cell r="J4936" t="str">
            <v>42-04-07-00-4928</v>
          </cell>
          <cell r="K4936" t="str">
            <v>42-968</v>
          </cell>
          <cell r="L4936" t="str">
            <v>42-04-07-00-4928</v>
          </cell>
          <cell r="M4936" t="str">
            <v>Tarjetero Marcajes de Reloj entrada Metalico</v>
          </cell>
          <cell r="O4936" t="str">
            <v>OTROS</v>
          </cell>
          <cell r="P4936">
            <v>10000</v>
          </cell>
          <cell r="T4936" t="str">
            <v>Regular</v>
          </cell>
          <cell r="U4936" t="str">
            <v>N/T</v>
          </cell>
        </row>
        <row r="4937">
          <cell r="J4937" t="str">
            <v>42-04-07-00-4929</v>
          </cell>
          <cell r="L4937" t="str">
            <v>42-04-07-00-4929</v>
          </cell>
          <cell r="M4937" t="str">
            <v>Mampara dos Puerta Aluminio Medio Cuerpo Vidriada 220 X 93</v>
          </cell>
          <cell r="O4937" t="str">
            <v>OTROS</v>
          </cell>
          <cell r="P4937">
            <v>100000</v>
          </cell>
          <cell r="T4937" t="str">
            <v>Regular</v>
          </cell>
          <cell r="U4937" t="str">
            <v>N/T</v>
          </cell>
        </row>
        <row r="4938">
          <cell r="J4938" t="str">
            <v>42-04-07-00-4930</v>
          </cell>
          <cell r="L4938" t="str">
            <v>42-04-07-00-4930</v>
          </cell>
          <cell r="M4938" t="str">
            <v>Mampara dos Puerta Aluminio Medio Cuerpo Vidriada 220 X 84</v>
          </cell>
          <cell r="O4938" t="str">
            <v>OTROS</v>
          </cell>
          <cell r="P4938">
            <v>100000</v>
          </cell>
          <cell r="T4938" t="str">
            <v>Regular</v>
          </cell>
          <cell r="U4938" t="str">
            <v>N/T</v>
          </cell>
        </row>
        <row r="4939">
          <cell r="J4939" t="str">
            <v>42-04-07-00-4931</v>
          </cell>
          <cell r="L4939" t="str">
            <v>42-04-07-00-4931</v>
          </cell>
          <cell r="M4939" t="str">
            <v>Porta Toallas Tork Blanco C/Gris Plastico</v>
          </cell>
          <cell r="O4939" t="str">
            <v>OTROS</v>
          </cell>
          <cell r="P4939">
            <v>10000</v>
          </cell>
          <cell r="T4939" t="str">
            <v>Regular</v>
          </cell>
          <cell r="U4939" t="str">
            <v>N/T</v>
          </cell>
        </row>
        <row r="4940">
          <cell r="J4940" t="str">
            <v>42-06-01-00-4932</v>
          </cell>
          <cell r="L4940" t="str">
            <v>42-06-01-00-4932</v>
          </cell>
          <cell r="M4940" t="str">
            <v>Teclados Convencional Color Blanco Mal Estado 42-1782</v>
          </cell>
          <cell r="O4940" t="str">
            <v>EQUIPOS COMPUTACIONALES Y PERIFÉRICOS</v>
          </cell>
          <cell r="P4940">
            <v>1000</v>
          </cell>
          <cell r="T4940" t="str">
            <v>Regular</v>
          </cell>
          <cell r="U4940" t="str">
            <v>N/T</v>
          </cell>
        </row>
        <row r="4941">
          <cell r="J4941" t="str">
            <v>42-06-01-00-4933</v>
          </cell>
          <cell r="L4941" t="str">
            <v>42-06-01-00-4933</v>
          </cell>
          <cell r="M4941" t="str">
            <v>Monitor Convencional HP Blanco de 15"</v>
          </cell>
          <cell r="O4941" t="str">
            <v>EQUIPOS COMPUTACIONALES Y PERIFÉRICOS</v>
          </cell>
          <cell r="P4941">
            <v>10000</v>
          </cell>
          <cell r="T4941" t="str">
            <v>Regular</v>
          </cell>
          <cell r="U4941" t="str">
            <v>N/T</v>
          </cell>
        </row>
        <row r="4942">
          <cell r="J4942" t="str">
            <v>42-06-01-00-4934</v>
          </cell>
          <cell r="L4942" t="str">
            <v>42-06-01-00-4934</v>
          </cell>
          <cell r="M4942" t="str">
            <v xml:space="preserve">CPU Horizontal Lanix </v>
          </cell>
          <cell r="O4942" t="str">
            <v>EQUIPOS COMPUTACIONALES Y PERIFÉRICOS</v>
          </cell>
          <cell r="P4942">
            <v>15000</v>
          </cell>
          <cell r="T4942" t="str">
            <v>Regular</v>
          </cell>
          <cell r="U4942" t="str">
            <v>N/T</v>
          </cell>
        </row>
        <row r="4943">
          <cell r="J4943" t="str">
            <v>42-06-01-00-4935</v>
          </cell>
          <cell r="L4943" t="str">
            <v>42-06-01-00-4935</v>
          </cell>
          <cell r="M4943" t="str">
            <v>CPU Intel Blanca Crecic</v>
          </cell>
          <cell r="O4943" t="str">
            <v>EQUIPOS COMPUTACIONALES Y PERIFÉRICOS</v>
          </cell>
          <cell r="P4943">
            <v>50000</v>
          </cell>
          <cell r="T4943" t="str">
            <v>Regular</v>
          </cell>
          <cell r="U4943" t="str">
            <v>N/T</v>
          </cell>
        </row>
        <row r="4944">
          <cell r="J4944" t="str">
            <v>42-06-01-00-4936</v>
          </cell>
          <cell r="L4944" t="str">
            <v>42-06-01-00-4936</v>
          </cell>
          <cell r="M4944" t="str">
            <v>CPU Component Pro CP. Blanca</v>
          </cell>
          <cell r="O4944" t="str">
            <v>EQUIPOS COMPUTACIONALES Y PERIFÉRICOS</v>
          </cell>
          <cell r="P4944">
            <v>50000</v>
          </cell>
          <cell r="T4944" t="str">
            <v>Regular</v>
          </cell>
          <cell r="U4944" t="str">
            <v>N/T</v>
          </cell>
        </row>
        <row r="4945">
          <cell r="J4945" t="str">
            <v>42-06-01-00-4937</v>
          </cell>
          <cell r="L4945" t="str">
            <v>42-06-01-00-4937</v>
          </cell>
          <cell r="M4945" t="str">
            <v>CPU Tecno 2000 Blanca</v>
          </cell>
          <cell r="O4945" t="str">
            <v>EQUIPOS COMPUTACIONALES Y PERIFÉRICOS</v>
          </cell>
          <cell r="P4945">
            <v>50000</v>
          </cell>
          <cell r="T4945" t="str">
            <v>Regular</v>
          </cell>
          <cell r="U4945" t="str">
            <v>N/T</v>
          </cell>
        </row>
        <row r="4946">
          <cell r="J4946" t="str">
            <v>42-06-01-00-4938</v>
          </cell>
          <cell r="L4946" t="str">
            <v>42-06-01-00-4938</v>
          </cell>
          <cell r="M4946" t="str">
            <v>CPU Generica Blanco 52X MAX</v>
          </cell>
          <cell r="O4946" t="str">
            <v>EQUIPOS COMPUTACIONALES Y PERIFÉRICOS</v>
          </cell>
          <cell r="P4946">
            <v>50000</v>
          </cell>
          <cell r="T4946" t="str">
            <v>Regular</v>
          </cell>
          <cell r="U4946" t="str">
            <v>N/T</v>
          </cell>
        </row>
        <row r="4947">
          <cell r="J4947" t="str">
            <v>42-06-01-00-4939</v>
          </cell>
          <cell r="L4947" t="str">
            <v>42-06-01-00-4939</v>
          </cell>
          <cell r="M4947" t="str">
            <v>Maquina de Escribir Olivetti ET 1250 MD Gris 3382</v>
          </cell>
          <cell r="O4947" t="str">
            <v>EQUIPOS COMPUTACIONALES Y PERIFÉRICOS</v>
          </cell>
          <cell r="P4947">
            <v>30000</v>
          </cell>
          <cell r="T4947" t="str">
            <v>Regular</v>
          </cell>
          <cell r="U4947" t="str">
            <v>Olivetti</v>
          </cell>
        </row>
        <row r="4948">
          <cell r="J4948" t="str">
            <v>42-06-01-00-4940</v>
          </cell>
          <cell r="L4948" t="str">
            <v>42-06-01-00-4940</v>
          </cell>
          <cell r="M4948" t="str">
            <v>Filtro Monitor Convencional 14 "</v>
          </cell>
          <cell r="O4948" t="str">
            <v>EQUIPOS COMPUTACIONALES Y PERIFÉRICOS</v>
          </cell>
          <cell r="P4948">
            <v>2000</v>
          </cell>
          <cell r="T4948" t="str">
            <v>Regular</v>
          </cell>
          <cell r="U4948" t="str">
            <v>N/T</v>
          </cell>
        </row>
        <row r="4949">
          <cell r="J4949" t="str">
            <v>42-06-01-00-4941</v>
          </cell>
          <cell r="K4949" t="str">
            <v>42-2704</v>
          </cell>
          <cell r="L4949" t="str">
            <v>42-06-01-00-4941</v>
          </cell>
          <cell r="M4949" t="str">
            <v>Teclado Negro Convencional IBM</v>
          </cell>
          <cell r="O4949" t="str">
            <v>EQUIPOS COMPUTACIONALES Y PERIFÉRICOS</v>
          </cell>
          <cell r="P4949">
            <v>1000</v>
          </cell>
          <cell r="T4949" t="str">
            <v>Regular</v>
          </cell>
          <cell r="U4949" t="str">
            <v>N/T</v>
          </cell>
        </row>
        <row r="4950">
          <cell r="J4950" t="str">
            <v>42-06-01-00-4942</v>
          </cell>
          <cell r="K4950" t="str">
            <v>42-2738</v>
          </cell>
          <cell r="L4950" t="str">
            <v>42-06-01-00-4942</v>
          </cell>
          <cell r="M4950" t="str">
            <v>UPS APC 1500</v>
          </cell>
          <cell r="O4950" t="str">
            <v>EQUIPOS COMPUTACIONALES Y PERIFÉRICOS</v>
          </cell>
          <cell r="P4950">
            <v>15000</v>
          </cell>
          <cell r="T4950" t="str">
            <v>Regular</v>
          </cell>
          <cell r="U4950" t="str">
            <v>N/T</v>
          </cell>
        </row>
        <row r="4951">
          <cell r="J4951" t="str">
            <v>42-06-01-00-4943</v>
          </cell>
          <cell r="K4951" t="str">
            <v>42-1911</v>
          </cell>
          <cell r="L4951" t="str">
            <v>42-06-01-00-4943</v>
          </cell>
          <cell r="M4951" t="str">
            <v>UPS KEBO  1000 M</v>
          </cell>
          <cell r="O4951" t="str">
            <v>EQUIPOS COMPUTACIONALES Y PERIFÉRICOS</v>
          </cell>
          <cell r="P4951">
            <v>15000</v>
          </cell>
          <cell r="T4951" t="str">
            <v>Regular</v>
          </cell>
          <cell r="U4951" t="str">
            <v>N/T</v>
          </cell>
        </row>
        <row r="4952">
          <cell r="J4952" t="str">
            <v>42-06-01-00-4944</v>
          </cell>
          <cell r="K4952" t="str">
            <v>42-2390</v>
          </cell>
          <cell r="L4952" t="str">
            <v>42-06-01-00-4944</v>
          </cell>
          <cell r="M4952" t="str">
            <v>UPS Opti UPS 1500 C</v>
          </cell>
          <cell r="O4952" t="str">
            <v>EQUIPOS COMPUTACIONALES Y PERIFÉRICOS</v>
          </cell>
          <cell r="P4952">
            <v>15000</v>
          </cell>
          <cell r="T4952" t="str">
            <v>Regular</v>
          </cell>
          <cell r="U4952" t="str">
            <v>N/T</v>
          </cell>
        </row>
        <row r="4953">
          <cell r="J4953" t="str">
            <v>42-05-02-02-4945</v>
          </cell>
          <cell r="K4953" t="str">
            <v>42-1357</v>
          </cell>
          <cell r="L4953" t="str">
            <v>42-05-02-02-4945</v>
          </cell>
          <cell r="M4953" t="str">
            <v>Microondas Sindelen Standard</v>
          </cell>
          <cell r="O4953" t="str">
            <v>EQUIPOS DE COCINA</v>
          </cell>
          <cell r="P4953">
            <v>15000</v>
          </cell>
          <cell r="T4953" t="str">
            <v>Regular</v>
          </cell>
          <cell r="U4953" t="str">
            <v>N/T</v>
          </cell>
        </row>
        <row r="4954">
          <cell r="J4954" t="str">
            <v>42-06-01-00-4946</v>
          </cell>
          <cell r="L4954" t="str">
            <v>42-06-01-00-4946</v>
          </cell>
          <cell r="M4954" t="str">
            <v>Teclado Generico Negro (M)</v>
          </cell>
          <cell r="O4954" t="str">
            <v>EQUIPOS COMPUTACIONALES Y PERIFÉRICOS</v>
          </cell>
          <cell r="P4954">
            <v>1000</v>
          </cell>
          <cell r="T4954" t="str">
            <v>Regular</v>
          </cell>
          <cell r="U4954" t="str">
            <v>N/T</v>
          </cell>
        </row>
        <row r="4955">
          <cell r="J4955" t="str">
            <v>42-04-07-00-4947</v>
          </cell>
          <cell r="L4955" t="str">
            <v>42-04-07-00-4947</v>
          </cell>
          <cell r="M4955" t="str">
            <v>Mampara dos Puerta Aluminio Medio Cuerpo Vidriada 220 X 118</v>
          </cell>
          <cell r="O4955" t="str">
            <v>OTROS</v>
          </cell>
          <cell r="P4955">
            <v>100000</v>
          </cell>
          <cell r="T4955" t="str">
            <v>Regular</v>
          </cell>
          <cell r="U4955" t="str">
            <v>N/T</v>
          </cell>
        </row>
        <row r="4956">
          <cell r="J4956" t="str">
            <v>42-04-07-00-4948</v>
          </cell>
          <cell r="L4956" t="str">
            <v>42-04-07-00-4948</v>
          </cell>
          <cell r="M4956" t="str">
            <v>Mampara dos Puerta Aluminio Medio Cuerpo Vidriada 220 X 80</v>
          </cell>
          <cell r="O4956" t="str">
            <v>OTROS</v>
          </cell>
          <cell r="P4956">
            <v>100000</v>
          </cell>
          <cell r="T4956" t="str">
            <v>Regular</v>
          </cell>
          <cell r="U4956" t="str">
            <v>N/T</v>
          </cell>
        </row>
        <row r="4957">
          <cell r="J4957" t="str">
            <v>42-04-07-00-4949</v>
          </cell>
          <cell r="L4957" t="str">
            <v>42-04-07-00-4949</v>
          </cell>
          <cell r="M4957" t="str">
            <v>Mampara dos Puerta Aluminio Medio Cuerpo Vidriada 220 X 84</v>
          </cell>
          <cell r="O4957" t="str">
            <v>OTROS</v>
          </cell>
          <cell r="P4957">
            <v>100000</v>
          </cell>
          <cell r="T4957" t="str">
            <v>Regular</v>
          </cell>
          <cell r="U4957" t="str">
            <v>N/T</v>
          </cell>
        </row>
        <row r="4958">
          <cell r="J4958" t="str">
            <v>42-04-07-00-4950</v>
          </cell>
          <cell r="L4958" t="str">
            <v>42-04-07-00-4950</v>
          </cell>
          <cell r="M4958" t="str">
            <v>Radiador Calefaccion Chico De Piso 75 x 50</v>
          </cell>
          <cell r="O4958" t="str">
            <v>OTROS</v>
          </cell>
          <cell r="P4958">
            <v>20000</v>
          </cell>
          <cell r="T4958" t="str">
            <v>Regular</v>
          </cell>
          <cell r="U4958" t="str">
            <v>N/T</v>
          </cell>
        </row>
        <row r="4959">
          <cell r="J4959" t="str">
            <v>42-04-07-00-4951</v>
          </cell>
          <cell r="L4959" t="str">
            <v>42-04-07-00-4951</v>
          </cell>
          <cell r="M4959" t="str">
            <v>Puerta Chica Con Vidrio / Alumino 60 x 150</v>
          </cell>
          <cell r="O4959" t="str">
            <v>OTROS</v>
          </cell>
          <cell r="P4959">
            <v>15000</v>
          </cell>
          <cell r="T4959" t="str">
            <v>Regular</v>
          </cell>
          <cell r="U4959" t="str">
            <v>N/T</v>
          </cell>
        </row>
        <row r="4960">
          <cell r="J4960" t="str">
            <v>42-04-07-00-4952</v>
          </cell>
          <cell r="L4960" t="str">
            <v>42-04-07-00-4952</v>
          </cell>
          <cell r="M4960" t="str">
            <v>Mampara dos Puerta Madera Medio Cuerpo Vidriada 220 X 67</v>
          </cell>
          <cell r="O4960" t="str">
            <v>OTROS</v>
          </cell>
          <cell r="P4960">
            <v>100000</v>
          </cell>
          <cell r="T4960" t="str">
            <v>Regular</v>
          </cell>
          <cell r="U4960" t="str">
            <v>N/T</v>
          </cell>
        </row>
        <row r="4961">
          <cell r="J4961" t="str">
            <v>42-04-07-00-4953</v>
          </cell>
          <cell r="L4961" t="str">
            <v>42-04-07-00-4953</v>
          </cell>
          <cell r="M4961" t="str">
            <v>Mampara dos Puerta Madera Medio Cuerpo Vidriada 240 X 78</v>
          </cell>
          <cell r="O4961" t="str">
            <v>OTROS</v>
          </cell>
          <cell r="P4961">
            <v>100000</v>
          </cell>
          <cell r="T4961" t="str">
            <v>Regular</v>
          </cell>
          <cell r="U4961" t="str">
            <v>N/T</v>
          </cell>
        </row>
        <row r="4962">
          <cell r="J4962" t="str">
            <v>42-04-07-00-4954</v>
          </cell>
          <cell r="K4962" t="str">
            <v>42-3066</v>
          </cell>
          <cell r="L4962" t="str">
            <v>42-04-07-00-4954</v>
          </cell>
          <cell r="M4962" t="str">
            <v>Velador Metalico Dos Espacios + Cajonera</v>
          </cell>
          <cell r="O4962" t="str">
            <v>OTROS</v>
          </cell>
          <cell r="P4962">
            <v>10000</v>
          </cell>
          <cell r="T4962" t="str">
            <v>Regular</v>
          </cell>
          <cell r="U4962" t="str">
            <v>N/T</v>
          </cell>
        </row>
        <row r="4963">
          <cell r="J4963" t="str">
            <v>42-04-03-00-4955</v>
          </cell>
          <cell r="K4963" t="str">
            <v>42-3137</v>
          </cell>
          <cell r="L4963" t="str">
            <v>42-04-03-00-4955</v>
          </cell>
          <cell r="M4963" t="str">
            <v>Escritorio Mixto Madera Metal Color Miel</v>
          </cell>
          <cell r="O4963" t="str">
            <v>ESCRITORIOS</v>
          </cell>
          <cell r="P4963">
            <v>25000</v>
          </cell>
          <cell r="T4963" t="str">
            <v>Regular</v>
          </cell>
          <cell r="U4963" t="str">
            <v>N/T</v>
          </cell>
        </row>
        <row r="4964">
          <cell r="J4964" t="str">
            <v>42-04-03-00-4956</v>
          </cell>
          <cell r="K4964" t="str">
            <v>42-537</v>
          </cell>
          <cell r="L4964" t="str">
            <v>42-04-03-00-4956</v>
          </cell>
          <cell r="M4964" t="str">
            <v>Escritorio / Mesa Chico Mixto Madera Metal Color Miel</v>
          </cell>
          <cell r="O4964" t="str">
            <v>ESCRITORIOS</v>
          </cell>
          <cell r="P4964">
            <v>15000</v>
          </cell>
          <cell r="T4964" t="str">
            <v>Regular</v>
          </cell>
          <cell r="U4964" t="str">
            <v>N/T</v>
          </cell>
        </row>
        <row r="4965">
          <cell r="J4965" t="str">
            <v>42-04-03-00-4957</v>
          </cell>
          <cell r="K4965" t="str">
            <v>42-3271</v>
          </cell>
          <cell r="L4965" t="str">
            <v>42-04-03-00-4957</v>
          </cell>
          <cell r="M4965" t="str">
            <v>Escritorio Melamina Color Miel</v>
          </cell>
          <cell r="O4965" t="str">
            <v>ESCRITORIOS</v>
          </cell>
          <cell r="P4965">
            <v>20000</v>
          </cell>
          <cell r="T4965" t="str">
            <v>Regular</v>
          </cell>
          <cell r="U4965" t="str">
            <v>N/T</v>
          </cell>
        </row>
        <row r="4966">
          <cell r="J4966" t="str">
            <v>42-04-03-00-4958</v>
          </cell>
          <cell r="L4966" t="str">
            <v>42-04-03-00-4958</v>
          </cell>
          <cell r="M4966" t="str">
            <v>Parte Escritorio Mixto Metal Madera Miel</v>
          </cell>
          <cell r="O4966" t="str">
            <v>ESCRITORIOS</v>
          </cell>
          <cell r="P4966">
            <v>10000</v>
          </cell>
          <cell r="T4966" t="str">
            <v>Regular</v>
          </cell>
          <cell r="U4966" t="str">
            <v>N/T</v>
          </cell>
        </row>
        <row r="4967">
          <cell r="J4967" t="str">
            <v>42-06-01-00-4959</v>
          </cell>
          <cell r="K4967" t="str">
            <v>42-2702</v>
          </cell>
          <cell r="L4967" t="str">
            <v>42-06-01-00-4959</v>
          </cell>
          <cell r="M4967" t="str">
            <v>Monitor Generico 15" Blanco Convencional Grande</v>
          </cell>
          <cell r="O4967" t="str">
            <v>EQUIPOS COMPUTACIONALES Y PERIFÉRICOS</v>
          </cell>
          <cell r="P4967">
            <v>10000</v>
          </cell>
          <cell r="T4967" t="str">
            <v>Regular</v>
          </cell>
          <cell r="U4967" t="str">
            <v>N/T</v>
          </cell>
        </row>
        <row r="4968">
          <cell r="J4968" t="str">
            <v>42-06-01-00-4960</v>
          </cell>
          <cell r="K4968" t="str">
            <v>42-1472</v>
          </cell>
          <cell r="L4968" t="str">
            <v>42-06-01-00-4960</v>
          </cell>
          <cell r="M4968" t="str">
            <v>Monitor 14" Blanco AOC Spectrum 4 VN</v>
          </cell>
          <cell r="O4968" t="str">
            <v>EQUIPOS COMPUTACIONALES Y PERIFÉRICOS</v>
          </cell>
          <cell r="P4968">
            <v>10000</v>
          </cell>
          <cell r="T4968" t="str">
            <v>Regular</v>
          </cell>
          <cell r="U4968" t="str">
            <v>AOC</v>
          </cell>
        </row>
        <row r="4969">
          <cell r="J4969" t="str">
            <v>42-06-01-00-4961</v>
          </cell>
          <cell r="K4969" t="str">
            <v>42-2567</v>
          </cell>
          <cell r="L4969" t="str">
            <v>42-06-01-00-4961</v>
          </cell>
          <cell r="M4969" t="str">
            <v>Monitor Phillips 14" Blanco</v>
          </cell>
          <cell r="O4969" t="str">
            <v>EQUIPOS COMPUTACIONALES Y PERIFÉRICOS</v>
          </cell>
          <cell r="P4969">
            <v>10000</v>
          </cell>
          <cell r="T4969" t="str">
            <v>Regular</v>
          </cell>
          <cell r="U4969" t="str">
            <v>Phillips</v>
          </cell>
        </row>
        <row r="4970">
          <cell r="J4970" t="str">
            <v>42-06-01-00-4962</v>
          </cell>
          <cell r="K4970" t="str">
            <v>42-2802</v>
          </cell>
          <cell r="L4970" t="str">
            <v>42-06-01-00-4962</v>
          </cell>
          <cell r="M4970" t="str">
            <v>Monitor 14" Samsung SyncMaster 551V Blanco</v>
          </cell>
          <cell r="O4970" t="str">
            <v>EQUIPOS COMPUTACIONALES Y PERIFÉRICOS</v>
          </cell>
          <cell r="P4970">
            <v>10000</v>
          </cell>
          <cell r="T4970" t="str">
            <v>Regular</v>
          </cell>
          <cell r="U4970" t="str">
            <v>Samsung</v>
          </cell>
        </row>
        <row r="4971">
          <cell r="J4971" t="str">
            <v>42-06-01-00-4963</v>
          </cell>
          <cell r="K4971" t="str">
            <v>42-1466</v>
          </cell>
          <cell r="L4971" t="str">
            <v>42-06-01-00-4963</v>
          </cell>
          <cell r="M4971" t="str">
            <v>Monitor Samsung 14" SyncMaster 591S Blanco</v>
          </cell>
          <cell r="O4971" t="str">
            <v>EQUIPOS COMPUTACIONALES Y PERIFÉRICOS</v>
          </cell>
          <cell r="P4971">
            <v>10000</v>
          </cell>
          <cell r="T4971" t="str">
            <v>Regular</v>
          </cell>
          <cell r="U4971" t="str">
            <v>Samsung</v>
          </cell>
        </row>
        <row r="4972">
          <cell r="J4972" t="str">
            <v>42-04-07-00-4964</v>
          </cell>
          <cell r="L4972" t="str">
            <v>42-04-07-00-4964</v>
          </cell>
          <cell r="M4972" t="str">
            <v xml:space="preserve">Marqueza de Madera Café Plaza </v>
          </cell>
          <cell r="O4972" t="str">
            <v>OTROS</v>
          </cell>
          <cell r="P4972">
            <v>10000</v>
          </cell>
          <cell r="T4972" t="str">
            <v>Regular</v>
          </cell>
          <cell r="U4972" t="str">
            <v>N/T</v>
          </cell>
        </row>
        <row r="4973">
          <cell r="J4973" t="str">
            <v>42-04-07-00-4965</v>
          </cell>
          <cell r="L4973" t="str">
            <v>42-04-07-00-4965</v>
          </cell>
          <cell r="M4973" t="str">
            <v>Puerta Madera MDF Con Ventana Central Chica 218 x 84</v>
          </cell>
          <cell r="O4973" t="str">
            <v>OTROS</v>
          </cell>
          <cell r="P4973">
            <v>40000</v>
          </cell>
          <cell r="T4973" t="str">
            <v>Regular</v>
          </cell>
          <cell r="U4973" t="str">
            <v>N/T</v>
          </cell>
        </row>
        <row r="4974">
          <cell r="J4974" t="str">
            <v>42-06-01-00-4966</v>
          </cell>
          <cell r="L4974" t="str">
            <v>42-06-01-00-4966</v>
          </cell>
          <cell r="M4974" t="str">
            <v>Teclados Convencional Color Blanco Mal Estado 42-1470</v>
          </cell>
          <cell r="O4974" t="str">
            <v>EQUIPOS COMPUTACIONALES Y PERIFÉRICOS</v>
          </cell>
          <cell r="P4974">
            <v>1000</v>
          </cell>
          <cell r="T4974" t="str">
            <v>Regular</v>
          </cell>
          <cell r="U4974" t="str">
            <v>N/T</v>
          </cell>
        </row>
        <row r="4975">
          <cell r="J4975" t="str">
            <v>42-06-01-00-4967</v>
          </cell>
          <cell r="L4975" t="str">
            <v>42-06-01-00-4967</v>
          </cell>
          <cell r="M4975" t="str">
            <v>Teclados Convencional Color Blanco Mal Estado 42-2662</v>
          </cell>
          <cell r="O4975" t="str">
            <v>EQUIPOS COMPUTACIONALES Y PERIFÉRICOS</v>
          </cell>
          <cell r="P4975">
            <v>1000</v>
          </cell>
          <cell r="T4975" t="str">
            <v>Regular</v>
          </cell>
          <cell r="U4975" t="str">
            <v>N/T</v>
          </cell>
        </row>
        <row r="4976">
          <cell r="J4976" t="str">
            <v>42-06-01-00-4968</v>
          </cell>
          <cell r="L4976" t="str">
            <v>42-06-01-00-4968</v>
          </cell>
          <cell r="M4976" t="str">
            <v>Teclados Convencional Color Blanco Mal Estado 42-2911</v>
          </cell>
          <cell r="O4976" t="str">
            <v>EQUIPOS COMPUTACIONALES Y PERIFÉRICOS</v>
          </cell>
          <cell r="P4976">
            <v>1000</v>
          </cell>
          <cell r="T4976" t="str">
            <v>Regular</v>
          </cell>
          <cell r="U4976" t="str">
            <v>N/T</v>
          </cell>
        </row>
        <row r="4977">
          <cell r="J4977" t="str">
            <v>42-06-01-00-4969</v>
          </cell>
          <cell r="L4977" t="str">
            <v>42-06-01-00-4969</v>
          </cell>
          <cell r="M4977" t="str">
            <v>Teclados Convencional Color Blanco Mal Estado 42-1476</v>
          </cell>
          <cell r="O4977" t="str">
            <v>EQUIPOS COMPUTACIONALES Y PERIFÉRICOS</v>
          </cell>
          <cell r="P4977">
            <v>1000</v>
          </cell>
          <cell r="T4977" t="str">
            <v>Regular</v>
          </cell>
          <cell r="U4977" t="str">
            <v>N/T</v>
          </cell>
        </row>
        <row r="4978">
          <cell r="J4978" t="str">
            <v>42-06-01-00-4970</v>
          </cell>
          <cell r="L4978" t="str">
            <v>42-06-01-00-4970</v>
          </cell>
          <cell r="M4978" t="str">
            <v>Teclados Convencional Color Blanco Mal Estado 42-2518</v>
          </cell>
          <cell r="O4978" t="str">
            <v>EQUIPOS COMPUTACIONALES Y PERIFÉRICOS</v>
          </cell>
          <cell r="P4978">
            <v>1000</v>
          </cell>
          <cell r="T4978" t="str">
            <v>Regular</v>
          </cell>
          <cell r="U4978" t="str">
            <v>N/T</v>
          </cell>
        </row>
        <row r="4979">
          <cell r="J4979" t="str">
            <v>42-06-01-00-4971</v>
          </cell>
          <cell r="L4979" t="str">
            <v>42-06-01-00-4971</v>
          </cell>
          <cell r="M4979" t="str">
            <v>Teclados Convencional Color Blanco Mal Estado (1)</v>
          </cell>
          <cell r="O4979" t="str">
            <v>EQUIPOS COMPUTACIONALES Y PERIFÉRICOS</v>
          </cell>
          <cell r="P4979">
            <v>1000</v>
          </cell>
          <cell r="T4979" t="str">
            <v>Regular</v>
          </cell>
          <cell r="U4979" t="str">
            <v>N/T</v>
          </cell>
        </row>
        <row r="4980">
          <cell r="J4980" t="str">
            <v>42-06-01-00-4972</v>
          </cell>
          <cell r="L4980" t="str">
            <v>42-06-01-00-4972</v>
          </cell>
          <cell r="M4980" t="str">
            <v>Teclados Convencional Color Blanco Mal Estado (2)</v>
          </cell>
          <cell r="O4980" t="str">
            <v>EQUIPOS COMPUTACIONALES Y PERIFÉRICOS</v>
          </cell>
          <cell r="P4980">
            <v>1000</v>
          </cell>
          <cell r="T4980" t="str">
            <v>Regular</v>
          </cell>
          <cell r="U4980" t="str">
            <v>N/T</v>
          </cell>
        </row>
        <row r="4981">
          <cell r="J4981" t="str">
            <v>42-06-01-00-4973</v>
          </cell>
          <cell r="L4981" t="str">
            <v>42-06-01-00-4973</v>
          </cell>
          <cell r="M4981" t="str">
            <v>Teclados Convencional Color Blanco Mal Estado (3)</v>
          </cell>
          <cell r="O4981" t="str">
            <v>EQUIPOS COMPUTACIONALES Y PERIFÉRICOS</v>
          </cell>
          <cell r="P4981">
            <v>1000</v>
          </cell>
          <cell r="T4981" t="str">
            <v>Regular</v>
          </cell>
          <cell r="U4981" t="str">
            <v>N/T</v>
          </cell>
        </row>
        <row r="4982">
          <cell r="J4982" t="str">
            <v>42-05-02-00-4974</v>
          </cell>
          <cell r="L4982" t="str">
            <v>42-05-02-00-4974</v>
          </cell>
          <cell r="M4982" t="str">
            <v>Motobomba Electrica de Petroleo (A)</v>
          </cell>
          <cell r="O4982" t="str">
            <v>EQUIPOS PARA LA PRODUCCION</v>
          </cell>
          <cell r="P4982">
            <v>50000</v>
          </cell>
          <cell r="T4982" t="str">
            <v>Regular</v>
          </cell>
          <cell r="U4982" t="str">
            <v>N/T</v>
          </cell>
        </row>
        <row r="4983">
          <cell r="J4983" t="str">
            <v>42-05-02-00-4975</v>
          </cell>
          <cell r="L4983" t="str">
            <v>42-05-02-00-4975</v>
          </cell>
          <cell r="M4983" t="str">
            <v>Motobomba Electrica de Petroleo (B)</v>
          </cell>
          <cell r="O4983" t="str">
            <v>EQUIPOS PARA LA PRODUCCION</v>
          </cell>
          <cell r="P4983">
            <v>50000</v>
          </cell>
          <cell r="T4983" t="str">
            <v>Regular</v>
          </cell>
          <cell r="U4983" t="str">
            <v>N/T</v>
          </cell>
        </row>
        <row r="4984">
          <cell r="J4984" t="str">
            <v>42-05-02-00-4976</v>
          </cell>
          <cell r="L4984" t="str">
            <v>42-05-02-00-4976</v>
          </cell>
          <cell r="M4984" t="str">
            <v>Motobomba Electrica Azul (A)</v>
          </cell>
          <cell r="O4984" t="str">
            <v>EQUIPOS PARA LA PRODUCCION</v>
          </cell>
          <cell r="P4984">
            <v>50000</v>
          </cell>
          <cell r="T4984" t="str">
            <v>Regular</v>
          </cell>
          <cell r="U4984" t="str">
            <v>N/T</v>
          </cell>
        </row>
        <row r="4985">
          <cell r="J4985" t="str">
            <v>42-05-02-00-4977</v>
          </cell>
          <cell r="L4985" t="str">
            <v>42-05-02-00-4977</v>
          </cell>
          <cell r="M4985" t="str">
            <v>Motobomba Electrica Azul (B)</v>
          </cell>
          <cell r="O4985" t="str">
            <v>EQUIPOS PARA LA PRODUCCION</v>
          </cell>
          <cell r="P4985">
            <v>50000</v>
          </cell>
          <cell r="T4985" t="str">
            <v>Regular</v>
          </cell>
          <cell r="U4985" t="str">
            <v>N/T</v>
          </cell>
        </row>
        <row r="4986">
          <cell r="J4986" t="str">
            <v>42-05-02-00-4978</v>
          </cell>
          <cell r="L4986" t="str">
            <v>42-05-02-00-4978</v>
          </cell>
          <cell r="M4986" t="str">
            <v>Motobomba Electrica Verde (A)</v>
          </cell>
          <cell r="O4986" t="str">
            <v>EQUIPOS PARA LA PRODUCCION</v>
          </cell>
          <cell r="P4986">
            <v>50000</v>
          </cell>
          <cell r="T4986" t="str">
            <v>Regular</v>
          </cell>
          <cell r="U4986" t="str">
            <v>N/T</v>
          </cell>
        </row>
        <row r="4987">
          <cell r="J4987" t="str">
            <v>42-05-02-00-4979</v>
          </cell>
          <cell r="L4987" t="str">
            <v>42-05-02-00-4979</v>
          </cell>
          <cell r="M4987" t="str">
            <v>Motobomba Electrica Verde (B)</v>
          </cell>
          <cell r="O4987" t="str">
            <v>EQUIPOS PARA LA PRODUCCION</v>
          </cell>
          <cell r="P4987">
            <v>50000</v>
          </cell>
          <cell r="T4987" t="str">
            <v>Regular</v>
          </cell>
          <cell r="U4987" t="str">
            <v>N/T</v>
          </cell>
        </row>
        <row r="4988">
          <cell r="J4988" t="str">
            <v>42-05-02-00-4980</v>
          </cell>
          <cell r="L4988" t="str">
            <v>42-05-02-00-4980</v>
          </cell>
          <cell r="M4988" t="str">
            <v>Bomba de Agua Leader Gris</v>
          </cell>
          <cell r="O4988" t="str">
            <v>EQUIPOS PARA LA PRODUCCION</v>
          </cell>
          <cell r="P4988">
            <v>50000</v>
          </cell>
          <cell r="T4988" t="str">
            <v>Regular</v>
          </cell>
          <cell r="U4988" t="str">
            <v>N/T</v>
          </cell>
        </row>
        <row r="4989">
          <cell r="J4989" t="str">
            <v>42-05-02-00-4981</v>
          </cell>
          <cell r="L4989" t="str">
            <v>42-05-02-00-4981</v>
          </cell>
          <cell r="M4989" t="str">
            <v>Motor Electrico de 4HP Azul</v>
          </cell>
          <cell r="O4989" t="str">
            <v>EQUIPOS PARA LA PRODUCCION</v>
          </cell>
          <cell r="P4989">
            <v>50000</v>
          </cell>
          <cell r="T4989" t="str">
            <v>Regular</v>
          </cell>
          <cell r="U4989" t="str">
            <v>N/T</v>
          </cell>
        </row>
        <row r="4990">
          <cell r="J4990" t="str">
            <v>42-04-07-00-4982</v>
          </cell>
          <cell r="L4990" t="str">
            <v>42-04-07-00-4982</v>
          </cell>
          <cell r="M4990" t="str">
            <v>Cañones Chimenea Caldera Metal Aprox 5 Mts</v>
          </cell>
          <cell r="O4990" t="str">
            <v>OTROS</v>
          </cell>
          <cell r="P4990">
            <v>50000</v>
          </cell>
          <cell r="T4990" t="str">
            <v>Regular</v>
          </cell>
          <cell r="U4990" t="str">
            <v>N/T</v>
          </cell>
        </row>
        <row r="4991">
          <cell r="J4991" t="str">
            <v>42-04-07-00-4983</v>
          </cell>
          <cell r="L4991" t="str">
            <v>42-04-07-00-4983</v>
          </cell>
          <cell r="M4991" t="str">
            <v>Silla Madera Mixta Madera Metal Color Barniz Natural</v>
          </cell>
          <cell r="O4991" t="str">
            <v>OTROS</v>
          </cell>
          <cell r="P4991">
            <v>5000</v>
          </cell>
          <cell r="T4991" t="str">
            <v>Regular</v>
          </cell>
          <cell r="U4991" t="str">
            <v>N/T</v>
          </cell>
        </row>
        <row r="4992">
          <cell r="J4992" t="str">
            <v>42-04-07-00-4984</v>
          </cell>
          <cell r="L4992" t="str">
            <v>42-04-07-00-4984</v>
          </cell>
          <cell r="M4992" t="str">
            <v>Porta Suero Metalico 3 Ruedas</v>
          </cell>
          <cell r="O4992" t="str">
            <v>OTROS</v>
          </cell>
          <cell r="P4992">
            <v>5000</v>
          </cell>
          <cell r="T4992" t="str">
            <v>Regular</v>
          </cell>
          <cell r="U4992" t="str">
            <v>N/T</v>
          </cell>
        </row>
        <row r="4993">
          <cell r="J4993" t="str">
            <v>42-04-07-00-4985</v>
          </cell>
          <cell r="L4993" t="str">
            <v>42-04-07-00-4985</v>
          </cell>
          <cell r="M4993" t="str">
            <v>Parrilla Acero Inoxidable 50x120 CM Gris</v>
          </cell>
          <cell r="O4993" t="str">
            <v>OTROS</v>
          </cell>
          <cell r="P4993">
            <v>5000</v>
          </cell>
          <cell r="T4993" t="str">
            <v>Regular</v>
          </cell>
          <cell r="U4993" t="str">
            <v>N/T</v>
          </cell>
        </row>
        <row r="4994">
          <cell r="J4994" t="str">
            <v>42-04-07-00-4986</v>
          </cell>
          <cell r="L4994" t="str">
            <v>42-04-07-00-4986</v>
          </cell>
          <cell r="M4994" t="str">
            <v>Carro Porta Oxigeno Metalico Chico</v>
          </cell>
          <cell r="O4994" t="str">
            <v>OTROS</v>
          </cell>
          <cell r="P4994">
            <v>5000</v>
          </cell>
          <cell r="T4994" t="str">
            <v>Regular</v>
          </cell>
          <cell r="U4994" t="str">
            <v>N/T</v>
          </cell>
        </row>
        <row r="4995">
          <cell r="J4995" t="str">
            <v>42-04-07-00-4987</v>
          </cell>
          <cell r="L4995" t="str">
            <v>42-04-07-00-4987</v>
          </cell>
          <cell r="M4995" t="str">
            <v>Estructura Metalica Mesa Blanca - Medicina</v>
          </cell>
          <cell r="O4995" t="str">
            <v>OTROS</v>
          </cell>
          <cell r="P4995">
            <v>5000</v>
          </cell>
          <cell r="T4995" t="str">
            <v>Regular</v>
          </cell>
          <cell r="U4995" t="str">
            <v>N/T</v>
          </cell>
        </row>
        <row r="4996">
          <cell r="J4996" t="str">
            <v>42-04-07-00-4988</v>
          </cell>
          <cell r="L4996" t="str">
            <v>42-04-07-00-4988</v>
          </cell>
          <cell r="M4996" t="str">
            <v>Filtro Monitor Convencional 14 "</v>
          </cell>
          <cell r="O4996" t="str">
            <v>OTROS</v>
          </cell>
          <cell r="P4996">
            <v>1000</v>
          </cell>
          <cell r="T4996" t="str">
            <v>Regular</v>
          </cell>
          <cell r="U4996" t="str">
            <v>N/T</v>
          </cell>
        </row>
        <row r="4997">
          <cell r="J4997" t="str">
            <v>42-04-07-00-4989</v>
          </cell>
          <cell r="L4997" t="str">
            <v>42-04-07-00-4989</v>
          </cell>
          <cell r="M4997" t="str">
            <v xml:space="preserve">Velador Metalico Dos Espacios + Cajonera </v>
          </cell>
          <cell r="O4997" t="str">
            <v>OTROS</v>
          </cell>
          <cell r="P4997">
            <v>5000</v>
          </cell>
          <cell r="T4997" t="str">
            <v>Regular</v>
          </cell>
          <cell r="U4997" t="str">
            <v>N/T</v>
          </cell>
        </row>
        <row r="4998">
          <cell r="J4998" t="str">
            <v>42-04-07-00-4990</v>
          </cell>
          <cell r="L4998" t="str">
            <v>42-04-07-00-4990</v>
          </cell>
          <cell r="M4998" t="str">
            <v xml:space="preserve">Velador Metalico Dos Espacios + Cajonera </v>
          </cell>
          <cell r="O4998" t="str">
            <v>OTROS</v>
          </cell>
          <cell r="P4998">
            <v>5000</v>
          </cell>
          <cell r="T4998" t="str">
            <v>Regular</v>
          </cell>
          <cell r="U4998" t="str">
            <v>N/T</v>
          </cell>
        </row>
        <row r="4999">
          <cell r="J4999" t="str">
            <v>42-04-03-00-4991</v>
          </cell>
          <cell r="L4999" t="str">
            <v>42-04-03-00-4991</v>
          </cell>
          <cell r="M4999" t="str">
            <v>Mueble Escritorio Enchapado con Porta Teclado Color Miel Patas negras en "T"</v>
          </cell>
          <cell r="O4999" t="str">
            <v>ESCRITORIOS</v>
          </cell>
          <cell r="P4999">
            <v>25000</v>
          </cell>
          <cell r="T4999" t="str">
            <v>Regular</v>
          </cell>
          <cell r="U4999" t="str">
            <v>N/T</v>
          </cell>
        </row>
        <row r="5000">
          <cell r="J5000" t="str">
            <v>42-04-03-00-4992</v>
          </cell>
          <cell r="L5000" t="str">
            <v>42-04-03-00-4992</v>
          </cell>
          <cell r="M5000" t="str">
            <v xml:space="preserve">Mueble Madera Metal color Miel y negro 2 Cajoneras + Espacio Superior </v>
          </cell>
          <cell r="O5000" t="str">
            <v>ESCRITORIOS</v>
          </cell>
          <cell r="P5000">
            <v>25000</v>
          </cell>
          <cell r="T5000" t="str">
            <v>Regular</v>
          </cell>
          <cell r="U5000" t="str">
            <v>N/T</v>
          </cell>
        </row>
        <row r="5001">
          <cell r="J5001" t="str">
            <v>42-04-03-00-4993</v>
          </cell>
          <cell r="L5001" t="str">
            <v>42-04-03-00-4993</v>
          </cell>
          <cell r="M5001" t="str">
            <v xml:space="preserve">Mueble Madera Metal color Miel y negro 2 Cajoneras + Espacio Superior </v>
          </cell>
          <cell r="O5001" t="str">
            <v>ESCRITORIOS</v>
          </cell>
          <cell r="P5001">
            <v>25000</v>
          </cell>
          <cell r="T5001" t="str">
            <v>Regular</v>
          </cell>
          <cell r="U5001" t="str">
            <v>N/T</v>
          </cell>
        </row>
        <row r="5002">
          <cell r="J5002" t="str">
            <v>42-04-03-00-4994</v>
          </cell>
          <cell r="L5002" t="str">
            <v>42-04-03-00-4994</v>
          </cell>
          <cell r="M5002" t="str">
            <v>Escritorio Mesa Chico Metal Madera Miel y Negro (42-1309)</v>
          </cell>
          <cell r="O5002" t="str">
            <v>ESCRITORIOS</v>
          </cell>
          <cell r="P5002">
            <v>15000</v>
          </cell>
          <cell r="T5002" t="str">
            <v>Regular</v>
          </cell>
          <cell r="U5002" t="str">
            <v>N/T</v>
          </cell>
        </row>
        <row r="5003">
          <cell r="J5003" t="str">
            <v>42-03-02-00-4995</v>
          </cell>
          <cell r="L5003" t="str">
            <v>42-03-02-00-4995</v>
          </cell>
          <cell r="M5003" t="str">
            <v>Espejos exteriores laterales</v>
          </cell>
          <cell r="O5003" t="str">
            <v>EQUIPOS DE VEHICULO</v>
          </cell>
          <cell r="P5003">
            <v>4000</v>
          </cell>
          <cell r="T5003" t="str">
            <v>Bueno</v>
          </cell>
          <cell r="U5003" t="str">
            <v>N/T</v>
          </cell>
        </row>
        <row r="5004">
          <cell r="J5004" t="str">
            <v>42-03-02-00-4996</v>
          </cell>
          <cell r="L5004" t="str">
            <v>42-03-02-00-4996</v>
          </cell>
          <cell r="M5004" t="str">
            <v>Neblinero B</v>
          </cell>
          <cell r="O5004" t="str">
            <v>EQUIPOS DE VEHICULO</v>
          </cell>
          <cell r="P5004">
            <v>35000</v>
          </cell>
          <cell r="T5004" t="str">
            <v>Bueno</v>
          </cell>
          <cell r="U5004" t="str">
            <v>N/T</v>
          </cell>
        </row>
        <row r="5005">
          <cell r="J5005" t="str">
            <v>42-03-02-00-4997</v>
          </cell>
          <cell r="L5005" t="str">
            <v>42-03-02-00-4997</v>
          </cell>
          <cell r="M5005" t="str">
            <v>Neblinero C</v>
          </cell>
          <cell r="O5005" t="str">
            <v>EQUIPOS DE VEHICULO</v>
          </cell>
          <cell r="P5005">
            <v>35000</v>
          </cell>
          <cell r="T5005" t="str">
            <v>Bueno</v>
          </cell>
          <cell r="U5005" t="str">
            <v>N/T</v>
          </cell>
        </row>
        <row r="5006">
          <cell r="J5006" t="str">
            <v>42-03-02-00-4998</v>
          </cell>
          <cell r="L5006" t="str">
            <v>42-03-02-00-4998</v>
          </cell>
          <cell r="M5006" t="str">
            <v>Neblinero D</v>
          </cell>
          <cell r="O5006" t="str">
            <v>EQUIPOS DE VEHICULO</v>
          </cell>
          <cell r="P5006">
            <v>35000</v>
          </cell>
          <cell r="T5006" t="str">
            <v>Bueno</v>
          </cell>
          <cell r="U5006" t="str">
            <v>N/T</v>
          </cell>
        </row>
        <row r="5007">
          <cell r="J5007" t="str">
            <v>42-05-02-01-4999</v>
          </cell>
          <cell r="L5007" t="str">
            <v>42-05-02-01-4999</v>
          </cell>
          <cell r="M5007" t="str">
            <v>Tubo Oxigenos Portatiles Con Manometros</v>
          </cell>
          <cell r="O5007" t="str">
            <v>EQUIPOS CLINICOS</v>
          </cell>
          <cell r="P5007">
            <v>75000</v>
          </cell>
          <cell r="T5007" t="str">
            <v>Bueno</v>
          </cell>
          <cell r="U5007" t="str">
            <v>N/T</v>
          </cell>
        </row>
        <row r="5008">
          <cell r="J5008" t="str">
            <v>42-03-02-00-5000</v>
          </cell>
          <cell r="L5008" t="str">
            <v>42-03-02-00-5000</v>
          </cell>
          <cell r="M5008" t="str">
            <v>Toma corriente 12 V</v>
          </cell>
          <cell r="O5008" t="str">
            <v>EQUIPOS DE VEHICULO</v>
          </cell>
          <cell r="P5008">
            <v>15000</v>
          </cell>
          <cell r="T5008" t="str">
            <v>Bueno</v>
          </cell>
          <cell r="U5008" t="str">
            <v>N/T</v>
          </cell>
        </row>
        <row r="5009">
          <cell r="J5009" t="str">
            <v>42-03-02-00-5001</v>
          </cell>
          <cell r="L5009" t="str">
            <v>42-03-02-00-5001</v>
          </cell>
          <cell r="M5009" t="str">
            <v>Balizas color rojo, en esquina superior trasero</v>
          </cell>
          <cell r="O5009" t="str">
            <v>EQUIPOS DE VEHICULO</v>
          </cell>
          <cell r="P5009">
            <v>25900</v>
          </cell>
          <cell r="T5009" t="str">
            <v>Bueno</v>
          </cell>
          <cell r="U5009" t="str">
            <v>N/T</v>
          </cell>
        </row>
        <row r="5010">
          <cell r="J5010" t="str">
            <v>42-03-02-00-5002</v>
          </cell>
          <cell r="L5010" t="str">
            <v>42-03-02-00-5002</v>
          </cell>
          <cell r="M5010" t="str">
            <v>Focos perimetrales rojos en Lat Superior</v>
          </cell>
          <cell r="O5010" t="str">
            <v>EQUIPOS DE VEHICULO</v>
          </cell>
          <cell r="P5010">
            <v>14900</v>
          </cell>
          <cell r="T5010" t="str">
            <v>Bueno</v>
          </cell>
          <cell r="U5010" t="str">
            <v>N/T</v>
          </cell>
        </row>
        <row r="5011">
          <cell r="J5011" t="str">
            <v>42-03-02-00-5003</v>
          </cell>
          <cell r="L5011" t="str">
            <v>42-03-02-00-5003</v>
          </cell>
          <cell r="M5011" t="str">
            <v>Focos perimetrales rojos en Lat Superior</v>
          </cell>
          <cell r="O5011" t="str">
            <v>EQUIPOS DE VEHICULO</v>
          </cell>
          <cell r="P5011">
            <v>14900</v>
          </cell>
          <cell r="T5011" t="str">
            <v>Bueno</v>
          </cell>
          <cell r="U5011" t="str">
            <v>N/T</v>
          </cell>
        </row>
        <row r="5012">
          <cell r="J5012" t="str">
            <v>42-03-02-00-5004</v>
          </cell>
          <cell r="L5012" t="str">
            <v>42-03-02-00-5004</v>
          </cell>
          <cell r="M5012" t="str">
            <v>Focos perimetrales rojos en Lat Superior</v>
          </cell>
          <cell r="O5012" t="str">
            <v>EQUIPOS DE VEHICULO</v>
          </cell>
          <cell r="P5012">
            <v>14900</v>
          </cell>
          <cell r="T5012" t="str">
            <v>Bueno</v>
          </cell>
          <cell r="U5012" t="str">
            <v>N/T</v>
          </cell>
        </row>
        <row r="5013">
          <cell r="J5013" t="str">
            <v>42-05-02-01-5005</v>
          </cell>
          <cell r="L5013" t="str">
            <v>42-05-02-01-5005</v>
          </cell>
          <cell r="M5013" t="str">
            <v>Tabla espinal adulto</v>
          </cell>
          <cell r="O5013" t="str">
            <v>EQUIPOS CLINICOS</v>
          </cell>
          <cell r="P5013">
            <v>72900</v>
          </cell>
          <cell r="T5013" t="str">
            <v>Bueno</v>
          </cell>
          <cell r="U5013" t="str">
            <v>N/T</v>
          </cell>
        </row>
        <row r="5014">
          <cell r="J5014" t="str">
            <v>42-04-01-00-5006</v>
          </cell>
          <cell r="L5014" t="str">
            <v>42-04-01-00-5006</v>
          </cell>
          <cell r="M5014" t="str">
            <v>Mesa casino 75x120 cms., cubierta de formalita crema</v>
          </cell>
          <cell r="O5014" t="str">
            <v>MESAS</v>
          </cell>
          <cell r="P5014">
            <v>36589</v>
          </cell>
          <cell r="T5014" t="str">
            <v>Bueno</v>
          </cell>
          <cell r="U5014" t="str">
            <v>N/T</v>
          </cell>
        </row>
        <row r="5015">
          <cell r="J5015" t="str">
            <v>42-04-04-00-5007</v>
          </cell>
          <cell r="L5015" t="str">
            <v>42-04-04-00-5007</v>
          </cell>
          <cell r="M5015" t="str">
            <v>Muebles de acero inoxidable de 60x54x85</v>
          </cell>
          <cell r="O5015" t="str">
            <v>MUEBLES DE COCINA</v>
          </cell>
          <cell r="P5015">
            <v>80000</v>
          </cell>
          <cell r="T5015" t="str">
            <v>Bueno</v>
          </cell>
          <cell r="U5015" t="str">
            <v>N/T</v>
          </cell>
        </row>
        <row r="5016">
          <cell r="J5016" t="str">
            <v>42-04-04-00-5008</v>
          </cell>
          <cell r="L5016" t="str">
            <v>42-04-04-00-5008</v>
          </cell>
          <cell r="M5016" t="str">
            <v>Muebles de acero inoxidable de 60x54x85</v>
          </cell>
          <cell r="O5016" t="str">
            <v>MUEBLES DE COCINA</v>
          </cell>
          <cell r="P5016">
            <v>80000</v>
          </cell>
          <cell r="T5016" t="str">
            <v>Bueno</v>
          </cell>
          <cell r="U5016" t="str">
            <v>N/T</v>
          </cell>
        </row>
        <row r="5017">
          <cell r="J5017" t="str">
            <v>42-04-04-00-5009</v>
          </cell>
          <cell r="L5017" t="str">
            <v>42-04-04-00-5009</v>
          </cell>
          <cell r="M5017" t="str">
            <v>Muebles de acero inoxidable de 130x60x85</v>
          </cell>
          <cell r="O5017" t="str">
            <v>MUEBLES DE COCINA</v>
          </cell>
          <cell r="P5017">
            <v>80000</v>
          </cell>
          <cell r="T5017" t="str">
            <v>Bueno</v>
          </cell>
          <cell r="U5017" t="str">
            <v>N/T</v>
          </cell>
        </row>
        <row r="5018">
          <cell r="J5018" t="str">
            <v>42-04-04-00-5010</v>
          </cell>
          <cell r="L5018" t="str">
            <v>42-04-04-00-5010</v>
          </cell>
          <cell r="M5018" t="str">
            <v>Muebles de acero inoxidable de 130x60x85</v>
          </cell>
          <cell r="O5018" t="str">
            <v>MUEBLES DE COCINA</v>
          </cell>
          <cell r="P5018">
            <v>80000</v>
          </cell>
          <cell r="T5018" t="str">
            <v>Bueno</v>
          </cell>
          <cell r="U5018" t="str">
            <v>N/T</v>
          </cell>
        </row>
        <row r="5019">
          <cell r="J5019" t="str">
            <v>42-04-04-00-5011</v>
          </cell>
          <cell r="L5019" t="str">
            <v>42-04-04-00-5011</v>
          </cell>
          <cell r="M5019" t="str">
            <v>muebles de acero inoxidable de 130x60x85</v>
          </cell>
          <cell r="O5019" t="str">
            <v>MUEBLES DE COCINA</v>
          </cell>
          <cell r="P5019">
            <v>80000</v>
          </cell>
          <cell r="T5019" t="str">
            <v>Bueno</v>
          </cell>
          <cell r="U5019" t="str">
            <v>N/T</v>
          </cell>
        </row>
        <row r="5020">
          <cell r="J5020" t="str">
            <v>42-04-07-00-5012</v>
          </cell>
          <cell r="L5020" t="str">
            <v>42-04-07-00-5012</v>
          </cell>
          <cell r="M5020" t="str">
            <v>Lavamanos de loza marca fonoloza</v>
          </cell>
          <cell r="O5020" t="str">
            <v>OTROS</v>
          </cell>
          <cell r="P5020">
            <v>11000</v>
          </cell>
          <cell r="T5020" t="str">
            <v>Bueno</v>
          </cell>
          <cell r="U5020" t="str">
            <v>N/T</v>
          </cell>
        </row>
        <row r="5021">
          <cell r="J5021" t="str">
            <v>42-04-07-00-5013</v>
          </cell>
          <cell r="L5021" t="str">
            <v>42-04-07-00-5013</v>
          </cell>
          <cell r="M5021" t="str">
            <v>Lavamanos de loza marca fonoloza</v>
          </cell>
          <cell r="O5021" t="str">
            <v>OTROS</v>
          </cell>
          <cell r="P5021">
            <v>11000</v>
          </cell>
          <cell r="T5021" t="str">
            <v>Bueno</v>
          </cell>
          <cell r="U5021" t="str">
            <v>N/T</v>
          </cell>
        </row>
        <row r="5022">
          <cell r="J5022" t="str">
            <v>42-04-07-00-5014</v>
          </cell>
          <cell r="L5022" t="str">
            <v>42-04-07-00-5014</v>
          </cell>
          <cell r="M5022" t="str">
            <v>Dispensador de jabón marca Johnson</v>
          </cell>
          <cell r="O5022" t="str">
            <v>OTROS</v>
          </cell>
          <cell r="P5022">
            <v>17000</v>
          </cell>
          <cell r="T5022" t="str">
            <v>Bueno</v>
          </cell>
          <cell r="U5022" t="str">
            <v>N/T</v>
          </cell>
        </row>
        <row r="5023">
          <cell r="J5023" t="str">
            <v>42-04-07-00-5015</v>
          </cell>
          <cell r="L5023" t="str">
            <v>42-04-07-00-5015</v>
          </cell>
          <cell r="M5023" t="str">
            <v>Dispensador de jabón marca Johnson</v>
          </cell>
          <cell r="O5023" t="str">
            <v>OTROS</v>
          </cell>
          <cell r="P5023">
            <v>17000</v>
          </cell>
          <cell r="T5023" t="str">
            <v>Bueno</v>
          </cell>
          <cell r="U5023" t="str">
            <v>N/T</v>
          </cell>
        </row>
        <row r="5024">
          <cell r="J5024" t="str">
            <v>42-05-02-02-5016</v>
          </cell>
          <cell r="L5024" t="str">
            <v>42-05-02-02-5016</v>
          </cell>
          <cell r="M5024" t="str">
            <v>Refrigerador Fensa de color plomo Mod. Tension V Progess 3805</v>
          </cell>
          <cell r="O5024" t="str">
            <v>EQUIPOS DE COCINA</v>
          </cell>
          <cell r="P5024">
            <v>150000</v>
          </cell>
          <cell r="T5024" t="str">
            <v>Bueno</v>
          </cell>
          <cell r="U5024" t="str">
            <v>N/T</v>
          </cell>
        </row>
        <row r="5025">
          <cell r="J5025" t="str">
            <v>42-05-02-02-5017</v>
          </cell>
          <cell r="L5025" t="str">
            <v>42-05-02-02-5017</v>
          </cell>
          <cell r="M5025" t="str">
            <v>Refrigerador Fensa de color plomo Mod. Tension V Progess 3805</v>
          </cell>
          <cell r="O5025" t="str">
            <v>EQUIPOS DE COCINA</v>
          </cell>
          <cell r="P5025">
            <v>150000</v>
          </cell>
          <cell r="T5025" t="str">
            <v>Bueno</v>
          </cell>
          <cell r="U5025" t="str">
            <v>N/T</v>
          </cell>
        </row>
        <row r="5026">
          <cell r="J5026" t="str">
            <v>42-05-02-02-5018</v>
          </cell>
          <cell r="L5026" t="str">
            <v>42-05-02-02-5018</v>
          </cell>
          <cell r="M5026" t="str">
            <v>Caja Mediana Plastico Guarda Verduras</v>
          </cell>
          <cell r="O5026" t="str">
            <v>EQUIPOS DE COCINA</v>
          </cell>
          <cell r="P5026">
            <v>7000</v>
          </cell>
          <cell r="T5026" t="str">
            <v>Bueno</v>
          </cell>
          <cell r="U5026" t="str">
            <v>N/T</v>
          </cell>
        </row>
        <row r="5027">
          <cell r="J5027" t="str">
            <v>42-05-02-02-5019</v>
          </cell>
          <cell r="L5027" t="str">
            <v>42-05-02-02-5019</v>
          </cell>
          <cell r="M5027" t="str">
            <v xml:space="preserve">Porta Toallas </v>
          </cell>
          <cell r="O5027" t="str">
            <v>EQUIPOS DE COCINA</v>
          </cell>
          <cell r="P5027">
            <v>17000</v>
          </cell>
          <cell r="T5027" t="str">
            <v>Bueno</v>
          </cell>
          <cell r="U5027" t="str">
            <v>N/T</v>
          </cell>
        </row>
        <row r="5028">
          <cell r="J5028" t="str">
            <v>42-05-02-02-5020</v>
          </cell>
          <cell r="L5028" t="str">
            <v>42-05-02-02-5020</v>
          </cell>
          <cell r="M5028" t="str">
            <v xml:space="preserve">Porta Toallas </v>
          </cell>
          <cell r="O5028" t="str">
            <v>EQUIPOS DE COCINA</v>
          </cell>
          <cell r="P5028">
            <v>17000</v>
          </cell>
          <cell r="T5028" t="str">
            <v>Bueno</v>
          </cell>
          <cell r="U5028" t="str">
            <v>N/T</v>
          </cell>
        </row>
        <row r="5029">
          <cell r="J5029" t="str">
            <v>42-04-07-00-5021</v>
          </cell>
          <cell r="L5029" t="str">
            <v>42-04-07-00-5021</v>
          </cell>
          <cell r="M5029" t="str">
            <v>Mueble Mixto Metal Melamina 1 Cajonera Chica 1 Cajonera Grande al Pie espacio Intermedio</v>
          </cell>
          <cell r="O5029" t="str">
            <v>OTROS</v>
          </cell>
          <cell r="P5029">
            <v>29990</v>
          </cell>
          <cell r="T5029" t="str">
            <v>Bueno</v>
          </cell>
          <cell r="U5029" t="str">
            <v>N/T</v>
          </cell>
        </row>
        <row r="5030">
          <cell r="J5030" t="str">
            <v>42-04-07-00-5022</v>
          </cell>
          <cell r="L5030" t="str">
            <v>42-04-07-00-5022</v>
          </cell>
          <cell r="M5030" t="str">
            <v>Mueble Mixto Metal Melamina 1 Cajonera Chica 1 Cajonera Grande al Pie espacio Intermedio</v>
          </cell>
          <cell r="O5030" t="str">
            <v>OTROS</v>
          </cell>
          <cell r="P5030">
            <v>29990</v>
          </cell>
          <cell r="T5030" t="str">
            <v>Bueno</v>
          </cell>
          <cell r="U5030" t="str">
            <v>N/T</v>
          </cell>
        </row>
        <row r="5031">
          <cell r="J5031" t="str">
            <v>42-05-02-07-5023</v>
          </cell>
          <cell r="L5031" t="str">
            <v>42-05-02-07-5023</v>
          </cell>
          <cell r="M5031" t="str">
            <v>Pedestal RSM 300 PROEL</v>
          </cell>
          <cell r="O5031" t="str">
            <v>EQUIPOS DE AUDIO</v>
          </cell>
          <cell r="P5031">
            <v>19900</v>
          </cell>
          <cell r="T5031" t="str">
            <v>Bueno</v>
          </cell>
          <cell r="U5031" t="str">
            <v>N/T</v>
          </cell>
        </row>
        <row r="5032">
          <cell r="J5032" t="str">
            <v>42-05-02-01-5024</v>
          </cell>
          <cell r="L5032" t="str">
            <v>42-05-02-01-5024</v>
          </cell>
          <cell r="M5032" t="str">
            <v>Central Oxigeno</v>
          </cell>
          <cell r="O5032" t="str">
            <v>EQUIPOS CLINICOS</v>
          </cell>
          <cell r="P5032">
            <v>9000</v>
          </cell>
          <cell r="T5032" t="str">
            <v>Bueno</v>
          </cell>
          <cell r="U5032" t="str">
            <v>N/T</v>
          </cell>
        </row>
        <row r="5033">
          <cell r="J5033" t="str">
            <v>42-05-02-01-5025</v>
          </cell>
          <cell r="L5033" t="str">
            <v>42-05-02-01-5025</v>
          </cell>
          <cell r="M5033" t="str">
            <v>Bomba Aspiracion</v>
          </cell>
          <cell r="O5033" t="str">
            <v>EQUIPOS CLINICOS</v>
          </cell>
          <cell r="P5033">
            <v>19000</v>
          </cell>
          <cell r="T5033" t="str">
            <v>Bueno</v>
          </cell>
          <cell r="U5033" t="str">
            <v>N/T</v>
          </cell>
        </row>
        <row r="5034">
          <cell r="J5034" t="str">
            <v>42-05-02-01-5026</v>
          </cell>
          <cell r="L5034" t="str">
            <v>42-05-02-01-5026</v>
          </cell>
          <cell r="M5034" t="str">
            <v>Recolector Aspiracion</v>
          </cell>
          <cell r="O5034" t="str">
            <v>EQUIPOS CLINICOS</v>
          </cell>
          <cell r="P5034">
            <v>12000</v>
          </cell>
          <cell r="T5034" t="str">
            <v>Bueno</v>
          </cell>
          <cell r="U5034" t="str">
            <v>N/T</v>
          </cell>
        </row>
        <row r="5035">
          <cell r="J5035" t="str">
            <v>42-05-02-01-5027</v>
          </cell>
          <cell r="L5035" t="str">
            <v>42-05-02-01-5027</v>
          </cell>
          <cell r="M5035" t="str">
            <v>Silla de Ruedas Standard Negra</v>
          </cell>
          <cell r="O5035" t="str">
            <v>EQUIPOS CLINICOS</v>
          </cell>
          <cell r="P5035">
            <v>89990</v>
          </cell>
          <cell r="T5035" t="str">
            <v>Bueno</v>
          </cell>
          <cell r="U5035" t="str">
            <v>N/T</v>
          </cell>
        </row>
        <row r="5036">
          <cell r="J5036" t="str">
            <v>42-04-01-00-5028</v>
          </cell>
          <cell r="L5036" t="str">
            <v>42-04-01-00-5028</v>
          </cell>
          <cell r="M5036" t="str">
            <v>Mesa metálica con cubierta de formalita color verde de 55x45x80 cms.</v>
          </cell>
          <cell r="O5036" t="str">
            <v>MESAS</v>
          </cell>
          <cell r="P5036">
            <v>20000</v>
          </cell>
          <cell r="T5036" t="str">
            <v>Bueno</v>
          </cell>
          <cell r="U5036" t="str">
            <v>N/T</v>
          </cell>
        </row>
        <row r="5037">
          <cell r="J5037" t="str">
            <v>42-04-02-00-5029</v>
          </cell>
          <cell r="L5037" t="str">
            <v>42-04-02-00-5029</v>
          </cell>
          <cell r="M5037" t="str">
            <v>Silla mixta asiento y respaldo en formalita café claro</v>
          </cell>
          <cell r="O5037" t="str">
            <v>SILLAS</v>
          </cell>
          <cell r="P5037">
            <v>17850</v>
          </cell>
          <cell r="T5037" t="str">
            <v>Bueno</v>
          </cell>
          <cell r="U5037" t="str">
            <v>N/T</v>
          </cell>
        </row>
        <row r="5038">
          <cell r="J5038" t="str">
            <v>42-04-02-00-5030</v>
          </cell>
          <cell r="L5038" t="str">
            <v>42-04-02-00-5030</v>
          </cell>
          <cell r="M5038" t="str">
            <v>Silla Mixta Formalita Café Claro</v>
          </cell>
          <cell r="O5038" t="str">
            <v>SILLAS</v>
          </cell>
          <cell r="P5038">
            <v>6902</v>
          </cell>
          <cell r="T5038" t="str">
            <v>Bueno</v>
          </cell>
          <cell r="U5038" t="str">
            <v>N/T</v>
          </cell>
        </row>
        <row r="5039">
          <cell r="J5039" t="str">
            <v>42-04-07-00-5031</v>
          </cell>
          <cell r="L5039" t="str">
            <v>42-04-07-00-5031</v>
          </cell>
          <cell r="M5039" t="str">
            <v>Cajas Wenco Mod. Pretty 28 Lts. color calipso c/tapa</v>
          </cell>
          <cell r="O5039" t="str">
            <v>OTROS</v>
          </cell>
          <cell r="P5039">
            <v>4000</v>
          </cell>
          <cell r="T5039" t="str">
            <v>Bueno</v>
          </cell>
          <cell r="U5039" t="str">
            <v xml:space="preserve">Wenco </v>
          </cell>
        </row>
        <row r="5040">
          <cell r="J5040" t="str">
            <v>42-04-07-00-5032</v>
          </cell>
          <cell r="L5040" t="str">
            <v>42-04-07-00-5032</v>
          </cell>
          <cell r="M5040" t="str">
            <v>Cajas Wenco Mod. Pretty 28 Lts. color calipso c/tapa</v>
          </cell>
          <cell r="O5040" t="str">
            <v>OTROS</v>
          </cell>
          <cell r="P5040">
            <v>4000</v>
          </cell>
          <cell r="T5040" t="str">
            <v>Bueno</v>
          </cell>
          <cell r="U5040" t="str">
            <v xml:space="preserve">Wenco </v>
          </cell>
        </row>
        <row r="5041">
          <cell r="J5041" t="str">
            <v>42-04-07-00-5033</v>
          </cell>
          <cell r="L5041" t="str">
            <v>42-04-07-00-5033</v>
          </cell>
          <cell r="M5041" t="str">
            <v>Cajas Wenco Mod. Pretty 28 Lts. color calipso c/tapa</v>
          </cell>
          <cell r="O5041" t="str">
            <v>OTROS</v>
          </cell>
          <cell r="P5041">
            <v>4000</v>
          </cell>
          <cell r="T5041" t="str">
            <v>Bueno</v>
          </cell>
          <cell r="U5041" t="str">
            <v xml:space="preserve">Wenco </v>
          </cell>
        </row>
        <row r="5042">
          <cell r="J5042" t="str">
            <v>42-04-07-00-5034</v>
          </cell>
          <cell r="L5042" t="str">
            <v>42-04-07-00-5034</v>
          </cell>
          <cell r="M5042" t="str">
            <v>Cajas Wenco Mod. Pretty 28 Lts. color calipso c/tapa</v>
          </cell>
          <cell r="O5042" t="str">
            <v>OTROS</v>
          </cell>
          <cell r="P5042">
            <v>4000</v>
          </cell>
          <cell r="T5042" t="str">
            <v>Bueno</v>
          </cell>
          <cell r="U5042" t="str">
            <v xml:space="preserve">Wenco </v>
          </cell>
        </row>
        <row r="5043">
          <cell r="J5043" t="str">
            <v>42-04-07-00-5035</v>
          </cell>
          <cell r="L5043" t="str">
            <v>42-04-07-00-5035</v>
          </cell>
          <cell r="M5043" t="str">
            <v>Cajas Wenco Mod. Pretty 28 Lts. color calipso c/tapa</v>
          </cell>
          <cell r="O5043" t="str">
            <v>OTROS</v>
          </cell>
          <cell r="P5043">
            <v>4000</v>
          </cell>
          <cell r="T5043" t="str">
            <v>Bueno</v>
          </cell>
          <cell r="U5043" t="str">
            <v xml:space="preserve">Wenco </v>
          </cell>
        </row>
        <row r="5044">
          <cell r="J5044" t="str">
            <v>42-04-07-00-5036</v>
          </cell>
          <cell r="L5044" t="str">
            <v>42-04-07-00-5036</v>
          </cell>
          <cell r="M5044" t="str">
            <v>Cajas Wenco Mod. Pretty 28 Lts. color calipso c/tapa</v>
          </cell>
          <cell r="O5044" t="str">
            <v>OTROS</v>
          </cell>
          <cell r="P5044">
            <v>4000</v>
          </cell>
          <cell r="T5044" t="str">
            <v>Bueno</v>
          </cell>
          <cell r="U5044" t="str">
            <v xml:space="preserve">Wenco </v>
          </cell>
        </row>
        <row r="5045">
          <cell r="J5045" t="str">
            <v>42-04-07-00-5037</v>
          </cell>
          <cell r="L5045" t="str">
            <v>42-04-07-00-5037</v>
          </cell>
          <cell r="M5045" t="str">
            <v>Mural de madera</v>
          </cell>
          <cell r="O5045" t="str">
            <v>OTROS</v>
          </cell>
          <cell r="P5045">
            <v>29750</v>
          </cell>
          <cell r="T5045" t="str">
            <v>Bueno</v>
          </cell>
          <cell r="U5045" t="str">
            <v>N/T</v>
          </cell>
        </row>
        <row r="5046">
          <cell r="J5046" t="str">
            <v>42-04-02-00-5038</v>
          </cell>
          <cell r="L5046" t="str">
            <v>42-04-02-00-5038</v>
          </cell>
          <cell r="M5046" t="str">
            <v>Silla de Madera Color Blanco</v>
          </cell>
          <cell r="O5046" t="str">
            <v>SILLAS</v>
          </cell>
          <cell r="P5046">
            <v>8990</v>
          </cell>
          <cell r="T5046" t="str">
            <v>Bueno</v>
          </cell>
          <cell r="U5046" t="str">
            <v>N/T</v>
          </cell>
        </row>
        <row r="5047">
          <cell r="J5047" t="str">
            <v>42-04-07-00-5039</v>
          </cell>
          <cell r="L5047" t="str">
            <v>42-04-07-00-5039</v>
          </cell>
          <cell r="M5047" t="str">
            <v>Bomba Circuladora de Agua MOTOR ANWO Verde</v>
          </cell>
          <cell r="O5047" t="str">
            <v>OTROS</v>
          </cell>
          <cell r="P5047">
            <v>180000</v>
          </cell>
          <cell r="T5047" t="str">
            <v>Bueno</v>
          </cell>
          <cell r="U5047" t="str">
            <v>ANWO</v>
          </cell>
        </row>
        <row r="5048">
          <cell r="J5048" t="str">
            <v>42-04-07-00-5040</v>
          </cell>
          <cell r="L5048" t="str">
            <v>42-04-07-00-5040</v>
          </cell>
          <cell r="M5048" t="str">
            <v>Bomba Circuladora de Agua MOTOR ANWO Verde</v>
          </cell>
          <cell r="O5048" t="str">
            <v>OTROS</v>
          </cell>
          <cell r="P5048">
            <v>180000</v>
          </cell>
          <cell r="T5048" t="str">
            <v>Bueno</v>
          </cell>
          <cell r="U5048" t="str">
            <v>ANWO</v>
          </cell>
        </row>
        <row r="5049">
          <cell r="J5049" t="str">
            <v>42-04-07-00-5041</v>
          </cell>
          <cell r="L5049" t="str">
            <v>42-04-07-00-5041</v>
          </cell>
          <cell r="M5049" t="str">
            <v>Bomba Circuladora de Agua MOTOR ANWO Verde</v>
          </cell>
          <cell r="O5049" t="str">
            <v>OTROS</v>
          </cell>
          <cell r="P5049">
            <v>180000</v>
          </cell>
          <cell r="T5049" t="str">
            <v>Bueno</v>
          </cell>
          <cell r="U5049" t="str">
            <v>ANWO</v>
          </cell>
        </row>
        <row r="5050">
          <cell r="J5050" t="str">
            <v>42-04-07-00-5042</v>
          </cell>
          <cell r="L5050" t="str">
            <v>42-04-07-00-5042</v>
          </cell>
          <cell r="M5050" t="str">
            <v>Bomba Circuladora de Agua MOTOR ANWO Verde</v>
          </cell>
          <cell r="O5050" t="str">
            <v>OTROS</v>
          </cell>
          <cell r="P5050">
            <v>180000</v>
          </cell>
          <cell r="T5050" t="str">
            <v>Bueno</v>
          </cell>
          <cell r="U5050" t="str">
            <v>ANWO</v>
          </cell>
        </row>
        <row r="5051">
          <cell r="J5051" t="str">
            <v>42-04-07-00-5043</v>
          </cell>
          <cell r="L5051" t="str">
            <v>42-04-07-00-5043</v>
          </cell>
          <cell r="M5051" t="str">
            <v>Bomba Circuladora de Agua MOTOR ANWO Verde</v>
          </cell>
          <cell r="O5051" t="str">
            <v>OTROS</v>
          </cell>
          <cell r="P5051">
            <v>180000</v>
          </cell>
          <cell r="T5051" t="str">
            <v>Bueno</v>
          </cell>
          <cell r="U5051" t="str">
            <v>ANWO</v>
          </cell>
        </row>
        <row r="5052">
          <cell r="J5052" t="str">
            <v>42-04-07-00-5044</v>
          </cell>
          <cell r="L5052" t="str">
            <v>42-04-07-00-5044</v>
          </cell>
          <cell r="M5052" t="str">
            <v>Bomba Circuladora de Agua MOTOR ANWO Verde</v>
          </cell>
          <cell r="O5052" t="str">
            <v>OTROS</v>
          </cell>
          <cell r="P5052">
            <v>180000</v>
          </cell>
          <cell r="T5052" t="str">
            <v>Bueno</v>
          </cell>
          <cell r="U5052" t="str">
            <v>ANWO</v>
          </cell>
        </row>
        <row r="5053">
          <cell r="J5053" t="str">
            <v>42-04-07-00-5045</v>
          </cell>
          <cell r="L5053" t="str">
            <v>42-04-07-00-5045</v>
          </cell>
          <cell r="M5053" t="str">
            <v>Bomba Circuladora de Agua DAB PUMPS A 11/18OXMX</v>
          </cell>
          <cell r="O5053" t="str">
            <v>OTROS</v>
          </cell>
          <cell r="P5053">
            <v>180000</v>
          </cell>
          <cell r="T5053" t="str">
            <v>Bueno</v>
          </cell>
          <cell r="U5053" t="str">
            <v>DAB</v>
          </cell>
        </row>
        <row r="5054">
          <cell r="J5054" t="str">
            <v>42-04-07-00-5046</v>
          </cell>
          <cell r="L5054" t="str">
            <v>42-04-07-00-5046</v>
          </cell>
          <cell r="M5054" t="str">
            <v>Bomba Circuladora de Agua DAB PUMPS A 11/18OXMX</v>
          </cell>
          <cell r="O5054" t="str">
            <v>OTROS</v>
          </cell>
          <cell r="P5054">
            <v>180000</v>
          </cell>
          <cell r="T5054" t="str">
            <v>Bueno</v>
          </cell>
          <cell r="U5054" t="str">
            <v>DAB</v>
          </cell>
        </row>
        <row r="5055">
          <cell r="J5055" t="str">
            <v>42-04-07-00-5047</v>
          </cell>
          <cell r="L5055" t="str">
            <v>42-04-07-00-5047</v>
          </cell>
          <cell r="M5055" t="str">
            <v>Bomba Circuladora de Agua DAB PUMPS A 11/18OXMX</v>
          </cell>
          <cell r="O5055" t="str">
            <v>OTROS</v>
          </cell>
          <cell r="P5055">
            <v>180000</v>
          </cell>
          <cell r="T5055" t="str">
            <v>Bueno</v>
          </cell>
          <cell r="U5055" t="str">
            <v>DAB</v>
          </cell>
        </row>
        <row r="5056">
          <cell r="J5056" t="str">
            <v>42-04-07-00-5048</v>
          </cell>
          <cell r="L5056" t="str">
            <v>42-04-07-00-5048</v>
          </cell>
          <cell r="M5056" t="str">
            <v>Bomba Estanque Agua Caliente DAB VS 65 / 150</v>
          </cell>
          <cell r="O5056" t="str">
            <v>OTROS</v>
          </cell>
          <cell r="P5056">
            <v>150000</v>
          </cell>
          <cell r="T5056" t="str">
            <v>Bueno</v>
          </cell>
          <cell r="U5056" t="str">
            <v>DAB</v>
          </cell>
        </row>
        <row r="5057">
          <cell r="J5057" t="str">
            <v>42-04-07-00-5049</v>
          </cell>
          <cell r="L5057" t="str">
            <v>42-04-07-00-5049</v>
          </cell>
          <cell r="M5057" t="str">
            <v>Basurero Mediano Color Gris Con Tapa y Pedestal</v>
          </cell>
          <cell r="O5057" t="str">
            <v>OTROS</v>
          </cell>
          <cell r="P5057">
            <v>4800</v>
          </cell>
          <cell r="T5057" t="str">
            <v>Bueno</v>
          </cell>
          <cell r="U5057" t="str">
            <v>N/T</v>
          </cell>
        </row>
        <row r="5058">
          <cell r="J5058" t="str">
            <v>42-04-07-00-5050</v>
          </cell>
          <cell r="L5058" t="str">
            <v>42-04-07-00-5050</v>
          </cell>
          <cell r="M5058" t="str">
            <v>Basurero Mediano Color Gris Con Tapa y Pedestal</v>
          </cell>
          <cell r="O5058" t="str">
            <v>OTROS</v>
          </cell>
          <cell r="P5058">
            <v>4800</v>
          </cell>
          <cell r="T5058" t="str">
            <v>Bueno</v>
          </cell>
          <cell r="U5058" t="str">
            <v>N/T</v>
          </cell>
        </row>
        <row r="5059">
          <cell r="J5059" t="str">
            <v>42-04-07-00-5051</v>
          </cell>
          <cell r="L5059" t="str">
            <v>42-04-07-00-5051</v>
          </cell>
          <cell r="M5059" t="str">
            <v>Porta Toallas TORK</v>
          </cell>
          <cell r="O5059" t="str">
            <v>OTROS</v>
          </cell>
          <cell r="P5059">
            <v>17000</v>
          </cell>
          <cell r="T5059" t="str">
            <v>Bueno</v>
          </cell>
          <cell r="U5059" t="str">
            <v>TORK</v>
          </cell>
        </row>
        <row r="5060">
          <cell r="J5060" t="str">
            <v>42-05-02-01-5052</v>
          </cell>
          <cell r="L5060" t="str">
            <v>42-05-02-01-5052</v>
          </cell>
          <cell r="M5060" t="str">
            <v>Manometro Oxigeno con Humidificador</v>
          </cell>
          <cell r="O5060" t="str">
            <v>EQUIPOS CLINICOS</v>
          </cell>
          <cell r="P5060">
            <v>42900</v>
          </cell>
          <cell r="T5060" t="str">
            <v>Bueno</v>
          </cell>
          <cell r="U5060" t="str">
            <v>N/T</v>
          </cell>
        </row>
        <row r="5061">
          <cell r="J5061" t="str">
            <v>42-05-02-01-5053</v>
          </cell>
          <cell r="L5061" t="str">
            <v>42-05-02-01-5053</v>
          </cell>
          <cell r="M5061" t="str">
            <v>Manometro Oxigeno con Humidificador</v>
          </cell>
          <cell r="O5061" t="str">
            <v>EQUIPOS CLINICOS</v>
          </cell>
          <cell r="P5061">
            <v>42900</v>
          </cell>
          <cell r="T5061" t="str">
            <v>Bueno</v>
          </cell>
          <cell r="U5061" t="str">
            <v>N/T</v>
          </cell>
        </row>
        <row r="5062">
          <cell r="J5062" t="str">
            <v>42-05-02-01-5054</v>
          </cell>
          <cell r="L5062" t="str">
            <v>42-05-02-01-5054</v>
          </cell>
          <cell r="M5062" t="str">
            <v>Sistema Aspiración Central</v>
          </cell>
          <cell r="O5062" t="str">
            <v>EQUIPOS CLINICOS</v>
          </cell>
          <cell r="P5062">
            <v>35600</v>
          </cell>
          <cell r="T5062" t="str">
            <v>Bueno</v>
          </cell>
          <cell r="U5062" t="str">
            <v>N/T</v>
          </cell>
        </row>
        <row r="5063">
          <cell r="J5063" t="str">
            <v>42-05-02-01-5055</v>
          </cell>
          <cell r="L5063" t="str">
            <v>42-05-02-01-5055</v>
          </cell>
          <cell r="M5063" t="str">
            <v>Sistema Aspiración Central</v>
          </cell>
          <cell r="O5063" t="str">
            <v>EQUIPOS CLINICOS</v>
          </cell>
          <cell r="P5063">
            <v>35600</v>
          </cell>
          <cell r="T5063" t="str">
            <v>Bueno</v>
          </cell>
          <cell r="U5063" t="str">
            <v>N/T</v>
          </cell>
        </row>
        <row r="5064">
          <cell r="J5064" t="str">
            <v>42-05-02-01-5056</v>
          </cell>
          <cell r="L5064" t="str">
            <v>42-05-02-01-5056</v>
          </cell>
          <cell r="M5064" t="str">
            <v>Manometro Oxigeno con Humidificador</v>
          </cell>
          <cell r="O5064" t="str">
            <v>EQUIPOS CLINICOS</v>
          </cell>
          <cell r="P5064">
            <v>42900</v>
          </cell>
          <cell r="T5064" t="str">
            <v>Bueno</v>
          </cell>
          <cell r="U5064" t="str">
            <v>N/T</v>
          </cell>
        </row>
        <row r="5065">
          <cell r="J5065" t="str">
            <v>42-05-02-01-5057</v>
          </cell>
          <cell r="L5065" t="str">
            <v>42-05-02-01-5057</v>
          </cell>
          <cell r="M5065" t="str">
            <v>Sistema Aspiración Central</v>
          </cell>
          <cell r="O5065" t="str">
            <v>EQUIPOS CLINICOS</v>
          </cell>
          <cell r="P5065">
            <v>35600</v>
          </cell>
          <cell r="T5065" t="str">
            <v>Bueno</v>
          </cell>
          <cell r="U5065" t="str">
            <v>N/T</v>
          </cell>
        </row>
        <row r="5066">
          <cell r="J5066" t="str">
            <v>42-04-07-00-5058</v>
          </cell>
          <cell r="L5066" t="str">
            <v>42-04-07-00-5058</v>
          </cell>
          <cell r="M5066" t="str">
            <v>Lavamanos con Pedestal Loza Blanco C/Llave Monomando</v>
          </cell>
          <cell r="O5066" t="str">
            <v>OTROS</v>
          </cell>
          <cell r="P5066">
            <v>11000</v>
          </cell>
          <cell r="T5066" t="str">
            <v>Bueno</v>
          </cell>
          <cell r="U5066" t="str">
            <v>N/T</v>
          </cell>
        </row>
        <row r="5067">
          <cell r="J5067" t="str">
            <v>42-04-07-00-5059</v>
          </cell>
          <cell r="L5067" t="str">
            <v>42-04-07-00-5059</v>
          </cell>
          <cell r="M5067" t="str">
            <v>Lavamanos con Pedestal Loza Blanco C/Llave Monomando</v>
          </cell>
          <cell r="O5067" t="str">
            <v>OTROS</v>
          </cell>
          <cell r="P5067">
            <v>11000</v>
          </cell>
          <cell r="T5067" t="str">
            <v>Bueno</v>
          </cell>
          <cell r="U5067" t="str">
            <v>N/T</v>
          </cell>
        </row>
        <row r="5068">
          <cell r="J5068" t="str">
            <v>42-04-07-00-5060</v>
          </cell>
          <cell r="L5068" t="str">
            <v>42-04-07-00-5060</v>
          </cell>
          <cell r="M5068" t="str">
            <v>Dispensadores confort Pisa</v>
          </cell>
          <cell r="O5068" t="str">
            <v>OTROS</v>
          </cell>
          <cell r="P5068">
            <v>17000</v>
          </cell>
          <cell r="T5068" t="str">
            <v>Bueno</v>
          </cell>
          <cell r="U5068" t="str">
            <v>PISA</v>
          </cell>
        </row>
        <row r="5069">
          <cell r="J5069" t="str">
            <v>42-04-07-00-5061</v>
          </cell>
          <cell r="L5069" t="str">
            <v>42-04-07-00-5061</v>
          </cell>
          <cell r="M5069" t="str">
            <v>Dispensadores confort Pisa</v>
          </cell>
          <cell r="O5069" t="str">
            <v>OTROS</v>
          </cell>
          <cell r="P5069">
            <v>17000</v>
          </cell>
          <cell r="T5069" t="str">
            <v>Bueno</v>
          </cell>
          <cell r="U5069" t="str">
            <v>PISA</v>
          </cell>
        </row>
        <row r="5070">
          <cell r="J5070" t="str">
            <v>42-05-02-01-5062</v>
          </cell>
          <cell r="L5070" t="str">
            <v>42-05-02-01-5062</v>
          </cell>
          <cell r="M5070" t="str">
            <v>Oxímetro de pulso, marca Nellcor,  modelo N-560, Serie 011510120102</v>
          </cell>
          <cell r="O5070" t="str">
            <v>EQUIPOS CLINICOS</v>
          </cell>
          <cell r="P5070">
            <v>725900</v>
          </cell>
          <cell r="T5070" t="str">
            <v>Bueno</v>
          </cell>
          <cell r="U5070" t="str">
            <v>Nellcor</v>
          </cell>
        </row>
        <row r="5071">
          <cell r="J5071" t="str">
            <v>42-04-07-00-5063</v>
          </cell>
          <cell r="L5071" t="str">
            <v>42-04-07-00-5063</v>
          </cell>
          <cell r="M5071" t="str">
            <v>Caja Madera 30 X 20 CM Color Miel</v>
          </cell>
          <cell r="O5071" t="str">
            <v>OTROS</v>
          </cell>
          <cell r="P5071">
            <v>4500</v>
          </cell>
          <cell r="T5071" t="str">
            <v>Bueno</v>
          </cell>
          <cell r="U5071" t="str">
            <v>N/T</v>
          </cell>
        </row>
        <row r="5072">
          <cell r="J5072" t="str">
            <v>42-04-07-00-5064</v>
          </cell>
          <cell r="L5072" t="str">
            <v>42-04-07-00-5064</v>
          </cell>
          <cell r="M5072" t="str">
            <v>Cuadro Pared 50 X 25 Marco De Madera Color Miel con Vidrio</v>
          </cell>
          <cell r="O5072" t="str">
            <v>OTROS</v>
          </cell>
          <cell r="P5072">
            <v>9500</v>
          </cell>
          <cell r="T5072" t="str">
            <v>Bueno</v>
          </cell>
          <cell r="U5072" t="str">
            <v>N/T</v>
          </cell>
        </row>
        <row r="5073">
          <cell r="J5073" t="str">
            <v>42-05-02-02-5065</v>
          </cell>
          <cell r="L5073" t="str">
            <v>42-05-02-02-5065</v>
          </cell>
          <cell r="M5073" t="str">
            <v>Cocina de fierro industrial con 6 platos a gas marca broboinox ltda.</v>
          </cell>
          <cell r="O5073" t="str">
            <v>EQUIPOS DE COCINA</v>
          </cell>
          <cell r="P5073">
            <v>450000</v>
          </cell>
          <cell r="T5073" t="str">
            <v>Bueno</v>
          </cell>
          <cell r="U5073" t="str">
            <v>Broboinox</v>
          </cell>
        </row>
        <row r="5074">
          <cell r="J5074" t="str">
            <v>42-05-02-01-5066</v>
          </cell>
          <cell r="L5074" t="str">
            <v>42-05-02-01-5066</v>
          </cell>
          <cell r="M5074" t="str">
            <v>Cilindros Oxigeno Blancos</v>
          </cell>
          <cell r="O5074" t="str">
            <v>EQUIPOS CLINICOS</v>
          </cell>
          <cell r="P5074">
            <v>35000</v>
          </cell>
          <cell r="T5074" t="str">
            <v>Bueno</v>
          </cell>
          <cell r="U5074" t="str">
            <v>N/T</v>
          </cell>
        </row>
        <row r="5075">
          <cell r="J5075" t="str">
            <v>42-05-02-01-5067</v>
          </cell>
          <cell r="L5075" t="str">
            <v>42-05-02-01-5067</v>
          </cell>
          <cell r="M5075" t="str">
            <v>Sistema Regulador Oxigeno y Aire Medico</v>
          </cell>
          <cell r="O5075" t="str">
            <v>EQUIPOS CLINICOS</v>
          </cell>
          <cell r="P5075">
            <v>66500</v>
          </cell>
          <cell r="T5075" t="str">
            <v>Bueno</v>
          </cell>
          <cell r="U5075" t="str">
            <v>N/T</v>
          </cell>
        </row>
        <row r="5076">
          <cell r="J5076" t="str">
            <v>42-05-02-01-5068</v>
          </cell>
          <cell r="L5076" t="str">
            <v>42-05-02-01-5068</v>
          </cell>
          <cell r="M5076" t="str">
            <v>Sistema Regulador Oxigeno y Aire Medico</v>
          </cell>
          <cell r="O5076" t="str">
            <v>EQUIPOS CLINICOS</v>
          </cell>
          <cell r="P5076">
            <v>66500</v>
          </cell>
          <cell r="T5076" t="str">
            <v>Bueno</v>
          </cell>
          <cell r="U5076" t="str">
            <v>N/T</v>
          </cell>
        </row>
        <row r="5077">
          <cell r="J5077" t="str">
            <v>42-04-02-00-5069</v>
          </cell>
          <cell r="L5077" t="str">
            <v>42-04-02-00-5069</v>
          </cell>
          <cell r="M5077" t="str">
            <v>Silla cajero alta regulable, lana color gris</v>
          </cell>
          <cell r="O5077" t="str">
            <v>SILLAS</v>
          </cell>
          <cell r="P5077">
            <v>47000</v>
          </cell>
          <cell r="T5077" t="str">
            <v>Bueno</v>
          </cell>
          <cell r="U5077" t="str">
            <v>N/T</v>
          </cell>
        </row>
        <row r="5078">
          <cell r="J5078" t="str">
            <v>42-05-02-03-5070</v>
          </cell>
          <cell r="L5078" t="str">
            <v>42-05-02-03-5070</v>
          </cell>
          <cell r="M5078" t="str">
            <v>Radio intercomunicadora marca Motorola Mod. T 5320 S/Nº 03211-0091835 con cargador</v>
          </cell>
          <cell r="O5078" t="str">
            <v>EQUIPOS DE COMUNICACIÓN</v>
          </cell>
          <cell r="P5078">
            <v>10000</v>
          </cell>
          <cell r="T5078" t="str">
            <v>Bueno</v>
          </cell>
          <cell r="U5078" t="str">
            <v>MOTOROLA</v>
          </cell>
        </row>
        <row r="5079">
          <cell r="J5079" t="str">
            <v>42-04-06-00-5071</v>
          </cell>
          <cell r="L5079" t="str">
            <v>42-04-06-00-5071</v>
          </cell>
          <cell r="M5079" t="str">
            <v>Repisa c/soporte metálico melamina blanca</v>
          </cell>
          <cell r="O5079" t="str">
            <v>REPISA</v>
          </cell>
          <cell r="P5079">
            <v>5000</v>
          </cell>
          <cell r="T5079" t="str">
            <v>Bueno</v>
          </cell>
          <cell r="U5079" t="str">
            <v>N/T</v>
          </cell>
        </row>
        <row r="5080">
          <cell r="J5080" t="str">
            <v>42-04-07-00-5072</v>
          </cell>
          <cell r="L5080" t="str">
            <v>42-04-07-00-5072</v>
          </cell>
          <cell r="M5080" t="str">
            <v>Fuenton Lavamanos Loza (De Instalación)</v>
          </cell>
          <cell r="O5080" t="str">
            <v>OTROS</v>
          </cell>
          <cell r="P5080">
            <v>3500</v>
          </cell>
          <cell r="T5080" t="str">
            <v>Bueno</v>
          </cell>
          <cell r="U5080" t="str">
            <v>N/T</v>
          </cell>
        </row>
        <row r="5081">
          <cell r="J5081" t="str">
            <v>42-04-07-00-5073</v>
          </cell>
          <cell r="L5081" t="str">
            <v>42-04-07-00-5073</v>
          </cell>
          <cell r="M5081" t="str">
            <v>Balancines Chicos Para Niños</v>
          </cell>
          <cell r="O5081" t="str">
            <v>OTROS</v>
          </cell>
          <cell r="P5081">
            <v>15600</v>
          </cell>
          <cell r="T5081" t="str">
            <v>Bueno</v>
          </cell>
          <cell r="U5081" t="str">
            <v>N/T</v>
          </cell>
        </row>
        <row r="5082">
          <cell r="J5082" t="str">
            <v>42-04-07-00-5074</v>
          </cell>
          <cell r="L5082" t="str">
            <v>42-04-07-00-5074</v>
          </cell>
          <cell r="M5082" t="str">
            <v>Balancines Chicos Para Niños</v>
          </cell>
          <cell r="O5082" t="str">
            <v>OTROS</v>
          </cell>
          <cell r="P5082">
            <v>15600</v>
          </cell>
          <cell r="T5082" t="str">
            <v>Bueno</v>
          </cell>
          <cell r="U5082" t="str">
            <v>N/T</v>
          </cell>
        </row>
        <row r="5083">
          <cell r="J5083" t="str">
            <v>42-04-07-00-5075</v>
          </cell>
          <cell r="L5083" t="str">
            <v>42-04-07-00-5075</v>
          </cell>
          <cell r="M5083" t="str">
            <v>Porta Toalla Tork Mediano</v>
          </cell>
          <cell r="O5083" t="str">
            <v>OTROS</v>
          </cell>
          <cell r="P5083">
            <v>17000</v>
          </cell>
          <cell r="T5083" t="str">
            <v>Bueno</v>
          </cell>
          <cell r="U5083" t="str">
            <v>TORK</v>
          </cell>
        </row>
        <row r="5084">
          <cell r="J5084" t="str">
            <v>42-04-02-00-5076</v>
          </cell>
          <cell r="L5084" t="str">
            <v>42-04-02-00-5076</v>
          </cell>
          <cell r="M5084" t="str">
            <v>Silla Mixta Pequeña de Niño Roja</v>
          </cell>
          <cell r="O5084" t="str">
            <v>SILLAS</v>
          </cell>
          <cell r="P5084">
            <v>5200</v>
          </cell>
          <cell r="T5084" t="str">
            <v>Bueno</v>
          </cell>
          <cell r="U5084" t="str">
            <v>N/T</v>
          </cell>
        </row>
        <row r="5085">
          <cell r="J5085" t="str">
            <v>42-04-02-00-5077</v>
          </cell>
          <cell r="L5085" t="str">
            <v>42-04-02-00-5077</v>
          </cell>
          <cell r="M5085" t="str">
            <v>Silla Mixta Pequeña de Niño Amarilla</v>
          </cell>
          <cell r="O5085" t="str">
            <v>SILLAS</v>
          </cell>
          <cell r="P5085">
            <v>5200</v>
          </cell>
          <cell r="T5085" t="str">
            <v>Bueno</v>
          </cell>
          <cell r="U5085" t="str">
            <v>N/T</v>
          </cell>
        </row>
        <row r="5086">
          <cell r="J5086" t="str">
            <v>42-05-02-01-5078</v>
          </cell>
          <cell r="L5086" t="str">
            <v>42-05-02-01-5078</v>
          </cell>
          <cell r="M5086" t="str">
            <v>Oximetro de Pulso Modelo CmS50A Marca Contec LT/QTY: NOLOTE: 000001</v>
          </cell>
          <cell r="O5086" t="str">
            <v>EQUIPOS CLINICOS</v>
          </cell>
          <cell r="P5086">
            <v>32130</v>
          </cell>
          <cell r="T5086" t="str">
            <v>Bueno</v>
          </cell>
          <cell r="U5086" t="str">
            <v>CONTEC</v>
          </cell>
        </row>
        <row r="5087">
          <cell r="J5087" t="str">
            <v>42-05-02-01-5079</v>
          </cell>
          <cell r="L5087" t="str">
            <v>42-05-02-01-5079</v>
          </cell>
          <cell r="M5087" t="str">
            <v>Oximetro de Pulso Modelo CmS50A Marca Contec LT/QTY: NOLOTE: 000001</v>
          </cell>
          <cell r="O5087" t="str">
            <v>EQUIPOS CLINICOS</v>
          </cell>
          <cell r="P5087">
            <v>32130</v>
          </cell>
          <cell r="T5087" t="str">
            <v>Bueno</v>
          </cell>
          <cell r="U5087" t="str">
            <v>CONTEC</v>
          </cell>
        </row>
        <row r="5088">
          <cell r="J5088" t="str">
            <v>42-05-02-03-5080</v>
          </cell>
          <cell r="L5088" t="str">
            <v>42-05-02-03-5080</v>
          </cell>
          <cell r="M5088" t="str">
            <v>Radiotransmisor profesional tecnologia digital tipo militar Back to Back y 64 canales, ubicado entre asiento conductor y asiento copiloto.</v>
          </cell>
          <cell r="O5088" t="str">
            <v>EQUIPOS DE COMUNICACIÓN</v>
          </cell>
          <cell r="P5088">
            <v>250000</v>
          </cell>
          <cell r="T5088" t="str">
            <v>Bueno</v>
          </cell>
          <cell r="U5088" t="str">
            <v>N/T</v>
          </cell>
        </row>
        <row r="5089">
          <cell r="J5089" t="str">
            <v>42-05-02-01-5081</v>
          </cell>
          <cell r="L5089" t="str">
            <v>42-05-02-01-5081</v>
          </cell>
          <cell r="M5089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5089" t="str">
            <v>EQUIPOS CLINICOS</v>
          </cell>
          <cell r="P5089">
            <v>12000</v>
          </cell>
          <cell r="T5089" t="str">
            <v>Bueno</v>
          </cell>
          <cell r="U5089" t="str">
            <v>N/T</v>
          </cell>
        </row>
        <row r="5090">
          <cell r="J5090" t="str">
            <v>42-05-02-01-5082</v>
          </cell>
          <cell r="L5090" t="str">
            <v>42-05-02-01-5082</v>
          </cell>
          <cell r="M5090" t="str">
            <v xml:space="preserve">Tabla Espinal Adulto con inmovilizador de cabeza medidas 1850x470mm de material plastico rigido, traslucida a rayos x. incluye 5 correas para asegurar al paciente </v>
          </cell>
          <cell r="O5090" t="str">
            <v>EQUIPOS CLINICOS</v>
          </cell>
          <cell r="P5090">
            <v>15000</v>
          </cell>
          <cell r="T5090" t="str">
            <v>Bueno</v>
          </cell>
          <cell r="U5090" t="str">
            <v>N/T</v>
          </cell>
        </row>
        <row r="5091">
          <cell r="J5091" t="str">
            <v>42-05-02-01-5083</v>
          </cell>
          <cell r="L5091" t="str">
            <v>42-05-02-01-5083</v>
          </cell>
          <cell r="M5091" t="str">
            <v>Esfingomanometro aneroide ALPK2 o similar</v>
          </cell>
          <cell r="O5091" t="str">
            <v>EQUIPOS CLINICOS</v>
          </cell>
          <cell r="P5091">
            <v>37000</v>
          </cell>
          <cell r="T5091" t="str">
            <v>Bueno</v>
          </cell>
          <cell r="U5091" t="str">
            <v>N/T</v>
          </cell>
        </row>
        <row r="5092">
          <cell r="J5092" t="str">
            <v>42-05-02-01-5084</v>
          </cell>
          <cell r="L5092" t="str">
            <v>42-05-02-01-5084</v>
          </cell>
          <cell r="M5092" t="str">
            <v>Fonendoscopio</v>
          </cell>
          <cell r="O5092" t="str">
            <v>EQUIPOS CLINICOS</v>
          </cell>
          <cell r="P5092">
            <v>16000</v>
          </cell>
          <cell r="T5092" t="str">
            <v>Bueno</v>
          </cell>
          <cell r="U5092" t="str">
            <v>N/T</v>
          </cell>
        </row>
        <row r="5093">
          <cell r="J5093" t="str">
            <v>42-05-02-01-5085</v>
          </cell>
          <cell r="L5093" t="str">
            <v>42-05-02-01-5085</v>
          </cell>
          <cell r="M5093" t="str">
            <v>Resusitador Manual Preofesional Adulto, No Desechable, Tipo Ambu, MARK3 con reservorio</v>
          </cell>
          <cell r="O5093" t="str">
            <v>EQUIPOS CLINICOS</v>
          </cell>
          <cell r="P5093">
            <v>12000</v>
          </cell>
          <cell r="T5093" t="str">
            <v>Bueno</v>
          </cell>
          <cell r="U5093" t="str">
            <v>N/T</v>
          </cell>
        </row>
        <row r="5094">
          <cell r="J5094" t="str">
            <v>42-05-02-01-5086</v>
          </cell>
          <cell r="L5094" t="str">
            <v>42-05-02-01-5086</v>
          </cell>
          <cell r="M5094" t="str">
            <v>Resusitador Manual Preofesional Pediatrico, No Desechable, Tipo Ambu, MARK3 con reservorio</v>
          </cell>
          <cell r="O5094" t="str">
            <v>EQUIPOS CLINICOS</v>
          </cell>
          <cell r="P5094">
            <v>9000</v>
          </cell>
          <cell r="T5094" t="str">
            <v>Bueno</v>
          </cell>
          <cell r="U5094" t="str">
            <v>N/T</v>
          </cell>
        </row>
        <row r="5095">
          <cell r="J5095" t="str">
            <v>42-05-02-01-5087</v>
          </cell>
          <cell r="L5095" t="str">
            <v>42-05-02-01-5087</v>
          </cell>
          <cell r="M5095" t="str">
            <v>Saturometro Digital conectado por cable al perro, con proteccion a golpes.</v>
          </cell>
          <cell r="O5095" t="str">
            <v>EQUIPOS CLINICOS</v>
          </cell>
          <cell r="P5095">
            <v>35000</v>
          </cell>
          <cell r="T5095" t="str">
            <v>Bueno</v>
          </cell>
          <cell r="U5095" t="str">
            <v>N/T</v>
          </cell>
        </row>
        <row r="5096">
          <cell r="J5096" t="str">
            <v>42-04-02-00-5088</v>
          </cell>
          <cell r="L5096" t="str">
            <v>42-04-02-00-5088</v>
          </cell>
          <cell r="M5096" t="str">
            <v xml:space="preserve">Silla Operativa LI FYMO Giratoria 2000 TEL 61 x 58 x 115 CM - Silla Administrativa C/Brazos Respaldo Ergonometrico. </v>
          </cell>
          <cell r="O5096" t="str">
            <v>SILLAS</v>
          </cell>
          <cell r="P5096">
            <v>107730</v>
          </cell>
          <cell r="T5096" t="str">
            <v>Bueno</v>
          </cell>
          <cell r="U5096" t="str">
            <v>FAYMO</v>
          </cell>
        </row>
        <row r="5097">
          <cell r="J5097" t="str">
            <v>42-04-02-00-5089</v>
          </cell>
          <cell r="L5097" t="str">
            <v>42-04-02-00-5089</v>
          </cell>
          <cell r="M5097" t="str">
            <v xml:space="preserve">Silla Operativa LI FYMO Giratoria 2000 TEL 61 x 58 x 115 CM - Silla Administrativa C/Brazos Respaldo Ergonometrico. </v>
          </cell>
          <cell r="O5097" t="str">
            <v>SILLAS</v>
          </cell>
          <cell r="P5097">
            <v>107730</v>
          </cell>
          <cell r="T5097" t="str">
            <v>Bueno</v>
          </cell>
          <cell r="U5097" t="str">
            <v>FAYMO</v>
          </cell>
        </row>
        <row r="5098">
          <cell r="J5098" t="str">
            <v>42-04-02-00-5090</v>
          </cell>
          <cell r="L5098" t="str">
            <v>42-04-02-00-5090</v>
          </cell>
          <cell r="M5098" t="str">
            <v xml:space="preserve">Silla Operativa LI FYMO Giratoria 2000 TEL 61 x 58 x 115 CM - Silla Administrativa C/Brazos Respaldo Ergonometrico. </v>
          </cell>
          <cell r="O5098" t="str">
            <v>SILLAS</v>
          </cell>
          <cell r="P5098">
            <v>107730</v>
          </cell>
          <cell r="T5098" t="str">
            <v>Bueno</v>
          </cell>
          <cell r="U5098" t="str">
            <v>FAYMO</v>
          </cell>
        </row>
        <row r="5099">
          <cell r="J5099" t="str">
            <v>42-04-02-00-5091</v>
          </cell>
          <cell r="L5099" t="str">
            <v>42-04-02-00-5091</v>
          </cell>
          <cell r="M5099" t="str">
            <v xml:space="preserve">Silla Operativa LI FYMO Giratoria 2000 TEL 61 x 58 x 115 CM - Silla Administrativa C/Brazos Respaldo Ergonometrico. </v>
          </cell>
          <cell r="O5099" t="str">
            <v>SILLAS</v>
          </cell>
          <cell r="P5099">
            <v>107730</v>
          </cell>
          <cell r="T5099" t="str">
            <v>Bueno</v>
          </cell>
          <cell r="U5099" t="str">
            <v>FAYMO</v>
          </cell>
        </row>
        <row r="5100">
          <cell r="J5100" t="str">
            <v>42-04-02-00-5092</v>
          </cell>
          <cell r="L5100" t="str">
            <v>42-04-02-00-5092</v>
          </cell>
          <cell r="M5100" t="str">
            <v xml:space="preserve">Silla Operativa LI FYMO Giratoria 2000 TEL 61 x 58 x 115 CM - Silla Administrativa C/Brazos Respaldo Ergonometrico. </v>
          </cell>
          <cell r="O5100" t="str">
            <v>SILLAS</v>
          </cell>
          <cell r="P5100">
            <v>107730</v>
          </cell>
          <cell r="T5100" t="str">
            <v>Bueno</v>
          </cell>
          <cell r="U5100" t="str">
            <v>FAYMO</v>
          </cell>
        </row>
        <row r="5101">
          <cell r="J5101" t="str">
            <v>42-04-02-00-5093</v>
          </cell>
          <cell r="L5101" t="str">
            <v>42-04-02-00-5093</v>
          </cell>
          <cell r="M5101" t="str">
            <v xml:space="preserve">Silla Operativa LI FYMO Giratoria 2000 TEL 61 x 58 x 115 CM - Silla Administrativa C/Brazos Respaldo Ergonometrico. </v>
          </cell>
          <cell r="O5101" t="str">
            <v>SILLAS</v>
          </cell>
          <cell r="P5101">
            <v>107730</v>
          </cell>
          <cell r="T5101" t="str">
            <v>Bueno</v>
          </cell>
          <cell r="U5101" t="str">
            <v>FAYMO</v>
          </cell>
        </row>
        <row r="5102">
          <cell r="J5102" t="str">
            <v>42-04-02-00-5094</v>
          </cell>
          <cell r="L5102" t="str">
            <v>42-04-02-00-5094</v>
          </cell>
          <cell r="M5102" t="str">
            <v xml:space="preserve">Silla Operativa LI FYMO Giratoria 2000 TEL 61 x 58 x 115 CM - Silla Administrativa C/Brazos Respaldo Ergonometrico. </v>
          </cell>
          <cell r="O5102" t="str">
            <v>SILLAS</v>
          </cell>
          <cell r="P5102">
            <v>107730</v>
          </cell>
          <cell r="T5102" t="str">
            <v>Bueno</v>
          </cell>
          <cell r="U5102" t="str">
            <v>FAYMO</v>
          </cell>
        </row>
        <row r="5103">
          <cell r="J5103" t="str">
            <v>42-04-02-00-5095</v>
          </cell>
          <cell r="L5103" t="str">
            <v>42-04-02-00-5095</v>
          </cell>
          <cell r="M5103" t="str">
            <v xml:space="preserve">Silla Operativa LI FYMO Giratoria 2000 TEL 61 x 58 x 115 CM - Silla Administrativa C/Brazos Respaldo Ergonometrico. </v>
          </cell>
          <cell r="O5103" t="str">
            <v>SILLAS</v>
          </cell>
          <cell r="P5103">
            <v>107730</v>
          </cell>
          <cell r="T5103" t="str">
            <v>Bueno</v>
          </cell>
          <cell r="U5103" t="str">
            <v>FAYMO</v>
          </cell>
        </row>
        <row r="5104">
          <cell r="J5104" t="str">
            <v>42-04-02-00-5096</v>
          </cell>
          <cell r="L5104" t="str">
            <v>42-04-02-00-5096</v>
          </cell>
          <cell r="M5104" t="str">
            <v xml:space="preserve">Silla Operativa LI FYMO Giratoria 2000 TEL 61 x 58 x 115 CM - Silla Administrativa C/Brazos Respaldo Ergonometrico. </v>
          </cell>
          <cell r="O5104" t="str">
            <v>SILLAS</v>
          </cell>
          <cell r="P5104">
            <v>107730</v>
          </cell>
          <cell r="T5104" t="str">
            <v>Bueno</v>
          </cell>
          <cell r="U5104" t="str">
            <v>FAYMO</v>
          </cell>
        </row>
        <row r="5105">
          <cell r="J5105" t="str">
            <v>42-04-02-00-5097</v>
          </cell>
          <cell r="L5105" t="str">
            <v>42-04-02-00-5097</v>
          </cell>
          <cell r="M5105" t="str">
            <v xml:space="preserve">Silla Operativa LI FYMO Giratoria 2000 TEL 61 x 58 x 115 CM - Silla Administrativa C/Brazos Respaldo Ergonometrico. </v>
          </cell>
          <cell r="O5105" t="str">
            <v>SILLAS</v>
          </cell>
          <cell r="P5105">
            <v>107730</v>
          </cell>
          <cell r="T5105" t="str">
            <v>Bueno</v>
          </cell>
          <cell r="U5105" t="str">
            <v>FAYMO</v>
          </cell>
        </row>
        <row r="5106">
          <cell r="J5106" t="str">
            <v>42-04-02-00-5098</v>
          </cell>
          <cell r="L5106" t="str">
            <v>42-04-02-00-5098</v>
          </cell>
          <cell r="M5106" t="str">
            <v xml:space="preserve">Silla Operativa LI FYMO Giratoria 2000 TEL 61 x 58 x 115 CM - Silla Administrativa C/Brazos Respaldo Ergonometrico. </v>
          </cell>
          <cell r="O5106" t="str">
            <v>SILLAS</v>
          </cell>
          <cell r="P5106">
            <v>107730</v>
          </cell>
          <cell r="T5106" t="str">
            <v>Bueno</v>
          </cell>
          <cell r="U5106" t="str">
            <v>FAYMO</v>
          </cell>
        </row>
        <row r="5107">
          <cell r="J5107" t="str">
            <v>42-04-02-00-5099</v>
          </cell>
          <cell r="L5107" t="str">
            <v>42-04-02-00-5099</v>
          </cell>
          <cell r="M5107" t="str">
            <v xml:space="preserve">Silla Operativa LI FYMO Giratoria 2000 TEL 61 x 58 x 115 CM - Silla Administrativa C/Brazos Respaldo Ergonometrico. </v>
          </cell>
          <cell r="O5107" t="str">
            <v>SILLAS</v>
          </cell>
          <cell r="P5107">
            <v>107730</v>
          </cell>
          <cell r="T5107" t="str">
            <v>Bueno</v>
          </cell>
          <cell r="U5107" t="str">
            <v>FAYMO</v>
          </cell>
        </row>
        <row r="5108">
          <cell r="J5108" t="str">
            <v>42-05-02-01-5100</v>
          </cell>
          <cell r="L5108" t="str">
            <v>42-05-02-01-5100</v>
          </cell>
          <cell r="M5108" t="str">
            <v>NSK Turbina Pana Max Plus Standard M4 (Push Button)</v>
          </cell>
          <cell r="O5108" t="str">
            <v>EQUIPOS CLINICOS</v>
          </cell>
          <cell r="P5108">
            <v>91037</v>
          </cell>
          <cell r="T5108" t="str">
            <v>Bueno</v>
          </cell>
          <cell r="U5108" t="str">
            <v>NSK</v>
          </cell>
        </row>
        <row r="5109">
          <cell r="J5109" t="str">
            <v>42-05-02-01-5101</v>
          </cell>
          <cell r="L5109" t="str">
            <v>42-05-02-01-5101</v>
          </cell>
          <cell r="M5109" t="str">
            <v>NSK Turbina Pana Max Plus Standard M4 (Push Button)</v>
          </cell>
          <cell r="O5109" t="str">
            <v>EQUIPOS CLINICOS</v>
          </cell>
          <cell r="P5109">
            <v>91037</v>
          </cell>
          <cell r="T5109" t="str">
            <v>Bueno</v>
          </cell>
          <cell r="U5109" t="str">
            <v>NSK</v>
          </cell>
        </row>
        <row r="5110">
          <cell r="J5110" t="str">
            <v>42-05-02-01-5102</v>
          </cell>
          <cell r="L5110" t="str">
            <v>42-05-02-01-5102</v>
          </cell>
          <cell r="M5110" t="str">
            <v>NSK Set De Micromotor Neumaticos EX - 203CM4 (EX203C+EX+6B+NSC-EC)</v>
          </cell>
          <cell r="O5110" t="str">
            <v>EQUIPOS CLINICOS</v>
          </cell>
          <cell r="P5110">
            <v>238307</v>
          </cell>
          <cell r="T5110" t="str">
            <v>Bueno</v>
          </cell>
          <cell r="U5110" t="str">
            <v>NSK</v>
          </cell>
        </row>
        <row r="5111">
          <cell r="J5111" t="str">
            <v>42-05-02-01-5103</v>
          </cell>
          <cell r="L5111" t="str">
            <v>42-05-02-01-5103</v>
          </cell>
          <cell r="M5111" t="str">
            <v>NSK Set De Micromotor Neumaticos EX - 203CM4 (EX203C+EX+6B+NSC-EC)</v>
          </cell>
          <cell r="O5111" t="str">
            <v>EQUIPOS CLINICOS</v>
          </cell>
          <cell r="P5111">
            <v>238307</v>
          </cell>
          <cell r="T5111" t="str">
            <v>Bueno</v>
          </cell>
          <cell r="U5111" t="str">
            <v>NSK</v>
          </cell>
        </row>
        <row r="5112">
          <cell r="J5112" t="str">
            <v>FN-05-02-01-5104</v>
          </cell>
          <cell r="L5112" t="str">
            <v>FN-05-02-01-5104</v>
          </cell>
          <cell r="M5112" t="str">
            <v>NSK Estuche Plastico Kit Estudiantes NSK</v>
          </cell>
          <cell r="O5112" t="str">
            <v>EQUIPOS CLINICOS FUNGIBLE / NOMINABLE</v>
          </cell>
          <cell r="P5112">
            <v>9806</v>
          </cell>
          <cell r="T5112" t="str">
            <v>Bueno</v>
          </cell>
          <cell r="U5112" t="str">
            <v>NSK</v>
          </cell>
        </row>
        <row r="5113">
          <cell r="J5113" t="str">
            <v>FN-05-02-01-5105</v>
          </cell>
          <cell r="L5113" t="str">
            <v>FN-05-02-01-5105</v>
          </cell>
          <cell r="M5113" t="str">
            <v>NSK Estuche Plastico Kit Estudiantes NSK</v>
          </cell>
          <cell r="O5113" t="str">
            <v>EQUIPOS CLINICOS FUNGIBLE / NOMINABLE</v>
          </cell>
          <cell r="P5113">
            <v>9806</v>
          </cell>
          <cell r="T5113" t="str">
            <v>Bueno</v>
          </cell>
          <cell r="U5113" t="str">
            <v>NSK</v>
          </cell>
        </row>
        <row r="5114">
          <cell r="J5114" t="str">
            <v>42-04-07-00-5106</v>
          </cell>
          <cell r="L5114" t="str">
            <v>42-04-07-00-5106</v>
          </cell>
          <cell r="M5114" t="str">
            <v>Poltrona Ecocuero 69X78X77</v>
          </cell>
          <cell r="O5114" t="str">
            <v>OTROS</v>
          </cell>
          <cell r="P5114">
            <v>150000</v>
          </cell>
          <cell r="T5114" t="str">
            <v>Bueno</v>
          </cell>
          <cell r="U5114" t="str">
            <v>N/T</v>
          </cell>
        </row>
        <row r="5115">
          <cell r="J5115" t="str">
            <v>42-04-07-00-5107</v>
          </cell>
          <cell r="L5115" t="str">
            <v>42-04-07-00-5107</v>
          </cell>
          <cell r="M5115" t="str">
            <v>Alfombra Casino 116 X 170</v>
          </cell>
          <cell r="O5115" t="str">
            <v>OTROS</v>
          </cell>
          <cell r="P5115">
            <v>60000</v>
          </cell>
          <cell r="T5115" t="str">
            <v>Bueno</v>
          </cell>
          <cell r="U5115" t="str">
            <v>N/T</v>
          </cell>
        </row>
        <row r="5116">
          <cell r="J5116" t="str">
            <v>42-04-07-00-5108</v>
          </cell>
          <cell r="L5116" t="str">
            <v>42-04-07-00-5108</v>
          </cell>
          <cell r="M5116" t="str">
            <v>Mobil Bebe</v>
          </cell>
          <cell r="O5116" t="str">
            <v>OTROS</v>
          </cell>
          <cell r="P5116">
            <v>25000</v>
          </cell>
          <cell r="T5116" t="str">
            <v>Bueno</v>
          </cell>
          <cell r="U5116" t="str">
            <v>N/T</v>
          </cell>
        </row>
        <row r="5117">
          <cell r="J5117" t="str">
            <v>00 -00-00-00-</v>
          </cell>
          <cell r="L5117" t="str">
            <v>00 -00-00-00-</v>
          </cell>
          <cell r="O5117" t="str">
            <v>SIN CUENTA ASIGNADA</v>
          </cell>
        </row>
        <row r="5118">
          <cell r="J5118" t="str">
            <v>00 -00-00-00-</v>
          </cell>
          <cell r="L5118" t="str">
            <v>00 -00-00-00-</v>
          </cell>
          <cell r="O5118" t="str">
            <v>SIN CUENTA ASIGNADA</v>
          </cell>
        </row>
        <row r="5119">
          <cell r="J5119" t="str">
            <v>00 -00-00-00-</v>
          </cell>
          <cell r="L5119" t="str">
            <v>00 -00-00-00-</v>
          </cell>
          <cell r="O5119" t="str">
            <v>SIN CUENTA ASIGNADA</v>
          </cell>
        </row>
        <row r="5120">
          <cell r="J5120" t="str">
            <v>00 -00-00-00-</v>
          </cell>
          <cell r="L5120" t="str">
            <v>00 -00-00-00-</v>
          </cell>
          <cell r="O5120" t="str">
            <v>SIN CUENTA ASIGNADA</v>
          </cell>
        </row>
        <row r="5121">
          <cell r="J5121" t="str">
            <v>00 -00-00-00-</v>
          </cell>
          <cell r="L5121" t="str">
            <v>00 -00-00-00-</v>
          </cell>
          <cell r="O5121" t="str">
            <v>SIN CUENTA ASIGNADA</v>
          </cell>
        </row>
        <row r="5122">
          <cell r="J5122" t="str">
            <v>00 -00-00-00-</v>
          </cell>
          <cell r="L5122" t="str">
            <v>00 -00-00-00-</v>
          </cell>
          <cell r="O5122" t="str">
            <v>SIN CUENTA ASIGNADA</v>
          </cell>
        </row>
        <row r="5123">
          <cell r="J5123" t="str">
            <v>00 -00-00-00-</v>
          </cell>
          <cell r="L5123" t="str">
            <v>00 -00-00-00-</v>
          </cell>
          <cell r="O5123" t="str">
            <v>SIN CUENTA ASIGNADA</v>
          </cell>
        </row>
        <row r="5124">
          <cell r="J5124" t="str">
            <v>00 -00-00-00-</v>
          </cell>
          <cell r="L5124" t="str">
            <v>00 -00-00-00-</v>
          </cell>
          <cell r="O5124" t="str">
            <v>SIN CUENTA ASIGNADA</v>
          </cell>
        </row>
        <row r="5125">
          <cell r="J5125" t="str">
            <v>00 -00-00-00-</v>
          </cell>
          <cell r="L5125" t="str">
            <v>00 -00-00-00-</v>
          </cell>
          <cell r="O5125" t="str">
            <v>SIN CUENTA ASIGNADA</v>
          </cell>
        </row>
        <row r="5126">
          <cell r="J5126" t="str">
            <v>00 -00-00-00-</v>
          </cell>
          <cell r="L5126" t="str">
            <v>00 -00-00-00-</v>
          </cell>
          <cell r="O5126" t="str">
            <v>SIN CUENTA ASIGNADA</v>
          </cell>
        </row>
        <row r="5127">
          <cell r="J5127" t="str">
            <v>00 -00-00-00-</v>
          </cell>
          <cell r="L5127" t="str">
            <v>00 -00-00-00-</v>
          </cell>
          <cell r="O5127" t="str">
            <v>SIN CUENTA ASIGNADA</v>
          </cell>
        </row>
        <row r="5128">
          <cell r="J5128" t="str">
            <v>00 -00-00-00-</v>
          </cell>
          <cell r="L5128" t="str">
            <v>00 -00-00-00-</v>
          </cell>
          <cell r="O5128" t="str">
            <v>SIN CUENTA ASIGNADA</v>
          </cell>
        </row>
        <row r="5129">
          <cell r="J5129" t="str">
            <v>00 -00-00-00-</v>
          </cell>
          <cell r="L5129" t="str">
            <v>00 -00-00-00-</v>
          </cell>
          <cell r="O5129" t="str">
            <v>SIN CUENTA ASIGNADA</v>
          </cell>
        </row>
        <row r="5130">
          <cell r="J5130" t="str">
            <v>00 -00-00-00-</v>
          </cell>
          <cell r="L5130" t="str">
            <v>00 -00-00-00-</v>
          </cell>
          <cell r="O5130" t="str">
            <v>SIN CUENTA ASIGNADA</v>
          </cell>
        </row>
        <row r="5131">
          <cell r="J5131" t="str">
            <v>00 -00-00-00-</v>
          </cell>
          <cell r="L5131" t="str">
            <v>00 -00-00-00-</v>
          </cell>
          <cell r="O5131" t="str">
            <v>SIN CUENTA ASIGNADA</v>
          </cell>
        </row>
        <row r="5132">
          <cell r="J5132" t="str">
            <v>00 -00-00-00-</v>
          </cell>
          <cell r="L5132" t="str">
            <v>00 -00-00-00-</v>
          </cell>
          <cell r="O5132" t="str">
            <v>SIN CUENTA ASIGNADA</v>
          </cell>
        </row>
        <row r="5133">
          <cell r="J5133" t="str">
            <v>00 -00-00-00-</v>
          </cell>
          <cell r="L5133" t="str">
            <v>00 -00-00-00-</v>
          </cell>
          <cell r="O5133" t="str">
            <v>SIN CUENTA ASIGNADA</v>
          </cell>
        </row>
        <row r="5134">
          <cell r="J5134" t="str">
            <v>00 -00-00-00-</v>
          </cell>
          <cell r="L5134" t="str">
            <v>00 -00-00-00-</v>
          </cell>
          <cell r="O5134" t="str">
            <v>SIN CUENTA ASIGNADA</v>
          </cell>
        </row>
        <row r="5135">
          <cell r="J5135" t="str">
            <v>00 -00-00-00-</v>
          </cell>
          <cell r="L5135" t="str">
            <v>00 -00-00-00-</v>
          </cell>
          <cell r="O5135" t="str">
            <v>SIN CUENTA ASIGNADA</v>
          </cell>
        </row>
        <row r="5136">
          <cell r="J5136" t="str">
            <v>00 -00-00-00-</v>
          </cell>
          <cell r="L5136" t="str">
            <v>00 -00-00-00-</v>
          </cell>
          <cell r="O5136" t="str">
            <v>SIN CUENTA ASIGNADA</v>
          </cell>
        </row>
        <row r="5137">
          <cell r="J5137" t="str">
            <v>00 -00-00-00-</v>
          </cell>
          <cell r="L5137" t="str">
            <v>00 -00-00-00-</v>
          </cell>
          <cell r="O5137" t="str">
            <v>SIN CUENTA ASIGNADA</v>
          </cell>
        </row>
        <row r="5138">
          <cell r="J5138" t="str">
            <v>00 -00-00-00-</v>
          </cell>
          <cell r="L5138" t="str">
            <v>00 -00-00-00-</v>
          </cell>
          <cell r="O5138" t="str">
            <v>SIN CUENTA ASIGNADA</v>
          </cell>
        </row>
        <row r="5139">
          <cell r="J5139" t="str">
            <v>00 -00-00-00-</v>
          </cell>
          <cell r="L5139" t="str">
            <v>00 -00-00-00-</v>
          </cell>
          <cell r="O5139" t="str">
            <v>SIN CUENTA ASIGNADA</v>
          </cell>
        </row>
        <row r="5140">
          <cell r="J5140" t="str">
            <v>00 -00-00-00-</v>
          </cell>
          <cell r="L5140" t="str">
            <v>00 -00-00-00-</v>
          </cell>
          <cell r="O5140" t="str">
            <v>SIN CUENTA ASIGNADA</v>
          </cell>
        </row>
        <row r="5141">
          <cell r="J5141" t="str">
            <v>00 -00-00-00-</v>
          </cell>
          <cell r="L5141" t="str">
            <v>00 -00-00-00-</v>
          </cell>
          <cell r="O5141" t="str">
            <v>SIN CUENTA ASIGNADA</v>
          </cell>
        </row>
        <row r="5142">
          <cell r="J5142" t="str">
            <v>00 -00-00-00-</v>
          </cell>
          <cell r="L5142" t="str">
            <v>00 -00-00-00-</v>
          </cell>
          <cell r="O5142" t="str">
            <v>SIN CUENTA ASIGNADA</v>
          </cell>
        </row>
        <row r="5143">
          <cell r="J5143" t="str">
            <v>00 -00-00-00-</v>
          </cell>
          <cell r="L5143" t="str">
            <v>00 -00-00-00-</v>
          </cell>
          <cell r="O5143" t="str">
            <v>SIN CUENTA ASIGNADA</v>
          </cell>
        </row>
        <row r="5144">
          <cell r="J5144" t="str">
            <v>00 -00-00-00-</v>
          </cell>
          <cell r="L5144" t="str">
            <v>00 -00-00-00-</v>
          </cell>
          <cell r="O5144" t="str">
            <v>SIN CUENTA ASIGNADA</v>
          </cell>
        </row>
        <row r="5145">
          <cell r="J5145" t="str">
            <v>00 -00-00-00-</v>
          </cell>
          <cell r="L5145" t="str">
            <v>00 -00-00-00-</v>
          </cell>
          <cell r="O5145" t="str">
            <v>SIN CUENTA ASIGNADA</v>
          </cell>
        </row>
        <row r="5146">
          <cell r="J5146" t="str">
            <v>00 -00-00-00-</v>
          </cell>
          <cell r="L5146" t="str">
            <v>00 -00-00-00-</v>
          </cell>
          <cell r="O5146" t="str">
            <v>SIN CUENTA ASIGNADA</v>
          </cell>
        </row>
        <row r="5147">
          <cell r="J5147" t="str">
            <v>00 -00-00-00-</v>
          </cell>
          <cell r="L5147" t="str">
            <v>00 -00-00-00-</v>
          </cell>
          <cell r="O5147" t="str">
            <v>SIN CUENTA ASIGNADA</v>
          </cell>
        </row>
        <row r="5148">
          <cell r="J5148" t="str">
            <v>00 -00-00-00-</v>
          </cell>
          <cell r="L5148" t="str">
            <v>00 -00-00-00-</v>
          </cell>
          <cell r="O5148" t="str">
            <v>SIN CUENTA ASIGNADA</v>
          </cell>
        </row>
        <row r="5149">
          <cell r="J5149" t="str">
            <v>00 -00-00-00-</v>
          </cell>
          <cell r="L5149" t="str">
            <v>00 -00-00-00-</v>
          </cell>
          <cell r="O5149" t="str">
            <v>SIN CUENTA ASIGNADA</v>
          </cell>
        </row>
        <row r="5150">
          <cell r="J5150" t="str">
            <v>00 -00-00-00-</v>
          </cell>
          <cell r="L5150" t="str">
            <v>00 -00-00-00-</v>
          </cell>
          <cell r="O5150" t="str">
            <v>SIN CUENTA ASIGNADA</v>
          </cell>
        </row>
        <row r="5151">
          <cell r="J5151" t="str">
            <v>00 -00-00-00-</v>
          </cell>
          <cell r="L5151" t="str">
            <v>00 -00-00-00-</v>
          </cell>
          <cell r="O5151" t="str">
            <v>SIN CUENTA ASIGNADA</v>
          </cell>
        </row>
        <row r="5152">
          <cell r="J5152" t="str">
            <v>00 -00-00-00-</v>
          </cell>
          <cell r="L5152" t="str">
            <v>00 -00-00-00-</v>
          </cell>
          <cell r="O5152" t="str">
            <v>SIN CUENTA ASIGNADA</v>
          </cell>
        </row>
        <row r="5153">
          <cell r="J5153" t="str">
            <v>00 -00-00-00-</v>
          </cell>
          <cell r="L5153" t="str">
            <v>00 -00-00-00-</v>
          </cell>
          <cell r="O5153" t="str">
            <v>SIN CUENTA ASIGNADA</v>
          </cell>
        </row>
        <row r="5154">
          <cell r="J5154" t="str">
            <v>00 -00-00-00-</v>
          </cell>
          <cell r="L5154" t="str">
            <v>00 -00-00-00-</v>
          </cell>
          <cell r="O5154" t="str">
            <v>SIN CUENTA ASIGNADA</v>
          </cell>
        </row>
        <row r="5155">
          <cell r="J5155" t="str">
            <v>00 -00-00-00-</v>
          </cell>
          <cell r="L5155" t="str">
            <v>00 -00-00-00-</v>
          </cell>
          <cell r="O5155" t="str">
            <v>SIN CUENTA ASIGNADA</v>
          </cell>
        </row>
        <row r="5156">
          <cell r="J5156" t="str">
            <v>00 -00-00-00-</v>
          </cell>
          <cell r="L5156" t="str">
            <v>00 -00-00-00-</v>
          </cell>
          <cell r="O5156" t="str">
            <v>SIN CUENTA ASIGNADA</v>
          </cell>
        </row>
        <row r="5157">
          <cell r="J5157" t="str">
            <v>00 -00-00-00-</v>
          </cell>
          <cell r="L5157" t="str">
            <v>00 -00-00-00-</v>
          </cell>
          <cell r="O5157" t="str">
            <v>SIN CUENTA ASIGNADA</v>
          </cell>
        </row>
        <row r="5158">
          <cell r="J5158" t="str">
            <v>00 -00-00-00-</v>
          </cell>
          <cell r="L5158" t="str">
            <v>00 -00-00-00-</v>
          </cell>
          <cell r="O5158" t="str">
            <v>SIN CUENTA ASIGNADA</v>
          </cell>
        </row>
        <row r="5159">
          <cell r="J5159" t="str">
            <v>00 -00-00-00-</v>
          </cell>
          <cell r="L5159" t="str">
            <v>00 -00-00-00-</v>
          </cell>
          <cell r="O5159" t="str">
            <v>SIN CUENTA ASIGNADA</v>
          </cell>
        </row>
        <row r="5160">
          <cell r="J5160" t="str">
            <v>00 -00-00-00-</v>
          </cell>
          <cell r="L5160" t="str">
            <v>00 -00-00-00-</v>
          </cell>
          <cell r="O5160" t="str">
            <v>SIN CUENTA ASIGNADA</v>
          </cell>
        </row>
        <row r="5161">
          <cell r="J5161" t="str">
            <v>00 -00-00-00-</v>
          </cell>
          <cell r="L5161" t="str">
            <v>00 -00-00-00-</v>
          </cell>
          <cell r="O5161" t="str">
            <v>SIN CUENTA ASIGNADA</v>
          </cell>
        </row>
        <row r="5162">
          <cell r="J5162" t="str">
            <v>00 -00-00-00-</v>
          </cell>
          <cell r="L5162" t="str">
            <v>00 -00-00-00-</v>
          </cell>
          <cell r="O5162" t="str">
            <v>SIN CUENTA ASIGNADA</v>
          </cell>
        </row>
        <row r="5163">
          <cell r="J5163" t="str">
            <v>00 -00-00-00-</v>
          </cell>
          <cell r="L5163" t="str">
            <v>00 -00-00-00-</v>
          </cell>
          <cell r="O5163" t="str">
            <v>SIN CUENTA ASIGNADA</v>
          </cell>
        </row>
        <row r="5164">
          <cell r="J5164" t="str">
            <v>00 -00-00-00-</v>
          </cell>
          <cell r="L5164" t="str">
            <v>00 -00-00-00-</v>
          </cell>
          <cell r="O5164" t="str">
            <v>SIN CUENTA ASIGNADA</v>
          </cell>
        </row>
        <row r="5165">
          <cell r="J5165" t="str">
            <v>00 -00-00-00-</v>
          </cell>
          <cell r="L5165" t="str">
            <v>00 -00-00-00-</v>
          </cell>
          <cell r="O5165" t="str">
            <v>SIN CUENTA ASIGNADA</v>
          </cell>
        </row>
        <row r="5166">
          <cell r="J5166" t="str">
            <v>00 -00-00-00-</v>
          </cell>
          <cell r="L5166" t="str">
            <v>00 -00-00-00-</v>
          </cell>
          <cell r="O5166" t="str">
            <v>SIN CUENTA ASIGNADA</v>
          </cell>
        </row>
        <row r="5167">
          <cell r="J5167" t="str">
            <v>00 -00-00-00-</v>
          </cell>
          <cell r="L5167" t="str">
            <v>00 -00-00-00-</v>
          </cell>
          <cell r="O5167" t="str">
            <v>SIN CUENTA ASIGNADA</v>
          </cell>
        </row>
        <row r="5168">
          <cell r="J5168" t="str">
            <v>00 -00-00-00-</v>
          </cell>
          <cell r="L5168" t="str">
            <v>00 -00-00-00-</v>
          </cell>
          <cell r="O5168" t="str">
            <v>SIN CUENTA ASIGNADA</v>
          </cell>
        </row>
        <row r="5169">
          <cell r="J5169" t="str">
            <v>00 -00-00-00-</v>
          </cell>
          <cell r="L5169" t="str">
            <v>00 -00-00-00-</v>
          </cell>
          <cell r="O5169" t="str">
            <v>SIN CUENTA ASIGNADA</v>
          </cell>
        </row>
        <row r="5170">
          <cell r="J5170" t="str">
            <v>00 -00-00-00-</v>
          </cell>
          <cell r="L5170" t="str">
            <v>00 -00-00-00-</v>
          </cell>
          <cell r="O5170" t="str">
            <v>SIN CUENTA ASIGNADA</v>
          </cell>
        </row>
        <row r="5171">
          <cell r="J5171" t="str">
            <v>00 -00-00-00-</v>
          </cell>
          <cell r="L5171" t="str">
            <v>00 -00-00-00-</v>
          </cell>
          <cell r="O5171" t="str">
            <v>SIN CUENTA ASIGNADA</v>
          </cell>
        </row>
        <row r="5172">
          <cell r="J5172" t="str">
            <v>00 -00-00-00-</v>
          </cell>
          <cell r="L5172" t="str">
            <v>00 -00-00-00-</v>
          </cell>
          <cell r="O5172" t="str">
            <v>SIN CUENTA ASIGNADA</v>
          </cell>
        </row>
        <row r="5173">
          <cell r="J5173" t="str">
            <v>00 -00-00-00-</v>
          </cell>
          <cell r="L5173" t="str">
            <v>00 -00-00-00-</v>
          </cell>
          <cell r="O5173" t="str">
            <v>SIN CUENTA ASIGNADA</v>
          </cell>
        </row>
        <row r="5174">
          <cell r="J5174" t="str">
            <v>00 -00-00-00-</v>
          </cell>
          <cell r="L5174" t="str">
            <v>00 -00-00-00-</v>
          </cell>
          <cell r="O5174" t="str">
            <v>SIN CUENTA ASIGNADA</v>
          </cell>
        </row>
        <row r="5175">
          <cell r="J5175" t="str">
            <v>00 -00-00-00-</v>
          </cell>
          <cell r="L5175" t="str">
            <v>00 -00-00-00-</v>
          </cell>
          <cell r="O5175" t="str">
            <v>SIN CUENTA ASIGNADA</v>
          </cell>
        </row>
        <row r="5176">
          <cell r="J5176" t="str">
            <v>00 -00-00-00-</v>
          </cell>
          <cell r="L5176" t="str">
            <v>00 -00-00-00-</v>
          </cell>
          <cell r="O5176" t="str">
            <v>SIN CUENTA ASIGNADA</v>
          </cell>
        </row>
        <row r="5177">
          <cell r="J5177" t="str">
            <v>00 -00-00-00-</v>
          </cell>
          <cell r="L5177" t="str">
            <v>00 -00-00-00-</v>
          </cell>
          <cell r="O5177" t="str">
            <v>SIN CUENTA ASIGNADA</v>
          </cell>
        </row>
        <row r="5178">
          <cell r="J5178" t="str">
            <v>00 -00-00-00-</v>
          </cell>
          <cell r="L5178" t="str">
            <v>00 -00-00-00-</v>
          </cell>
          <cell r="O5178" t="str">
            <v>SIN CUENTA ASIGNADA</v>
          </cell>
        </row>
        <row r="5179">
          <cell r="J5179" t="str">
            <v>00 -00-00-00-</v>
          </cell>
          <cell r="L5179" t="str">
            <v>00 -00-00-00-</v>
          </cell>
          <cell r="O5179" t="str">
            <v>SIN CUENTA ASIGNADA</v>
          </cell>
        </row>
        <row r="5180">
          <cell r="J5180" t="str">
            <v>00 -00-00-00-</v>
          </cell>
          <cell r="L5180" t="str">
            <v>00 -00-00-00-</v>
          </cell>
          <cell r="O5180" t="str">
            <v>SIN CUENTA ASIGNADA</v>
          </cell>
        </row>
        <row r="5181">
          <cell r="J5181" t="str">
            <v>00 -00-00-00-</v>
          </cell>
          <cell r="L5181" t="str">
            <v>00 -00-00-00-</v>
          </cell>
          <cell r="O5181" t="str">
            <v>SIN CUENTA ASIGNADA</v>
          </cell>
        </row>
        <row r="5182">
          <cell r="J5182" t="str">
            <v>00 -00-00-00-</v>
          </cell>
          <cell r="L5182" t="str">
            <v>00 -00-00-00-</v>
          </cell>
          <cell r="O5182" t="str">
            <v>SIN CUENTA ASIGNADA</v>
          </cell>
        </row>
        <row r="5183">
          <cell r="J5183" t="str">
            <v>00 -00-00-00-</v>
          </cell>
          <cell r="L5183" t="str">
            <v>00 -00-00-00-</v>
          </cell>
          <cell r="O5183" t="str">
            <v>SIN CUENTA ASIGNADA</v>
          </cell>
        </row>
        <row r="5184">
          <cell r="J5184" t="str">
            <v>00 -00-00-00-</v>
          </cell>
          <cell r="L5184" t="str">
            <v>00 -00-00-00-</v>
          </cell>
          <cell r="O5184" t="str">
            <v>SIN CUENTA ASIGNADA</v>
          </cell>
        </row>
        <row r="5185">
          <cell r="J5185" t="str">
            <v>00 -00-00-00-</v>
          </cell>
          <cell r="L5185" t="str">
            <v>00 -00-00-00-</v>
          </cell>
          <cell r="O5185" t="str">
            <v>SIN CUENTA ASIGNADA</v>
          </cell>
        </row>
        <row r="5186">
          <cell r="J5186" t="str">
            <v>00 -00-00-00-</v>
          </cell>
          <cell r="L5186" t="str">
            <v>00 -00-00-00-</v>
          </cell>
          <cell r="O5186" t="str">
            <v>SIN CUENTA ASIGNADA</v>
          </cell>
        </row>
        <row r="5187">
          <cell r="J5187" t="str">
            <v>00 -00-00-00-</v>
          </cell>
          <cell r="L5187" t="str">
            <v>00 -00-00-00-</v>
          </cell>
          <cell r="O5187" t="str">
            <v>SIN CUENTA ASIGNADA</v>
          </cell>
        </row>
        <row r="5188">
          <cell r="J5188" t="str">
            <v>00 -00-00-00-</v>
          </cell>
          <cell r="L5188" t="str">
            <v>00 -00-00-00-</v>
          </cell>
          <cell r="O5188" t="str">
            <v>SIN CUENTA ASIGNADA</v>
          </cell>
        </row>
        <row r="5189">
          <cell r="J5189" t="str">
            <v>00 -00-00-00-</v>
          </cell>
          <cell r="L5189" t="str">
            <v>00 -00-00-00-</v>
          </cell>
          <cell r="O5189" t="str">
            <v>SIN CUENTA ASIGNADA</v>
          </cell>
        </row>
        <row r="5190">
          <cell r="J5190" t="str">
            <v>00 -00-00-00-</v>
          </cell>
          <cell r="L5190" t="str">
            <v>00 -00-00-00-</v>
          </cell>
          <cell r="O5190" t="str">
            <v>SIN CUENTA ASIGNADA</v>
          </cell>
        </row>
        <row r="5191">
          <cell r="J5191" t="str">
            <v>00 -00-00-00-</v>
          </cell>
          <cell r="L5191" t="str">
            <v>00 -00-00-00-</v>
          </cell>
          <cell r="O5191" t="str">
            <v>SIN CUENTA ASIGNADA</v>
          </cell>
        </row>
        <row r="5192">
          <cell r="J5192" t="str">
            <v>00 -00-00-00-</v>
          </cell>
          <cell r="L5192" t="str">
            <v>00 -00-00-00-</v>
          </cell>
          <cell r="O5192" t="str">
            <v>SIN CUENTA ASIGNADA</v>
          </cell>
        </row>
        <row r="5193">
          <cell r="J5193" t="str">
            <v>00 -00-00-00-</v>
          </cell>
          <cell r="L5193" t="str">
            <v>00 -00-00-00-</v>
          </cell>
          <cell r="O5193" t="str">
            <v>SIN CUENTA ASIGNADA</v>
          </cell>
        </row>
        <row r="5194">
          <cell r="J5194" t="str">
            <v>00 -00-00-00-</v>
          </cell>
          <cell r="L5194" t="str">
            <v>00 -00-00-00-</v>
          </cell>
          <cell r="O5194" t="str">
            <v>SIN CUENTA ASIGNADA</v>
          </cell>
        </row>
        <row r="5195">
          <cell r="J5195" t="str">
            <v>00 -00-00-00-</v>
          </cell>
          <cell r="L5195" t="str">
            <v>00 -00-00-00-</v>
          </cell>
          <cell r="O5195" t="str">
            <v>SIN CUENTA ASIGNADA</v>
          </cell>
        </row>
        <row r="5196">
          <cell r="J5196" t="str">
            <v>00 -00-00-00-</v>
          </cell>
          <cell r="L5196" t="str">
            <v>00 -00-00-00-</v>
          </cell>
          <cell r="O5196" t="str">
            <v>SIN CUENTA ASIGNADA</v>
          </cell>
        </row>
        <row r="5197">
          <cell r="J5197" t="str">
            <v>00 -00-00-00-</v>
          </cell>
          <cell r="L5197" t="str">
            <v>00 -00-00-00-</v>
          </cell>
          <cell r="O5197" t="str">
            <v>SIN CUENTA ASIGNADA</v>
          </cell>
        </row>
        <row r="5198">
          <cell r="J5198" t="str">
            <v>00 -00-00-00-</v>
          </cell>
          <cell r="L5198" t="str">
            <v>00 -00-00-00-</v>
          </cell>
          <cell r="O5198" t="str">
            <v>SIN CUENTA ASIGNADA</v>
          </cell>
        </row>
        <row r="5199">
          <cell r="J5199" t="str">
            <v>00 -00-00-00-</v>
          </cell>
          <cell r="L5199" t="str">
            <v>00 -00-00-00-</v>
          </cell>
          <cell r="O5199" t="str">
            <v>SIN CUENTA ASIGNADA</v>
          </cell>
        </row>
        <row r="5200">
          <cell r="J5200" t="str">
            <v>00 -00-00-00-</v>
          </cell>
          <cell r="L5200" t="str">
            <v>00 -00-00-00-</v>
          </cell>
          <cell r="O5200" t="str">
            <v>SIN CUENTA ASIGNADA</v>
          </cell>
        </row>
        <row r="5201">
          <cell r="J5201" t="str">
            <v>00 -00-00-00-</v>
          </cell>
          <cell r="L5201" t="str">
            <v>00 -00-00-00-</v>
          </cell>
          <cell r="O5201" t="str">
            <v>SIN CUENTA ASIGNADA</v>
          </cell>
        </row>
        <row r="5202">
          <cell r="J5202" t="str">
            <v>00 -00-00-00-</v>
          </cell>
          <cell r="L5202" t="str">
            <v>00 -00-00-00-</v>
          </cell>
          <cell r="O5202" t="str">
            <v>SIN CUENTA ASIGNADA</v>
          </cell>
        </row>
        <row r="5203">
          <cell r="J5203" t="str">
            <v>00 -00-00-00-</v>
          </cell>
          <cell r="L5203" t="str">
            <v>00 -00-00-00-</v>
          </cell>
          <cell r="O5203" t="str">
            <v>SIN CUENTA ASIGNADA</v>
          </cell>
        </row>
        <row r="5204">
          <cell r="J5204" t="str">
            <v>00 -00-00-00-</v>
          </cell>
          <cell r="L5204" t="str">
            <v>00 -00-00-00-</v>
          </cell>
          <cell r="O5204" t="str">
            <v>SIN CUENTA ASIGNADA</v>
          </cell>
        </row>
        <row r="5205">
          <cell r="J5205" t="str">
            <v>00 -00-00-00-</v>
          </cell>
          <cell r="L5205" t="str">
            <v>00 -00-00-00-</v>
          </cell>
          <cell r="O5205" t="str">
            <v>SIN CUENTA ASIGNADA</v>
          </cell>
        </row>
        <row r="5206">
          <cell r="J5206" t="str">
            <v>00 -00-00-00-</v>
          </cell>
          <cell r="L5206" t="str">
            <v>00 -00-00-00-</v>
          </cell>
          <cell r="O5206" t="str">
            <v>SIN CUENTA ASIGNADA</v>
          </cell>
        </row>
        <row r="5207">
          <cell r="J5207" t="str">
            <v>00 -00-00-00-</v>
          </cell>
          <cell r="L5207" t="str">
            <v>00 -00-00-00-</v>
          </cell>
          <cell r="O5207" t="str">
            <v>SIN CUENTA ASIGNADA</v>
          </cell>
        </row>
        <row r="5208">
          <cell r="J5208" t="str">
            <v>00 -00-00-00-</v>
          </cell>
          <cell r="L5208" t="str">
            <v>00 -00-00-00-</v>
          </cell>
          <cell r="O5208" t="str">
            <v>SIN CUENTA ASIGNADA</v>
          </cell>
        </row>
        <row r="5209">
          <cell r="J5209" t="str">
            <v>00 -00-00-00-</v>
          </cell>
          <cell r="L5209" t="str">
            <v>00 -00-00-00-</v>
          </cell>
          <cell r="O5209" t="str">
            <v>SIN CUENTA ASIGNADA</v>
          </cell>
        </row>
        <row r="5210">
          <cell r="J5210" t="str">
            <v>00 -00-00-00-</v>
          </cell>
          <cell r="L5210" t="str">
            <v>00 -00-00-00-</v>
          </cell>
          <cell r="O5210" t="str">
            <v>SIN CUENTA ASIGNADA</v>
          </cell>
        </row>
        <row r="5211">
          <cell r="J5211" t="str">
            <v>00 -00-00-00-</v>
          </cell>
          <cell r="L5211" t="str">
            <v>00 -00-00-00-</v>
          </cell>
          <cell r="O5211" t="str">
            <v>SIN CUENTA ASIGNADA</v>
          </cell>
        </row>
        <row r="5212">
          <cell r="J5212" t="str">
            <v>00 -00-00-00-</v>
          </cell>
          <cell r="L5212" t="str">
            <v>00 -00-00-00-</v>
          </cell>
          <cell r="O5212" t="str">
            <v>SIN CUENTA ASIGNADA</v>
          </cell>
        </row>
        <row r="5213">
          <cell r="J5213" t="str">
            <v>00 -00-00-00-</v>
          </cell>
          <cell r="L5213" t="str">
            <v>00 -00-00-00-</v>
          </cell>
          <cell r="O5213" t="str">
            <v>SIN CUENTA ASIGNADA</v>
          </cell>
        </row>
        <row r="5214">
          <cell r="J5214" t="str">
            <v>00 -00-00-00-</v>
          </cell>
          <cell r="L5214" t="str">
            <v>00 -00-00-00-</v>
          </cell>
          <cell r="O5214" t="str">
            <v>SIN CUENTA ASIGNADA</v>
          </cell>
        </row>
        <row r="5215">
          <cell r="J5215" t="str">
            <v>00 -00-00-00-</v>
          </cell>
          <cell r="L5215" t="str">
            <v>00 -00-00-00-</v>
          </cell>
          <cell r="O5215" t="str">
            <v>SIN CUENTA ASIGNADA</v>
          </cell>
        </row>
        <row r="5216">
          <cell r="J5216" t="str">
            <v>00 -00-00-00-</v>
          </cell>
          <cell r="L5216" t="str">
            <v>00 -00-00-00-</v>
          </cell>
          <cell r="O5216" t="str">
            <v>SIN CUENTA ASIGNADA</v>
          </cell>
        </row>
        <row r="5217">
          <cell r="J5217" t="str">
            <v>00 -00-00-00-</v>
          </cell>
          <cell r="L5217" t="str">
            <v>00 -00-00-00-</v>
          </cell>
          <cell r="O5217" t="str">
            <v>SIN CUENTA ASIGNADA</v>
          </cell>
        </row>
        <row r="5218">
          <cell r="J5218" t="str">
            <v>00 -00-00-00-</v>
          </cell>
          <cell r="L5218" t="str">
            <v>00 -00-00-00-</v>
          </cell>
          <cell r="O5218" t="str">
            <v>SIN CUENTA ASIGNADA</v>
          </cell>
        </row>
        <row r="5219">
          <cell r="J5219" t="str">
            <v>00 -00-00-00-</v>
          </cell>
          <cell r="L5219" t="str">
            <v>00 -00-00-00-</v>
          </cell>
          <cell r="O5219" t="str">
            <v>SIN CUENTA ASIGNADA</v>
          </cell>
        </row>
        <row r="5220">
          <cell r="J5220" t="str">
            <v>00 -00-00-00-</v>
          </cell>
          <cell r="L5220" t="str">
            <v>00 -00-00-00-</v>
          </cell>
          <cell r="O5220" t="str">
            <v>SIN CUENTA ASIGNADA</v>
          </cell>
        </row>
        <row r="5221">
          <cell r="J5221" t="str">
            <v>00 -00-00-00-</v>
          </cell>
          <cell r="L5221" t="str">
            <v>00 -00-00-00-</v>
          </cell>
          <cell r="O5221" t="str">
            <v>SIN CUENTA ASIGNADA</v>
          </cell>
        </row>
        <row r="5222">
          <cell r="J5222" t="str">
            <v>00 -00-00-00-</v>
          </cell>
          <cell r="L5222" t="str">
            <v>00 -00-00-00-</v>
          </cell>
          <cell r="O5222" t="str">
            <v>SIN CUENTA ASIGNADA</v>
          </cell>
        </row>
        <row r="5223">
          <cell r="J5223" t="str">
            <v>00 -00-00-00-</v>
          </cell>
          <cell r="L5223" t="str">
            <v>00 -00-00-00-</v>
          </cell>
          <cell r="O5223" t="str">
            <v>SIN CUENTA ASIGNADA</v>
          </cell>
        </row>
        <row r="5224">
          <cell r="J5224" t="str">
            <v>00 -00-00-00-</v>
          </cell>
          <cell r="L5224" t="str">
            <v>00 -00-00-00-</v>
          </cell>
          <cell r="O5224" t="str">
            <v>SIN CUENTA ASIGNADA</v>
          </cell>
        </row>
        <row r="5225">
          <cell r="J5225" t="str">
            <v>00 -00-00-00-</v>
          </cell>
          <cell r="L5225" t="str">
            <v>00 -00-00-00-</v>
          </cell>
          <cell r="O5225" t="str">
            <v>SIN CUENTA ASIGNADA</v>
          </cell>
        </row>
        <row r="5226">
          <cell r="J5226" t="str">
            <v>00 -00-00-00-</v>
          </cell>
          <cell r="L5226" t="str">
            <v>00 -00-00-00-</v>
          </cell>
          <cell r="O5226" t="str">
            <v>SIN CUENTA ASIGNADA</v>
          </cell>
        </row>
        <row r="5227">
          <cell r="J5227" t="str">
            <v>00 -00-00-00-</v>
          </cell>
          <cell r="L5227" t="str">
            <v>00 -00-00-00-</v>
          </cell>
          <cell r="O5227" t="str">
            <v>SIN CUENTA ASIGNADA</v>
          </cell>
        </row>
        <row r="5228">
          <cell r="J5228" t="str">
            <v>00 -00-00-00-</v>
          </cell>
          <cell r="L5228" t="str">
            <v>00 -00-00-00-</v>
          </cell>
          <cell r="O5228" t="str">
            <v>SIN CUENTA ASIGNADA</v>
          </cell>
        </row>
        <row r="5229">
          <cell r="J5229" t="str">
            <v>00 -00-00-00-</v>
          </cell>
          <cell r="L5229" t="str">
            <v>00 -00-00-00-</v>
          </cell>
          <cell r="O5229" t="str">
            <v>SIN CUENTA ASIGNADA</v>
          </cell>
        </row>
        <row r="5230">
          <cell r="J5230" t="str">
            <v>00 -00-00-00-</v>
          </cell>
          <cell r="L5230" t="str">
            <v>00 -00-00-00-</v>
          </cell>
          <cell r="O5230" t="str">
            <v>SIN CUENTA ASIGNADA</v>
          </cell>
        </row>
        <row r="5231">
          <cell r="J5231" t="str">
            <v>00 -00-00-00-</v>
          </cell>
          <cell r="L5231" t="str">
            <v>00 -00-00-00-</v>
          </cell>
          <cell r="O5231" t="str">
            <v>SIN CUENTA ASIGNADA</v>
          </cell>
        </row>
        <row r="5232">
          <cell r="J5232" t="str">
            <v>00 -00-00-00-</v>
          </cell>
          <cell r="L5232" t="str">
            <v>00 -00-00-00-</v>
          </cell>
          <cell r="O5232" t="str">
            <v>SIN CUENTA ASIGNADA</v>
          </cell>
        </row>
        <row r="5233">
          <cell r="J5233" t="str">
            <v>00 -00-00-00-</v>
          </cell>
          <cell r="L5233" t="str">
            <v>00 -00-00-00-</v>
          </cell>
          <cell r="O5233" t="str">
            <v>SIN CUENTA ASIGNADA</v>
          </cell>
        </row>
        <row r="5234">
          <cell r="J5234" t="str">
            <v>00 -00-00-00-</v>
          </cell>
          <cell r="L5234" t="str">
            <v>00 -00-00-00-</v>
          </cell>
          <cell r="O5234" t="str">
            <v>SIN CUENTA ASIGNADA</v>
          </cell>
        </row>
        <row r="5235">
          <cell r="J5235" t="str">
            <v>00 -00-00-00-</v>
          </cell>
          <cell r="L5235" t="str">
            <v>00 -00-00-00-</v>
          </cell>
          <cell r="O5235" t="str">
            <v>SIN CUENTA ASIGNADA</v>
          </cell>
        </row>
        <row r="5236">
          <cell r="J5236" t="str">
            <v>00 -00-00-00-</v>
          </cell>
          <cell r="L5236" t="str">
            <v>00 -00-00-00-</v>
          </cell>
          <cell r="O5236" t="str">
            <v>SIN CUENTA ASIGNADA</v>
          </cell>
        </row>
        <row r="5237">
          <cell r="J5237" t="str">
            <v>00 -00-00-00-</v>
          </cell>
          <cell r="L5237" t="str">
            <v>00 -00-00-00-</v>
          </cell>
          <cell r="O5237" t="str">
            <v>SIN CUENTA ASIGNADA</v>
          </cell>
        </row>
        <row r="5238">
          <cell r="J5238" t="str">
            <v>00 -00-00-00-</v>
          </cell>
          <cell r="L5238" t="str">
            <v>00 -00-00-00-</v>
          </cell>
          <cell r="O5238" t="str">
            <v>SIN CUENTA ASIGNADA</v>
          </cell>
        </row>
        <row r="5239">
          <cell r="J5239" t="str">
            <v>00 -00-00-00-</v>
          </cell>
          <cell r="L5239" t="str">
            <v>00 -00-00-00-</v>
          </cell>
          <cell r="O5239" t="str">
            <v>SIN CUENTA ASIGNADA</v>
          </cell>
        </row>
        <row r="5240">
          <cell r="J5240" t="str">
            <v>00 -00-00-00-</v>
          </cell>
          <cell r="L5240" t="str">
            <v>00 -00-00-00-</v>
          </cell>
          <cell r="O5240" t="str">
            <v>SIN CUENTA ASIGNADA</v>
          </cell>
        </row>
        <row r="5241">
          <cell r="J5241" t="str">
            <v>00 -00-00-00-</v>
          </cell>
          <cell r="L5241" t="str">
            <v>00 -00-00-00-</v>
          </cell>
          <cell r="O5241" t="str">
            <v>SIN CUENTA ASIGNADA</v>
          </cell>
        </row>
        <row r="5242">
          <cell r="J5242" t="str">
            <v>00 -00-00-00-</v>
          </cell>
          <cell r="L5242" t="str">
            <v>00 -00-00-00-</v>
          </cell>
          <cell r="O5242" t="str">
            <v>SIN CUENTA ASIGNADA</v>
          </cell>
        </row>
        <row r="5243">
          <cell r="J5243" t="str">
            <v>00 -00-00-00-</v>
          </cell>
          <cell r="L5243" t="str">
            <v>00 -00-00-00-</v>
          </cell>
          <cell r="O5243" t="str">
            <v>SIN CUENTA ASIGNADA</v>
          </cell>
        </row>
        <row r="5244">
          <cell r="J5244" t="str">
            <v>00 -00-00-00-</v>
          </cell>
          <cell r="L5244" t="str">
            <v>00 -00-00-00-</v>
          </cell>
          <cell r="O5244" t="str">
            <v>SIN CUENTA ASIGNADA</v>
          </cell>
        </row>
        <row r="5245">
          <cell r="J5245" t="str">
            <v>00 -00-00-00-</v>
          </cell>
          <cell r="L5245" t="str">
            <v>00 -00-00-00-</v>
          </cell>
          <cell r="O5245" t="str">
            <v>SIN CUENTA ASIGNADA</v>
          </cell>
        </row>
        <row r="5246">
          <cell r="J5246" t="str">
            <v>00 -00-00-00-</v>
          </cell>
          <cell r="L5246" t="str">
            <v>00 -00-00-00-</v>
          </cell>
          <cell r="O5246" t="str">
            <v>SIN CUENTA ASIGNADA</v>
          </cell>
        </row>
        <row r="5247">
          <cell r="J5247" t="str">
            <v>00 -00-00-00-</v>
          </cell>
          <cell r="L5247" t="str">
            <v>00 -00-00-00-</v>
          </cell>
          <cell r="O5247" t="str">
            <v>SIN CUENTA ASIGNADA</v>
          </cell>
        </row>
        <row r="5248">
          <cell r="J5248" t="str">
            <v>00 -00-00-00-</v>
          </cell>
          <cell r="L5248" t="str">
            <v>00 -00-00-00-</v>
          </cell>
          <cell r="O5248" t="str">
            <v>SIN CUENTA ASIGNADA</v>
          </cell>
        </row>
        <row r="5249">
          <cell r="J5249" t="str">
            <v>00 -00-00-00-</v>
          </cell>
          <cell r="L5249" t="str">
            <v>00 -00-00-00-</v>
          </cell>
          <cell r="O5249" t="str">
            <v>SIN CUENTA ASIGNADA</v>
          </cell>
        </row>
        <row r="5250">
          <cell r="J5250" t="str">
            <v>00 -00-00-00-</v>
          </cell>
          <cell r="L5250" t="str">
            <v>00 -00-00-00-</v>
          </cell>
          <cell r="O5250" t="str">
            <v>SIN CUENTA ASIGNADA</v>
          </cell>
        </row>
        <row r="5251">
          <cell r="J5251" t="str">
            <v>00 -00-00-00-</v>
          </cell>
          <cell r="L5251" t="str">
            <v>00 -00-00-00-</v>
          </cell>
          <cell r="O5251" t="str">
            <v>SIN CUENTA ASIGNADA</v>
          </cell>
        </row>
        <row r="5252">
          <cell r="J5252" t="str">
            <v>00 -00-00-00-</v>
          </cell>
          <cell r="L5252" t="str">
            <v>00 -00-00-00-</v>
          </cell>
          <cell r="O5252" t="str">
            <v>SIN CUENTA ASIGNADA</v>
          </cell>
        </row>
        <row r="5253">
          <cell r="J5253" t="str">
            <v>00 -00-00-00-</v>
          </cell>
          <cell r="L5253" t="str">
            <v>00 -00-00-00-</v>
          </cell>
          <cell r="O5253" t="str">
            <v>SIN CUENTA ASIGNADA</v>
          </cell>
        </row>
        <row r="5254">
          <cell r="J5254" t="str">
            <v>00 -00-00-00-</v>
          </cell>
          <cell r="L5254" t="str">
            <v>00 -00-00-00-</v>
          </cell>
          <cell r="O5254" t="str">
            <v>SIN CUENTA ASIGNADA</v>
          </cell>
        </row>
        <row r="5255">
          <cell r="J5255" t="str">
            <v>00 -00-00-00-</v>
          </cell>
          <cell r="L5255" t="str">
            <v>00 -00-00-00-</v>
          </cell>
          <cell r="O5255" t="str">
            <v>SIN CUENTA ASIGNADA</v>
          </cell>
        </row>
        <row r="5256">
          <cell r="J5256" t="str">
            <v>00 -00-00-00-</v>
          </cell>
          <cell r="L5256" t="str">
            <v>00 -00-00-00-</v>
          </cell>
          <cell r="O5256" t="str">
            <v>SIN CUENTA ASIGNADA</v>
          </cell>
        </row>
        <row r="5257">
          <cell r="J5257" t="str">
            <v>00 -00-00-00-</v>
          </cell>
          <cell r="L5257" t="str">
            <v>00 -00-00-00-</v>
          </cell>
          <cell r="O5257" t="str">
            <v>SIN CUENTA ASIGNADA</v>
          </cell>
        </row>
        <row r="5258">
          <cell r="J5258" t="str">
            <v>00 -00-00-00-</v>
          </cell>
          <cell r="L5258" t="str">
            <v>00 -00-00-00-</v>
          </cell>
          <cell r="O5258" t="str">
            <v>SIN CUENTA ASIGNADA</v>
          </cell>
        </row>
        <row r="5259">
          <cell r="J5259" t="str">
            <v>00 -00-00-00-</v>
          </cell>
          <cell r="L5259" t="str">
            <v>00 -00-00-00-</v>
          </cell>
          <cell r="O5259" t="str">
            <v>SIN CUENTA ASIGNADA</v>
          </cell>
        </row>
        <row r="5260">
          <cell r="J5260" t="str">
            <v>00 -00-00-00-</v>
          </cell>
          <cell r="L5260" t="str">
            <v>00 -00-00-00-</v>
          </cell>
          <cell r="O5260" t="str">
            <v>SIN CUENTA ASIGNADA</v>
          </cell>
        </row>
        <row r="5261">
          <cell r="J5261" t="str">
            <v>00 -00-00-00-</v>
          </cell>
          <cell r="L5261" t="str">
            <v>00 -00-00-00-</v>
          </cell>
          <cell r="O5261" t="str">
            <v>SIN CUENTA ASIGNADA</v>
          </cell>
        </row>
        <row r="5262">
          <cell r="J5262" t="str">
            <v>00 -00-00-00-</v>
          </cell>
          <cell r="L5262" t="str">
            <v>00 -00-00-00-</v>
          </cell>
          <cell r="O5262" t="str">
            <v>SIN CUENTA ASIGNADA</v>
          </cell>
        </row>
        <row r="5263">
          <cell r="J5263" t="str">
            <v>00 -00-00-00-</v>
          </cell>
          <cell r="L5263" t="str">
            <v>00 -00-00-00-</v>
          </cell>
          <cell r="O5263" t="str">
            <v>SIN CUENTA ASIGNADA</v>
          </cell>
        </row>
        <row r="5264">
          <cell r="J5264" t="str">
            <v>00 -00-00-00-</v>
          </cell>
          <cell r="L5264" t="str">
            <v>00 -00-00-00-</v>
          </cell>
          <cell r="O5264" t="str">
            <v>SIN CUENTA ASIGNADA</v>
          </cell>
        </row>
        <row r="5265">
          <cell r="J5265" t="str">
            <v>00 -00-00-00-</v>
          </cell>
          <cell r="L5265" t="str">
            <v>00 -00-00-00-</v>
          </cell>
          <cell r="O5265" t="str">
            <v>SIN CUENTA ASIGNADA</v>
          </cell>
        </row>
        <row r="5266">
          <cell r="J5266" t="str">
            <v>00 -00-00-00-</v>
          </cell>
          <cell r="L5266" t="str">
            <v>00 -00-00-00-</v>
          </cell>
          <cell r="O5266" t="str">
            <v>SIN CUENTA ASIGNADA</v>
          </cell>
        </row>
        <row r="5267">
          <cell r="J5267" t="str">
            <v>00 -00-00-00-</v>
          </cell>
          <cell r="L5267" t="str">
            <v>00 -00-00-00-</v>
          </cell>
          <cell r="O5267" t="str">
            <v>SIN CUENTA ASIGNADA</v>
          </cell>
        </row>
        <row r="5268">
          <cell r="J5268" t="str">
            <v>00 -00-00-00-</v>
          </cell>
          <cell r="L5268" t="str">
            <v>00 -00-00-00-</v>
          </cell>
          <cell r="O5268" t="str">
            <v>SIN CUENTA ASIGNADA</v>
          </cell>
        </row>
        <row r="5269">
          <cell r="J5269" t="str">
            <v>00 -00-00-00-</v>
          </cell>
          <cell r="L5269" t="str">
            <v>00 -00-00-00-</v>
          </cell>
          <cell r="O5269" t="str">
            <v>SIN CUENTA ASIGNADA</v>
          </cell>
        </row>
        <row r="5270">
          <cell r="J5270" t="str">
            <v>00 -00-00-00-</v>
          </cell>
          <cell r="L5270" t="str">
            <v>00 -00-00-00-</v>
          </cell>
          <cell r="O5270" t="str">
            <v>SIN CUENTA ASIGNADA</v>
          </cell>
        </row>
        <row r="5271">
          <cell r="J5271" t="str">
            <v>00 -00-00-00-</v>
          </cell>
          <cell r="L5271" t="str">
            <v>00 -00-00-00-</v>
          </cell>
          <cell r="O5271" t="str">
            <v>SIN CUENTA ASIGNADA</v>
          </cell>
        </row>
        <row r="5272">
          <cell r="J5272" t="str">
            <v>00 -00-00-00-</v>
          </cell>
          <cell r="L5272" t="str">
            <v>00 -00-00-00-</v>
          </cell>
          <cell r="O5272" t="str">
            <v>SIN CUENTA ASIGNADA</v>
          </cell>
        </row>
        <row r="5273">
          <cell r="J5273" t="str">
            <v>00 -00-00-00-</v>
          </cell>
          <cell r="L5273" t="str">
            <v>00 -00-00-00-</v>
          </cell>
          <cell r="O5273" t="str">
            <v>SIN CUENTA ASIGNADA</v>
          </cell>
        </row>
        <row r="5274">
          <cell r="J5274" t="str">
            <v>00 -00-00-00-</v>
          </cell>
          <cell r="L5274" t="str">
            <v>00 -00-00-00-</v>
          </cell>
          <cell r="O5274" t="str">
            <v>SIN CUENTA ASIGNADA</v>
          </cell>
        </row>
        <row r="5275">
          <cell r="J5275" t="str">
            <v>00 -00-00-00-</v>
          </cell>
          <cell r="L5275" t="str">
            <v>00 -00-00-00-</v>
          </cell>
          <cell r="O5275" t="str">
            <v>SIN CUENTA ASIGNADA</v>
          </cell>
        </row>
        <row r="5276">
          <cell r="J5276" t="str">
            <v>00 -00-00-00-</v>
          </cell>
          <cell r="L5276" t="str">
            <v>00 -00-00-00-</v>
          </cell>
          <cell r="O5276" t="str">
            <v>SIN CUENTA ASIGNADA</v>
          </cell>
        </row>
        <row r="5277">
          <cell r="J5277" t="str">
            <v>00 -00-00-00-</v>
          </cell>
          <cell r="L5277" t="str">
            <v>00 -00-00-00-</v>
          </cell>
          <cell r="O5277" t="str">
            <v>SIN CUENTA ASIGNADA</v>
          </cell>
        </row>
        <row r="5278">
          <cell r="J5278" t="str">
            <v>00 -00-00-00-</v>
          </cell>
          <cell r="L5278" t="str">
            <v>00 -00-00-00-</v>
          </cell>
          <cell r="O5278" t="str">
            <v>SIN CUENTA ASIGNADA</v>
          </cell>
        </row>
        <row r="5279">
          <cell r="J5279" t="str">
            <v>00 -00-00-00-</v>
          </cell>
          <cell r="L5279" t="str">
            <v>00 -00-00-00-</v>
          </cell>
          <cell r="O5279" t="str">
            <v>SIN CUENTA ASIGNADA</v>
          </cell>
        </row>
        <row r="5280">
          <cell r="J5280" t="str">
            <v>00 -00-00-00-</v>
          </cell>
          <cell r="L5280" t="str">
            <v>00 -00-00-00-</v>
          </cell>
          <cell r="O5280" t="str">
            <v>SIN CUENTA ASIGNADA</v>
          </cell>
        </row>
        <row r="5281">
          <cell r="J5281" t="str">
            <v>00 -00-00-00-</v>
          </cell>
          <cell r="L5281" t="str">
            <v>00 -00-00-00-</v>
          </cell>
          <cell r="O5281" t="str">
            <v>SIN CUENTA ASIGNADA</v>
          </cell>
        </row>
        <row r="5282">
          <cell r="J5282" t="str">
            <v>00 -00-00-00-</v>
          </cell>
          <cell r="L5282" t="str">
            <v>00 -00-00-00-</v>
          </cell>
          <cell r="O5282" t="str">
            <v>SIN CUENTA ASIGNADA</v>
          </cell>
        </row>
        <row r="5283">
          <cell r="J5283" t="str">
            <v>00 -00-00-00-</v>
          </cell>
          <cell r="L5283" t="str">
            <v>00 -00-00-00-</v>
          </cell>
          <cell r="O5283" t="str">
            <v>SIN CUENTA ASIGNADA</v>
          </cell>
        </row>
        <row r="5284">
          <cell r="J5284" t="str">
            <v>00 -00-00-00-</v>
          </cell>
          <cell r="L5284" t="str">
            <v>00 -00-00-00-</v>
          </cell>
          <cell r="O5284" t="str">
            <v>SIN CUENTA ASIGNADA</v>
          </cell>
        </row>
        <row r="5285">
          <cell r="J5285" t="str">
            <v>00 -00-00-00-</v>
          </cell>
          <cell r="L5285" t="str">
            <v>00 -00-00-00-</v>
          </cell>
          <cell r="O5285" t="str">
            <v>SIN CUENTA ASIGNADA</v>
          </cell>
        </row>
        <row r="5286">
          <cell r="J5286" t="str">
            <v>00 -00-00-00-</v>
          </cell>
          <cell r="L5286" t="str">
            <v>00 -00-00-00-</v>
          </cell>
          <cell r="O5286" t="str">
            <v>SIN CUENTA ASIGNADA</v>
          </cell>
        </row>
        <row r="5287">
          <cell r="J5287" t="str">
            <v>00 -00-00-00-</v>
          </cell>
          <cell r="L5287" t="str">
            <v>00 -00-00-00-</v>
          </cell>
          <cell r="O5287" t="str">
            <v>SIN CUENTA ASIGNADA</v>
          </cell>
        </row>
        <row r="5288">
          <cell r="J5288" t="str">
            <v>00 -00-00-00-</v>
          </cell>
          <cell r="L5288" t="str">
            <v>00 -00-00-00-</v>
          </cell>
          <cell r="O5288" t="str">
            <v>SIN CUENTA ASIGNADA</v>
          </cell>
        </row>
        <row r="5289">
          <cell r="J5289" t="str">
            <v>00 -00-00-00-</v>
          </cell>
          <cell r="L5289" t="str">
            <v>00 -00-00-00-</v>
          </cell>
          <cell r="O5289" t="str">
            <v>SIN CUENTA ASIGNADA</v>
          </cell>
        </row>
        <row r="5290">
          <cell r="J5290" t="str">
            <v>00 -00-00-00-</v>
          </cell>
          <cell r="L5290" t="str">
            <v>00 -00-00-00-</v>
          </cell>
          <cell r="O5290" t="str">
            <v>SIN CUENTA ASIGNADA</v>
          </cell>
        </row>
        <row r="5291">
          <cell r="J5291" t="str">
            <v>00 -00-00-00-</v>
          </cell>
          <cell r="L5291" t="str">
            <v>00 -00-00-00-</v>
          </cell>
          <cell r="O5291" t="str">
            <v>SIN CUENTA ASIGNADA</v>
          </cell>
        </row>
        <row r="5292">
          <cell r="J5292" t="str">
            <v>00 -00-00-00-</v>
          </cell>
          <cell r="L5292" t="str">
            <v>00 -00-00-00-</v>
          </cell>
          <cell r="O5292" t="str">
            <v>SIN CUENTA ASIGNADA</v>
          </cell>
        </row>
        <row r="5293">
          <cell r="J5293" t="str">
            <v>00 -00-00-00-</v>
          </cell>
          <cell r="L5293" t="str">
            <v>00 -00-00-00-</v>
          </cell>
          <cell r="O5293" t="str">
            <v>SIN CUENTA ASIGNADA</v>
          </cell>
        </row>
        <row r="5294">
          <cell r="J5294" t="str">
            <v>00 -00-00-00-</v>
          </cell>
          <cell r="L5294" t="str">
            <v>00 -00-00-00-</v>
          </cell>
          <cell r="O5294" t="str">
            <v>SIN CUENTA ASIGNADA</v>
          </cell>
        </row>
        <row r="5295">
          <cell r="J5295" t="str">
            <v>00 -00-00-00-</v>
          </cell>
          <cell r="L5295" t="str">
            <v>00 -00-00-00-</v>
          </cell>
          <cell r="O5295" t="str">
            <v>SIN CUENTA ASIGNADA</v>
          </cell>
        </row>
        <row r="5296">
          <cell r="J5296" t="str">
            <v>00 -00-00-00-</v>
          </cell>
          <cell r="L5296" t="str">
            <v>00 -00-00-00-</v>
          </cell>
          <cell r="O5296" t="str">
            <v>SIN CUENTA ASIGNADA</v>
          </cell>
        </row>
        <row r="5297">
          <cell r="J5297" t="str">
            <v>00 -00-00-00-</v>
          </cell>
          <cell r="L5297" t="str">
            <v>00 -00-00-00-</v>
          </cell>
          <cell r="O5297" t="str">
            <v>SIN CUENTA ASIGNADA</v>
          </cell>
        </row>
        <row r="5298">
          <cell r="J5298" t="str">
            <v>00 -00-00-00-</v>
          </cell>
          <cell r="L5298" t="str">
            <v>00 -00-00-00-</v>
          </cell>
          <cell r="O5298" t="str">
            <v>SIN CUENTA ASIGNADA</v>
          </cell>
        </row>
        <row r="5299">
          <cell r="J5299" t="str">
            <v>00 -00-00-00-</v>
          </cell>
          <cell r="L5299" t="str">
            <v>00 -00-00-00-</v>
          </cell>
          <cell r="O5299" t="str">
            <v>SIN CUENTA ASIGNADA</v>
          </cell>
        </row>
        <row r="5300">
          <cell r="J5300" t="str">
            <v>00 -00-00-00-</v>
          </cell>
          <cell r="L5300" t="str">
            <v>00 -00-00-00-</v>
          </cell>
          <cell r="O5300" t="str">
            <v>SIN CUENTA ASIGNADA</v>
          </cell>
        </row>
        <row r="5301">
          <cell r="J5301" t="str">
            <v>00 -00-00-00-</v>
          </cell>
          <cell r="L5301" t="str">
            <v>00 -00-00-00-</v>
          </cell>
          <cell r="O5301" t="str">
            <v>SIN CUENTA ASIGNADA</v>
          </cell>
        </row>
        <row r="5302">
          <cell r="J5302" t="str">
            <v>00 -00-00-00-</v>
          </cell>
          <cell r="L5302" t="str">
            <v>00 -00-00-00-</v>
          </cell>
          <cell r="O5302" t="str">
            <v>SIN CUENTA ASIGNADA</v>
          </cell>
        </row>
        <row r="5303">
          <cell r="J5303" t="str">
            <v>00 -00-00-00-</v>
          </cell>
          <cell r="L5303" t="str">
            <v>00 -00-00-00-</v>
          </cell>
          <cell r="O5303" t="str">
            <v>SIN CUENTA ASIGNADA</v>
          </cell>
        </row>
        <row r="5304">
          <cell r="J5304" t="str">
            <v>00 -00-00-00-</v>
          </cell>
          <cell r="L5304" t="str">
            <v>00 -00-00-00-</v>
          </cell>
          <cell r="O5304" t="str">
            <v>SIN CUENTA ASIGNADA</v>
          </cell>
        </row>
        <row r="5305">
          <cell r="J5305" t="str">
            <v>00 -00-00-00-</v>
          </cell>
          <cell r="L5305" t="str">
            <v>00 -00-00-00-</v>
          </cell>
          <cell r="O5305" t="str">
            <v>SIN CUENTA ASIGNADA</v>
          </cell>
        </row>
        <row r="5306">
          <cell r="J5306" t="str">
            <v>00 -00-00-00-</v>
          </cell>
          <cell r="L5306" t="str">
            <v>00 -00-00-00-</v>
          </cell>
          <cell r="O5306" t="str">
            <v>SIN CUENTA ASIGNADA</v>
          </cell>
        </row>
        <row r="5307">
          <cell r="J5307" t="str">
            <v>00 -00-00-00-</v>
          </cell>
          <cell r="L5307" t="str">
            <v>00 -00-00-00-</v>
          </cell>
          <cell r="O5307" t="str">
            <v>SIN CUENTA ASIGNADA</v>
          </cell>
        </row>
        <row r="5308">
          <cell r="J5308" t="str">
            <v>00 -00-00-00-</v>
          </cell>
          <cell r="L5308" t="str">
            <v>00 -00-00-00-</v>
          </cell>
          <cell r="O5308" t="str">
            <v>SIN CUENTA ASIGNADA</v>
          </cell>
        </row>
        <row r="5309">
          <cell r="J5309" t="str">
            <v>00 -00-00-00-</v>
          </cell>
          <cell r="L5309" t="str">
            <v>00 -00-00-00-</v>
          </cell>
          <cell r="O5309" t="str">
            <v>SIN CUENTA ASIGNADA</v>
          </cell>
        </row>
        <row r="5310">
          <cell r="J5310" t="str">
            <v>00 -00-00-00-</v>
          </cell>
          <cell r="L5310" t="str">
            <v>00 -00-00-00-</v>
          </cell>
          <cell r="O5310" t="str">
            <v>SIN CUENTA ASIGNADA</v>
          </cell>
        </row>
        <row r="5311">
          <cell r="J5311" t="str">
            <v>00 -00-00-00-</v>
          </cell>
          <cell r="L5311" t="str">
            <v>00 -00-00-00-</v>
          </cell>
          <cell r="O5311" t="str">
            <v>SIN CUENTA ASIGNADA</v>
          </cell>
        </row>
        <row r="5312">
          <cell r="J5312" t="str">
            <v>00 -00-00-00-</v>
          </cell>
          <cell r="L5312" t="str">
            <v>00 -00-00-00-</v>
          </cell>
          <cell r="O5312" t="str">
            <v>SIN CUENTA ASIGNADA</v>
          </cell>
        </row>
        <row r="5313">
          <cell r="J5313" t="str">
            <v>00 -00-00-00-</v>
          </cell>
          <cell r="L5313" t="str">
            <v>00 -00-00-00-</v>
          </cell>
          <cell r="O5313" t="str">
            <v>SIN CUENTA ASIGNADA</v>
          </cell>
        </row>
        <row r="5314">
          <cell r="J5314" t="str">
            <v>00 -00-00-00-</v>
          </cell>
          <cell r="L5314" t="str">
            <v>00 -00-00-00-</v>
          </cell>
          <cell r="O5314" t="str">
            <v>SIN CUENTA ASIGNADA</v>
          </cell>
        </row>
        <row r="5315">
          <cell r="J5315" t="str">
            <v>00 -00-00-00-</v>
          </cell>
          <cell r="L5315" t="str">
            <v>00 -00-00-00-</v>
          </cell>
          <cell r="O5315" t="str">
            <v>SIN CUENTA ASIGNADA</v>
          </cell>
        </row>
        <row r="5316">
          <cell r="J5316" t="str">
            <v>00 -00-00-00-</v>
          </cell>
          <cell r="L5316" t="str">
            <v>00 -00-00-00-</v>
          </cell>
          <cell r="O5316" t="str">
            <v>SIN CUENTA ASIGNADA</v>
          </cell>
        </row>
        <row r="5317">
          <cell r="J5317" t="str">
            <v>00 -00-00-00-</v>
          </cell>
          <cell r="L5317" t="str">
            <v>00 -00-00-00-</v>
          </cell>
          <cell r="O5317" t="str">
            <v>SIN CUENTA ASIGNADA</v>
          </cell>
        </row>
        <row r="5318">
          <cell r="J5318" t="str">
            <v>00 -00-00-00-</v>
          </cell>
          <cell r="L5318" t="str">
            <v>00 -00-00-00-</v>
          </cell>
          <cell r="O5318" t="str">
            <v>SIN CUENTA ASIGNADA</v>
          </cell>
        </row>
        <row r="5319">
          <cell r="J5319" t="str">
            <v>00 -00-00-00-</v>
          </cell>
          <cell r="L5319" t="str">
            <v>00 -00-00-00-</v>
          </cell>
          <cell r="O5319" t="str">
            <v>SIN CUENTA ASIGNADA</v>
          </cell>
        </row>
        <row r="5320">
          <cell r="J5320" t="str">
            <v>00 -00-00-00-</v>
          </cell>
          <cell r="L5320" t="str">
            <v>00 -00-00-00-</v>
          </cell>
          <cell r="O5320" t="str">
            <v>SIN CUENTA ASIGNADA</v>
          </cell>
        </row>
        <row r="5321">
          <cell r="J5321" t="str">
            <v>00 -00-00-00-</v>
          </cell>
          <cell r="L5321" t="str">
            <v>00 -00-00-00-</v>
          </cell>
          <cell r="O5321" t="str">
            <v>SIN CUENTA ASIGNADA</v>
          </cell>
        </row>
        <row r="5322">
          <cell r="J5322" t="str">
            <v>00 -00-00-00-</v>
          </cell>
          <cell r="L5322" t="str">
            <v>00 -00-00-00-</v>
          </cell>
          <cell r="O5322" t="str">
            <v>SIN CUENTA ASIGNADA</v>
          </cell>
        </row>
        <row r="5323">
          <cell r="J5323" t="str">
            <v>00 -00-00-00-</v>
          </cell>
          <cell r="L5323" t="str">
            <v>00 -00-00-00-</v>
          </cell>
          <cell r="O5323" t="str">
            <v>SIN CUENTA ASIGNADA</v>
          </cell>
        </row>
        <row r="5324">
          <cell r="J5324" t="str">
            <v>00 -00-00-00-</v>
          </cell>
          <cell r="L5324" t="str">
            <v>00 -00-00-00-</v>
          </cell>
          <cell r="O5324" t="str">
            <v>SIN CUENTA ASIGNADA</v>
          </cell>
        </row>
        <row r="5325">
          <cell r="J5325" t="str">
            <v>00 -00-00-00-</v>
          </cell>
          <cell r="L5325" t="str">
            <v>00 -00-00-00-</v>
          </cell>
          <cell r="O5325" t="str">
            <v>SIN CUENTA ASIGNADA</v>
          </cell>
        </row>
        <row r="5326">
          <cell r="J5326" t="str">
            <v>00 -00-00-00-</v>
          </cell>
          <cell r="L5326" t="str">
            <v>00 -00-00-00-</v>
          </cell>
          <cell r="O5326" t="str">
            <v>SIN CUENTA ASIGNADA</v>
          </cell>
        </row>
        <row r="5327">
          <cell r="J5327" t="str">
            <v>00 -00-00-00-</v>
          </cell>
          <cell r="L5327" t="str">
            <v>00 -00-00-00-</v>
          </cell>
          <cell r="O5327" t="str">
            <v>SIN CUENTA ASIGNADA</v>
          </cell>
        </row>
        <row r="5328">
          <cell r="J5328" t="str">
            <v>00 -00-00-00-</v>
          </cell>
          <cell r="L5328" t="str">
            <v>00 -00-00-00-</v>
          </cell>
          <cell r="O5328" t="str">
            <v>SIN CUENTA ASIGNADA</v>
          </cell>
        </row>
        <row r="5329">
          <cell r="J5329" t="str">
            <v>00 -00-00-00-</v>
          </cell>
          <cell r="L5329" t="str">
            <v>00 -00-00-00-</v>
          </cell>
          <cell r="O5329" t="str">
            <v>SIN CUENTA ASIGNADA</v>
          </cell>
        </row>
        <row r="5330">
          <cell r="J5330" t="str">
            <v>00 -00-00-00-</v>
          </cell>
          <cell r="L5330" t="str">
            <v>00 -00-00-00-</v>
          </cell>
          <cell r="O5330" t="str">
            <v>SIN CUENTA ASIGNADA</v>
          </cell>
        </row>
        <row r="5331">
          <cell r="J5331" t="str">
            <v>00 -00-00-00-</v>
          </cell>
          <cell r="L5331" t="str">
            <v>00 -00-00-00-</v>
          </cell>
          <cell r="O5331" t="str">
            <v>SIN CUENTA ASIGNADA</v>
          </cell>
        </row>
        <row r="5332">
          <cell r="J5332" t="str">
            <v>00 -00-00-00-</v>
          </cell>
          <cell r="L5332" t="str">
            <v>00 -00-00-00-</v>
          </cell>
          <cell r="O5332" t="str">
            <v>SIN CUENTA ASIGNADA</v>
          </cell>
        </row>
        <row r="5333">
          <cell r="J5333" t="str">
            <v>00 -00-00-00-</v>
          </cell>
          <cell r="L5333" t="str">
            <v>00 -00-00-00-</v>
          </cell>
          <cell r="O5333" t="str">
            <v>SIN CUENTA ASIGNADA</v>
          </cell>
        </row>
        <row r="5334">
          <cell r="J5334" t="str">
            <v>00 -00-00-00-</v>
          </cell>
          <cell r="L5334" t="str">
            <v>00 -00-00-00-</v>
          </cell>
          <cell r="O5334" t="str">
            <v>SIN CUENTA ASIGNADA</v>
          </cell>
        </row>
        <row r="5335">
          <cell r="J5335" t="str">
            <v>00 -00-00-00-</v>
          </cell>
          <cell r="L5335" t="str">
            <v>00 -00-00-00-</v>
          </cell>
          <cell r="O5335" t="str">
            <v>SIN CUENTA ASIGNADA</v>
          </cell>
        </row>
        <row r="5336">
          <cell r="J5336" t="str">
            <v>00 -00-00-00-</v>
          </cell>
          <cell r="L5336" t="str">
            <v>00 -00-00-00-</v>
          </cell>
          <cell r="O5336" t="str">
            <v>SIN CUENTA ASIGNADA</v>
          </cell>
        </row>
        <row r="5337">
          <cell r="J5337" t="str">
            <v>00 -00-00-00-</v>
          </cell>
          <cell r="L5337" t="str">
            <v>00 -00-00-00-</v>
          </cell>
          <cell r="O5337" t="str">
            <v>SIN CUENTA ASIGNADA</v>
          </cell>
        </row>
        <row r="5338">
          <cell r="J5338" t="str">
            <v>00 -00-00-00-</v>
          </cell>
          <cell r="L5338" t="str">
            <v>00 -00-00-00-</v>
          </cell>
          <cell r="O5338" t="str">
            <v>SIN CUENTA ASIGNADA</v>
          </cell>
        </row>
        <row r="5339">
          <cell r="J5339" t="str">
            <v>00 -00-00-00-</v>
          </cell>
          <cell r="L5339" t="str">
            <v>00 -00-00-00-</v>
          </cell>
          <cell r="O5339" t="str">
            <v>SIN CUENTA ASIGNADA</v>
          </cell>
        </row>
        <row r="5340">
          <cell r="J5340" t="str">
            <v>00 -00-00-00-</v>
          </cell>
          <cell r="L5340" t="str">
            <v>00 -00-00-00-</v>
          </cell>
          <cell r="O5340" t="str">
            <v>SIN CUENTA ASIGNADA</v>
          </cell>
        </row>
        <row r="5341">
          <cell r="J5341" t="str">
            <v>00 -00-00-00-</v>
          </cell>
          <cell r="L5341" t="str">
            <v>00 -00-00-00-</v>
          </cell>
          <cell r="O5341" t="str">
            <v>SIN CUENTA ASIGNADA</v>
          </cell>
        </row>
        <row r="5342">
          <cell r="J5342" t="str">
            <v>00 -00-00-00-</v>
          </cell>
          <cell r="L5342" t="str">
            <v>00 -00-00-00-</v>
          </cell>
          <cell r="O5342" t="str">
            <v>SIN CUENTA ASIGNADA</v>
          </cell>
        </row>
        <row r="5343">
          <cell r="J5343" t="str">
            <v>00 -00-00-00-</v>
          </cell>
          <cell r="L5343" t="str">
            <v>00 -00-00-00-</v>
          </cell>
          <cell r="O5343" t="str">
            <v>SIN CUENTA ASIGNADA</v>
          </cell>
        </row>
        <row r="5344">
          <cell r="J5344" t="str">
            <v>00 -00-00-00-</v>
          </cell>
          <cell r="L5344" t="str">
            <v>00 -00-00-00-</v>
          </cell>
          <cell r="O5344" t="str">
            <v>SIN CUENTA ASIGNADA</v>
          </cell>
        </row>
        <row r="5345">
          <cell r="J5345" t="str">
            <v>00 -00-00-00-</v>
          </cell>
          <cell r="L5345" t="str">
            <v>00 -00-00-00-</v>
          </cell>
          <cell r="O5345" t="str">
            <v>SIN CUENTA ASIGNADA</v>
          </cell>
        </row>
        <row r="5346">
          <cell r="J5346" t="str">
            <v>00 -00-00-00-</v>
          </cell>
          <cell r="L5346" t="str">
            <v>00 -00-00-00-</v>
          </cell>
          <cell r="O5346" t="str">
            <v>SIN CUENTA ASIGNADA</v>
          </cell>
        </row>
        <row r="5347">
          <cell r="J5347" t="str">
            <v>00 -00-00-00-</v>
          </cell>
          <cell r="L5347" t="str">
            <v>00 -00-00-00-</v>
          </cell>
          <cell r="O5347" t="str">
            <v>SIN CUENTA ASIGNADA</v>
          </cell>
        </row>
        <row r="5348">
          <cell r="J5348" t="str">
            <v>00 -00-00-00-</v>
          </cell>
          <cell r="L5348" t="str">
            <v>00 -00-00-00-</v>
          </cell>
          <cell r="O5348" t="str">
            <v>SIN CUENTA ASIGNADA</v>
          </cell>
        </row>
        <row r="5349">
          <cell r="J5349" t="str">
            <v>00 -00-00-00-</v>
          </cell>
          <cell r="L5349" t="str">
            <v>00 -00-00-00-</v>
          </cell>
          <cell r="O5349" t="str">
            <v>SIN CUENTA ASIGNADA</v>
          </cell>
        </row>
        <row r="5350">
          <cell r="J5350" t="str">
            <v>00 -00-00-00-</v>
          </cell>
          <cell r="L5350" t="str">
            <v>00 -00-00-00-</v>
          </cell>
          <cell r="O5350" t="str">
            <v>SIN CUENTA ASIGNADA</v>
          </cell>
        </row>
        <row r="5351">
          <cell r="J5351" t="str">
            <v>00 -00-00-00-</v>
          </cell>
          <cell r="L5351" t="str">
            <v>00 -00-00-00-</v>
          </cell>
          <cell r="O5351" t="str">
            <v>SIN CUENTA ASIGNADA</v>
          </cell>
        </row>
        <row r="5352">
          <cell r="J5352" t="str">
            <v>00 -00-00-00-</v>
          </cell>
          <cell r="L5352" t="str">
            <v>00 -00-00-00-</v>
          </cell>
          <cell r="O5352" t="str">
            <v>SIN CUENTA ASIGNADA</v>
          </cell>
        </row>
        <row r="5353">
          <cell r="J5353" t="str">
            <v>00 -00-00-00-</v>
          </cell>
          <cell r="L5353" t="str">
            <v>00 -00-00-00-</v>
          </cell>
          <cell r="O5353" t="str">
            <v>SIN CUENTA ASIGNADA</v>
          </cell>
        </row>
        <row r="5354">
          <cell r="J5354" t="str">
            <v>00 -00-00-00-</v>
          </cell>
          <cell r="L5354" t="str">
            <v>00 -00-00-00-</v>
          </cell>
          <cell r="O5354" t="str">
            <v>SIN CUENTA ASIGNADA</v>
          </cell>
        </row>
        <row r="5355">
          <cell r="J5355" t="str">
            <v>00 -00-00-00-</v>
          </cell>
          <cell r="L5355" t="str">
            <v>00 -00-00-00-</v>
          </cell>
          <cell r="O5355" t="str">
            <v>SIN CUENTA ASIGNADA</v>
          </cell>
        </row>
        <row r="5356">
          <cell r="J5356" t="str">
            <v>00 -00-00-00-</v>
          </cell>
          <cell r="L5356" t="str">
            <v>00 -00-00-00-</v>
          </cell>
          <cell r="O5356" t="str">
            <v>SIN CUENTA ASIGNADA</v>
          </cell>
        </row>
        <row r="5357">
          <cell r="J5357" t="str">
            <v>00 -00-00-00-</v>
          </cell>
          <cell r="L5357" t="str">
            <v>00 -00-00-00-</v>
          </cell>
          <cell r="O5357" t="str">
            <v>SIN CUENTA ASIGNADA</v>
          </cell>
        </row>
        <row r="5358">
          <cell r="J5358" t="str">
            <v>00 -00-00-00-</v>
          </cell>
          <cell r="L5358" t="str">
            <v>00 -00-00-00-</v>
          </cell>
          <cell r="O5358" t="str">
            <v>SIN CUENTA ASIGNADA</v>
          </cell>
        </row>
        <row r="5359">
          <cell r="J5359" t="str">
            <v>00 -00-00-00-</v>
          </cell>
          <cell r="L5359" t="str">
            <v>00 -00-00-00-</v>
          </cell>
          <cell r="O5359" t="str">
            <v>SIN CUENTA ASIGNADA</v>
          </cell>
        </row>
        <row r="5360">
          <cell r="J5360" t="str">
            <v>00 -00-00-00-</v>
          </cell>
          <cell r="L5360" t="str">
            <v>00 -00-00-00-</v>
          </cell>
          <cell r="O5360" t="str">
            <v>SIN CUENTA ASIGNADA</v>
          </cell>
        </row>
        <row r="5361">
          <cell r="J5361" t="str">
            <v>00 -00-00-00-</v>
          </cell>
          <cell r="L5361" t="str">
            <v>00 -00-00-00-</v>
          </cell>
          <cell r="O5361" t="str">
            <v>SIN CUENTA ASIGNADA</v>
          </cell>
        </row>
        <row r="5362">
          <cell r="J5362" t="str">
            <v>00 -00-00-00-</v>
          </cell>
          <cell r="L5362" t="str">
            <v>00 -00-00-00-</v>
          </cell>
          <cell r="O5362" t="str">
            <v>SIN CUENTA ASIGNADA</v>
          </cell>
        </row>
        <row r="5363">
          <cell r="J5363" t="str">
            <v>00 -00-00-00-</v>
          </cell>
          <cell r="L5363" t="str">
            <v>00 -00-00-00-</v>
          </cell>
          <cell r="O5363" t="str">
            <v>SIN CUENTA ASIGNADA</v>
          </cell>
        </row>
        <row r="5364">
          <cell r="J5364" t="str">
            <v>00 -00-00-00-</v>
          </cell>
          <cell r="L5364" t="str">
            <v>00 -00-00-00-</v>
          </cell>
          <cell r="O5364" t="str">
            <v>SIN CUENTA ASIGNADA</v>
          </cell>
        </row>
        <row r="5365">
          <cell r="J5365" t="str">
            <v>00 -00-00-00-</v>
          </cell>
          <cell r="L5365" t="str">
            <v>00 -00-00-00-</v>
          </cell>
          <cell r="O5365" t="str">
            <v>SIN CUENTA ASIGNADA</v>
          </cell>
        </row>
        <row r="5366">
          <cell r="J5366" t="str">
            <v>00 -00-00-00-</v>
          </cell>
          <cell r="L5366" t="str">
            <v>00 -00-00-00-</v>
          </cell>
          <cell r="O5366" t="str">
            <v>SIN CUENTA ASIGNADA</v>
          </cell>
        </row>
        <row r="5367">
          <cell r="J5367" t="str">
            <v>00 -00-00-00-</v>
          </cell>
          <cell r="L5367" t="str">
            <v>00 -00-00-00-</v>
          </cell>
          <cell r="O5367" t="str">
            <v>SIN CUENTA ASIGNADA</v>
          </cell>
        </row>
        <row r="5368">
          <cell r="J5368" t="str">
            <v>00 -00-00-00-</v>
          </cell>
          <cell r="L5368" t="str">
            <v>00 -00-00-00-</v>
          </cell>
          <cell r="O5368" t="str">
            <v>SIN CUENTA ASIGNADA</v>
          </cell>
        </row>
        <row r="5369">
          <cell r="J5369" t="str">
            <v>00 -00-00-00-</v>
          </cell>
          <cell r="L5369" t="str">
            <v>00 -00-00-00-</v>
          </cell>
          <cell r="O5369" t="str">
            <v>SIN CUENTA ASIGNADA</v>
          </cell>
        </row>
        <row r="5370">
          <cell r="J5370" t="str">
            <v>00 -00-00-00-</v>
          </cell>
          <cell r="L5370" t="str">
            <v>00 -00-00-00-</v>
          </cell>
          <cell r="O5370" t="str">
            <v>SIN CUENTA ASIGNADA</v>
          </cell>
        </row>
        <row r="5371">
          <cell r="J5371" t="str">
            <v>00 -00-00-00-</v>
          </cell>
          <cell r="L5371" t="str">
            <v>00 -00-00-00-</v>
          </cell>
          <cell r="O5371" t="str">
            <v>SIN CUENTA ASIGNADA</v>
          </cell>
        </row>
        <row r="5372">
          <cell r="J5372" t="str">
            <v>00 -00-00-00-</v>
          </cell>
          <cell r="L5372" t="str">
            <v>00 -00-00-00-</v>
          </cell>
          <cell r="O5372" t="str">
            <v>SIN CUENTA ASIGNADA</v>
          </cell>
        </row>
        <row r="5373">
          <cell r="J5373" t="str">
            <v>00 -00-00-00-</v>
          </cell>
          <cell r="L5373" t="str">
            <v>00 -00-00-00-</v>
          </cell>
          <cell r="O5373" t="str">
            <v>SIN CUENTA ASIGNADA</v>
          </cell>
        </row>
        <row r="5374">
          <cell r="J5374" t="str">
            <v>00 -00-00-00-</v>
          </cell>
          <cell r="L5374" t="str">
            <v>00 -00-00-00-</v>
          </cell>
          <cell r="O5374" t="str">
            <v>SIN CUENTA ASIGNADA</v>
          </cell>
        </row>
        <row r="5375">
          <cell r="J5375" t="str">
            <v>00 -00-00-00-</v>
          </cell>
          <cell r="L5375" t="str">
            <v>00 -00-00-00-</v>
          </cell>
          <cell r="O5375" t="str">
            <v>SIN CUENTA ASIGNADA</v>
          </cell>
        </row>
        <row r="5376">
          <cell r="J5376" t="str">
            <v>00 -00-00-00-</v>
          </cell>
          <cell r="L5376" t="str">
            <v>00 -00-00-00-</v>
          </cell>
          <cell r="O5376" t="str">
            <v>SIN CUENTA ASIGNADA</v>
          </cell>
        </row>
        <row r="5377">
          <cell r="J5377" t="str">
            <v>00 -00-00-00-</v>
          </cell>
          <cell r="L5377" t="str">
            <v>00 -00-00-00-</v>
          </cell>
          <cell r="O5377" t="str">
            <v>SIN CUENTA ASIGNADA</v>
          </cell>
        </row>
        <row r="5378">
          <cell r="J5378" t="str">
            <v>00 -00-00-00-</v>
          </cell>
          <cell r="L5378" t="str">
            <v>00 -00-00-00-</v>
          </cell>
          <cell r="O5378" t="str">
            <v>SIN CUENTA ASIGNADA</v>
          </cell>
        </row>
        <row r="5379">
          <cell r="J5379" t="str">
            <v>00 -00-00-00-</v>
          </cell>
          <cell r="L5379" t="str">
            <v>00 -00-00-00-</v>
          </cell>
          <cell r="O5379" t="str">
            <v>SIN CUENTA ASIGNADA</v>
          </cell>
        </row>
        <row r="5380">
          <cell r="J5380" t="str">
            <v>00 -00-00-00-</v>
          </cell>
          <cell r="L5380" t="str">
            <v>00 -00-00-00-</v>
          </cell>
          <cell r="O5380" t="str">
            <v>SIN CUENTA ASIGNADA</v>
          </cell>
        </row>
        <row r="5381">
          <cell r="J5381" t="str">
            <v>00 -00-00-00-</v>
          </cell>
          <cell r="L5381" t="str">
            <v>00 -00-00-00-</v>
          </cell>
          <cell r="O5381" t="str">
            <v>SIN CUENTA ASIGNADA</v>
          </cell>
        </row>
        <row r="5382">
          <cell r="J5382" t="str">
            <v>00 -00-00-00-</v>
          </cell>
          <cell r="L5382" t="str">
            <v>00 -00-00-00-</v>
          </cell>
          <cell r="O5382" t="str">
            <v>SIN CUENTA ASIGNADA</v>
          </cell>
        </row>
        <row r="5383">
          <cell r="J5383" t="str">
            <v>00 -00-00-00-</v>
          </cell>
          <cell r="L5383" t="str">
            <v>00 -00-00-00-</v>
          </cell>
          <cell r="O5383" t="str">
            <v>SIN CUENTA ASIGNADA</v>
          </cell>
        </row>
        <row r="5384">
          <cell r="J5384" t="str">
            <v>00 -00-00-00-</v>
          </cell>
          <cell r="L5384" t="str">
            <v>00 -00-00-00-</v>
          </cell>
          <cell r="O5384" t="str">
            <v>SIN CUENTA ASIGNADA</v>
          </cell>
        </row>
        <row r="5385">
          <cell r="J5385" t="str">
            <v>00 -00-00-00-</v>
          </cell>
          <cell r="L5385" t="str">
            <v>00 -00-00-00-</v>
          </cell>
          <cell r="O5385" t="str">
            <v>SIN CUENTA ASIGNADA</v>
          </cell>
        </row>
        <row r="5386">
          <cell r="J5386" t="str">
            <v>00 -00-00-00-</v>
          </cell>
          <cell r="L5386" t="str">
            <v>00 -00-00-00-</v>
          </cell>
          <cell r="O5386" t="str">
            <v>SIN CUENTA ASIGNADA</v>
          </cell>
        </row>
        <row r="5387">
          <cell r="J5387" t="str">
            <v>00 -00-00-00-</v>
          </cell>
          <cell r="L5387" t="str">
            <v>00 -00-00-00-</v>
          </cell>
          <cell r="O5387" t="str">
            <v>SIN CUENTA ASIGNADA</v>
          </cell>
        </row>
        <row r="5388">
          <cell r="J5388" t="str">
            <v>00 -00-00-00-</v>
          </cell>
          <cell r="L5388" t="str">
            <v>00 -00-00-00-</v>
          </cell>
          <cell r="O5388" t="str">
            <v>SIN CUENTA ASIGNADA</v>
          </cell>
        </row>
        <row r="5389">
          <cell r="J5389" t="str">
            <v>00 -00-00-00-</v>
          </cell>
          <cell r="L5389" t="str">
            <v>00 -00-00-00-</v>
          </cell>
          <cell r="O5389" t="str">
            <v>SIN CUENTA ASIGNADA</v>
          </cell>
        </row>
        <row r="5390">
          <cell r="J5390" t="str">
            <v>00 -00-00-00-</v>
          </cell>
          <cell r="L5390" t="str">
            <v>00 -00-00-00-</v>
          </cell>
          <cell r="O5390" t="str">
            <v>SIN CUENTA ASIGNADA</v>
          </cell>
        </row>
        <row r="5391">
          <cell r="J5391" t="str">
            <v>00 -00-00-00-</v>
          </cell>
          <cell r="L5391" t="str">
            <v>00 -00-00-00-</v>
          </cell>
          <cell r="O5391" t="str">
            <v>SIN CUENTA ASIGNADA</v>
          </cell>
        </row>
        <row r="5392">
          <cell r="J5392" t="str">
            <v>00 -00-00-00-</v>
          </cell>
          <cell r="L5392" t="str">
            <v>00 -00-00-00-</v>
          </cell>
          <cell r="O5392" t="str">
            <v>SIN CUENTA ASIGNADA</v>
          </cell>
        </row>
        <row r="5393">
          <cell r="J5393" t="str">
            <v>00 -00-00-00-</v>
          </cell>
          <cell r="L5393" t="str">
            <v>00 -00-00-00-</v>
          </cell>
          <cell r="O5393" t="str">
            <v>SIN CUENTA ASIGNADA</v>
          </cell>
        </row>
        <row r="5394">
          <cell r="J5394" t="str">
            <v>00 -00-00-00-</v>
          </cell>
          <cell r="L5394" t="str">
            <v>00 -00-00-00-</v>
          </cell>
          <cell r="O5394" t="str">
            <v>SIN CUENTA ASIGNADA</v>
          </cell>
        </row>
        <row r="5395">
          <cell r="J5395" t="str">
            <v>00 -00-00-00-</v>
          </cell>
          <cell r="L5395" t="str">
            <v>00 -00-00-00-</v>
          </cell>
          <cell r="O5395" t="str">
            <v>SIN CUENTA ASIGNADA</v>
          </cell>
        </row>
        <row r="5396">
          <cell r="J5396" t="str">
            <v>00 -00-00-00-</v>
          </cell>
          <cell r="L5396" t="str">
            <v>00 -00-00-00-</v>
          </cell>
          <cell r="O5396" t="str">
            <v>SIN CUENTA ASIGNADA</v>
          </cell>
        </row>
        <row r="5397">
          <cell r="J5397" t="str">
            <v>00 -00-00-00-</v>
          </cell>
          <cell r="L5397" t="str">
            <v>00 -00-00-00-</v>
          </cell>
          <cell r="O5397" t="str">
            <v>SIN CUENTA ASIGNADA</v>
          </cell>
        </row>
        <row r="5398">
          <cell r="J5398" t="str">
            <v>00 -00-00-00-</v>
          </cell>
          <cell r="L5398" t="str">
            <v>00 -00-00-00-</v>
          </cell>
          <cell r="O5398" t="str">
            <v>SIN CUENTA ASIGNADA</v>
          </cell>
        </row>
        <row r="5399">
          <cell r="J5399" t="str">
            <v>00 -00-00-00-</v>
          </cell>
          <cell r="L5399" t="str">
            <v>00 -00-00-00-</v>
          </cell>
          <cell r="O5399" t="str">
            <v>SIN CUENTA ASIGNADA</v>
          </cell>
        </row>
        <row r="5400">
          <cell r="J5400" t="str">
            <v>00 -00-00-00-</v>
          </cell>
          <cell r="L5400" t="str">
            <v>00 -00-00-00-</v>
          </cell>
          <cell r="O5400" t="str">
            <v>SIN CUENTA ASIGNADA</v>
          </cell>
        </row>
        <row r="5401">
          <cell r="J5401" t="str">
            <v>00 -00-00-00-</v>
          </cell>
          <cell r="L5401" t="str">
            <v>00 -00-00-00-</v>
          </cell>
          <cell r="O5401" t="str">
            <v>SIN CUENTA ASIGNADA</v>
          </cell>
        </row>
        <row r="5402">
          <cell r="J5402" t="str">
            <v>00 -00-00-00-</v>
          </cell>
          <cell r="L5402" t="str">
            <v>00 -00-00-00-</v>
          </cell>
          <cell r="O5402" t="str">
            <v>SIN CUENTA ASIGNADA</v>
          </cell>
        </row>
        <row r="5403">
          <cell r="J5403" t="str">
            <v>00 -00-00-00-</v>
          </cell>
          <cell r="L5403" t="str">
            <v>00 -00-00-00-</v>
          </cell>
          <cell r="O5403" t="str">
            <v>SIN CUENTA ASIGNADA</v>
          </cell>
        </row>
        <row r="5404">
          <cell r="J5404" t="str">
            <v>00 -00-00-00-</v>
          </cell>
          <cell r="L5404" t="str">
            <v>00 -00-00-00-</v>
          </cell>
          <cell r="O5404" t="str">
            <v>SIN CUENTA ASIGNADA</v>
          </cell>
        </row>
        <row r="5405">
          <cell r="J5405" t="str">
            <v>00 -00-00-00-</v>
          </cell>
          <cell r="L5405" t="str">
            <v>00 -00-00-00-</v>
          </cell>
          <cell r="O5405" t="str">
            <v>SIN CUENTA ASIGNADA</v>
          </cell>
        </row>
        <row r="5406">
          <cell r="J5406" t="str">
            <v>00 -00-00-00-</v>
          </cell>
          <cell r="L5406" t="str">
            <v>00 -00-00-00-</v>
          </cell>
          <cell r="O5406" t="str">
            <v>SIN CUENTA ASIGNADA</v>
          </cell>
        </row>
        <row r="5407">
          <cell r="J5407" t="str">
            <v>00 -00-00-00-</v>
          </cell>
          <cell r="L5407" t="str">
            <v>00 -00-00-00-</v>
          </cell>
          <cell r="O5407" t="str">
            <v>SIN CUENTA ASIGNADA</v>
          </cell>
        </row>
        <row r="5408">
          <cell r="J5408" t="str">
            <v>00 -00-00-00-</v>
          </cell>
          <cell r="L5408" t="str">
            <v>00 -00-00-00-</v>
          </cell>
          <cell r="O5408" t="str">
            <v>SIN CUENTA ASIGNADA</v>
          </cell>
        </row>
        <row r="5409">
          <cell r="J5409" t="str">
            <v>00 -00-00-00-</v>
          </cell>
          <cell r="L5409" t="str">
            <v>00 -00-00-00-</v>
          </cell>
          <cell r="O5409" t="str">
            <v>SIN CUENTA ASIGNADA</v>
          </cell>
        </row>
        <row r="5410">
          <cell r="J5410" t="str">
            <v>00 -00-00-00-</v>
          </cell>
          <cell r="L5410" t="str">
            <v>00 -00-00-00-</v>
          </cell>
          <cell r="O5410" t="str">
            <v>SIN CUENTA ASIGNADA</v>
          </cell>
        </row>
        <row r="5411">
          <cell r="J5411" t="str">
            <v>00 -00-00-00-</v>
          </cell>
          <cell r="L5411" t="str">
            <v>00 -00-00-00-</v>
          </cell>
          <cell r="O5411" t="str">
            <v>SIN CUENTA ASIGNADA</v>
          </cell>
        </row>
        <row r="5412">
          <cell r="J5412" t="str">
            <v>00 -00-00-00-</v>
          </cell>
          <cell r="L5412" t="str">
            <v>00 -00-00-00-</v>
          </cell>
          <cell r="O5412" t="str">
            <v>SIN CUENTA ASIGNADA</v>
          </cell>
        </row>
        <row r="5413">
          <cell r="J5413" t="str">
            <v>00 -00-00-00-</v>
          </cell>
          <cell r="L5413" t="str">
            <v>00 -00-00-00-</v>
          </cell>
          <cell r="O5413" t="str">
            <v>SIN CUENTA ASIGNADA</v>
          </cell>
        </row>
        <row r="5414">
          <cell r="J5414" t="str">
            <v>00 -00-00-00-</v>
          </cell>
          <cell r="L5414" t="str">
            <v>00 -00-00-00-</v>
          </cell>
          <cell r="O5414" t="str">
            <v>SIN CUENTA ASIGNADA</v>
          </cell>
        </row>
        <row r="5415">
          <cell r="J5415" t="str">
            <v>00 -00-00-00-</v>
          </cell>
          <cell r="L5415" t="str">
            <v>00 -00-00-00-</v>
          </cell>
          <cell r="O5415" t="str">
            <v>SIN CUENTA ASIGNADA</v>
          </cell>
        </row>
        <row r="5416">
          <cell r="J5416" t="str">
            <v>00 -00-00-00-</v>
          </cell>
          <cell r="L5416" t="str">
            <v>00 -00-00-00-</v>
          </cell>
          <cell r="O5416" t="str">
            <v>SIN CUENTA ASIGNADA</v>
          </cell>
        </row>
        <row r="5417">
          <cell r="J5417" t="str">
            <v>00 -00-00-00-</v>
          </cell>
          <cell r="L5417" t="str">
            <v>00 -00-00-00-</v>
          </cell>
          <cell r="O5417" t="str">
            <v>SIN CUENTA ASIGNADA</v>
          </cell>
        </row>
        <row r="5418">
          <cell r="J5418" t="str">
            <v>00 -00-00-00-</v>
          </cell>
          <cell r="L5418" t="str">
            <v>00 -00-00-00-</v>
          </cell>
          <cell r="O5418" t="str">
            <v>SIN CUENTA ASIGNADA</v>
          </cell>
        </row>
        <row r="5419">
          <cell r="J5419" t="str">
            <v>00 -00-00-00-</v>
          </cell>
          <cell r="L5419" t="str">
            <v>00 -00-00-00-</v>
          </cell>
          <cell r="O5419" t="str">
            <v>SIN CUENTA ASIGNADA</v>
          </cell>
        </row>
        <row r="5420">
          <cell r="J5420" t="str">
            <v>00 -00-00-00-</v>
          </cell>
          <cell r="L5420" t="str">
            <v>00 -00-00-00-</v>
          </cell>
          <cell r="O5420" t="str">
            <v>SIN CUENTA ASIGNADA</v>
          </cell>
        </row>
        <row r="5421">
          <cell r="J5421" t="str">
            <v>00 -00-00-00-</v>
          </cell>
          <cell r="L5421" t="str">
            <v>00 -00-00-00-</v>
          </cell>
          <cell r="O5421" t="str">
            <v>SIN CUENTA ASIGNADA</v>
          </cell>
        </row>
        <row r="5422">
          <cell r="J5422" t="str">
            <v>00 -00-00-00-</v>
          </cell>
          <cell r="L5422" t="str">
            <v>00 -00-00-00-</v>
          </cell>
          <cell r="O5422" t="str">
            <v>SIN CUENTA ASIGNADA</v>
          </cell>
        </row>
        <row r="5423">
          <cell r="J5423" t="str">
            <v>00 -00-00-00-</v>
          </cell>
          <cell r="L5423" t="str">
            <v>00 -00-00-00-</v>
          </cell>
          <cell r="O5423" t="str">
            <v>SIN CUENTA ASIGNADA</v>
          </cell>
        </row>
        <row r="5424">
          <cell r="J5424" t="str">
            <v>00 -00-00-00-</v>
          </cell>
          <cell r="L5424" t="str">
            <v>00 -00-00-00-</v>
          </cell>
          <cell r="O5424" t="str">
            <v>SIN CUENTA ASIGNADA</v>
          </cell>
        </row>
        <row r="5425">
          <cell r="J5425" t="str">
            <v>00 -00-00-00-</v>
          </cell>
          <cell r="L5425" t="str">
            <v>00 -00-00-00-</v>
          </cell>
          <cell r="O5425" t="str">
            <v>SIN CUENTA ASIGNADA</v>
          </cell>
        </row>
        <row r="5426">
          <cell r="J5426" t="str">
            <v>00 -00-00-00-</v>
          </cell>
          <cell r="L5426" t="str">
            <v>00 -00-00-00-</v>
          </cell>
          <cell r="O5426" t="str">
            <v>SIN CUENTA ASIGNADA</v>
          </cell>
        </row>
        <row r="5427">
          <cell r="J5427" t="str">
            <v>00 -00-00-00-</v>
          </cell>
          <cell r="L5427" t="str">
            <v>00 -00-00-00-</v>
          </cell>
          <cell r="O5427" t="str">
            <v>SIN CUENTA ASIGNADA</v>
          </cell>
        </row>
        <row r="5428">
          <cell r="J5428" t="str">
            <v>00 -00-00-00-</v>
          </cell>
          <cell r="L5428" t="str">
            <v>00 -00-00-00-</v>
          </cell>
          <cell r="O5428" t="str">
            <v>SIN CUENTA ASIGNADA</v>
          </cell>
        </row>
        <row r="5429">
          <cell r="J5429" t="str">
            <v>00 -00-00-00-</v>
          </cell>
          <cell r="L5429" t="str">
            <v>00 -00-00-00-</v>
          </cell>
          <cell r="O5429" t="str">
            <v>SIN CUENTA ASIGNADA</v>
          </cell>
        </row>
        <row r="5430">
          <cell r="J5430" t="str">
            <v>00 -00-00-00-</v>
          </cell>
          <cell r="L5430" t="str">
            <v>00 -00-00-00-</v>
          </cell>
          <cell r="O5430" t="str">
            <v>SIN CUENTA ASIGNADA</v>
          </cell>
        </row>
        <row r="5431">
          <cell r="J5431" t="str">
            <v>00 -00-00-00-</v>
          </cell>
          <cell r="L5431" t="str">
            <v>00 -00-00-00-</v>
          </cell>
          <cell r="O5431" t="str">
            <v>SIN CUENTA ASIGNADA</v>
          </cell>
        </row>
        <row r="5432">
          <cell r="J5432" t="str">
            <v>00 -00-00-00-</v>
          </cell>
          <cell r="L5432" t="str">
            <v>00 -00-00-00-</v>
          </cell>
          <cell r="O5432" t="str">
            <v>SIN CUENTA ASIGNADA</v>
          </cell>
        </row>
        <row r="5433">
          <cell r="J5433" t="str">
            <v>00 -00-00-00-</v>
          </cell>
          <cell r="L5433" t="str">
            <v>00 -00-00-00-</v>
          </cell>
          <cell r="O5433" t="str">
            <v>SIN CUENTA ASIGNADA</v>
          </cell>
        </row>
        <row r="5434">
          <cell r="J5434" t="str">
            <v>00 -00-00-00-</v>
          </cell>
          <cell r="L5434" t="str">
            <v>00 -00-00-00-</v>
          </cell>
          <cell r="O5434" t="str">
            <v>SIN CUENTA ASIGNADA</v>
          </cell>
        </row>
        <row r="5435">
          <cell r="J5435" t="str">
            <v>00 -00-00-00-</v>
          </cell>
          <cell r="L5435" t="str">
            <v>00 -00-00-00-</v>
          </cell>
          <cell r="O5435" t="str">
            <v>SIN CUENTA ASIGNADA</v>
          </cell>
        </row>
        <row r="5436">
          <cell r="J5436" t="str">
            <v>00 -00-00-00-</v>
          </cell>
          <cell r="L5436" t="str">
            <v>00 -00-00-00-</v>
          </cell>
          <cell r="O5436" t="str">
            <v>SIN CUENTA ASIGNADA</v>
          </cell>
        </row>
        <row r="5437">
          <cell r="J5437" t="str">
            <v>00 -00-00-00-</v>
          </cell>
          <cell r="L5437" t="str">
            <v>00 -00-00-00-</v>
          </cell>
          <cell r="O5437" t="str">
            <v>SIN CUENTA ASIGNADA</v>
          </cell>
        </row>
        <row r="5438">
          <cell r="J5438" t="str">
            <v>00 -00-00-00-</v>
          </cell>
          <cell r="L5438" t="str">
            <v>00 -00-00-00-</v>
          </cell>
          <cell r="O5438" t="str">
            <v>SIN CUENTA ASIGNADA</v>
          </cell>
        </row>
        <row r="5439">
          <cell r="J5439" t="str">
            <v>00 -00-00-00-</v>
          </cell>
          <cell r="L5439" t="str">
            <v>00 -00-00-00-</v>
          </cell>
          <cell r="O5439" t="str">
            <v>SIN CUENTA ASIGNADA</v>
          </cell>
        </row>
        <row r="5440">
          <cell r="J5440" t="str">
            <v>00 -00-00-00-</v>
          </cell>
          <cell r="L5440" t="str">
            <v>00 -00-00-00-</v>
          </cell>
          <cell r="O5440" t="str">
            <v>SIN CUENTA ASIGNADA</v>
          </cell>
        </row>
        <row r="5441">
          <cell r="J5441" t="str">
            <v>00 -00-00-00-</v>
          </cell>
          <cell r="L5441" t="str">
            <v>00 -00-00-00-</v>
          </cell>
          <cell r="O5441" t="str">
            <v>SIN CUENTA ASIGNADA</v>
          </cell>
        </row>
        <row r="5442">
          <cell r="J5442" t="str">
            <v>00 -00-00-00-</v>
          </cell>
          <cell r="L5442" t="str">
            <v>00 -00-00-00-</v>
          </cell>
          <cell r="O5442" t="str">
            <v>SIN CUENTA ASIGNADA</v>
          </cell>
        </row>
        <row r="5443">
          <cell r="J5443" t="str">
            <v>00 -00-00-00-</v>
          </cell>
          <cell r="L5443" t="str">
            <v>00 -00-00-00-</v>
          </cell>
          <cell r="O5443" t="str">
            <v>SIN CUENTA ASIGNADA</v>
          </cell>
        </row>
        <row r="5444">
          <cell r="J5444" t="str">
            <v>00 -00-00-00-</v>
          </cell>
          <cell r="L5444" t="str">
            <v>00 -00-00-00-</v>
          </cell>
          <cell r="O5444" t="str">
            <v>SIN CUENTA ASIGNADA</v>
          </cell>
        </row>
        <row r="5445">
          <cell r="J5445" t="str">
            <v>00 -00-00-00-</v>
          </cell>
          <cell r="L5445" t="str">
            <v>00 -00-00-00-</v>
          </cell>
          <cell r="O5445" t="str">
            <v>SIN CUENTA ASIGNADA</v>
          </cell>
        </row>
        <row r="5446">
          <cell r="J5446" t="str">
            <v>00 -00-00-00-</v>
          </cell>
          <cell r="L5446" t="str">
            <v>00 -00-00-00-</v>
          </cell>
          <cell r="O5446" t="str">
            <v>SIN CUENTA ASIGNADA</v>
          </cell>
        </row>
        <row r="5447">
          <cell r="J5447" t="str">
            <v>00 -00-00-00-</v>
          </cell>
          <cell r="L5447" t="str">
            <v>00 -00-00-00-</v>
          </cell>
          <cell r="O5447" t="str">
            <v>SIN CUENTA ASIGNADA</v>
          </cell>
        </row>
        <row r="5448">
          <cell r="J5448" t="str">
            <v>00 -00-00-00-</v>
          </cell>
          <cell r="L5448" t="str">
            <v>00 -00-00-00-</v>
          </cell>
          <cell r="O5448" t="str">
            <v>SIN CUENTA ASIGNADA</v>
          </cell>
        </row>
        <row r="5449">
          <cell r="J5449" t="str">
            <v>00 -00-00-00-</v>
          </cell>
          <cell r="L5449" t="str">
            <v>00 -00-00-00-</v>
          </cell>
          <cell r="O5449" t="str">
            <v>SIN CUENTA ASIGNADA</v>
          </cell>
        </row>
        <row r="5450">
          <cell r="J5450" t="str">
            <v>00 -00-00-00-</v>
          </cell>
          <cell r="L5450" t="str">
            <v>00 -00-00-00-</v>
          </cell>
          <cell r="O5450" t="str">
            <v>SIN CUENTA ASIGNADA</v>
          </cell>
        </row>
        <row r="5451">
          <cell r="J5451" t="str">
            <v>00 -00-00-00-</v>
          </cell>
          <cell r="L5451" t="str">
            <v>00 -00-00-00-</v>
          </cell>
          <cell r="O5451" t="str">
            <v>SIN CUENTA ASIGNADA</v>
          </cell>
        </row>
        <row r="5452">
          <cell r="J5452" t="str">
            <v>00 -00-00-00-</v>
          </cell>
          <cell r="L5452" t="str">
            <v>00 -00-00-00-</v>
          </cell>
          <cell r="O5452" t="str">
            <v>SIN CUENTA ASIGNADA</v>
          </cell>
        </row>
        <row r="5453">
          <cell r="J5453" t="str">
            <v>00 -00-00-00-</v>
          </cell>
          <cell r="L5453" t="str">
            <v>00 -00-00-00-</v>
          </cell>
          <cell r="O5453" t="str">
            <v>SIN CUENTA ASIGNADA</v>
          </cell>
        </row>
        <row r="5454">
          <cell r="J5454" t="str">
            <v>00 -00-00-00-</v>
          </cell>
          <cell r="L5454" t="str">
            <v>00 -00-00-00-</v>
          </cell>
          <cell r="O5454" t="str">
            <v>SIN CUENTA ASIGNADA</v>
          </cell>
        </row>
        <row r="5455">
          <cell r="J5455" t="str">
            <v>00 -00-00-00-</v>
          </cell>
          <cell r="L5455" t="str">
            <v>00 -00-00-00-</v>
          </cell>
          <cell r="O5455" t="str">
            <v>SIN CUENTA ASIGNADA</v>
          </cell>
        </row>
        <row r="5456">
          <cell r="J5456" t="str">
            <v>00 -00-00-00-</v>
          </cell>
          <cell r="L5456" t="str">
            <v>00 -00-00-00-</v>
          </cell>
          <cell r="O5456" t="str">
            <v>SIN CUENTA ASIGNADA</v>
          </cell>
        </row>
        <row r="5457">
          <cell r="J5457" t="str">
            <v>00 -00-00-00-</v>
          </cell>
          <cell r="L5457" t="str">
            <v>00 -00-00-00-</v>
          </cell>
          <cell r="O5457" t="str">
            <v>SIN CUENTA ASIGNADA</v>
          </cell>
        </row>
        <row r="5458">
          <cell r="J5458" t="str">
            <v>00 -00-00-00-</v>
          </cell>
          <cell r="L5458" t="str">
            <v>00 -00-00-00-</v>
          </cell>
          <cell r="O5458" t="str">
            <v>SIN CUENTA ASIGNADA</v>
          </cell>
        </row>
        <row r="5459">
          <cell r="J5459" t="str">
            <v>00 -00-00-00-</v>
          </cell>
          <cell r="L5459" t="str">
            <v>00 -00-00-00-</v>
          </cell>
          <cell r="O5459" t="str">
            <v>SIN CUENTA ASIGNADA</v>
          </cell>
        </row>
        <row r="5460">
          <cell r="J5460" t="str">
            <v>00 -00-00-00-</v>
          </cell>
          <cell r="L5460" t="str">
            <v>00 -00-00-00-</v>
          </cell>
          <cell r="O5460" t="str">
            <v>SIN CUENTA ASIGNADA</v>
          </cell>
        </row>
        <row r="5461">
          <cell r="J5461" t="str">
            <v>00 -00-00-00-</v>
          </cell>
          <cell r="L5461" t="str">
            <v>00 -00-00-00-</v>
          </cell>
          <cell r="O5461" t="str">
            <v>SIN CUENTA ASIGNADA</v>
          </cell>
        </row>
        <row r="5462">
          <cell r="J5462" t="str">
            <v>00 -00-00-00-</v>
          </cell>
          <cell r="L5462" t="str">
            <v>00 -00-00-00-</v>
          </cell>
          <cell r="O5462" t="str">
            <v>SIN CUENTA ASIGNADA</v>
          </cell>
        </row>
        <row r="5463">
          <cell r="J5463" t="str">
            <v>00 -00-00-00-</v>
          </cell>
          <cell r="L5463" t="str">
            <v>00 -00-00-00-</v>
          </cell>
          <cell r="O5463" t="str">
            <v>SIN CUENTA ASIGNADA</v>
          </cell>
        </row>
        <row r="5464">
          <cell r="J5464" t="str">
            <v>00 -00-00-00-</v>
          </cell>
          <cell r="L5464" t="str">
            <v>00 -00-00-00-</v>
          </cell>
          <cell r="O5464" t="str">
            <v>SIN CUENTA ASIGNADA</v>
          </cell>
        </row>
        <row r="5465">
          <cell r="J5465" t="str">
            <v>00 -00-00-00-</v>
          </cell>
          <cell r="L5465" t="str">
            <v>00 -00-00-00-</v>
          </cell>
          <cell r="O5465" t="str">
            <v>SIN CUENTA ASIGNADA</v>
          </cell>
        </row>
        <row r="5466">
          <cell r="J5466" t="str">
            <v>00 -00-00-00-</v>
          </cell>
          <cell r="L5466" t="str">
            <v>00 -00-00-00-</v>
          </cell>
          <cell r="O5466" t="str">
            <v>SIN CUENTA ASIGNADA</v>
          </cell>
        </row>
        <row r="5467">
          <cell r="J5467" t="str">
            <v>00 -00-00-00-</v>
          </cell>
          <cell r="L5467" t="str">
            <v>00 -00-00-00-</v>
          </cell>
          <cell r="O5467" t="str">
            <v>SIN CUENTA ASIGNADA</v>
          </cell>
        </row>
        <row r="5468">
          <cell r="J5468" t="str">
            <v>00 -00-00-00-</v>
          </cell>
          <cell r="L5468" t="str">
            <v>00 -00-00-00-</v>
          </cell>
          <cell r="O5468" t="str">
            <v>SIN CUENTA ASIGNADA</v>
          </cell>
        </row>
        <row r="5469">
          <cell r="J5469" t="str">
            <v>00 -00-00-00-</v>
          </cell>
          <cell r="L5469" t="str">
            <v>00 -00-00-00-</v>
          </cell>
          <cell r="O5469" t="str">
            <v>SIN CUENTA ASIGNADA</v>
          </cell>
        </row>
        <row r="5470">
          <cell r="J5470" t="str">
            <v>00 -00-00-00-</v>
          </cell>
          <cell r="L5470" t="str">
            <v>00 -00-00-00-</v>
          </cell>
          <cell r="O5470" t="str">
            <v>SIN CUENTA ASIGNADA</v>
          </cell>
        </row>
        <row r="5471">
          <cell r="J5471" t="str">
            <v>00 -00-00-00-</v>
          </cell>
          <cell r="L5471" t="str">
            <v>00 -00-00-00-</v>
          </cell>
          <cell r="O5471" t="str">
            <v>SIN CUENTA ASIGNADA</v>
          </cell>
        </row>
        <row r="5472">
          <cell r="J5472" t="str">
            <v>00 -00-00-00-</v>
          </cell>
          <cell r="L5472" t="str">
            <v>00 -00-00-00-</v>
          </cell>
          <cell r="O5472" t="str">
            <v>SIN CUENTA ASIGNADA</v>
          </cell>
        </row>
        <row r="5473">
          <cell r="J5473" t="str">
            <v>00 -00-00-00-</v>
          </cell>
          <cell r="L5473" t="str">
            <v>00 -00-00-00-</v>
          </cell>
          <cell r="O5473" t="str">
            <v>SIN CUENTA ASIGNADA</v>
          </cell>
        </row>
        <row r="5474">
          <cell r="J5474" t="str">
            <v>00 -00-00-00-</v>
          </cell>
          <cell r="L5474" t="str">
            <v>00 -00-00-00-</v>
          </cell>
          <cell r="O5474" t="str">
            <v>SIN CUENTA ASIGNADA</v>
          </cell>
        </row>
        <row r="5475">
          <cell r="J5475" t="str">
            <v>00 -00-00-00-</v>
          </cell>
          <cell r="L5475" t="str">
            <v>00 -00-00-00-</v>
          </cell>
          <cell r="O5475" t="str">
            <v>SIN CUENTA ASIGNADA</v>
          </cell>
        </row>
        <row r="5476">
          <cell r="J5476" t="str">
            <v>00 -00-00-00-</v>
          </cell>
          <cell r="L5476" t="str">
            <v>00 -00-00-00-</v>
          </cell>
          <cell r="O5476" t="str">
            <v>SIN CUENTA ASIGNADA</v>
          </cell>
        </row>
        <row r="5477">
          <cell r="J5477" t="str">
            <v>00 -00-00-00-</v>
          </cell>
          <cell r="L5477" t="str">
            <v>00 -00-00-00-</v>
          </cell>
          <cell r="O5477" t="str">
            <v>SIN CUENTA ASIGNADA</v>
          </cell>
        </row>
        <row r="5478">
          <cell r="J5478" t="str">
            <v>00 -00-00-00-</v>
          </cell>
          <cell r="L5478" t="str">
            <v>00 -00-00-00-</v>
          </cell>
          <cell r="O5478" t="str">
            <v>SIN CUENTA ASIGNADA</v>
          </cell>
        </row>
        <row r="5479">
          <cell r="J5479" t="str">
            <v>00 -00-00-00-</v>
          </cell>
          <cell r="L5479" t="str">
            <v>00 -00-00-00-</v>
          </cell>
          <cell r="O5479" t="str">
            <v>SIN CUENTA ASIGNADA</v>
          </cell>
        </row>
        <row r="5480">
          <cell r="J5480" t="str">
            <v>00 -00-00-00-</v>
          </cell>
          <cell r="L5480" t="str">
            <v>00 -00-00-00-</v>
          </cell>
          <cell r="O5480" t="str">
            <v>SIN CUENTA ASIGNADA</v>
          </cell>
        </row>
        <row r="5481">
          <cell r="J5481" t="str">
            <v>00 -00-00-00-</v>
          </cell>
          <cell r="L5481" t="str">
            <v>00 -00-00-00-</v>
          </cell>
          <cell r="O5481" t="str">
            <v>SIN CUENTA ASIGNADA</v>
          </cell>
        </row>
        <row r="5482">
          <cell r="J5482" t="str">
            <v>00 -00-00-00-</v>
          </cell>
          <cell r="L5482" t="str">
            <v>00 -00-00-00-</v>
          </cell>
          <cell r="O5482" t="str">
            <v>SIN CUENTA ASIGNADA</v>
          </cell>
        </row>
        <row r="5483">
          <cell r="J5483" t="str">
            <v>00 -00-00-00-</v>
          </cell>
          <cell r="L5483" t="str">
            <v>00 -00-00-00-</v>
          </cell>
          <cell r="O5483" t="str">
            <v>SIN CUENTA ASIGNADA</v>
          </cell>
        </row>
        <row r="5484">
          <cell r="J5484" t="str">
            <v>00 -00-00-00-</v>
          </cell>
          <cell r="L5484" t="str">
            <v>00 -00-00-00-</v>
          </cell>
          <cell r="O5484" t="str">
            <v>SIN CUENTA ASIGNADA</v>
          </cell>
        </row>
        <row r="5485">
          <cell r="J5485" t="str">
            <v>00 -00-00-00-</v>
          </cell>
          <cell r="L5485" t="str">
            <v>00 -00-00-00-</v>
          </cell>
          <cell r="O5485" t="str">
            <v>SIN CUENTA ASIGNADA</v>
          </cell>
        </row>
        <row r="5486">
          <cell r="J5486" t="str">
            <v>00 -00-00-00-</v>
          </cell>
          <cell r="L5486" t="str">
            <v>00 -00-00-00-</v>
          </cell>
          <cell r="O5486" t="str">
            <v>SIN CUENTA ASIGNADA</v>
          </cell>
        </row>
        <row r="5487">
          <cell r="J5487" t="str">
            <v>00 -00-00-00-</v>
          </cell>
          <cell r="L5487" t="str">
            <v>00 -00-00-00-</v>
          </cell>
          <cell r="O5487" t="str">
            <v>SIN CUENTA ASIGNADA</v>
          </cell>
        </row>
        <row r="5488">
          <cell r="J5488" t="str">
            <v>00 -00-00-00-</v>
          </cell>
          <cell r="L5488" t="str">
            <v>00 -00-00-00-</v>
          </cell>
          <cell r="O5488" t="str">
            <v>SIN CUENTA ASIGNADA</v>
          </cell>
        </row>
        <row r="5489">
          <cell r="J5489" t="str">
            <v>00 -00-00-00-</v>
          </cell>
          <cell r="L5489" t="str">
            <v>00 -00-00-00-</v>
          </cell>
          <cell r="O5489" t="str">
            <v>SIN CUENTA ASIGNADA</v>
          </cell>
        </row>
        <row r="5490">
          <cell r="J5490" t="str">
            <v>00 -00-00-00-</v>
          </cell>
          <cell r="L5490" t="str">
            <v>00 -00-00-00-</v>
          </cell>
          <cell r="O5490" t="str">
            <v>SIN CUENTA ASIGNADA</v>
          </cell>
        </row>
        <row r="5491">
          <cell r="J5491" t="str">
            <v>00 -00-00-00-</v>
          </cell>
          <cell r="L5491" t="str">
            <v>00 -00-00-00-</v>
          </cell>
          <cell r="O5491" t="str">
            <v>SIN CUENTA ASIGNADA</v>
          </cell>
        </row>
        <row r="5492">
          <cell r="J5492" t="str">
            <v>00 -00-00-00-</v>
          </cell>
          <cell r="L5492" t="str">
            <v>00 -00-00-00-</v>
          </cell>
          <cell r="O5492" t="str">
            <v>SIN CUENTA ASIGNADA</v>
          </cell>
        </row>
        <row r="5493">
          <cell r="J5493" t="str">
            <v>00 -00-00-00-</v>
          </cell>
          <cell r="L5493" t="str">
            <v>00 -00-00-00-</v>
          </cell>
          <cell r="O5493" t="str">
            <v>SIN CUENTA ASIGNADA</v>
          </cell>
        </row>
        <row r="5494">
          <cell r="J5494" t="str">
            <v>00 -00-00-00-</v>
          </cell>
          <cell r="L5494" t="str">
            <v>00 -00-00-00-</v>
          </cell>
          <cell r="O5494" t="str">
            <v>SIN CUENTA ASIGNADA</v>
          </cell>
        </row>
        <row r="5495">
          <cell r="J5495" t="str">
            <v>00 -00-00-00-</v>
          </cell>
          <cell r="L5495" t="str">
            <v>00 -00-00-00-</v>
          </cell>
          <cell r="O5495" t="str">
            <v>SIN CUENTA ASIGNADA</v>
          </cell>
        </row>
        <row r="5496">
          <cell r="J5496" t="str">
            <v>00 -00-00-00-</v>
          </cell>
          <cell r="L5496" t="str">
            <v>00 -00-00-00-</v>
          </cell>
          <cell r="O5496" t="str">
            <v>SIN CUENTA ASIGNADA</v>
          </cell>
        </row>
        <row r="5497">
          <cell r="J5497" t="str">
            <v>00 -00-00-00-</v>
          </cell>
          <cell r="L5497" t="str">
            <v>00 -00-00-00-</v>
          </cell>
          <cell r="O5497" t="str">
            <v>SIN CUENTA ASIGNADA</v>
          </cell>
        </row>
        <row r="5498">
          <cell r="J5498" t="str">
            <v>00 -00-00-00-</v>
          </cell>
          <cell r="L5498" t="str">
            <v>00 -00-00-00-</v>
          </cell>
          <cell r="O5498" t="str">
            <v>SIN CUENTA ASIGNADA</v>
          </cell>
        </row>
        <row r="5499">
          <cell r="J5499" t="str">
            <v>00 -00-00-00-</v>
          </cell>
          <cell r="L5499" t="str">
            <v>00 -00-00-00-</v>
          </cell>
          <cell r="O5499" t="str">
            <v>SIN CUENTA ASIGNADA</v>
          </cell>
        </row>
        <row r="5500">
          <cell r="J5500" t="str">
            <v>00 -00-00-00-</v>
          </cell>
          <cell r="L5500" t="str">
            <v>00 -00-00-00-</v>
          </cell>
          <cell r="O5500" t="str">
            <v>SIN CUENTA ASIGNADA</v>
          </cell>
        </row>
        <row r="5501">
          <cell r="J5501" t="str">
            <v>00 -00-00-00-</v>
          </cell>
          <cell r="L5501" t="str">
            <v>00 -00-00-00-</v>
          </cell>
          <cell r="O5501" t="str">
            <v>SIN CUENTA ASIGNADA</v>
          </cell>
        </row>
        <row r="5502">
          <cell r="J5502" t="str">
            <v>00 -00-00-00-</v>
          </cell>
          <cell r="L5502" t="str">
            <v>00 -00-00-00-</v>
          </cell>
          <cell r="O5502" t="str">
            <v>SIN CUENTA ASIGNADA</v>
          </cell>
        </row>
        <row r="5503">
          <cell r="J5503" t="str">
            <v>00 -00-00-00-</v>
          </cell>
          <cell r="L5503" t="str">
            <v>00 -00-00-00-</v>
          </cell>
          <cell r="O5503" t="str">
            <v>SIN CUENTA ASIGNADA</v>
          </cell>
        </row>
        <row r="5504">
          <cell r="J5504" t="str">
            <v>00 -00-00-00-</v>
          </cell>
          <cell r="L5504" t="str">
            <v>00 -00-00-00-</v>
          </cell>
          <cell r="O5504" t="str">
            <v>SIN CUENTA ASIGNADA</v>
          </cell>
        </row>
        <row r="5505">
          <cell r="J5505" t="str">
            <v>00 -00-00-00-</v>
          </cell>
          <cell r="L5505" t="str">
            <v>00 -00-00-00-</v>
          </cell>
          <cell r="O5505" t="str">
            <v>SIN CUENTA ASIGNADA</v>
          </cell>
        </row>
        <row r="5506">
          <cell r="J5506" t="str">
            <v>00 -00-00-00-</v>
          </cell>
          <cell r="L5506" t="str">
            <v>00 -00-00-00-</v>
          </cell>
          <cell r="O5506" t="str">
            <v>SIN CUENTA ASIGNADA</v>
          </cell>
        </row>
        <row r="5507">
          <cell r="J5507" t="str">
            <v>00 -00-00-00-</v>
          </cell>
          <cell r="L5507" t="str">
            <v>00 -00-00-00-</v>
          </cell>
          <cell r="O5507" t="str">
            <v>SIN CUENTA ASIGNADA</v>
          </cell>
        </row>
        <row r="5508">
          <cell r="J5508" t="str">
            <v>00 -00-00-00-</v>
          </cell>
          <cell r="L5508" t="str">
            <v>00 -00-00-00-</v>
          </cell>
          <cell r="O5508" t="str">
            <v>SIN CUENTA ASIGNADA</v>
          </cell>
        </row>
        <row r="5509">
          <cell r="J5509" t="str">
            <v>00 -00-00-00-</v>
          </cell>
          <cell r="L5509" t="str">
            <v>00 -00-00-00-</v>
          </cell>
          <cell r="O5509" t="str">
            <v>SIN CUENTA ASIGNADA</v>
          </cell>
        </row>
        <row r="5510">
          <cell r="J5510" t="str">
            <v>00 -00-00-00-</v>
          </cell>
          <cell r="L5510" t="str">
            <v>00 -00-00-00-</v>
          </cell>
          <cell r="O5510" t="str">
            <v>SIN CUENTA ASIGNADA</v>
          </cell>
        </row>
        <row r="5511">
          <cell r="J5511" t="str">
            <v>00 -00-00-00-</v>
          </cell>
          <cell r="L5511" t="str">
            <v>00 -00-00-00-</v>
          </cell>
          <cell r="O5511" t="str">
            <v>SIN CUENTA ASIGNADA</v>
          </cell>
        </row>
        <row r="5512">
          <cell r="J5512" t="str">
            <v>00 -00-00-00-</v>
          </cell>
          <cell r="L5512" t="str">
            <v>00 -00-00-00-</v>
          </cell>
          <cell r="O5512" t="str">
            <v>SIN CUENTA ASIGNADA</v>
          </cell>
        </row>
        <row r="5513">
          <cell r="J5513" t="str">
            <v>00 -00-00-00-</v>
          </cell>
          <cell r="L5513" t="str">
            <v>00 -00-00-00-</v>
          </cell>
          <cell r="O5513" t="str">
            <v>SIN CUENTA ASIGNADA</v>
          </cell>
        </row>
        <row r="5514">
          <cell r="J5514" t="str">
            <v>00 -00-00-00-</v>
          </cell>
          <cell r="L5514" t="str">
            <v>00 -00-00-00-</v>
          </cell>
          <cell r="O5514" t="str">
            <v>SIN CUENTA ASIGNADA</v>
          </cell>
        </row>
        <row r="5515">
          <cell r="J5515" t="str">
            <v>00 -00-00-00-</v>
          </cell>
          <cell r="L5515" t="str">
            <v>00 -00-00-00-</v>
          </cell>
          <cell r="O5515" t="str">
            <v>SIN CUENTA ASIGNADA</v>
          </cell>
        </row>
        <row r="5516">
          <cell r="J5516" t="str">
            <v>00 -00-00-00-</v>
          </cell>
          <cell r="L5516" t="str">
            <v>00 -00-00-00-</v>
          </cell>
          <cell r="O5516" t="str">
            <v>SIN CUENTA ASIGNADA</v>
          </cell>
        </row>
        <row r="5517">
          <cell r="J5517" t="str">
            <v>00 -00-00-00-</v>
          </cell>
          <cell r="L5517" t="str">
            <v>00 -00-00-00-</v>
          </cell>
          <cell r="O5517" t="str">
            <v>SIN CUENTA ASIGNADA</v>
          </cell>
        </row>
        <row r="5518">
          <cell r="J5518" t="str">
            <v>00 -00-00-00-</v>
          </cell>
          <cell r="L5518" t="str">
            <v>00 -00-00-00-</v>
          </cell>
          <cell r="O5518" t="str">
            <v>SIN CUENTA ASIGNADA</v>
          </cell>
        </row>
        <row r="5519">
          <cell r="J5519" t="str">
            <v>00 -00-00-00-</v>
          </cell>
          <cell r="L5519" t="str">
            <v>00 -00-00-00-</v>
          </cell>
          <cell r="O5519" t="str">
            <v>SIN CUENTA ASIGNADA</v>
          </cell>
        </row>
        <row r="5520">
          <cell r="J5520" t="str">
            <v>00 -00-00-00-</v>
          </cell>
          <cell r="L5520" t="str">
            <v>00 -00-00-00-</v>
          </cell>
          <cell r="O5520" t="str">
            <v>SIN CUENTA ASIGNADA</v>
          </cell>
        </row>
        <row r="5521">
          <cell r="J5521" t="str">
            <v>00 -00-00-00-</v>
          </cell>
          <cell r="L5521" t="str">
            <v>00 -00-00-00-</v>
          </cell>
          <cell r="O5521" t="str">
            <v>SIN CUENTA ASIGNADA</v>
          </cell>
        </row>
        <row r="5522">
          <cell r="J5522" t="str">
            <v>00 -00-00-00-</v>
          </cell>
          <cell r="L5522" t="str">
            <v>00 -00-00-00-</v>
          </cell>
          <cell r="O5522" t="str">
            <v>SIN CUENTA ASIGNADA</v>
          </cell>
        </row>
        <row r="5523">
          <cell r="J5523" t="str">
            <v>00 -00-00-00-</v>
          </cell>
          <cell r="L5523" t="str">
            <v>00 -00-00-00-</v>
          </cell>
          <cell r="O5523" t="str">
            <v>SIN CUENTA ASIGNADA</v>
          </cell>
        </row>
        <row r="5524">
          <cell r="J5524" t="str">
            <v>00 -00-00-00-</v>
          </cell>
          <cell r="L5524" t="str">
            <v>00 -00-00-00-</v>
          </cell>
          <cell r="O5524" t="str">
            <v>SIN CUENTA ASIGNADA</v>
          </cell>
        </row>
        <row r="5525">
          <cell r="J5525" t="str">
            <v>00 -00-00-00-</v>
          </cell>
          <cell r="L5525" t="str">
            <v>00 -00-00-00-</v>
          </cell>
          <cell r="O5525" t="str">
            <v>SIN CUENTA ASIGNADA</v>
          </cell>
        </row>
        <row r="5526">
          <cell r="J5526" t="str">
            <v>00 -00-00-00-</v>
          </cell>
          <cell r="L5526" t="str">
            <v>00 -00-00-00-</v>
          </cell>
          <cell r="O5526" t="str">
            <v>SIN CUENTA ASIGNADA</v>
          </cell>
        </row>
        <row r="5527">
          <cell r="J5527" t="str">
            <v>00 -00-00-00-</v>
          </cell>
          <cell r="L5527" t="str">
            <v>00 -00-00-00-</v>
          </cell>
          <cell r="O5527" t="str">
            <v>SIN CUENTA ASIGNADA</v>
          </cell>
        </row>
        <row r="5528">
          <cell r="J5528" t="str">
            <v>00 -00-00-00-</v>
          </cell>
          <cell r="L5528" t="str">
            <v>00 -00-00-00-</v>
          </cell>
          <cell r="O5528" t="str">
            <v>SIN CUENTA ASIGNADA</v>
          </cell>
        </row>
        <row r="5529">
          <cell r="J5529" t="str">
            <v>00 -00-00-00-</v>
          </cell>
          <cell r="L5529" t="str">
            <v>00 -00-00-00-</v>
          </cell>
          <cell r="O5529" t="str">
            <v>SIN CUENTA ASIGNADA</v>
          </cell>
        </row>
        <row r="5530">
          <cell r="J5530" t="str">
            <v>00 -00-00-00-</v>
          </cell>
          <cell r="L5530" t="str">
            <v>00 -00-00-00-</v>
          </cell>
          <cell r="O5530" t="str">
            <v>SIN CUENTA ASIGNADA</v>
          </cell>
        </row>
        <row r="5531">
          <cell r="J5531" t="str">
            <v>00 -00-00-00-</v>
          </cell>
          <cell r="L5531" t="str">
            <v>00 -00-00-00-</v>
          </cell>
          <cell r="O5531" t="str">
            <v>SIN CUENTA ASIGNADA</v>
          </cell>
        </row>
        <row r="5532">
          <cell r="J5532" t="str">
            <v>00 -00-00-00-</v>
          </cell>
          <cell r="L5532" t="str">
            <v>00 -00-00-00-</v>
          </cell>
          <cell r="O5532" t="str">
            <v>SIN CUENTA ASIGNADA</v>
          </cell>
        </row>
        <row r="5533">
          <cell r="J5533" t="str">
            <v>00 -00-00-00-</v>
          </cell>
          <cell r="L5533" t="str">
            <v>00 -00-00-00-</v>
          </cell>
          <cell r="O5533" t="str">
            <v>SIN CUENTA ASIGNADA</v>
          </cell>
        </row>
        <row r="5534">
          <cell r="J5534" t="str">
            <v>00 -00-00-00-</v>
          </cell>
          <cell r="L5534" t="str">
            <v>00 -00-00-00-</v>
          </cell>
          <cell r="O5534" t="str">
            <v>SIN CUENTA ASIGNADA</v>
          </cell>
        </row>
        <row r="5535">
          <cell r="J5535" t="str">
            <v>00 -00-00-00-</v>
          </cell>
          <cell r="L5535" t="str">
            <v>00 -00-00-00-</v>
          </cell>
          <cell r="O5535" t="str">
            <v>SIN CUENTA ASIGNADA</v>
          </cell>
        </row>
        <row r="5536">
          <cell r="J5536" t="str">
            <v>00 -00-00-00-</v>
          </cell>
          <cell r="L5536" t="str">
            <v>00 -00-00-00-</v>
          </cell>
          <cell r="O5536" t="str">
            <v>SIN CUENTA ASIGNADA</v>
          </cell>
        </row>
        <row r="5537">
          <cell r="J5537" t="str">
            <v>00 -00-00-00-</v>
          </cell>
          <cell r="L5537" t="str">
            <v>00 -00-00-00-</v>
          </cell>
          <cell r="O5537" t="str">
            <v>SIN CUENTA ASIGNADA</v>
          </cell>
        </row>
        <row r="5538">
          <cell r="J5538" t="str">
            <v>00 -00-00-00-</v>
          </cell>
          <cell r="L5538" t="str">
            <v>00 -00-00-00-</v>
          </cell>
          <cell r="O5538" t="str">
            <v>SIN CUENTA ASIGNADA</v>
          </cell>
        </row>
        <row r="5539">
          <cell r="J5539" t="str">
            <v>00 -00-00-00-</v>
          </cell>
          <cell r="L5539" t="str">
            <v>00 -00-00-00-</v>
          </cell>
          <cell r="O5539" t="str">
            <v>SIN CUENTA ASIGNADA</v>
          </cell>
        </row>
        <row r="5540">
          <cell r="J5540" t="str">
            <v>00 -00-00-00-</v>
          </cell>
          <cell r="L5540" t="str">
            <v>00 -00-00-00-</v>
          </cell>
          <cell r="O5540" t="str">
            <v>SIN CUENTA ASIGNADA</v>
          </cell>
        </row>
        <row r="5541">
          <cell r="J5541" t="str">
            <v>00 -00-00-00-</v>
          </cell>
          <cell r="L5541" t="str">
            <v>00 -00-00-00-</v>
          </cell>
          <cell r="O5541" t="str">
            <v>SIN CUENTA ASIGNADA</v>
          </cell>
        </row>
        <row r="5542">
          <cell r="J5542" t="str">
            <v>00 -00-00-00-</v>
          </cell>
          <cell r="L5542" t="str">
            <v>00 -00-00-00-</v>
          </cell>
          <cell r="O5542" t="str">
            <v>SIN CUENTA ASIGNADA</v>
          </cell>
        </row>
        <row r="5543">
          <cell r="J5543" t="str">
            <v>00 -00-00-00-</v>
          </cell>
          <cell r="L5543" t="str">
            <v>00 -00-00-00-</v>
          </cell>
          <cell r="O5543" t="str">
            <v>SIN CUENTA ASIGNADA</v>
          </cell>
        </row>
        <row r="5544">
          <cell r="J5544" t="str">
            <v>00 -00-00-00-</v>
          </cell>
          <cell r="L5544" t="str">
            <v>00 -00-00-00-</v>
          </cell>
          <cell r="O5544" t="str">
            <v>SIN CUENTA ASIGNADA</v>
          </cell>
        </row>
        <row r="5545">
          <cell r="J5545" t="str">
            <v>00 -00-00-00-</v>
          </cell>
          <cell r="L5545" t="str">
            <v>00 -00-00-00-</v>
          </cell>
          <cell r="O5545" t="str">
            <v>SIN CUENTA ASIGNADA</v>
          </cell>
        </row>
        <row r="5546">
          <cell r="J5546" t="str">
            <v>00 -00-00-00-</v>
          </cell>
          <cell r="L5546" t="str">
            <v>00 -00-00-00-</v>
          </cell>
          <cell r="O5546" t="str">
            <v>SIN CUENTA ASIGNADA</v>
          </cell>
        </row>
        <row r="5547">
          <cell r="J5547" t="str">
            <v>00 -00-00-00-</v>
          </cell>
          <cell r="L5547" t="str">
            <v>00 -00-00-00-</v>
          </cell>
          <cell r="O5547" t="str">
            <v>SIN CUENTA ASIGNADA</v>
          </cell>
        </row>
        <row r="5548">
          <cell r="J5548" t="str">
            <v>00 -00-00-00-</v>
          </cell>
          <cell r="L5548" t="str">
            <v>00 -00-00-00-</v>
          </cell>
          <cell r="O5548" t="str">
            <v>SIN CUENTA ASIGNADA</v>
          </cell>
        </row>
        <row r="5549">
          <cell r="J5549" t="str">
            <v>00 -00-00-00-</v>
          </cell>
          <cell r="L5549" t="str">
            <v>00 -00-00-00-</v>
          </cell>
          <cell r="O5549" t="str">
            <v>SIN CUENTA ASIGNADA</v>
          </cell>
        </row>
        <row r="5550">
          <cell r="J5550" t="str">
            <v>00 -00-00-00-</v>
          </cell>
          <cell r="L5550" t="str">
            <v>00 -00-00-00-</v>
          </cell>
          <cell r="O5550" t="str">
            <v>SIN CUENTA ASIGNADA</v>
          </cell>
        </row>
        <row r="5551">
          <cell r="J5551" t="str">
            <v>00 -00-00-00-</v>
          </cell>
          <cell r="L5551" t="str">
            <v>00 -00-00-00-</v>
          </cell>
          <cell r="O5551" t="str">
            <v>SIN CUENTA ASIGNADA</v>
          </cell>
        </row>
        <row r="5552">
          <cell r="J5552" t="str">
            <v>00 -00-00-00-</v>
          </cell>
          <cell r="L5552" t="str">
            <v>00 -00-00-00-</v>
          </cell>
          <cell r="O5552" t="str">
            <v>SIN CUENTA ASIGNADA</v>
          </cell>
        </row>
        <row r="5553">
          <cell r="J5553" t="str">
            <v>00 -00-00-00-</v>
          </cell>
          <cell r="L5553" t="str">
            <v>00 -00-00-00-</v>
          </cell>
          <cell r="O5553" t="str">
            <v>SIN CUENTA ASIGNADA</v>
          </cell>
        </row>
        <row r="5554">
          <cell r="J5554" t="str">
            <v>00 -00-00-00-</v>
          </cell>
          <cell r="L5554" t="str">
            <v>00 -00-00-00-</v>
          </cell>
          <cell r="O5554" t="str">
            <v>SIN CUENTA ASIGNADA</v>
          </cell>
        </row>
        <row r="5555">
          <cell r="J5555" t="str">
            <v>00 -00-00-00-</v>
          </cell>
          <cell r="L5555" t="str">
            <v>00 -00-00-00-</v>
          </cell>
          <cell r="O5555" t="str">
            <v>SIN CUENTA ASIGNADA</v>
          </cell>
        </row>
        <row r="5556">
          <cell r="J5556" t="str">
            <v>00 -00-00-00-</v>
          </cell>
          <cell r="L5556" t="str">
            <v>00 -00-00-00-</v>
          </cell>
          <cell r="O5556" t="str">
            <v>SIN CUENTA ASIGNADA</v>
          </cell>
        </row>
        <row r="5557">
          <cell r="J5557" t="str">
            <v>00 -00-00-00-</v>
          </cell>
          <cell r="L5557" t="str">
            <v>00 -00-00-00-</v>
          </cell>
          <cell r="O5557" t="str">
            <v>SIN CUENTA ASIGNADA</v>
          </cell>
        </row>
        <row r="5558">
          <cell r="J5558" t="str">
            <v>00 -00-00-00-</v>
          </cell>
          <cell r="L5558" t="str">
            <v>00 -00-00-00-</v>
          </cell>
          <cell r="O5558" t="str">
            <v>SIN CUENTA ASIGNADA</v>
          </cell>
        </row>
        <row r="5559">
          <cell r="J5559" t="str">
            <v>00 -00-00-00-</v>
          </cell>
          <cell r="L5559" t="str">
            <v>00 -00-00-00-</v>
          </cell>
          <cell r="O5559" t="str">
            <v>SIN CUENTA ASIGNADA</v>
          </cell>
        </row>
        <row r="5560">
          <cell r="J5560" t="str">
            <v>00 -00-00-00-</v>
          </cell>
          <cell r="L5560" t="str">
            <v>00 -00-00-00-</v>
          </cell>
          <cell r="O5560" t="str">
            <v>SIN CUENTA ASIGNADA</v>
          </cell>
        </row>
        <row r="5561">
          <cell r="J5561" t="str">
            <v>00 -00-00-00-</v>
          </cell>
          <cell r="L5561" t="str">
            <v>00 -00-00-00-</v>
          </cell>
          <cell r="O5561" t="str">
            <v>SIN CUENTA ASIGNADA</v>
          </cell>
        </row>
        <row r="5562">
          <cell r="J5562" t="str">
            <v>00 -00-00-00-</v>
          </cell>
          <cell r="L5562" t="str">
            <v>00 -00-00-00-</v>
          </cell>
          <cell r="O5562" t="str">
            <v>SIN CUENTA ASIGNADA</v>
          </cell>
        </row>
        <row r="5563">
          <cell r="J5563" t="str">
            <v>00 -00-00-00-</v>
          </cell>
          <cell r="L5563" t="str">
            <v>00 -00-00-00-</v>
          </cell>
          <cell r="O5563" t="str">
            <v>SIN CUENTA ASIGNADA</v>
          </cell>
        </row>
        <row r="5564">
          <cell r="J5564" t="str">
            <v>00 -00-00-00-</v>
          </cell>
          <cell r="L5564" t="str">
            <v>00 -00-00-00-</v>
          </cell>
          <cell r="O5564" t="str">
            <v>SIN CUENTA ASIGNADA</v>
          </cell>
        </row>
        <row r="5565">
          <cell r="J5565" t="str">
            <v>00 -00-00-00-</v>
          </cell>
          <cell r="L5565" t="str">
            <v>00 -00-00-00-</v>
          </cell>
          <cell r="O5565" t="str">
            <v>SIN CUENTA ASIGNADA</v>
          </cell>
        </row>
        <row r="5566">
          <cell r="J5566" t="str">
            <v>00 -00-00-00-</v>
          </cell>
          <cell r="L5566" t="str">
            <v>00 -00-00-00-</v>
          </cell>
          <cell r="O5566" t="str">
            <v>SIN CUENTA ASIGNADA</v>
          </cell>
        </row>
        <row r="5567">
          <cell r="J5567" t="str">
            <v>00 -00-00-00-</v>
          </cell>
          <cell r="L5567" t="str">
            <v>00 -00-00-00-</v>
          </cell>
          <cell r="O5567" t="str">
            <v>SIN CUENTA ASIGNADA</v>
          </cell>
        </row>
        <row r="5568">
          <cell r="J5568" t="str">
            <v>00 -00-00-00-</v>
          </cell>
          <cell r="L5568" t="str">
            <v>00 -00-00-00-</v>
          </cell>
          <cell r="O5568" t="str">
            <v>SIN CUENTA ASIGNADA</v>
          </cell>
        </row>
        <row r="5569">
          <cell r="J5569" t="str">
            <v>00 -00-00-00-</v>
          </cell>
          <cell r="L5569" t="str">
            <v>00 -00-00-00-</v>
          </cell>
          <cell r="O5569" t="str">
            <v>SIN CUENTA ASIGNADA</v>
          </cell>
        </row>
        <row r="5570">
          <cell r="J5570" t="str">
            <v>00 -00-00-00-</v>
          </cell>
          <cell r="L5570" t="str">
            <v>00 -00-00-00-</v>
          </cell>
          <cell r="O5570" t="str">
            <v>SIN CUENTA ASIGNADA</v>
          </cell>
        </row>
        <row r="5571">
          <cell r="J5571" t="str">
            <v>00 -00-00-00-</v>
          </cell>
          <cell r="L5571" t="str">
            <v>00 -00-00-00-</v>
          </cell>
          <cell r="O5571" t="str">
            <v>SIN CUENTA ASIGNADA</v>
          </cell>
        </row>
        <row r="5572">
          <cell r="J5572" t="str">
            <v>00 -00-00-00-</v>
          </cell>
          <cell r="L5572" t="str">
            <v>00 -00-00-00-</v>
          </cell>
          <cell r="O5572" t="str">
            <v>SIN CUENTA ASIGNADA</v>
          </cell>
        </row>
        <row r="5573">
          <cell r="J5573" t="str">
            <v>00 -00-00-00-</v>
          </cell>
          <cell r="L5573" t="str">
            <v>00 -00-00-00-</v>
          </cell>
          <cell r="O5573" t="str">
            <v>SIN CUENTA ASIGNADA</v>
          </cell>
        </row>
        <row r="5574">
          <cell r="J5574" t="str">
            <v>00 -00-00-00-</v>
          </cell>
          <cell r="L5574" t="str">
            <v>00 -00-00-00-</v>
          </cell>
          <cell r="O5574" t="str">
            <v>SIN CUENTA ASIGNADA</v>
          </cell>
        </row>
        <row r="5575">
          <cell r="J5575" t="str">
            <v>00 -00-00-00-</v>
          </cell>
          <cell r="L5575" t="str">
            <v>00 -00-00-00-</v>
          </cell>
          <cell r="O5575" t="str">
            <v>SIN CUENTA ASIGNADA</v>
          </cell>
        </row>
        <row r="5576">
          <cell r="J5576" t="str">
            <v>00 -00-00-00-</v>
          </cell>
          <cell r="L5576" t="str">
            <v>00 -00-00-00-</v>
          </cell>
          <cell r="O5576" t="str">
            <v>SIN CUENTA ASIGNADA</v>
          </cell>
        </row>
        <row r="5577">
          <cell r="J5577" t="str">
            <v>00 -00-00-00-</v>
          </cell>
          <cell r="L5577" t="str">
            <v>00 -00-00-00-</v>
          </cell>
          <cell r="O5577" t="str">
            <v>SIN CUENTA ASIGNADA</v>
          </cell>
        </row>
        <row r="5578">
          <cell r="J5578" t="str">
            <v>00 -00-00-00-</v>
          </cell>
          <cell r="L5578" t="str">
            <v>00 -00-00-00-</v>
          </cell>
          <cell r="O5578" t="str">
            <v>SIN CUENTA ASIGNADA</v>
          </cell>
        </row>
        <row r="5579">
          <cell r="J5579" t="str">
            <v>00 -00-00-00-</v>
          </cell>
          <cell r="L5579" t="str">
            <v>00 -00-00-00-</v>
          </cell>
          <cell r="O5579" t="str">
            <v>SIN CUENTA ASIGNADA</v>
          </cell>
        </row>
        <row r="5580">
          <cell r="J5580" t="str">
            <v>00 -00-00-00-</v>
          </cell>
          <cell r="L5580" t="str">
            <v>00 -00-00-00-</v>
          </cell>
          <cell r="O5580" t="str">
            <v>SIN CUENTA ASIGNADA</v>
          </cell>
        </row>
        <row r="5581">
          <cell r="J5581" t="str">
            <v>00 -00-00-00-</v>
          </cell>
          <cell r="L5581" t="str">
            <v>00 -00-00-00-</v>
          </cell>
          <cell r="O5581" t="str">
            <v>SIN CUENTA ASIGNADA</v>
          </cell>
        </row>
        <row r="5582">
          <cell r="J5582" t="str">
            <v>00 -00-00-00-</v>
          </cell>
          <cell r="L5582" t="str">
            <v>00 -00-00-00-</v>
          </cell>
          <cell r="O5582" t="str">
            <v>SIN CUENTA ASIGNADA</v>
          </cell>
        </row>
        <row r="5583">
          <cell r="J5583" t="str">
            <v>00 -00-00-00-</v>
          </cell>
          <cell r="L5583" t="str">
            <v>00 -00-00-00-</v>
          </cell>
          <cell r="O5583" t="str">
            <v>SIN CUENTA ASIGNADA</v>
          </cell>
        </row>
        <row r="5584">
          <cell r="J5584" t="str">
            <v>00 -00-00-00-</v>
          </cell>
          <cell r="L5584" t="str">
            <v>00 -00-00-00-</v>
          </cell>
          <cell r="O5584" t="str">
            <v>SIN CUENTA ASIGNADA</v>
          </cell>
        </row>
        <row r="5585">
          <cell r="J5585" t="str">
            <v>00 -00-00-00-</v>
          </cell>
          <cell r="L5585" t="str">
            <v>00 -00-00-00-</v>
          </cell>
          <cell r="O5585" t="str">
            <v>SIN CUENTA ASIGNADA</v>
          </cell>
        </row>
        <row r="5586">
          <cell r="J5586" t="str">
            <v>00 -00-00-00-</v>
          </cell>
          <cell r="L5586" t="str">
            <v>00 -00-00-00-</v>
          </cell>
          <cell r="O5586" t="str">
            <v>SIN CUENTA ASIGNADA</v>
          </cell>
        </row>
        <row r="5587">
          <cell r="J5587" t="str">
            <v>00 -00-00-00-</v>
          </cell>
          <cell r="L5587" t="str">
            <v>00 -00-00-00-</v>
          </cell>
          <cell r="O5587" t="str">
            <v>SIN CUENTA ASIGNADA</v>
          </cell>
        </row>
        <row r="5588">
          <cell r="J5588" t="str">
            <v>00 -00-00-00-</v>
          </cell>
          <cell r="L5588" t="str">
            <v>00 -00-00-00-</v>
          </cell>
          <cell r="O5588" t="str">
            <v>SIN CUENTA ASIGNADA</v>
          </cell>
        </row>
        <row r="5589">
          <cell r="J5589" t="str">
            <v>00 -00-00-00-</v>
          </cell>
          <cell r="L5589" t="str">
            <v>00 -00-00-00-</v>
          </cell>
          <cell r="O5589" t="str">
            <v>SIN CUENTA ASIGNADA</v>
          </cell>
        </row>
        <row r="5590">
          <cell r="J5590" t="str">
            <v>00 -00-00-00-</v>
          </cell>
          <cell r="L5590" t="str">
            <v>00 -00-00-00-</v>
          </cell>
          <cell r="O5590" t="str">
            <v>SIN CUENTA ASIGNADA</v>
          </cell>
        </row>
        <row r="5591">
          <cell r="J5591" t="str">
            <v>00 -00-00-00-</v>
          </cell>
          <cell r="L5591" t="str">
            <v>00 -00-00-00-</v>
          </cell>
          <cell r="O5591" t="str">
            <v>SIN CUENTA ASIGNADA</v>
          </cell>
        </row>
        <row r="5592">
          <cell r="J5592" t="str">
            <v>00 -00-00-00-</v>
          </cell>
          <cell r="L5592" t="str">
            <v>00 -00-00-00-</v>
          </cell>
          <cell r="O5592" t="str">
            <v>SIN CUENTA ASIGNADA</v>
          </cell>
        </row>
        <row r="5593">
          <cell r="J5593" t="str">
            <v>00 -00-00-00-</v>
          </cell>
          <cell r="L5593" t="str">
            <v>00 -00-00-00-</v>
          </cell>
          <cell r="O5593" t="str">
            <v>SIN CUENTA ASIGNADA</v>
          </cell>
        </row>
        <row r="5594">
          <cell r="J5594" t="str">
            <v>00 -00-00-00-</v>
          </cell>
          <cell r="L5594" t="str">
            <v>00 -00-00-00-</v>
          </cell>
          <cell r="O5594" t="str">
            <v>SIN CUENTA ASIGNADA</v>
          </cell>
        </row>
        <row r="5595">
          <cell r="J5595" t="str">
            <v>00 -00-00-00-</v>
          </cell>
          <cell r="L5595" t="str">
            <v>00 -00-00-00-</v>
          </cell>
          <cell r="O5595" t="str">
            <v>SIN CUENTA ASIGNADA</v>
          </cell>
        </row>
        <row r="5596">
          <cell r="J5596" t="str">
            <v>00 -00-00-00-</v>
          </cell>
          <cell r="L5596" t="str">
            <v>00 -00-00-00-</v>
          </cell>
          <cell r="O5596" t="str">
            <v>SIN CUENTA ASIGNADA</v>
          </cell>
        </row>
        <row r="5597">
          <cell r="J5597" t="str">
            <v>00 -00-00-00-</v>
          </cell>
          <cell r="L5597" t="str">
            <v>00 -00-00-00-</v>
          </cell>
          <cell r="O5597" t="str">
            <v>SIN CUENTA ASIGNADA</v>
          </cell>
        </row>
        <row r="5598">
          <cell r="J5598" t="str">
            <v>00 -00-00-00-</v>
          </cell>
          <cell r="L5598" t="str">
            <v>00 -00-00-00-</v>
          </cell>
          <cell r="O5598" t="str">
            <v>SIN CUENTA ASIGNADA</v>
          </cell>
        </row>
        <row r="5599">
          <cell r="J5599" t="str">
            <v>00 -00-00-00-</v>
          </cell>
          <cell r="L5599" t="str">
            <v>00 -00-00-00-</v>
          </cell>
          <cell r="O5599" t="str">
            <v>SIN CUENTA ASIGNADA</v>
          </cell>
        </row>
        <row r="5600">
          <cell r="J5600" t="str">
            <v>00 -00-00-00-</v>
          </cell>
          <cell r="L5600" t="str">
            <v>00 -00-00-00-</v>
          </cell>
          <cell r="O5600" t="str">
            <v>SIN CUENTA ASIGNADA</v>
          </cell>
        </row>
        <row r="5601">
          <cell r="J5601" t="str">
            <v>00 -00-00-00-</v>
          </cell>
          <cell r="L5601" t="str">
            <v>00 -00-00-00-</v>
          </cell>
          <cell r="O5601" t="str">
            <v>SIN CUENTA ASIGNADA</v>
          </cell>
        </row>
        <row r="5602">
          <cell r="J5602" t="str">
            <v>00 -00-00-00-</v>
          </cell>
          <cell r="L5602" t="str">
            <v>00 -00-00-00-</v>
          </cell>
          <cell r="O5602" t="str">
            <v>SIN CUENTA ASIGNADA</v>
          </cell>
        </row>
        <row r="5603">
          <cell r="J5603" t="str">
            <v>00 -00-00-00-</v>
          </cell>
          <cell r="L5603" t="str">
            <v>00 -00-00-00-</v>
          </cell>
          <cell r="O5603" t="str">
            <v>SIN CUENTA ASIGNADA</v>
          </cell>
        </row>
        <row r="5604">
          <cell r="J5604" t="str">
            <v>00 -00-00-00-</v>
          </cell>
          <cell r="L5604" t="str">
            <v>00 -00-00-00-</v>
          </cell>
          <cell r="O5604" t="str">
            <v>SIN CUENTA ASIGNADA</v>
          </cell>
        </row>
        <row r="5605">
          <cell r="J5605" t="str">
            <v>00 -00-00-00-</v>
          </cell>
          <cell r="L5605" t="str">
            <v>00 -00-00-00-</v>
          </cell>
          <cell r="O5605" t="str">
            <v>SIN CUENTA ASIGNADA</v>
          </cell>
        </row>
        <row r="5606">
          <cell r="J5606" t="str">
            <v>00 -00-00-00-</v>
          </cell>
          <cell r="L5606" t="str">
            <v>00 -00-00-00-</v>
          </cell>
          <cell r="O5606" t="str">
            <v>SIN CUENTA ASIGNADA</v>
          </cell>
        </row>
        <row r="5607">
          <cell r="J5607" t="str">
            <v>00 -00-00-00-</v>
          </cell>
          <cell r="L5607" t="str">
            <v>00 -00-00-00-</v>
          </cell>
          <cell r="O5607" t="str">
            <v>SIN CUENTA ASIGNADA</v>
          </cell>
        </row>
        <row r="5608">
          <cell r="J5608" t="str">
            <v>00 -00-00-00-</v>
          </cell>
          <cell r="L5608" t="str">
            <v>00 -00-00-00-</v>
          </cell>
          <cell r="O5608" t="str">
            <v>SIN CUENTA ASIGNADA</v>
          </cell>
        </row>
        <row r="5609">
          <cell r="J5609" t="str">
            <v>00 -00-00-00-</v>
          </cell>
          <cell r="L5609" t="str">
            <v>00 -00-00-00-</v>
          </cell>
          <cell r="O5609" t="str">
            <v>SIN CUENTA ASIGNADA</v>
          </cell>
        </row>
        <row r="5610">
          <cell r="J5610" t="str">
            <v>00 -00-00-00-</v>
          </cell>
          <cell r="L5610" t="str">
            <v>00 -00-00-00-</v>
          </cell>
          <cell r="O5610" t="str">
            <v>SIN CUENTA ASIGNADA</v>
          </cell>
        </row>
        <row r="5611">
          <cell r="J5611" t="str">
            <v>00 -00-00-00-</v>
          </cell>
          <cell r="L5611" t="str">
            <v>00 -00-00-00-</v>
          </cell>
          <cell r="O5611" t="str">
            <v>SIN CUENTA ASIGNADA</v>
          </cell>
        </row>
        <row r="5612">
          <cell r="J5612" t="str">
            <v>00 -00-00-00-</v>
          </cell>
          <cell r="L5612" t="str">
            <v>00 -00-00-00-</v>
          </cell>
          <cell r="O5612" t="str">
            <v>SIN CUENTA ASIGNADA</v>
          </cell>
        </row>
        <row r="5613">
          <cell r="J5613" t="str">
            <v>00 -00-00-00-</v>
          </cell>
          <cell r="L5613" t="str">
            <v>00 -00-00-00-</v>
          </cell>
          <cell r="O5613" t="str">
            <v>SIN CUENTA ASIGNADA</v>
          </cell>
        </row>
        <row r="5614">
          <cell r="J5614" t="str">
            <v>00 -00-00-00-</v>
          </cell>
          <cell r="L5614" t="str">
            <v>00 -00-00-00-</v>
          </cell>
          <cell r="O5614" t="str">
            <v>SIN CUENTA ASIGNADA</v>
          </cell>
        </row>
        <row r="5615">
          <cell r="J5615" t="str">
            <v>00 -00-00-00-</v>
          </cell>
          <cell r="L5615" t="str">
            <v>00 -00-00-00-</v>
          </cell>
          <cell r="O5615" t="str">
            <v>SIN CUENTA ASIGNADA</v>
          </cell>
        </row>
        <row r="5616">
          <cell r="J5616" t="str">
            <v>00 -00-00-00-</v>
          </cell>
          <cell r="L5616" t="str">
            <v>00 -00-00-00-</v>
          </cell>
          <cell r="O5616" t="str">
            <v>SIN CUENTA ASIGNADA</v>
          </cell>
        </row>
        <row r="5617">
          <cell r="J5617" t="str">
            <v>00 -00-00-00-</v>
          </cell>
          <cell r="L5617" t="str">
            <v>00 -00-00-00-</v>
          </cell>
          <cell r="O5617" t="str">
            <v>SIN CUENTA ASIGNADA</v>
          </cell>
        </row>
        <row r="5618">
          <cell r="J5618" t="str">
            <v>00 -00-00-00-</v>
          </cell>
          <cell r="L5618" t="str">
            <v>00 -00-00-00-</v>
          </cell>
          <cell r="O5618" t="str">
            <v>SIN CUENTA ASIGNADA</v>
          </cell>
        </row>
        <row r="5619">
          <cell r="J5619" t="str">
            <v>00 -00-00-00-</v>
          </cell>
          <cell r="L5619" t="str">
            <v>00 -00-00-00-</v>
          </cell>
          <cell r="O5619" t="str">
            <v>SIN CUENTA ASIGNADA</v>
          </cell>
        </row>
        <row r="5620">
          <cell r="J5620" t="str">
            <v>00 -00-00-00-</v>
          </cell>
          <cell r="L5620" t="str">
            <v>00 -00-00-00-</v>
          </cell>
          <cell r="O5620" t="str">
            <v>SIN CUENTA ASIGNADA</v>
          </cell>
        </row>
        <row r="5621">
          <cell r="J5621" t="str">
            <v>00 -00-00-00-</v>
          </cell>
          <cell r="L5621" t="str">
            <v>00 -00-00-00-</v>
          </cell>
          <cell r="O5621" t="str">
            <v>SIN CUENTA ASIGNADA</v>
          </cell>
        </row>
        <row r="5622">
          <cell r="J5622" t="str">
            <v>00 -00-00-00-</v>
          </cell>
          <cell r="L5622" t="str">
            <v>00 -00-00-00-</v>
          </cell>
          <cell r="O5622" t="str">
            <v>SIN CUENTA ASIGNADA</v>
          </cell>
        </row>
        <row r="5623">
          <cell r="J5623" t="str">
            <v>00 -00-00-00-</v>
          </cell>
          <cell r="L5623" t="str">
            <v>00 -00-00-00-</v>
          </cell>
          <cell r="O5623" t="str">
            <v>SIN CUENTA ASIGNADA</v>
          </cell>
        </row>
        <row r="5624">
          <cell r="J5624" t="str">
            <v>00 -00-00-00-</v>
          </cell>
          <cell r="L5624" t="str">
            <v>00 -00-00-00-</v>
          </cell>
          <cell r="O5624" t="str">
            <v>SIN CUENTA ASIGNADA</v>
          </cell>
        </row>
        <row r="5625">
          <cell r="J5625" t="str">
            <v>00 -00-00-00-</v>
          </cell>
          <cell r="L5625" t="str">
            <v>00 -00-00-00-</v>
          </cell>
          <cell r="O5625" t="str">
            <v>SIN CUENTA ASIGNADA</v>
          </cell>
        </row>
        <row r="5626">
          <cell r="J5626" t="str">
            <v>00 -00-00-00-</v>
          </cell>
          <cell r="L5626" t="str">
            <v>00 -00-00-00-</v>
          </cell>
          <cell r="O5626" t="str">
            <v>SIN CUENTA ASIGNADA</v>
          </cell>
        </row>
        <row r="5627">
          <cell r="J5627" t="str">
            <v>00 -00-00-00-</v>
          </cell>
          <cell r="L5627" t="str">
            <v>00 -00-00-00-</v>
          </cell>
          <cell r="O5627" t="str">
            <v>SIN CUENTA ASIGNADA</v>
          </cell>
        </row>
        <row r="5628">
          <cell r="J5628" t="str">
            <v>00 -00-00-00-</v>
          </cell>
          <cell r="L5628" t="str">
            <v>00 -00-00-00-</v>
          </cell>
          <cell r="O5628" t="str">
            <v>SIN CUENTA ASIGNADA</v>
          </cell>
        </row>
        <row r="5629">
          <cell r="J5629" t="str">
            <v>00 -00-00-00-</v>
          </cell>
          <cell r="L5629" t="str">
            <v>00 -00-00-00-</v>
          </cell>
          <cell r="O5629" t="str">
            <v>SIN CUENTA ASIGNADA</v>
          </cell>
        </row>
        <row r="5630">
          <cell r="J5630" t="str">
            <v>00 -00-00-00-</v>
          </cell>
          <cell r="L5630" t="str">
            <v>00 -00-00-00-</v>
          </cell>
          <cell r="O5630" t="str">
            <v>SIN CUENTA ASIGNADA</v>
          </cell>
        </row>
        <row r="5631">
          <cell r="J5631" t="str">
            <v>00 -00-00-00-</v>
          </cell>
          <cell r="L5631" t="str">
            <v>00 -00-00-00-</v>
          </cell>
          <cell r="O5631" t="str">
            <v>SIN CUENTA ASIGNADA</v>
          </cell>
        </row>
        <row r="5632">
          <cell r="J5632" t="str">
            <v>00 -00-00-00-</v>
          </cell>
          <cell r="L5632" t="str">
            <v>00 -00-00-00-</v>
          </cell>
          <cell r="O5632" t="str">
            <v>SIN CUENTA ASIGNADA</v>
          </cell>
        </row>
        <row r="5633">
          <cell r="J5633" t="str">
            <v>00 -00-00-00-</v>
          </cell>
          <cell r="L5633" t="str">
            <v>00 -00-00-00-</v>
          </cell>
          <cell r="O5633" t="str">
            <v>SIN CUENTA ASIGNADA</v>
          </cell>
        </row>
        <row r="5634">
          <cell r="J5634" t="str">
            <v>00 -00-00-00-</v>
          </cell>
          <cell r="L5634" t="str">
            <v>00 -00-00-00-</v>
          </cell>
          <cell r="O5634" t="str">
            <v>SIN CUENTA ASIGNADA</v>
          </cell>
        </row>
        <row r="5635">
          <cell r="J5635" t="str">
            <v>00 -00-00-00-</v>
          </cell>
          <cell r="L5635" t="str">
            <v>00 -00-00-00-</v>
          </cell>
          <cell r="O5635" t="str">
            <v>SIN CUENTA ASIGNADA</v>
          </cell>
        </row>
        <row r="5636">
          <cell r="J5636" t="str">
            <v>00 -00-00-00-</v>
          </cell>
          <cell r="L5636" t="str">
            <v>00 -00-00-00-</v>
          </cell>
          <cell r="O5636" t="str">
            <v>SIN CUENTA ASIGNADA</v>
          </cell>
        </row>
        <row r="5637">
          <cell r="J5637" t="str">
            <v>00 -00-00-00-</v>
          </cell>
          <cell r="L5637" t="str">
            <v>00 -00-00-00-</v>
          </cell>
          <cell r="O5637" t="str">
            <v>SIN CUENTA ASIGNADA</v>
          </cell>
        </row>
        <row r="5638">
          <cell r="J5638" t="str">
            <v>00 -00-00-00-</v>
          </cell>
          <cell r="L5638" t="str">
            <v>00 -00-00-00-</v>
          </cell>
          <cell r="O5638" t="str">
            <v>SIN CUENTA ASIGNADA</v>
          </cell>
        </row>
        <row r="5639">
          <cell r="J5639" t="str">
            <v>00 -00-00-00-</v>
          </cell>
          <cell r="L5639" t="str">
            <v>00 -00-00-00-</v>
          </cell>
          <cell r="O5639" t="str">
            <v>SIN CUENTA ASIGNADA</v>
          </cell>
        </row>
        <row r="5640">
          <cell r="J5640" t="str">
            <v>00 -00-00-00-</v>
          </cell>
          <cell r="L5640" t="str">
            <v>00 -00-00-00-</v>
          </cell>
          <cell r="O5640" t="str">
            <v>SIN CUENTA ASIGNADA</v>
          </cell>
        </row>
        <row r="5641">
          <cell r="J5641" t="str">
            <v>00 -00-00-00-</v>
          </cell>
          <cell r="L5641" t="str">
            <v>00 -00-00-00-</v>
          </cell>
          <cell r="O5641" t="str">
            <v>SIN CUENTA ASIGNADA</v>
          </cell>
        </row>
        <row r="5642">
          <cell r="J5642" t="str">
            <v>00 -00-00-00-</v>
          </cell>
          <cell r="L5642" t="str">
            <v>00 -00-00-00-</v>
          </cell>
          <cell r="O5642" t="str">
            <v>SIN CUENTA ASIGNADA</v>
          </cell>
        </row>
        <row r="5643">
          <cell r="J5643" t="str">
            <v>00 -00-00-00-</v>
          </cell>
          <cell r="L5643" t="str">
            <v>00 -00-00-00-</v>
          </cell>
          <cell r="O5643" t="str">
            <v>SIN CUENTA ASIGNADA</v>
          </cell>
        </row>
        <row r="5644">
          <cell r="J5644" t="str">
            <v>00 -00-00-00-</v>
          </cell>
          <cell r="L5644" t="str">
            <v>00 -00-00-00-</v>
          </cell>
          <cell r="O5644" t="str">
            <v>SIN CUENTA ASIGNADA</v>
          </cell>
        </row>
        <row r="5645">
          <cell r="J5645" t="str">
            <v>00 -00-00-00-</v>
          </cell>
          <cell r="L5645" t="str">
            <v>00 -00-00-00-</v>
          </cell>
          <cell r="O5645" t="str">
            <v>SIN CUENTA ASIGNADA</v>
          </cell>
        </row>
        <row r="5646">
          <cell r="J5646" t="str">
            <v>00 -00-00-00-</v>
          </cell>
          <cell r="L5646" t="str">
            <v>00 -00-00-00-</v>
          </cell>
          <cell r="O5646" t="str">
            <v>SIN CUENTA ASIGNADA</v>
          </cell>
        </row>
        <row r="5647">
          <cell r="J5647" t="str">
            <v>00 -00-00-00-</v>
          </cell>
          <cell r="L5647" t="str">
            <v>00 -00-00-00-</v>
          </cell>
          <cell r="O5647" t="str">
            <v>SIN CUENTA ASIGNADA</v>
          </cell>
        </row>
        <row r="5648">
          <cell r="J5648" t="str">
            <v>00 -00-00-00-</v>
          </cell>
          <cell r="L5648" t="str">
            <v>00 -00-00-00-</v>
          </cell>
          <cell r="O5648" t="str">
            <v>SIN CUENTA ASIGNADA</v>
          </cell>
        </row>
        <row r="5649">
          <cell r="J5649" t="str">
            <v>00 -00-00-00-</v>
          </cell>
          <cell r="L5649" t="str">
            <v>00 -00-00-00-</v>
          </cell>
          <cell r="O5649" t="str">
            <v>SIN CUENTA ASIGNADA</v>
          </cell>
        </row>
        <row r="5650">
          <cell r="J5650" t="str">
            <v>00 -00-00-00-</v>
          </cell>
          <cell r="L5650" t="str">
            <v>00 -00-00-00-</v>
          </cell>
          <cell r="O5650" t="str">
            <v>SIN CUENTA ASIGNADA</v>
          </cell>
        </row>
        <row r="5651">
          <cell r="J5651" t="str">
            <v>00 -00-00-00-</v>
          </cell>
          <cell r="L5651" t="str">
            <v>00 -00-00-00-</v>
          </cell>
          <cell r="O5651" t="str">
            <v>SIN CUENTA ASIGNADA</v>
          </cell>
        </row>
        <row r="5652">
          <cell r="J5652" t="str">
            <v>00 -00-00-00-</v>
          </cell>
          <cell r="L5652" t="str">
            <v>00 -00-00-00-</v>
          </cell>
          <cell r="O5652" t="str">
            <v>SIN CUENTA ASIGNADA</v>
          </cell>
        </row>
        <row r="5653">
          <cell r="J5653" t="str">
            <v>00 -00-00-00-</v>
          </cell>
          <cell r="L5653" t="str">
            <v>00 -00-00-00-</v>
          </cell>
          <cell r="O5653" t="str">
            <v>SIN CUENTA ASIGNADA</v>
          </cell>
        </row>
        <row r="5654">
          <cell r="J5654" t="str">
            <v>00 -00-00-00-</v>
          </cell>
          <cell r="L5654" t="str">
            <v>00 -00-00-00-</v>
          </cell>
          <cell r="O5654" t="str">
            <v>SIN CUENTA ASIGNADA</v>
          </cell>
        </row>
        <row r="5655">
          <cell r="J5655" t="str">
            <v>00 -00-00-00-</v>
          </cell>
          <cell r="L5655" t="str">
            <v>00 -00-00-00-</v>
          </cell>
          <cell r="O5655" t="str">
            <v>SIN CUENTA ASIGNADA</v>
          </cell>
        </row>
        <row r="5656">
          <cell r="J5656" t="str">
            <v>00 -00-00-00-</v>
          </cell>
          <cell r="L5656" t="str">
            <v>00 -00-00-00-</v>
          </cell>
          <cell r="O5656" t="str">
            <v>SIN CUENTA ASIGNADA</v>
          </cell>
        </row>
        <row r="5657">
          <cell r="J5657" t="str">
            <v>00 -00-00-00-</v>
          </cell>
          <cell r="L5657" t="str">
            <v>00 -00-00-00-</v>
          </cell>
          <cell r="O5657" t="str">
            <v>SIN CUENTA ASIGNADA</v>
          </cell>
        </row>
        <row r="5658">
          <cell r="J5658" t="str">
            <v>00 -00-00-00-</v>
          </cell>
          <cell r="L5658" t="str">
            <v>00 -00-00-00-</v>
          </cell>
          <cell r="O5658" t="str">
            <v>SIN CUENTA ASIGNADA</v>
          </cell>
        </row>
        <row r="5659">
          <cell r="J5659" t="str">
            <v>00 -00-00-00-</v>
          </cell>
          <cell r="L5659" t="str">
            <v>00 -00-00-00-</v>
          </cell>
          <cell r="O5659" t="str">
            <v>SIN CUENTA ASIGNADA</v>
          </cell>
        </row>
        <row r="5660">
          <cell r="J5660" t="str">
            <v>00 -00-00-00-</v>
          </cell>
          <cell r="L5660" t="str">
            <v>00 -00-00-00-</v>
          </cell>
          <cell r="O5660" t="str">
            <v>SIN CUENTA ASIGNADA</v>
          </cell>
        </row>
        <row r="5661">
          <cell r="J5661" t="str">
            <v>00 -00-00-00-</v>
          </cell>
          <cell r="L5661" t="str">
            <v>00 -00-00-00-</v>
          </cell>
          <cell r="O5661" t="str">
            <v>SIN CUENTA ASIGNADA</v>
          </cell>
        </row>
        <row r="5662">
          <cell r="J5662" t="str">
            <v>00 -00-00-00-</v>
          </cell>
          <cell r="L5662" t="str">
            <v>00 -00-00-00-</v>
          </cell>
          <cell r="O5662" t="str">
            <v>SIN CUENTA ASIGNADA</v>
          </cell>
        </row>
        <row r="5663">
          <cell r="J5663" t="str">
            <v>00 -00-00-00-</v>
          </cell>
          <cell r="L5663" t="str">
            <v>00 -00-00-00-</v>
          </cell>
          <cell r="O5663" t="str">
            <v>SIN CUENTA ASIGNADA</v>
          </cell>
        </row>
        <row r="5664">
          <cell r="J5664" t="str">
            <v>00 -00-00-00-</v>
          </cell>
          <cell r="L5664" t="str">
            <v>00 -00-00-00-</v>
          </cell>
          <cell r="O5664" t="str">
            <v>SIN CUENTA ASIGNADA</v>
          </cell>
        </row>
        <row r="5665">
          <cell r="J5665" t="str">
            <v>00 -00-00-00-</v>
          </cell>
          <cell r="L5665" t="str">
            <v>00 -00-00-00-</v>
          </cell>
          <cell r="O5665" t="str">
            <v>SIN CUENTA ASIGNADA</v>
          </cell>
        </row>
        <row r="5666">
          <cell r="J5666" t="str">
            <v>00 -00-00-00-</v>
          </cell>
          <cell r="L5666" t="str">
            <v>00 -00-00-00-</v>
          </cell>
          <cell r="O5666" t="str">
            <v>SIN CUENTA ASIGNADA</v>
          </cell>
        </row>
        <row r="5667">
          <cell r="J5667" t="str">
            <v>00 -00-00-00-</v>
          </cell>
          <cell r="L5667" t="str">
            <v>00 -00-00-00-</v>
          </cell>
          <cell r="O5667" t="str">
            <v>SIN CUENTA ASIGNADA</v>
          </cell>
        </row>
        <row r="5668">
          <cell r="J5668" t="str">
            <v>00 -00-00-00-</v>
          </cell>
          <cell r="L5668" t="str">
            <v>00 -00-00-00-</v>
          </cell>
          <cell r="O5668" t="str">
            <v>SIN CUENTA ASIGNADA</v>
          </cell>
        </row>
        <row r="5669">
          <cell r="J5669" t="str">
            <v>00 -00-00-00-</v>
          </cell>
          <cell r="L5669" t="str">
            <v>00 -00-00-00-</v>
          </cell>
          <cell r="O5669" t="str">
            <v>SIN CUENTA ASIGNADA</v>
          </cell>
        </row>
        <row r="5670">
          <cell r="J5670" t="str">
            <v>00 -00-00-00-</v>
          </cell>
          <cell r="L5670" t="str">
            <v>00 -00-00-00-</v>
          </cell>
          <cell r="O5670" t="str">
            <v>SIN CUENTA ASIGNADA</v>
          </cell>
        </row>
        <row r="5671">
          <cell r="J5671" t="str">
            <v>00 -00-00-00-</v>
          </cell>
          <cell r="L5671" t="str">
            <v>00 -00-00-00-</v>
          </cell>
          <cell r="O5671" t="str">
            <v>SIN CUENTA ASIGNADA</v>
          </cell>
        </row>
        <row r="5672">
          <cell r="J5672" t="str">
            <v>00 -00-00-00-</v>
          </cell>
          <cell r="L5672" t="str">
            <v>00 -00-00-00-</v>
          </cell>
          <cell r="O5672" t="str">
            <v>SIN CUENTA ASIGNADA</v>
          </cell>
        </row>
        <row r="5673">
          <cell r="J5673" t="str">
            <v>00 -00-00-00-</v>
          </cell>
          <cell r="L5673" t="str">
            <v>00 -00-00-00-</v>
          </cell>
          <cell r="O5673" t="str">
            <v>SIN CUENTA ASIGNADA</v>
          </cell>
        </row>
        <row r="5674">
          <cell r="J5674" t="str">
            <v>00 -00-00-00-</v>
          </cell>
          <cell r="L5674" t="str">
            <v>00 -00-00-00-</v>
          </cell>
          <cell r="O5674" t="str">
            <v>SIN CUENTA ASIGNADA</v>
          </cell>
        </row>
        <row r="5675">
          <cell r="J5675" t="str">
            <v>00 -00-00-00-</v>
          </cell>
          <cell r="L5675" t="str">
            <v>00 -00-00-00-</v>
          </cell>
          <cell r="O5675" t="str">
            <v>SIN CUENTA ASIGNADA</v>
          </cell>
        </row>
        <row r="5676">
          <cell r="J5676" t="str">
            <v>00 -00-00-00-</v>
          </cell>
          <cell r="L5676" t="str">
            <v>00 -00-00-00-</v>
          </cell>
          <cell r="O5676" t="str">
            <v>SIN CUENTA ASIGNADA</v>
          </cell>
        </row>
        <row r="5677">
          <cell r="J5677" t="str">
            <v>00 -00-00-00-</v>
          </cell>
          <cell r="L5677" t="str">
            <v>00 -00-00-00-</v>
          </cell>
          <cell r="O5677" t="str">
            <v>SIN CUENTA ASIGNADA</v>
          </cell>
        </row>
        <row r="5678">
          <cell r="J5678" t="str">
            <v>00 -00-00-00-</v>
          </cell>
          <cell r="L5678" t="str">
            <v>00 -00-00-00-</v>
          </cell>
          <cell r="O5678" t="str">
            <v>SIN CUENTA ASIGNADA</v>
          </cell>
        </row>
        <row r="5679">
          <cell r="J5679" t="str">
            <v>00 -00-00-00-</v>
          </cell>
          <cell r="L5679" t="str">
            <v>00 -00-00-00-</v>
          </cell>
          <cell r="O5679" t="str">
            <v>SIN CUENTA ASIGNADA</v>
          </cell>
        </row>
        <row r="5680">
          <cell r="J5680" t="str">
            <v>00 -00-00-00-</v>
          </cell>
          <cell r="L5680" t="str">
            <v>00 -00-00-00-</v>
          </cell>
          <cell r="O5680" t="str">
            <v>SIN CUENTA ASIGNADA</v>
          </cell>
        </row>
        <row r="5681">
          <cell r="J5681" t="str">
            <v>00 -00-00-00-</v>
          </cell>
          <cell r="L5681" t="str">
            <v>00 -00-00-00-</v>
          </cell>
          <cell r="O5681" t="str">
            <v>SIN CUENTA ASIGNADA</v>
          </cell>
        </row>
        <row r="5682">
          <cell r="J5682" t="str">
            <v>00 -00-00-00-</v>
          </cell>
          <cell r="L5682" t="str">
            <v>00 -00-00-00-</v>
          </cell>
          <cell r="O5682" t="str">
            <v>SIN CUENTA ASIGNADA</v>
          </cell>
        </row>
        <row r="5683">
          <cell r="J5683" t="str">
            <v>00 -00-00-00-</v>
          </cell>
          <cell r="L5683" t="str">
            <v>00 -00-00-00-</v>
          </cell>
          <cell r="O5683" t="str">
            <v>SIN CUENTA ASIGNADA</v>
          </cell>
        </row>
        <row r="5684">
          <cell r="J5684" t="str">
            <v>00 -00-00-00-</v>
          </cell>
          <cell r="L5684" t="str">
            <v>00 -00-00-00-</v>
          </cell>
          <cell r="O5684" t="str">
            <v>SIN CUENTA ASIGNADA</v>
          </cell>
        </row>
        <row r="5685">
          <cell r="J5685" t="str">
            <v>00 -00-00-00-</v>
          </cell>
          <cell r="L5685" t="str">
            <v>00 -00-00-00-</v>
          </cell>
          <cell r="O5685" t="str">
            <v>SIN CUENTA ASIGNADA</v>
          </cell>
        </row>
        <row r="5686">
          <cell r="J5686" t="str">
            <v>00 -00-00-00-</v>
          </cell>
          <cell r="L5686" t="str">
            <v>00 -00-00-00-</v>
          </cell>
          <cell r="O5686" t="str">
            <v>SIN CUENTA ASIGNADA</v>
          </cell>
        </row>
        <row r="5687">
          <cell r="J5687" t="str">
            <v>00 -00-00-00-</v>
          </cell>
          <cell r="L5687" t="str">
            <v>00 -00-00-00-</v>
          </cell>
          <cell r="O5687" t="str">
            <v>SIN CUENTA ASIGNADA</v>
          </cell>
        </row>
        <row r="5688">
          <cell r="J5688" t="str">
            <v>00 -00-00-00-</v>
          </cell>
          <cell r="L5688" t="str">
            <v>00 -00-00-00-</v>
          </cell>
          <cell r="O5688" t="str">
            <v>SIN CUENTA ASIGNADA</v>
          </cell>
        </row>
        <row r="5689">
          <cell r="J5689" t="str">
            <v>00 -00-00-00-</v>
          </cell>
          <cell r="L5689" t="str">
            <v>00 -00-00-00-</v>
          </cell>
          <cell r="O5689" t="str">
            <v>SIN CUENTA ASIGNADA</v>
          </cell>
        </row>
        <row r="5690">
          <cell r="J5690" t="str">
            <v>00 -00-00-00-</v>
          </cell>
          <cell r="L5690" t="str">
            <v>00 -00-00-00-</v>
          </cell>
          <cell r="O5690" t="str">
            <v>SIN CUENTA ASIGNADA</v>
          </cell>
        </row>
        <row r="5691">
          <cell r="J5691" t="str">
            <v>00 -00-00-00-</v>
          </cell>
          <cell r="L5691" t="str">
            <v>00 -00-00-00-</v>
          </cell>
          <cell r="O5691" t="str">
            <v>SIN CUENTA ASIGNADA</v>
          </cell>
        </row>
        <row r="5692">
          <cell r="J5692" t="str">
            <v>00 -00-00-00-</v>
          </cell>
          <cell r="L5692" t="str">
            <v>00 -00-00-00-</v>
          </cell>
          <cell r="O5692" t="str">
            <v>SIN CUENTA ASIGNADA</v>
          </cell>
        </row>
        <row r="5693">
          <cell r="J5693" t="str">
            <v>00 -00-00-00-</v>
          </cell>
          <cell r="L5693" t="str">
            <v>00 -00-00-00-</v>
          </cell>
          <cell r="O5693" t="str">
            <v>SIN CUENTA ASIGNADA</v>
          </cell>
        </row>
        <row r="5694">
          <cell r="J5694" t="str">
            <v>00 -00-00-00-</v>
          </cell>
          <cell r="L5694" t="str">
            <v>00 -00-00-00-</v>
          </cell>
          <cell r="O5694" t="str">
            <v>SIN CUENTA ASIGNADA</v>
          </cell>
        </row>
        <row r="5695">
          <cell r="J5695" t="str">
            <v>00 -00-00-00-</v>
          </cell>
          <cell r="L5695" t="str">
            <v>00 -00-00-00-</v>
          </cell>
          <cell r="O5695" t="str">
            <v>SIN CUENTA ASIGNADA</v>
          </cell>
        </row>
        <row r="5696">
          <cell r="J5696" t="str">
            <v>00 -00-00-00-</v>
          </cell>
          <cell r="L5696" t="str">
            <v>00 -00-00-00-</v>
          </cell>
          <cell r="O5696" t="str">
            <v>SIN CUENTA ASIGNADA</v>
          </cell>
        </row>
        <row r="5697">
          <cell r="J5697" t="str">
            <v>00 -00-00-00-</v>
          </cell>
          <cell r="L5697" t="str">
            <v>00 -00-00-00-</v>
          </cell>
          <cell r="O5697" t="str">
            <v>SIN CUENTA ASIGNADA</v>
          </cell>
        </row>
        <row r="5698">
          <cell r="J5698" t="str">
            <v>00 -00-00-00-</v>
          </cell>
          <cell r="L5698" t="str">
            <v>00 -00-00-00-</v>
          </cell>
          <cell r="O5698" t="str">
            <v>SIN CUENTA ASIGNADA</v>
          </cell>
        </row>
        <row r="5699">
          <cell r="J5699" t="str">
            <v>00 -00-00-00-</v>
          </cell>
          <cell r="L5699" t="str">
            <v>00 -00-00-00-</v>
          </cell>
          <cell r="O5699" t="str">
            <v>SIN CUENTA ASIGNADA</v>
          </cell>
        </row>
        <row r="5700">
          <cell r="J5700" t="str">
            <v>00 -00-00-00-</v>
          </cell>
          <cell r="L5700" t="str">
            <v>00 -00-00-00-</v>
          </cell>
          <cell r="O5700" t="str">
            <v>SIN CUENTA ASIGNADA</v>
          </cell>
        </row>
        <row r="5701">
          <cell r="J5701" t="str">
            <v>00 -00-00-00-</v>
          </cell>
          <cell r="L5701" t="str">
            <v>00 -00-00-00-</v>
          </cell>
          <cell r="O5701" t="str">
            <v>SIN CUENTA ASIGNADA</v>
          </cell>
        </row>
        <row r="5702">
          <cell r="J5702" t="str">
            <v>00 -00-00-00-</v>
          </cell>
          <cell r="L5702" t="str">
            <v>00 -00-00-00-</v>
          </cell>
          <cell r="O5702" t="str">
            <v>SIN CUENTA ASIGNADA</v>
          </cell>
        </row>
        <row r="5703">
          <cell r="J5703" t="str">
            <v>00 -00-00-00-</v>
          </cell>
          <cell r="L5703" t="str">
            <v>00 -00-00-00-</v>
          </cell>
          <cell r="O5703" t="str">
            <v>SIN CUENTA ASIGNADA</v>
          </cell>
        </row>
        <row r="5704">
          <cell r="J5704" t="str">
            <v>00 -00-00-00-</v>
          </cell>
          <cell r="L5704" t="str">
            <v>00 -00-00-00-</v>
          </cell>
          <cell r="O5704" t="str">
            <v>SIN CUENTA ASIGNADA</v>
          </cell>
        </row>
        <row r="5705">
          <cell r="J5705" t="str">
            <v>00 -00-00-00-</v>
          </cell>
          <cell r="L5705" t="str">
            <v>00 -00-00-00-</v>
          </cell>
          <cell r="O5705" t="str">
            <v>SIN CUENTA ASIGNADA</v>
          </cell>
        </row>
        <row r="5706">
          <cell r="J5706" t="str">
            <v>00 -00-00-00-</v>
          </cell>
          <cell r="L5706" t="str">
            <v>00 -00-00-00-</v>
          </cell>
          <cell r="O5706" t="str">
            <v>SIN CUENTA ASIGNADA</v>
          </cell>
        </row>
        <row r="5707">
          <cell r="J5707" t="str">
            <v>00 -00-00-00-</v>
          </cell>
          <cell r="L5707" t="str">
            <v>00 -00-00-00-</v>
          </cell>
          <cell r="O5707" t="str">
            <v>SIN CUENTA ASIGNADA</v>
          </cell>
        </row>
        <row r="5708">
          <cell r="J5708" t="str">
            <v>00 -00-00-00-</v>
          </cell>
          <cell r="L5708" t="str">
            <v>00 -00-00-00-</v>
          </cell>
          <cell r="O5708" t="str">
            <v>SIN CUENTA ASIGNADA</v>
          </cell>
        </row>
        <row r="5709">
          <cell r="J5709" t="str">
            <v>00 -00-00-00-</v>
          </cell>
          <cell r="L5709" t="str">
            <v>00 -00-00-00-</v>
          </cell>
          <cell r="O5709" t="str">
            <v>SIN CUENTA ASIGNADA</v>
          </cell>
        </row>
        <row r="5710">
          <cell r="J5710" t="str">
            <v>00 -00-00-00-</v>
          </cell>
          <cell r="L5710" t="str">
            <v>00 -00-00-00-</v>
          </cell>
          <cell r="O5710" t="str">
            <v>SIN CUENTA ASIGNADA</v>
          </cell>
        </row>
        <row r="5711">
          <cell r="J5711" t="str">
            <v>00 -00-00-00-</v>
          </cell>
          <cell r="L5711" t="str">
            <v>00 -00-00-00-</v>
          </cell>
          <cell r="O5711" t="str">
            <v>SIN CUENTA ASIGNADA</v>
          </cell>
        </row>
        <row r="5712">
          <cell r="J5712" t="str">
            <v>00 -00-00-00-</v>
          </cell>
          <cell r="L5712" t="str">
            <v>00 -00-00-00-</v>
          </cell>
          <cell r="O5712" t="str">
            <v>SIN CUENTA ASIGNADA</v>
          </cell>
        </row>
        <row r="5713">
          <cell r="J5713" t="str">
            <v>00 -00-00-00-</v>
          </cell>
          <cell r="L5713" t="str">
            <v>00 -00-00-00-</v>
          </cell>
          <cell r="O5713" t="str">
            <v>SIN CUENTA ASIGNADA</v>
          </cell>
        </row>
        <row r="5714">
          <cell r="J5714" t="str">
            <v>00 -00-00-00-</v>
          </cell>
          <cell r="L5714" t="str">
            <v>00 -00-00-00-</v>
          </cell>
          <cell r="O5714" t="str">
            <v>SIN CUENTA ASIGNADA</v>
          </cell>
        </row>
        <row r="5715">
          <cell r="J5715" t="str">
            <v>00 -00-00-00-</v>
          </cell>
          <cell r="L5715" t="str">
            <v>00 -00-00-00-</v>
          </cell>
          <cell r="O5715" t="str">
            <v>SIN CUENTA ASIGNADA</v>
          </cell>
        </row>
        <row r="5716">
          <cell r="J5716" t="str">
            <v>00 -00-00-00-</v>
          </cell>
          <cell r="L5716" t="str">
            <v>00 -00-00-00-</v>
          </cell>
          <cell r="O5716" t="str">
            <v>SIN CUENTA ASIGNADA</v>
          </cell>
        </row>
        <row r="5717">
          <cell r="J5717" t="str">
            <v>00 -00-00-00-</v>
          </cell>
          <cell r="L5717" t="str">
            <v>00 -00-00-00-</v>
          </cell>
          <cell r="O5717" t="str">
            <v>SIN CUENTA ASIGNADA</v>
          </cell>
        </row>
        <row r="5718">
          <cell r="J5718" t="str">
            <v>00 -00-00-00-</v>
          </cell>
          <cell r="L5718" t="str">
            <v>00 -00-00-00-</v>
          </cell>
          <cell r="O5718" t="str">
            <v>SIN CUENTA ASIGNADA</v>
          </cell>
        </row>
        <row r="5719">
          <cell r="J5719" t="str">
            <v>00 -00-00-00-</v>
          </cell>
          <cell r="L5719" t="str">
            <v>00 -00-00-00-</v>
          </cell>
          <cell r="O5719" t="str">
            <v>SIN CUENTA ASIGNADA</v>
          </cell>
        </row>
        <row r="5720">
          <cell r="J5720" t="str">
            <v>00 -00-00-00-</v>
          </cell>
          <cell r="L5720" t="str">
            <v>00 -00-00-00-</v>
          </cell>
          <cell r="O5720" t="str">
            <v>SIN CUENTA ASIGNADA</v>
          </cell>
        </row>
        <row r="5721">
          <cell r="J5721" t="str">
            <v>00 -00-00-00-</v>
          </cell>
          <cell r="L5721" t="str">
            <v>00 -00-00-00-</v>
          </cell>
          <cell r="O5721" t="str">
            <v>SIN CUENTA ASIGNADA</v>
          </cell>
        </row>
        <row r="5722">
          <cell r="J5722" t="str">
            <v>00 -00-00-00-</v>
          </cell>
          <cell r="L5722" t="str">
            <v>00 -00-00-00-</v>
          </cell>
          <cell r="O5722" t="str">
            <v>SIN CUENTA ASIGNADA</v>
          </cell>
        </row>
        <row r="5723">
          <cell r="J5723" t="str">
            <v>00 -00-00-00-</v>
          </cell>
          <cell r="L5723" t="str">
            <v>00 -00-00-00-</v>
          </cell>
          <cell r="O5723" t="str">
            <v>SIN CUENTA ASIGNADA</v>
          </cell>
        </row>
        <row r="5724">
          <cell r="J5724" t="str">
            <v>00 -00-00-00-</v>
          </cell>
          <cell r="L5724" t="str">
            <v>00 -00-00-00-</v>
          </cell>
          <cell r="O5724" t="str">
            <v>SIN CUENTA ASIGNADA</v>
          </cell>
        </row>
        <row r="5725">
          <cell r="J5725" t="str">
            <v>00 -00-00-00-</v>
          </cell>
          <cell r="L5725" t="str">
            <v>00 -00-00-00-</v>
          </cell>
          <cell r="O5725" t="str">
            <v>SIN CUENTA ASIGNADA</v>
          </cell>
        </row>
        <row r="5726">
          <cell r="J5726" t="str">
            <v>00 -00-00-00-</v>
          </cell>
          <cell r="L5726" t="str">
            <v>00 -00-00-00-</v>
          </cell>
          <cell r="O5726" t="str">
            <v>SIN CUENTA ASIGNADA</v>
          </cell>
        </row>
        <row r="5727">
          <cell r="J5727" t="str">
            <v>00 -00-00-00-</v>
          </cell>
          <cell r="L5727" t="str">
            <v>00 -00-00-00-</v>
          </cell>
          <cell r="O5727" t="str">
            <v>SIN CUENTA ASIGNADA</v>
          </cell>
        </row>
        <row r="5728">
          <cell r="J5728" t="str">
            <v>00 -00-00-00-</v>
          </cell>
          <cell r="L5728" t="str">
            <v>00 -00-00-00-</v>
          </cell>
          <cell r="O5728" t="str">
            <v>SIN CUENTA ASIGNADA</v>
          </cell>
        </row>
        <row r="5729">
          <cell r="J5729" t="str">
            <v>00 -00-00-00-</v>
          </cell>
          <cell r="L5729" t="str">
            <v>00 -00-00-00-</v>
          </cell>
          <cell r="O5729" t="str">
            <v>SIN CUENTA ASIGNADA</v>
          </cell>
        </row>
        <row r="5730">
          <cell r="J5730" t="str">
            <v>00 -00-00-00-</v>
          </cell>
          <cell r="L5730" t="str">
            <v>00 -00-00-00-</v>
          </cell>
          <cell r="O5730" t="str">
            <v>SIN CUENTA ASIGNADA</v>
          </cell>
        </row>
        <row r="5731">
          <cell r="J5731" t="str">
            <v>00 -00-00-00-</v>
          </cell>
          <cell r="L5731" t="str">
            <v>00 -00-00-00-</v>
          </cell>
          <cell r="O5731" t="str">
            <v>SIN CUENTA ASIGNADA</v>
          </cell>
        </row>
        <row r="5732">
          <cell r="J5732" t="str">
            <v>00 -00-00-00-</v>
          </cell>
          <cell r="L5732" t="str">
            <v>00 -00-00-00-</v>
          </cell>
          <cell r="O5732" t="str">
            <v>SIN CUENTA ASIGNADA</v>
          </cell>
        </row>
        <row r="5733">
          <cell r="J5733" t="str">
            <v>00 -00-00-00-</v>
          </cell>
          <cell r="L5733" t="str">
            <v>00 -00-00-00-</v>
          </cell>
          <cell r="O5733" t="str">
            <v>SIN CUENTA ASIGNADA</v>
          </cell>
        </row>
        <row r="5734">
          <cell r="J5734" t="str">
            <v>00 -00-00-00-</v>
          </cell>
          <cell r="L5734" t="str">
            <v>00 -00-00-00-</v>
          </cell>
          <cell r="O5734" t="str">
            <v>SIN CUENTA ASIGNADA</v>
          </cell>
        </row>
        <row r="5735">
          <cell r="J5735" t="str">
            <v>00 -00-00-00-</v>
          </cell>
          <cell r="L5735" t="str">
            <v>00 -00-00-00-</v>
          </cell>
          <cell r="O5735" t="str">
            <v>SIN CUENTA ASIGNADA</v>
          </cell>
        </row>
        <row r="5736">
          <cell r="J5736" t="str">
            <v>00 -00-00-00-</v>
          </cell>
          <cell r="L5736" t="str">
            <v>00 -00-00-00-</v>
          </cell>
          <cell r="O5736" t="str">
            <v>SIN CUENTA ASIGNADA</v>
          </cell>
        </row>
        <row r="5737">
          <cell r="J5737" t="str">
            <v>00 -00-00-00-</v>
          </cell>
          <cell r="L5737" t="str">
            <v>00 -00-00-00-</v>
          </cell>
          <cell r="O5737" t="str">
            <v>SIN CUENTA ASIGNADA</v>
          </cell>
        </row>
        <row r="5738">
          <cell r="J5738" t="str">
            <v>00 -00-00-00-</v>
          </cell>
          <cell r="L5738" t="str">
            <v>00 -00-00-00-</v>
          </cell>
          <cell r="O5738" t="str">
            <v>SIN CUENTA ASIGNADA</v>
          </cell>
        </row>
        <row r="5739">
          <cell r="J5739" t="str">
            <v>00 -00-00-00-</v>
          </cell>
          <cell r="L5739" t="str">
            <v>00 -00-00-00-</v>
          </cell>
          <cell r="O5739" t="str">
            <v>SIN CUENTA ASIGNADA</v>
          </cell>
        </row>
        <row r="5740">
          <cell r="J5740" t="str">
            <v>00 -00-00-00-</v>
          </cell>
          <cell r="L5740" t="str">
            <v>00 -00-00-00-</v>
          </cell>
          <cell r="O5740" t="str">
            <v>SIN CUENTA ASIGNADA</v>
          </cell>
        </row>
        <row r="5741">
          <cell r="J5741" t="str">
            <v>00 -00-00-00-</v>
          </cell>
          <cell r="L5741" t="str">
            <v>00 -00-00-00-</v>
          </cell>
          <cell r="O5741" t="str">
            <v>SIN CUENTA ASIGNADA</v>
          </cell>
        </row>
        <row r="5742">
          <cell r="J5742" t="str">
            <v>00 -00-00-00-</v>
          </cell>
          <cell r="L5742" t="str">
            <v>00 -00-00-00-</v>
          </cell>
          <cell r="O5742" t="str">
            <v>SIN CUENTA ASIGNADA</v>
          </cell>
        </row>
        <row r="5743">
          <cell r="J5743" t="str">
            <v>00 -00-00-00-</v>
          </cell>
          <cell r="L5743" t="str">
            <v>00 -00-00-00-</v>
          </cell>
          <cell r="O5743" t="str">
            <v>SIN CUENTA ASIGNADA</v>
          </cell>
        </row>
        <row r="5744">
          <cell r="J5744" t="str">
            <v>00 -00-00-00-</v>
          </cell>
          <cell r="L5744" t="str">
            <v>00 -00-00-00-</v>
          </cell>
          <cell r="O5744" t="str">
            <v>SIN CUENTA ASIGNADA</v>
          </cell>
        </row>
        <row r="5745">
          <cell r="J5745" t="str">
            <v>00 -00-00-00-</v>
          </cell>
          <cell r="L5745" t="str">
            <v>00 -00-00-00-</v>
          </cell>
          <cell r="O5745" t="str">
            <v>SIN CUENTA ASIGNADA</v>
          </cell>
        </row>
        <row r="5746">
          <cell r="J5746" t="str">
            <v>00 -00-00-00-</v>
          </cell>
          <cell r="L5746" t="str">
            <v>00 -00-00-00-</v>
          </cell>
          <cell r="O5746" t="str">
            <v>SIN CUENTA ASIGNADA</v>
          </cell>
        </row>
        <row r="5747">
          <cell r="J5747" t="str">
            <v>00 -00-00-00-</v>
          </cell>
          <cell r="L5747" t="str">
            <v>00 -00-00-00-</v>
          </cell>
          <cell r="O5747" t="str">
            <v>SIN CUENTA ASIGNADA</v>
          </cell>
        </row>
        <row r="5748">
          <cell r="J5748" t="str">
            <v>00 -00-00-00-</v>
          </cell>
          <cell r="L5748" t="str">
            <v>00 -00-00-00-</v>
          </cell>
          <cell r="O5748" t="str">
            <v>SIN CUENTA ASIGNADA</v>
          </cell>
        </row>
        <row r="5749">
          <cell r="J5749" t="str">
            <v>00 -00-00-00-</v>
          </cell>
          <cell r="L5749" t="str">
            <v>00 -00-00-00-</v>
          </cell>
          <cell r="O5749" t="str">
            <v>SIN CUENTA ASIGNADA</v>
          </cell>
        </row>
        <row r="5750">
          <cell r="J5750" t="str">
            <v>00 -00-00-00-</v>
          </cell>
          <cell r="L5750" t="str">
            <v>00 -00-00-00-</v>
          </cell>
          <cell r="O5750" t="str">
            <v>SIN CUENTA ASIGNADA</v>
          </cell>
        </row>
        <row r="5751">
          <cell r="J5751" t="str">
            <v>00 -00-00-00-</v>
          </cell>
          <cell r="L5751" t="str">
            <v>00 -00-00-00-</v>
          </cell>
          <cell r="O5751" t="str">
            <v>SIN CUENTA ASIGNADA</v>
          </cell>
        </row>
        <row r="5752">
          <cell r="J5752" t="str">
            <v>00 -00-00-00-</v>
          </cell>
          <cell r="L5752" t="str">
            <v>00 -00-00-00-</v>
          </cell>
          <cell r="O5752" t="str">
            <v>SIN CUENTA ASIGNADA</v>
          </cell>
        </row>
        <row r="5753">
          <cell r="J5753" t="str">
            <v>00 -00-00-00-</v>
          </cell>
          <cell r="L5753" t="str">
            <v>00 -00-00-00-</v>
          </cell>
          <cell r="O5753" t="str">
            <v>SIN CUENTA ASIGNADA</v>
          </cell>
        </row>
        <row r="5754">
          <cell r="J5754" t="str">
            <v>00 -00-00-00-</v>
          </cell>
          <cell r="L5754" t="str">
            <v>00 -00-00-00-</v>
          </cell>
          <cell r="O5754" t="str">
            <v>SIN CUENTA ASIGNADA</v>
          </cell>
        </row>
        <row r="5755">
          <cell r="J5755" t="str">
            <v>00 -00-00-00-</v>
          </cell>
          <cell r="L5755" t="str">
            <v>00 -00-00-00-</v>
          </cell>
          <cell r="O5755" t="str">
            <v>SIN CUENTA ASIGNADA</v>
          </cell>
        </row>
        <row r="5756">
          <cell r="J5756" t="str">
            <v>00 -00-00-00-</v>
          </cell>
          <cell r="L5756" t="str">
            <v>00 -00-00-00-</v>
          </cell>
          <cell r="O5756" t="str">
            <v>SIN CUENTA ASIGNADA</v>
          </cell>
        </row>
        <row r="5757">
          <cell r="J5757" t="str">
            <v>00 -00-00-00-</v>
          </cell>
          <cell r="L5757" t="str">
            <v>00 -00-00-00-</v>
          </cell>
          <cell r="O5757" t="str">
            <v>SIN CUENTA ASIGNADA</v>
          </cell>
        </row>
        <row r="5758">
          <cell r="J5758" t="str">
            <v>00 -00-00-00-</v>
          </cell>
          <cell r="L5758" t="str">
            <v>00 -00-00-00-</v>
          </cell>
          <cell r="O5758" t="str">
            <v>SIN CUENTA ASIGNADA</v>
          </cell>
        </row>
        <row r="5759">
          <cell r="J5759" t="str">
            <v>00 -00-00-00-</v>
          </cell>
          <cell r="L5759" t="str">
            <v>00 -00-00-00-</v>
          </cell>
          <cell r="O5759" t="str">
            <v>SIN CUENTA ASIGNADA</v>
          </cell>
        </row>
        <row r="5760">
          <cell r="J5760" t="str">
            <v>00 -00-00-00-</v>
          </cell>
          <cell r="L5760" t="str">
            <v>00 -00-00-00-</v>
          </cell>
          <cell r="O5760" t="str">
            <v>SIN CUENTA ASIGNADA</v>
          </cell>
        </row>
        <row r="5761">
          <cell r="J5761" t="str">
            <v>00 -00-00-00-</v>
          </cell>
          <cell r="L5761" t="str">
            <v>00 -00-00-00-</v>
          </cell>
          <cell r="O5761" t="str">
            <v>SIN CUENTA ASIGNADA</v>
          </cell>
        </row>
        <row r="5762">
          <cell r="J5762" t="str">
            <v>00 -00-00-00-</v>
          </cell>
          <cell r="L5762" t="str">
            <v>00 -00-00-00-</v>
          </cell>
          <cell r="O5762" t="str">
            <v>SIN CUENTA ASIGNADA</v>
          </cell>
        </row>
        <row r="5763">
          <cell r="J5763" t="str">
            <v>00 -00-00-00-</v>
          </cell>
          <cell r="L5763" t="str">
            <v>00 -00-00-00-</v>
          </cell>
          <cell r="O5763" t="str">
            <v>SIN CUENTA ASIGNADA</v>
          </cell>
        </row>
        <row r="5764">
          <cell r="J5764" t="str">
            <v>00 -00-00-00-</v>
          </cell>
          <cell r="L5764" t="str">
            <v>00 -00-00-00-</v>
          </cell>
          <cell r="O5764" t="str">
            <v>SIN CUENTA ASIGNADA</v>
          </cell>
        </row>
        <row r="5765">
          <cell r="J5765" t="str">
            <v>00 -00-00-00-</v>
          </cell>
          <cell r="L5765" t="str">
            <v>00 -00-00-00-</v>
          </cell>
          <cell r="O5765" t="str">
            <v>SIN CUENTA ASIGNADA</v>
          </cell>
        </row>
        <row r="5766">
          <cell r="J5766" t="str">
            <v>00 -00-00-00-</v>
          </cell>
          <cell r="L5766" t="str">
            <v>00 -00-00-00-</v>
          </cell>
          <cell r="O5766" t="str">
            <v>SIN CUENTA ASIGNADA</v>
          </cell>
        </row>
        <row r="5767">
          <cell r="J5767" t="str">
            <v>00 -00-00-00-</v>
          </cell>
          <cell r="L5767" t="str">
            <v>00 -00-00-00-</v>
          </cell>
          <cell r="O5767" t="str">
            <v>SIN CUENTA ASIGNADA</v>
          </cell>
        </row>
        <row r="5768">
          <cell r="J5768" t="str">
            <v>00 -00-00-00-</v>
          </cell>
          <cell r="L5768" t="str">
            <v>00 -00-00-00-</v>
          </cell>
          <cell r="O5768" t="str">
            <v>SIN CUENTA ASIGNADA</v>
          </cell>
        </row>
        <row r="5769">
          <cell r="J5769" t="str">
            <v>00 -00-00-00-</v>
          </cell>
          <cell r="L5769" t="str">
            <v>00 -00-00-00-</v>
          </cell>
          <cell r="O5769" t="str">
            <v>SIN CUENTA ASIGNADA</v>
          </cell>
        </row>
        <row r="5770">
          <cell r="J5770" t="str">
            <v>00 -00-00-00-</v>
          </cell>
          <cell r="L5770" t="str">
            <v>00 -00-00-00-</v>
          </cell>
          <cell r="O5770" t="str">
            <v>SIN CUENTA ASIGNADA</v>
          </cell>
        </row>
        <row r="5771">
          <cell r="J5771" t="str">
            <v>00 -00-00-00-</v>
          </cell>
          <cell r="L5771" t="str">
            <v>00 -00-00-00-</v>
          </cell>
          <cell r="O5771" t="str">
            <v>SIN CUENTA ASIGNADA</v>
          </cell>
        </row>
        <row r="5772">
          <cell r="J5772" t="str">
            <v>00 -00-00-00-</v>
          </cell>
          <cell r="L5772" t="str">
            <v>00 -00-00-00-</v>
          </cell>
          <cell r="O5772" t="str">
            <v>SIN CUENTA ASIGNADA</v>
          </cell>
        </row>
        <row r="5773">
          <cell r="J5773" t="str">
            <v>00 -00-00-00-</v>
          </cell>
          <cell r="L5773" t="str">
            <v>00 -00-00-00-</v>
          </cell>
          <cell r="O5773" t="str">
            <v>SIN CUENTA ASIGNADA</v>
          </cell>
        </row>
        <row r="5774">
          <cell r="J5774" t="str">
            <v>00 -00-00-00-</v>
          </cell>
          <cell r="L5774" t="str">
            <v>00 -00-00-00-</v>
          </cell>
          <cell r="O5774" t="str">
            <v>SIN CUENTA ASIGNADA</v>
          </cell>
        </row>
        <row r="5775">
          <cell r="J5775" t="str">
            <v>00 -00-00-00-</v>
          </cell>
          <cell r="L5775" t="str">
            <v>00 -00-00-00-</v>
          </cell>
          <cell r="O5775" t="str">
            <v>SIN CUENTA ASIGNADA</v>
          </cell>
        </row>
        <row r="5776">
          <cell r="J5776" t="str">
            <v>00 -00-00-00-</v>
          </cell>
          <cell r="L5776" t="str">
            <v>00 -00-00-00-</v>
          </cell>
          <cell r="O5776" t="str">
            <v>SIN CUENTA ASIGNADA</v>
          </cell>
        </row>
        <row r="5777">
          <cell r="J5777" t="str">
            <v>00 -00-00-00-</v>
          </cell>
          <cell r="L5777" t="str">
            <v>00 -00-00-00-</v>
          </cell>
          <cell r="O5777" t="str">
            <v>SIN CUENTA ASIGNADA</v>
          </cell>
        </row>
        <row r="5778">
          <cell r="J5778" t="str">
            <v>00 -00-00-00-</v>
          </cell>
          <cell r="L5778" t="str">
            <v>00 -00-00-00-</v>
          </cell>
          <cell r="O5778" t="str">
            <v>SIN CUENTA ASIGNADA</v>
          </cell>
        </row>
        <row r="5779">
          <cell r="J5779" t="str">
            <v>00 -00-00-00-</v>
          </cell>
          <cell r="L5779" t="str">
            <v>00 -00-00-00-</v>
          </cell>
          <cell r="O5779" t="str">
            <v>SIN CUENTA ASIGNADA</v>
          </cell>
        </row>
        <row r="5780">
          <cell r="J5780" t="str">
            <v>00 -00-00-00-</v>
          </cell>
          <cell r="L5780" t="str">
            <v>00 -00-00-00-</v>
          </cell>
          <cell r="O5780" t="str">
            <v>SIN CUENTA ASIGNADA</v>
          </cell>
        </row>
        <row r="5781">
          <cell r="J5781" t="str">
            <v>00 -00-00-00-</v>
          </cell>
          <cell r="L5781" t="str">
            <v>00 -00-00-00-</v>
          </cell>
          <cell r="O5781" t="str">
            <v>SIN CUENTA ASIGNADA</v>
          </cell>
        </row>
        <row r="5782">
          <cell r="J5782" t="str">
            <v>00 -00-00-00-</v>
          </cell>
          <cell r="L5782" t="str">
            <v>00 -00-00-00-</v>
          </cell>
          <cell r="O5782" t="str">
            <v>SIN CUENTA ASIGNADA</v>
          </cell>
        </row>
        <row r="5783">
          <cell r="J5783" t="str">
            <v>00 -00-00-00-</v>
          </cell>
          <cell r="L5783" t="str">
            <v>00 -00-00-00-</v>
          </cell>
          <cell r="O5783" t="str">
            <v>SIN CUENTA ASIGNADA</v>
          </cell>
        </row>
        <row r="5784">
          <cell r="J5784" t="str">
            <v>00 -00-00-00-</v>
          </cell>
          <cell r="L5784" t="str">
            <v>00 -00-00-00-</v>
          </cell>
          <cell r="O5784" t="str">
            <v>SIN CUENTA ASIGNADA</v>
          </cell>
        </row>
        <row r="5785">
          <cell r="J5785" t="str">
            <v>00 -00-00-00-</v>
          </cell>
          <cell r="L5785" t="str">
            <v>00 -00-00-00-</v>
          </cell>
          <cell r="O5785" t="str">
            <v>SIN CUENTA ASIGNADA</v>
          </cell>
        </row>
        <row r="5786">
          <cell r="J5786" t="str">
            <v>00 -00-00-00-</v>
          </cell>
          <cell r="L5786" t="str">
            <v>00 -00-00-00-</v>
          </cell>
          <cell r="O5786" t="str">
            <v>SIN CUENTA ASIGNADA</v>
          </cell>
        </row>
        <row r="5787">
          <cell r="J5787" t="str">
            <v>00 -00-00-00-</v>
          </cell>
          <cell r="L5787" t="str">
            <v>00 -00-00-00-</v>
          </cell>
          <cell r="O5787" t="str">
            <v>SIN CUENTA ASIGNADA</v>
          </cell>
        </row>
        <row r="5788">
          <cell r="J5788" t="str">
            <v>00 -00-00-00-</v>
          </cell>
          <cell r="L5788" t="str">
            <v>00 -00-00-00-</v>
          </cell>
          <cell r="O5788" t="str">
            <v>SIN CUENTA ASIGNADA</v>
          </cell>
        </row>
        <row r="5789">
          <cell r="J5789" t="str">
            <v>00 -00-00-00-</v>
          </cell>
          <cell r="L5789" t="str">
            <v>00 -00-00-00-</v>
          </cell>
          <cell r="O5789" t="str">
            <v>SIN CUENTA ASIGNADA</v>
          </cell>
        </row>
        <row r="5790">
          <cell r="J5790" t="str">
            <v>00 -00-00-00-</v>
          </cell>
          <cell r="L5790" t="str">
            <v>00 -00-00-00-</v>
          </cell>
          <cell r="O5790" t="str">
            <v>SIN CUENTA ASIGNADA</v>
          </cell>
        </row>
        <row r="5791">
          <cell r="J5791" t="str">
            <v>00 -00-00-00-</v>
          </cell>
          <cell r="L5791" t="str">
            <v>00 -00-00-00-</v>
          </cell>
          <cell r="O5791" t="str">
            <v>SIN CUENTA ASIGNADA</v>
          </cell>
        </row>
        <row r="5792">
          <cell r="J5792" t="str">
            <v>00 -00-00-00-</v>
          </cell>
          <cell r="L5792" t="str">
            <v>00 -00-00-00-</v>
          </cell>
          <cell r="O5792" t="str">
            <v>SIN CUENTA ASIGNADA</v>
          </cell>
        </row>
        <row r="5793">
          <cell r="J5793" t="str">
            <v>00 -00-00-00-</v>
          </cell>
          <cell r="L5793" t="str">
            <v>00 -00-00-00-</v>
          </cell>
          <cell r="O5793" t="str">
            <v>SIN CUENTA ASIGNADA</v>
          </cell>
        </row>
        <row r="5794">
          <cell r="J5794" t="str">
            <v>00 -00-00-00-</v>
          </cell>
          <cell r="L5794" t="str">
            <v>00 -00-00-00-</v>
          </cell>
          <cell r="O5794" t="str">
            <v>SIN CUENTA ASIGNADA</v>
          </cell>
        </row>
        <row r="5795">
          <cell r="J5795" t="str">
            <v>00 -00-00-00-</v>
          </cell>
          <cell r="L5795" t="str">
            <v>00 -00-00-00-</v>
          </cell>
          <cell r="O5795" t="str">
            <v>SIN CUENTA ASIGNADA</v>
          </cell>
        </row>
        <row r="5796">
          <cell r="J5796" t="str">
            <v>00 -00-00-00-</v>
          </cell>
          <cell r="L5796" t="str">
            <v>00 -00-00-00-</v>
          </cell>
          <cell r="O5796" t="str">
            <v>SIN CUENTA ASIGNADA</v>
          </cell>
        </row>
        <row r="5797">
          <cell r="J5797" t="str">
            <v>00 -00-00-00-</v>
          </cell>
          <cell r="L5797" t="str">
            <v>00 -00-00-00-</v>
          </cell>
          <cell r="O5797" t="str">
            <v>SIN CUENTA ASIGNADA</v>
          </cell>
        </row>
        <row r="5798">
          <cell r="J5798" t="str">
            <v>00 -00-00-00-</v>
          </cell>
          <cell r="L5798" t="str">
            <v>00 -00-00-00-</v>
          </cell>
          <cell r="O5798" t="str">
            <v>SIN CUENTA ASIGNADA</v>
          </cell>
        </row>
        <row r="5799">
          <cell r="J5799" t="str">
            <v>00 -00-00-00-</v>
          </cell>
          <cell r="L5799" t="str">
            <v>00 -00-00-00-</v>
          </cell>
          <cell r="O5799" t="str">
            <v>SIN CUENTA ASIGNADA</v>
          </cell>
        </row>
        <row r="5800">
          <cell r="J5800" t="str">
            <v>00 -00-00-00-</v>
          </cell>
          <cell r="L5800" t="str">
            <v>00 -00-00-00-</v>
          </cell>
          <cell r="O5800" t="str">
            <v>SIN CUENTA ASIGNADA</v>
          </cell>
        </row>
        <row r="5801">
          <cell r="J5801" t="str">
            <v>00 -00-00-00-</v>
          </cell>
          <cell r="L5801" t="str">
            <v>00 -00-00-00-</v>
          </cell>
          <cell r="O5801" t="str">
            <v>SIN CUENTA ASIGNADA</v>
          </cell>
        </row>
        <row r="5802">
          <cell r="J5802" t="str">
            <v>00 -00-00-00-</v>
          </cell>
          <cell r="L5802" t="str">
            <v>00 -00-00-00-</v>
          </cell>
          <cell r="O5802" t="str">
            <v>SIN CUENTA ASIGNADA</v>
          </cell>
        </row>
        <row r="5803">
          <cell r="J5803" t="str">
            <v>00 -00-00-00-</v>
          </cell>
          <cell r="L5803" t="str">
            <v>00 -00-00-00-</v>
          </cell>
          <cell r="O5803" t="str">
            <v>SIN CUENTA ASIGNADA</v>
          </cell>
        </row>
        <row r="5804">
          <cell r="J5804" t="str">
            <v>00 -00-00-00-</v>
          </cell>
          <cell r="L5804" t="str">
            <v>00 -00-00-00-</v>
          </cell>
          <cell r="O5804" t="str">
            <v>SIN CUENTA ASIGNADA</v>
          </cell>
        </row>
        <row r="5805">
          <cell r="J5805" t="str">
            <v>00 -00-00-00-</v>
          </cell>
          <cell r="L5805" t="str">
            <v>00 -00-00-00-</v>
          </cell>
          <cell r="O5805" t="str">
            <v>SIN CUENTA ASIGNADA</v>
          </cell>
        </row>
        <row r="5806">
          <cell r="J5806" t="str">
            <v>00 -00-00-00-</v>
          </cell>
          <cell r="L5806" t="str">
            <v>00 -00-00-00-</v>
          </cell>
          <cell r="O5806" t="str">
            <v>SIN CUENTA ASIGNADA</v>
          </cell>
        </row>
        <row r="5807">
          <cell r="J5807" t="str">
            <v>00 -00-00-00-</v>
          </cell>
          <cell r="L5807" t="str">
            <v>00 -00-00-00-</v>
          </cell>
          <cell r="O5807" t="str">
            <v>SIN CUENTA ASIGNADA</v>
          </cell>
        </row>
        <row r="5808">
          <cell r="J5808" t="str">
            <v>00 -00-00-00-</v>
          </cell>
          <cell r="L5808" t="str">
            <v>00 -00-00-00-</v>
          </cell>
          <cell r="O5808" t="str">
            <v>SIN CUENTA ASIGNADA</v>
          </cell>
        </row>
        <row r="5809">
          <cell r="J5809" t="str">
            <v>00 -00-00-00-</v>
          </cell>
          <cell r="L5809" t="str">
            <v>00 -00-00-00-</v>
          </cell>
          <cell r="O5809" t="str">
            <v>SIN CUENTA ASIGNADA</v>
          </cell>
        </row>
        <row r="5810">
          <cell r="J5810" t="str">
            <v>00 -00-00-00-</v>
          </cell>
          <cell r="L5810" t="str">
            <v>00 -00-00-00-</v>
          </cell>
          <cell r="O5810" t="str">
            <v>SIN CUENTA ASIGNADA</v>
          </cell>
        </row>
        <row r="5811">
          <cell r="J5811" t="str">
            <v>00 -00-00-00-</v>
          </cell>
          <cell r="L5811" t="str">
            <v>00 -00-00-00-</v>
          </cell>
          <cell r="O5811" t="str">
            <v>SIN CUENTA ASIGNADA</v>
          </cell>
        </row>
        <row r="5812">
          <cell r="J5812" t="str">
            <v>00 -00-00-00-</v>
          </cell>
          <cell r="L5812" t="str">
            <v>00 -00-00-00-</v>
          </cell>
          <cell r="O5812" t="str">
            <v>SIN CUENTA ASIGNADA</v>
          </cell>
        </row>
        <row r="5813">
          <cell r="J5813" t="str">
            <v>00 -00-00-00-</v>
          </cell>
          <cell r="L5813" t="str">
            <v>00 -00-00-00-</v>
          </cell>
          <cell r="O5813" t="str">
            <v>SIN CUENTA ASIGNADA</v>
          </cell>
        </row>
        <row r="5814">
          <cell r="J5814" t="str">
            <v>00 -00-00-00-</v>
          </cell>
          <cell r="L5814" t="str">
            <v>00 -00-00-00-</v>
          </cell>
          <cell r="O5814" t="str">
            <v>SIN CUENTA ASIGNADA</v>
          </cell>
        </row>
        <row r="5815">
          <cell r="J5815" t="str">
            <v>00 -00-00-00-</v>
          </cell>
          <cell r="L5815" t="str">
            <v>00 -00-00-00-</v>
          </cell>
          <cell r="O5815" t="str">
            <v>SIN CUENTA ASIGNADA</v>
          </cell>
        </row>
        <row r="5816">
          <cell r="J5816" t="str">
            <v>00 -00-00-00-</v>
          </cell>
          <cell r="L5816" t="str">
            <v>00 -00-00-00-</v>
          </cell>
          <cell r="O5816" t="str">
            <v>SIN CUENTA ASIGNADA</v>
          </cell>
        </row>
        <row r="5817">
          <cell r="J5817" t="str">
            <v>00 -00-00-00-</v>
          </cell>
          <cell r="L5817" t="str">
            <v>00 -00-00-00-</v>
          </cell>
          <cell r="O5817" t="str">
            <v>SIN CUENTA ASIGNADA</v>
          </cell>
        </row>
        <row r="5818">
          <cell r="J5818" t="str">
            <v>00 -00-00-00-</v>
          </cell>
          <cell r="L5818" t="str">
            <v>00 -00-00-00-</v>
          </cell>
          <cell r="O5818" t="str">
            <v>SIN CUENTA ASIGNADA</v>
          </cell>
        </row>
        <row r="5819">
          <cell r="J5819" t="str">
            <v>00 -00-00-00-</v>
          </cell>
          <cell r="L5819" t="str">
            <v>00 -00-00-00-</v>
          </cell>
          <cell r="O5819" t="str">
            <v>SIN CUENTA ASIGNADA</v>
          </cell>
        </row>
        <row r="5820">
          <cell r="J5820" t="str">
            <v>00 -00-00-00-</v>
          </cell>
          <cell r="L5820" t="str">
            <v>00 -00-00-00-</v>
          </cell>
          <cell r="O5820" t="str">
            <v>SIN CUENTA ASIGNADA</v>
          </cell>
        </row>
        <row r="5821">
          <cell r="J5821" t="str">
            <v>00 -00-00-00-</v>
          </cell>
          <cell r="L5821" t="str">
            <v>00 -00-00-00-</v>
          </cell>
          <cell r="O5821" t="str">
            <v>SIN CUENTA ASIGNADA</v>
          </cell>
        </row>
        <row r="5822">
          <cell r="J5822" t="str">
            <v>00 -00-00-00-</v>
          </cell>
          <cell r="L5822" t="str">
            <v>00 -00-00-00-</v>
          </cell>
          <cell r="O5822" t="str">
            <v>SIN CUENTA ASIGNADA</v>
          </cell>
        </row>
        <row r="5823">
          <cell r="J5823" t="str">
            <v>00 -00-00-00-</v>
          </cell>
          <cell r="L5823" t="str">
            <v>00 -00-00-00-</v>
          </cell>
          <cell r="O5823" t="str">
            <v>SIN CUENTA ASIGNADA</v>
          </cell>
        </row>
        <row r="5824">
          <cell r="J5824" t="str">
            <v>00 -00-00-00-</v>
          </cell>
          <cell r="L5824" t="str">
            <v>00 -00-00-00-</v>
          </cell>
          <cell r="O5824" t="str">
            <v>SIN CUENTA ASIGNADA</v>
          </cell>
        </row>
        <row r="5825">
          <cell r="J5825" t="str">
            <v>00 -00-00-00-</v>
          </cell>
          <cell r="L5825" t="str">
            <v>00 -00-00-00-</v>
          </cell>
          <cell r="O5825" t="str">
            <v>SIN CUENTA ASIGNADA</v>
          </cell>
        </row>
        <row r="5826">
          <cell r="J5826" t="str">
            <v>00 -00-00-00-</v>
          </cell>
          <cell r="L5826" t="str">
            <v>00 -00-00-00-</v>
          </cell>
          <cell r="O5826" t="str">
            <v>SIN CUENTA ASIGNADA</v>
          </cell>
        </row>
        <row r="5827">
          <cell r="J5827" t="str">
            <v>00 -00-00-00-</v>
          </cell>
          <cell r="L5827" t="str">
            <v>00 -00-00-00-</v>
          </cell>
          <cell r="O5827" t="str">
            <v>SIN CUENTA ASIGNADA</v>
          </cell>
        </row>
        <row r="5828">
          <cell r="J5828" t="str">
            <v>00 -00-00-00-</v>
          </cell>
          <cell r="L5828" t="str">
            <v>00 -00-00-00-</v>
          </cell>
          <cell r="O5828" t="str">
            <v>SIN CUENTA ASIGNADA</v>
          </cell>
        </row>
        <row r="5829">
          <cell r="J5829" t="str">
            <v>00 -00-00-00-</v>
          </cell>
          <cell r="L5829" t="str">
            <v>00 -00-00-00-</v>
          </cell>
          <cell r="O5829" t="str">
            <v>SIN CUENTA ASIGNADA</v>
          </cell>
        </row>
        <row r="5830">
          <cell r="J5830" t="str">
            <v>00 -00-00-00-</v>
          </cell>
          <cell r="L5830" t="str">
            <v>00 -00-00-00-</v>
          </cell>
          <cell r="O5830" t="str">
            <v>SIN CUENTA ASIGNADA</v>
          </cell>
        </row>
        <row r="5831">
          <cell r="J5831" t="str">
            <v>00 -00-00-00-</v>
          </cell>
          <cell r="L5831" t="str">
            <v>00 -00-00-00-</v>
          </cell>
          <cell r="O5831" t="str">
            <v>SIN CUENTA ASIGNADA</v>
          </cell>
        </row>
        <row r="5832">
          <cell r="J5832" t="str">
            <v>00 -00-00-00-</v>
          </cell>
          <cell r="L5832" t="str">
            <v>00 -00-00-00-</v>
          </cell>
          <cell r="O5832" t="str">
            <v>SIN CUENTA ASIGNADA</v>
          </cell>
        </row>
        <row r="5833">
          <cell r="J5833" t="str">
            <v>00 -00-00-00-</v>
          </cell>
          <cell r="L5833" t="str">
            <v>00 -00-00-00-</v>
          </cell>
          <cell r="O5833" t="str">
            <v>SIN CUENTA ASIGNADA</v>
          </cell>
        </row>
        <row r="5834">
          <cell r="J5834" t="str">
            <v>00 -00-00-00-</v>
          </cell>
          <cell r="L5834" t="str">
            <v>00 -00-00-00-</v>
          </cell>
          <cell r="O5834" t="str">
            <v>SIN CUENTA ASIGNADA</v>
          </cell>
        </row>
        <row r="5835">
          <cell r="J5835" t="str">
            <v>00 -00-00-00-</v>
          </cell>
          <cell r="L5835" t="str">
            <v>00 -00-00-00-</v>
          </cell>
          <cell r="O5835" t="str">
            <v>SIN CUENTA ASIGNADA</v>
          </cell>
        </row>
        <row r="5836">
          <cell r="J5836" t="str">
            <v>00 -00-00-00-</v>
          </cell>
          <cell r="L5836" t="str">
            <v>00 -00-00-00-</v>
          </cell>
          <cell r="O5836" t="str">
            <v>SIN CUENTA ASIGNADA</v>
          </cell>
        </row>
        <row r="5837">
          <cell r="J5837" t="str">
            <v>00 -00-00-00-</v>
          </cell>
          <cell r="L5837" t="str">
            <v>00 -00-00-00-</v>
          </cell>
          <cell r="O5837" t="str">
            <v>SIN CUENTA ASIGNADA</v>
          </cell>
        </row>
        <row r="5838">
          <cell r="J5838" t="str">
            <v>00 -00-00-00-</v>
          </cell>
          <cell r="L5838" t="str">
            <v>00 -00-00-00-</v>
          </cell>
          <cell r="O5838" t="str">
            <v>SIN CUENTA ASIGNADA</v>
          </cell>
        </row>
        <row r="5839">
          <cell r="J5839" t="str">
            <v>00 -00-00-00-</v>
          </cell>
          <cell r="L5839" t="str">
            <v>00 -00-00-00-</v>
          </cell>
          <cell r="O5839" t="str">
            <v>SIN CUENTA ASIGNADA</v>
          </cell>
        </row>
        <row r="5840">
          <cell r="J5840" t="str">
            <v>00 -00-00-00-</v>
          </cell>
          <cell r="L5840" t="str">
            <v>00 -00-00-00-</v>
          </cell>
          <cell r="O5840" t="str">
            <v>SIN CUENTA ASIGNADA</v>
          </cell>
        </row>
        <row r="5841">
          <cell r="J5841" t="str">
            <v>00 -00-00-00-</v>
          </cell>
          <cell r="L5841" t="str">
            <v>00 -00-00-00-</v>
          </cell>
          <cell r="O5841" t="str">
            <v>SIN CUENTA ASIGNADA</v>
          </cell>
        </row>
        <row r="5842">
          <cell r="J5842" t="str">
            <v>00 -00-00-00-</v>
          </cell>
          <cell r="L5842" t="str">
            <v>00 -00-00-00-</v>
          </cell>
          <cell r="O5842" t="str">
            <v>SIN CUENTA ASIGNADA</v>
          </cell>
        </row>
        <row r="5843">
          <cell r="J5843" t="str">
            <v>00 -00-00-00-</v>
          </cell>
          <cell r="L5843" t="str">
            <v>00 -00-00-00-</v>
          </cell>
          <cell r="O5843" t="str">
            <v>SIN CUENTA ASIGNADA</v>
          </cell>
        </row>
        <row r="5844">
          <cell r="J5844" t="str">
            <v>00 -00-00-00-</v>
          </cell>
          <cell r="L5844" t="str">
            <v>00 -00-00-00-</v>
          </cell>
          <cell r="O5844" t="str">
            <v>SIN CUENTA ASIGNADA</v>
          </cell>
        </row>
        <row r="5845">
          <cell r="J5845" t="str">
            <v>00 -00-00-00-</v>
          </cell>
          <cell r="L5845" t="str">
            <v>00 -00-00-00-</v>
          </cell>
          <cell r="O5845" t="str">
            <v>SIN CUENTA ASIGNADA</v>
          </cell>
        </row>
        <row r="5846">
          <cell r="J5846" t="str">
            <v>00 -00-00-00-</v>
          </cell>
          <cell r="L5846" t="str">
            <v>00 -00-00-00-</v>
          </cell>
          <cell r="O5846" t="str">
            <v>SIN CUENTA ASIGNADA</v>
          </cell>
        </row>
        <row r="5847">
          <cell r="J5847" t="str">
            <v>00 -00-00-00-</v>
          </cell>
          <cell r="L5847" t="str">
            <v>00 -00-00-00-</v>
          </cell>
          <cell r="O5847" t="str">
            <v>SIN CUENTA ASIGNADA</v>
          </cell>
        </row>
        <row r="5848">
          <cell r="J5848" t="str">
            <v>00 -00-00-00-</v>
          </cell>
          <cell r="L5848" t="str">
            <v>00 -00-00-00-</v>
          </cell>
          <cell r="O5848" t="str">
            <v>SIN CUENTA ASIGNADA</v>
          </cell>
        </row>
        <row r="5849">
          <cell r="J5849" t="str">
            <v>00 -00-00-00-</v>
          </cell>
          <cell r="L5849" t="str">
            <v>00 -00-00-00-</v>
          </cell>
          <cell r="O5849" t="str">
            <v>SIN CUENTA ASIGNADA</v>
          </cell>
        </row>
        <row r="5850">
          <cell r="J5850" t="str">
            <v>00 -00-00-00-</v>
          </cell>
          <cell r="L5850" t="str">
            <v>00 -00-00-00-</v>
          </cell>
          <cell r="O5850" t="str">
            <v>SIN CUENTA ASIGNADA</v>
          </cell>
        </row>
        <row r="5851">
          <cell r="J5851" t="str">
            <v>00 -00-00-00-</v>
          </cell>
          <cell r="L5851" t="str">
            <v>00 -00-00-00-</v>
          </cell>
          <cell r="O5851" t="str">
            <v>SIN CUENTA ASIGNADA</v>
          </cell>
        </row>
        <row r="5852">
          <cell r="J5852" t="str">
            <v>00 -00-00-00-</v>
          </cell>
          <cell r="L5852" t="str">
            <v>00 -00-00-00-</v>
          </cell>
          <cell r="O5852" t="str">
            <v>SIN CUENTA ASIGNADA</v>
          </cell>
        </row>
        <row r="5853">
          <cell r="J5853" t="str">
            <v>00 -00-00-00-</v>
          </cell>
          <cell r="L5853" t="str">
            <v>00 -00-00-00-</v>
          </cell>
          <cell r="O5853" t="str">
            <v>SIN CUENTA ASIGNADA</v>
          </cell>
        </row>
        <row r="5854">
          <cell r="J5854" t="str">
            <v>00 -00-00-00-</v>
          </cell>
          <cell r="L5854" t="str">
            <v>00 -00-00-00-</v>
          </cell>
          <cell r="O5854" t="str">
            <v>SIN CUENTA ASIGNADA</v>
          </cell>
        </row>
        <row r="5855">
          <cell r="J5855" t="str">
            <v>00 -00-00-00-</v>
          </cell>
          <cell r="L5855" t="str">
            <v>00 -00-00-00-</v>
          </cell>
          <cell r="O5855" t="str">
            <v>SIN CUENTA ASIGNADA</v>
          </cell>
        </row>
        <row r="5856">
          <cell r="J5856" t="str">
            <v>00 -00-00-00-</v>
          </cell>
          <cell r="L5856" t="str">
            <v>00 -00-00-00-</v>
          </cell>
          <cell r="O5856" t="str">
            <v>SIN CUENTA ASIGNADA</v>
          </cell>
        </row>
        <row r="5857">
          <cell r="J5857" t="str">
            <v>00 -00-00-00-</v>
          </cell>
          <cell r="L5857" t="str">
            <v>00 -00-00-00-</v>
          </cell>
          <cell r="O5857" t="str">
            <v>SIN CUENTA ASIGNADA</v>
          </cell>
        </row>
        <row r="5858">
          <cell r="J5858" t="str">
            <v>00 -00-00-00-</v>
          </cell>
          <cell r="L5858" t="str">
            <v>00 -00-00-00-</v>
          </cell>
          <cell r="O5858" t="str">
            <v>SIN CUENTA ASIGNADA</v>
          </cell>
        </row>
        <row r="5859">
          <cell r="J5859" t="str">
            <v>00 -00-00-00-</v>
          </cell>
          <cell r="L5859" t="str">
            <v>00 -00-00-00-</v>
          </cell>
          <cell r="O5859" t="str">
            <v>SIN CUENTA ASIGNADA</v>
          </cell>
        </row>
        <row r="5860">
          <cell r="J5860" t="str">
            <v>00 -00-00-00-</v>
          </cell>
          <cell r="L5860" t="str">
            <v>00 -00-00-00-</v>
          </cell>
          <cell r="O5860" t="str">
            <v>SIN CUENTA ASIGNADA</v>
          </cell>
        </row>
        <row r="5861">
          <cell r="J5861" t="str">
            <v>00 -00-00-00-</v>
          </cell>
          <cell r="L5861" t="str">
            <v>00 -00-00-00-</v>
          </cell>
          <cell r="O5861" t="str">
            <v>SIN CUENTA ASIGNADA</v>
          </cell>
        </row>
        <row r="5862">
          <cell r="J5862" t="str">
            <v>00 -00-00-00-</v>
          </cell>
          <cell r="L5862" t="str">
            <v>00 -00-00-00-</v>
          </cell>
          <cell r="O5862" t="str">
            <v>SIN CUENTA ASIGNADA</v>
          </cell>
        </row>
        <row r="5863">
          <cell r="J5863" t="str">
            <v>00 -00-00-00-</v>
          </cell>
          <cell r="L5863" t="str">
            <v>00 -00-00-00-</v>
          </cell>
          <cell r="O5863" t="str">
            <v>SIN CUENTA ASIGNADA</v>
          </cell>
        </row>
        <row r="5864">
          <cell r="J5864" t="str">
            <v>00 -00-00-00-</v>
          </cell>
          <cell r="L5864" t="str">
            <v>00 -00-00-00-</v>
          </cell>
          <cell r="O5864" t="str">
            <v>SIN CUENTA ASIGNADA</v>
          </cell>
        </row>
        <row r="5865">
          <cell r="J5865" t="str">
            <v>00 -00-00-00-</v>
          </cell>
          <cell r="L5865" t="str">
            <v>00 -00-00-00-</v>
          </cell>
          <cell r="O5865" t="str">
            <v>SIN CUENTA ASIGNADA</v>
          </cell>
        </row>
        <row r="5866">
          <cell r="J5866" t="str">
            <v>00 -00-00-00-</v>
          </cell>
          <cell r="L5866" t="str">
            <v>00 -00-00-00-</v>
          </cell>
          <cell r="O5866" t="str">
            <v>SIN CUENTA ASIGNADA</v>
          </cell>
        </row>
        <row r="5867">
          <cell r="J5867" t="str">
            <v>00 -00-00-00-</v>
          </cell>
          <cell r="L5867" t="str">
            <v>00 -00-00-00-</v>
          </cell>
          <cell r="O5867" t="str">
            <v>SIN CUENTA ASIGNADA</v>
          </cell>
        </row>
        <row r="5868">
          <cell r="J5868" t="str">
            <v>00 -00-00-00-</v>
          </cell>
          <cell r="L5868" t="str">
            <v>00 -00-00-00-</v>
          </cell>
          <cell r="O5868" t="str">
            <v>SIN CUENTA ASIGNADA</v>
          </cell>
        </row>
        <row r="5869">
          <cell r="J5869" t="str">
            <v>00 -00-00-00-</v>
          </cell>
          <cell r="L5869" t="str">
            <v>00 -00-00-00-</v>
          </cell>
          <cell r="O5869" t="str">
            <v>SIN CUENTA ASIGNADA</v>
          </cell>
        </row>
        <row r="5870">
          <cell r="J5870" t="str">
            <v>00 -00-00-00-</v>
          </cell>
          <cell r="L5870" t="str">
            <v>00 -00-00-00-</v>
          </cell>
          <cell r="O5870" t="str">
            <v>SIN CUENTA ASIGNADA</v>
          </cell>
        </row>
        <row r="5871">
          <cell r="J5871" t="str">
            <v>00 -00-00-00-</v>
          </cell>
          <cell r="L5871" t="str">
            <v>00 -00-00-00-</v>
          </cell>
          <cell r="O5871" t="str">
            <v>SIN CUENTA ASIGNADA</v>
          </cell>
        </row>
        <row r="5872">
          <cell r="J5872" t="str">
            <v>00 -00-00-00-</v>
          </cell>
          <cell r="L5872" t="str">
            <v>00 -00-00-00-</v>
          </cell>
          <cell r="O5872" t="str">
            <v>SIN CUENTA ASIGNADA</v>
          </cell>
        </row>
        <row r="5873">
          <cell r="J5873" t="str">
            <v>00 -00-00-00-</v>
          </cell>
          <cell r="L5873" t="str">
            <v>00 -00-00-00-</v>
          </cell>
          <cell r="O5873" t="str">
            <v>SIN CUENTA ASIGNADA</v>
          </cell>
        </row>
        <row r="5874">
          <cell r="J5874" t="str">
            <v>00 -00-00-00-</v>
          </cell>
          <cell r="L5874" t="str">
            <v>00 -00-00-00-</v>
          </cell>
          <cell r="O5874" t="str">
            <v>SIN CUENTA ASIGNADA</v>
          </cell>
        </row>
        <row r="5875">
          <cell r="J5875" t="str">
            <v>00 -00-00-00-</v>
          </cell>
          <cell r="L5875" t="str">
            <v>00 -00-00-00-</v>
          </cell>
          <cell r="O5875" t="str">
            <v>SIN CUENTA ASIGNADA</v>
          </cell>
        </row>
        <row r="5876">
          <cell r="J5876" t="str">
            <v>00 -00-00-00-</v>
          </cell>
          <cell r="L5876" t="str">
            <v>00 -00-00-00-</v>
          </cell>
          <cell r="O5876" t="str">
            <v>SIN CUENTA ASIGNADA</v>
          </cell>
        </row>
        <row r="5877">
          <cell r="J5877" t="str">
            <v>00 -00-00-00-</v>
          </cell>
          <cell r="L5877" t="str">
            <v>00 -00-00-00-</v>
          </cell>
          <cell r="O5877" t="str">
            <v>SIN CUENTA ASIGNADA</v>
          </cell>
        </row>
        <row r="5878">
          <cell r="J5878" t="str">
            <v>00 -00-00-00-</v>
          </cell>
          <cell r="L5878" t="str">
            <v>00 -00-00-00-</v>
          </cell>
          <cell r="O5878" t="str">
            <v>SIN CUENTA ASIGNADA</v>
          </cell>
        </row>
        <row r="5879">
          <cell r="J5879" t="str">
            <v>00 -00-00-00-</v>
          </cell>
          <cell r="L5879" t="str">
            <v>00 -00-00-00-</v>
          </cell>
          <cell r="O5879" t="str">
            <v>SIN CUENTA ASIGNADA</v>
          </cell>
        </row>
        <row r="5880">
          <cell r="J5880" t="str">
            <v>00 -00-00-00-</v>
          </cell>
          <cell r="L5880" t="str">
            <v>00 -00-00-00-</v>
          </cell>
          <cell r="O5880" t="str">
            <v>SIN CUENTA ASIGNADA</v>
          </cell>
        </row>
        <row r="5881">
          <cell r="J5881" t="str">
            <v>00 -00-00-00-</v>
          </cell>
          <cell r="L5881" t="str">
            <v>00 -00-00-00-</v>
          </cell>
          <cell r="O5881" t="str">
            <v>SIN CUENTA ASIGNADA</v>
          </cell>
        </row>
        <row r="5882">
          <cell r="J5882" t="str">
            <v>00 -00-00-00-</v>
          </cell>
          <cell r="L5882" t="str">
            <v>00 -00-00-00-</v>
          </cell>
          <cell r="O5882" t="str">
            <v>SIN CUENTA ASIGNADA</v>
          </cell>
        </row>
        <row r="5883">
          <cell r="J5883" t="str">
            <v>00 -00-00-00-</v>
          </cell>
          <cell r="L5883" t="str">
            <v>00 -00-00-00-</v>
          </cell>
          <cell r="O5883" t="str">
            <v>SIN CUENTA ASIGNADA</v>
          </cell>
        </row>
        <row r="5884">
          <cell r="J5884" t="str">
            <v>00 -00-00-00-</v>
          </cell>
          <cell r="L5884" t="str">
            <v>00 -00-00-00-</v>
          </cell>
          <cell r="O5884" t="str">
            <v>SIN CUENTA ASIGNADA</v>
          </cell>
        </row>
        <row r="5885">
          <cell r="J5885" t="str">
            <v>00 -00-00-00-</v>
          </cell>
          <cell r="L5885" t="str">
            <v>00 -00-00-00-</v>
          </cell>
          <cell r="O5885" t="str">
            <v>SIN CUENTA ASIGNADA</v>
          </cell>
        </row>
        <row r="5886">
          <cell r="J5886" t="str">
            <v>00 -00-00-00-</v>
          </cell>
          <cell r="L5886" t="str">
            <v>00 -00-00-00-</v>
          </cell>
          <cell r="O5886" t="str">
            <v>SIN CUENTA ASIGNADA</v>
          </cell>
        </row>
        <row r="5887">
          <cell r="J5887" t="str">
            <v>00 -00-00-00-</v>
          </cell>
          <cell r="L5887" t="str">
            <v>00 -00-00-00-</v>
          </cell>
          <cell r="O5887" t="str">
            <v>SIN CUENTA ASIGNADA</v>
          </cell>
        </row>
        <row r="5888">
          <cell r="J5888" t="str">
            <v>00 -00-00-00-</v>
          </cell>
          <cell r="L5888" t="str">
            <v>00 -00-00-00-</v>
          </cell>
          <cell r="O5888" t="str">
            <v>SIN CUENTA ASIGNADA</v>
          </cell>
        </row>
        <row r="5889">
          <cell r="J5889" t="str">
            <v>00 -00-00-00-</v>
          </cell>
          <cell r="L5889" t="str">
            <v>00 -00-00-00-</v>
          </cell>
          <cell r="O5889" t="str">
            <v>SIN CUENTA ASIGNADA</v>
          </cell>
        </row>
        <row r="5890">
          <cell r="J5890" t="str">
            <v>00 -00-00-00-</v>
          </cell>
          <cell r="L5890" t="str">
            <v>00 -00-00-00-</v>
          </cell>
          <cell r="O5890" t="str">
            <v>SIN CUENTA ASIGNADA</v>
          </cell>
        </row>
        <row r="5891">
          <cell r="J5891" t="str">
            <v>00 -00-00-00-</v>
          </cell>
          <cell r="L5891" t="str">
            <v>00 -00-00-00-</v>
          </cell>
          <cell r="O5891" t="str">
            <v>SIN CUENTA ASIGNADA</v>
          </cell>
        </row>
        <row r="5892">
          <cell r="J5892" t="str">
            <v>00 -00-00-00-</v>
          </cell>
          <cell r="L5892" t="str">
            <v>00 -00-00-00-</v>
          </cell>
          <cell r="O5892" t="str">
            <v>SIN CUENTA ASIGNADA</v>
          </cell>
        </row>
        <row r="5893">
          <cell r="J5893" t="str">
            <v>00 -00-00-00-</v>
          </cell>
          <cell r="L5893" t="str">
            <v>00 -00-00-00-</v>
          </cell>
          <cell r="O5893" t="str">
            <v>SIN CUENTA ASIGNADA</v>
          </cell>
        </row>
        <row r="5894">
          <cell r="J5894" t="str">
            <v>00 -00-00-00-</v>
          </cell>
          <cell r="L5894" t="str">
            <v>00 -00-00-00-</v>
          </cell>
          <cell r="O5894" t="str">
            <v>SIN CUENTA ASIGNADA</v>
          </cell>
        </row>
        <row r="5895">
          <cell r="J5895" t="str">
            <v>00 -00-00-00-</v>
          </cell>
          <cell r="L5895" t="str">
            <v>00 -00-00-00-</v>
          </cell>
          <cell r="O5895" t="str">
            <v>SIN CUENTA ASIGNADA</v>
          </cell>
        </row>
        <row r="5896">
          <cell r="J5896" t="str">
            <v>00 -00-00-00-</v>
          </cell>
          <cell r="L5896" t="str">
            <v>00 -00-00-00-</v>
          </cell>
          <cell r="O5896" t="str">
            <v>SIN CUENTA ASIGNADA</v>
          </cell>
        </row>
        <row r="5897">
          <cell r="J5897" t="str">
            <v>00 -00-00-00-</v>
          </cell>
          <cell r="L5897" t="str">
            <v>00 -00-00-00-</v>
          </cell>
          <cell r="O5897" t="str">
            <v>SIN CUENTA ASIGNADA</v>
          </cell>
        </row>
        <row r="5898">
          <cell r="J5898" t="str">
            <v>00 -00-00-00-</v>
          </cell>
          <cell r="L5898" t="str">
            <v>00 -00-00-00-</v>
          </cell>
          <cell r="O5898" t="str">
            <v>SIN CUENTA ASIGNADA</v>
          </cell>
        </row>
        <row r="5899">
          <cell r="J5899" t="str">
            <v>00 -00-00-00-</v>
          </cell>
          <cell r="L5899" t="str">
            <v>00 -00-00-00-</v>
          </cell>
          <cell r="O5899" t="str">
            <v>SIN CUENTA ASIGNADA</v>
          </cell>
        </row>
        <row r="5900">
          <cell r="J5900" t="str">
            <v>00 -00-00-00-</v>
          </cell>
          <cell r="L5900" t="str">
            <v>00 -00-00-00-</v>
          </cell>
          <cell r="O5900" t="str">
            <v>SIN CUENTA ASIGNADA</v>
          </cell>
        </row>
        <row r="5901">
          <cell r="J5901" t="str">
            <v>00 -00-00-00-</v>
          </cell>
          <cell r="L5901" t="str">
            <v>00 -00-00-00-</v>
          </cell>
          <cell r="O5901" t="str">
            <v>SIN CUENTA ASIGNADA</v>
          </cell>
        </row>
        <row r="5902">
          <cell r="J5902" t="str">
            <v>00 -00-00-00-</v>
          </cell>
          <cell r="L5902" t="str">
            <v>00 -00-00-00-</v>
          </cell>
          <cell r="O5902" t="str">
            <v>SIN CUENTA ASIGNADA</v>
          </cell>
        </row>
        <row r="5903">
          <cell r="J5903" t="str">
            <v>00 -00-00-00-</v>
          </cell>
          <cell r="L5903" t="str">
            <v>00 -00-00-00-</v>
          </cell>
          <cell r="O5903" t="str">
            <v>SIN CUENTA ASIGNADA</v>
          </cell>
        </row>
        <row r="5904">
          <cell r="J5904" t="str">
            <v>00 -00-00-00-</v>
          </cell>
          <cell r="L5904" t="str">
            <v>00 -00-00-00-</v>
          </cell>
          <cell r="O5904" t="str">
            <v>SIN CUENTA ASIGNADA</v>
          </cell>
        </row>
        <row r="5905">
          <cell r="J5905" t="str">
            <v>00 -00-00-00-</v>
          </cell>
          <cell r="L5905" t="str">
            <v>00 -00-00-00-</v>
          </cell>
          <cell r="O5905" t="str">
            <v>SIN CUENTA ASIGNADA</v>
          </cell>
        </row>
        <row r="5906">
          <cell r="J5906" t="str">
            <v>00 -00-00-00-</v>
          </cell>
          <cell r="L5906" t="str">
            <v>00 -00-00-00-</v>
          </cell>
          <cell r="O5906" t="str">
            <v>SIN CUENTA ASIGNADA</v>
          </cell>
        </row>
        <row r="5907">
          <cell r="J5907" t="str">
            <v>00 -00-00-00-</v>
          </cell>
          <cell r="L5907" t="str">
            <v>00 -00-00-00-</v>
          </cell>
          <cell r="O5907" t="str">
            <v>SIN CUENTA ASIGNADA</v>
          </cell>
        </row>
        <row r="5908">
          <cell r="J5908" t="str">
            <v>00 -00-00-00-</v>
          </cell>
          <cell r="L5908" t="str">
            <v>00 -00-00-00-</v>
          </cell>
          <cell r="O5908" t="str">
            <v>SIN CUENTA ASIGNADA</v>
          </cell>
        </row>
        <row r="5909">
          <cell r="J5909" t="str">
            <v>00 -00-00-00-</v>
          </cell>
          <cell r="L5909" t="str">
            <v>00 -00-00-00-</v>
          </cell>
          <cell r="O5909" t="str">
            <v>SIN CUENTA ASIGNADA</v>
          </cell>
        </row>
        <row r="5910">
          <cell r="J5910" t="str">
            <v>00 -00-00-00-</v>
          </cell>
          <cell r="L5910" t="str">
            <v>00 -00-00-00-</v>
          </cell>
          <cell r="O5910" t="str">
            <v>SIN CUENTA ASIGNADA</v>
          </cell>
        </row>
        <row r="5911">
          <cell r="J5911" t="str">
            <v>00 -00-00-00-</v>
          </cell>
          <cell r="L5911" t="str">
            <v>00 -00-00-00-</v>
          </cell>
          <cell r="O5911" t="str">
            <v>SIN CUENTA ASIGNADA</v>
          </cell>
        </row>
        <row r="5912">
          <cell r="J5912" t="str">
            <v>00 -00-00-00-</v>
          </cell>
          <cell r="L5912" t="str">
            <v>00 -00-00-00-</v>
          </cell>
          <cell r="O5912" t="str">
            <v>SIN CUENTA ASIGNADA</v>
          </cell>
        </row>
        <row r="5913">
          <cell r="J5913" t="str">
            <v>00 -00-00-00-</v>
          </cell>
          <cell r="L5913" t="str">
            <v>00 -00-00-00-</v>
          </cell>
          <cell r="O5913" t="str">
            <v>SIN CUENTA ASIGNADA</v>
          </cell>
        </row>
        <row r="5914">
          <cell r="J5914" t="str">
            <v>00 -00-00-00-</v>
          </cell>
          <cell r="L5914" t="str">
            <v>00 -00-00-00-</v>
          </cell>
          <cell r="O5914" t="str">
            <v>SIN CUENTA ASIGNADA</v>
          </cell>
        </row>
        <row r="5915">
          <cell r="J5915" t="str">
            <v>00 -00-00-00-</v>
          </cell>
          <cell r="L5915" t="str">
            <v>00 -00-00-00-</v>
          </cell>
          <cell r="O5915" t="str">
            <v>SIN CUENTA ASIGNADA</v>
          </cell>
        </row>
        <row r="5916">
          <cell r="J5916" t="str">
            <v>00 -00-00-00-</v>
          </cell>
          <cell r="L5916" t="str">
            <v>00 -00-00-00-</v>
          </cell>
          <cell r="O5916" t="str">
            <v>SIN CUENTA ASIGNADA</v>
          </cell>
        </row>
        <row r="5917">
          <cell r="J5917" t="str">
            <v>00 -00-00-00-</v>
          </cell>
          <cell r="L5917" t="str">
            <v>00 -00-00-00-</v>
          </cell>
          <cell r="O5917" t="str">
            <v>SIN CUENTA ASIGNADA</v>
          </cell>
        </row>
        <row r="5918">
          <cell r="J5918" t="str">
            <v>00 -00-00-00-</v>
          </cell>
          <cell r="L5918" t="str">
            <v>00 -00-00-00-</v>
          </cell>
          <cell r="O5918" t="str">
            <v>SIN CUENTA ASIGNADA</v>
          </cell>
        </row>
        <row r="5919">
          <cell r="J5919" t="str">
            <v>00 -00-00-00-</v>
          </cell>
          <cell r="L5919" t="str">
            <v>00 -00-00-00-</v>
          </cell>
          <cell r="O5919" t="str">
            <v>SIN CUENTA ASIGNADA</v>
          </cell>
        </row>
        <row r="5920">
          <cell r="J5920" t="str">
            <v>00 -00-00-00-</v>
          </cell>
          <cell r="L5920" t="str">
            <v>00 -00-00-00-</v>
          </cell>
          <cell r="O5920" t="str">
            <v>SIN CUENTA ASIGNADA</v>
          </cell>
        </row>
        <row r="5921">
          <cell r="J5921" t="str">
            <v>00 -00-00-00-</v>
          </cell>
          <cell r="L5921" t="str">
            <v>00 -00-00-00-</v>
          </cell>
          <cell r="O5921" t="str">
            <v>SIN CUENTA ASIGNADA</v>
          </cell>
        </row>
        <row r="5922">
          <cell r="J5922" t="str">
            <v>00 -00-00-00-</v>
          </cell>
          <cell r="L5922" t="str">
            <v>00 -00-00-00-</v>
          </cell>
          <cell r="O5922" t="str">
            <v>SIN CUENTA ASIGNADA</v>
          </cell>
        </row>
        <row r="5923">
          <cell r="J5923" t="str">
            <v>00 -00-00-00-</v>
          </cell>
          <cell r="L5923" t="str">
            <v>00 -00-00-00-</v>
          </cell>
          <cell r="O5923" t="str">
            <v>SIN CUENTA ASIGNADA</v>
          </cell>
        </row>
        <row r="5924">
          <cell r="J5924" t="str">
            <v>00 -00-00-00-</v>
          </cell>
          <cell r="L5924" t="str">
            <v>00 -00-00-00-</v>
          </cell>
          <cell r="O5924" t="str">
            <v>SIN CUENTA ASIGNADA</v>
          </cell>
        </row>
        <row r="5925">
          <cell r="J5925" t="str">
            <v>00 -00-00-00-</v>
          </cell>
          <cell r="L5925" t="str">
            <v>00 -00-00-00-</v>
          </cell>
          <cell r="O5925" t="str">
            <v>SIN CUENTA ASIGNADA</v>
          </cell>
        </row>
        <row r="5926">
          <cell r="J5926" t="str">
            <v>00 -00-00-00-</v>
          </cell>
          <cell r="L5926" t="str">
            <v>00 -00-00-00-</v>
          </cell>
          <cell r="O5926" t="str">
            <v>SIN CUENTA ASIGNADA</v>
          </cell>
        </row>
        <row r="5927">
          <cell r="J5927" t="str">
            <v>00 -00-00-00-</v>
          </cell>
          <cell r="L5927" t="str">
            <v>00 -00-00-00-</v>
          </cell>
          <cell r="O5927" t="str">
            <v>SIN CUENTA ASIGNADA</v>
          </cell>
        </row>
        <row r="5928">
          <cell r="J5928" t="str">
            <v>00 -00-00-00-</v>
          </cell>
          <cell r="L5928" t="str">
            <v>00 -00-00-00-</v>
          </cell>
          <cell r="O5928" t="str">
            <v>SIN CUENTA ASIGNADA</v>
          </cell>
        </row>
        <row r="5929">
          <cell r="J5929" t="str">
            <v>00 -00-00-00-</v>
          </cell>
          <cell r="L5929" t="str">
            <v>00 -00-00-00-</v>
          </cell>
          <cell r="O5929" t="str">
            <v>SIN CUENTA ASIGNADA</v>
          </cell>
        </row>
        <row r="5930">
          <cell r="J5930" t="str">
            <v>00 -00-00-00-</v>
          </cell>
          <cell r="L5930" t="str">
            <v>00 -00-00-00-</v>
          </cell>
          <cell r="O5930" t="str">
            <v>SIN CUENTA ASIGNADA</v>
          </cell>
        </row>
        <row r="5931">
          <cell r="J5931" t="str">
            <v>00 -00-00-00-</v>
          </cell>
          <cell r="L5931" t="str">
            <v>00 -00-00-00-</v>
          </cell>
          <cell r="O5931" t="str">
            <v>SIN CUENTA ASIGNADA</v>
          </cell>
        </row>
        <row r="5932">
          <cell r="J5932" t="str">
            <v>00 -00-00-00-</v>
          </cell>
          <cell r="L5932" t="str">
            <v>00 -00-00-00-</v>
          </cell>
          <cell r="O5932" t="str">
            <v>SIN CUENTA ASIGNADA</v>
          </cell>
        </row>
        <row r="5933">
          <cell r="J5933" t="str">
            <v>00 -00-00-00-</v>
          </cell>
          <cell r="L5933" t="str">
            <v>00 -00-00-00-</v>
          </cell>
          <cell r="O5933" t="str">
            <v>SIN CUENTA ASIGNADA</v>
          </cell>
        </row>
        <row r="5934">
          <cell r="J5934" t="str">
            <v>00 -00-00-00-</v>
          </cell>
          <cell r="L5934" t="str">
            <v>00 -00-00-00-</v>
          </cell>
          <cell r="O5934" t="str">
            <v>SIN CUENTA ASIGNADA</v>
          </cell>
        </row>
        <row r="5935">
          <cell r="J5935" t="str">
            <v>00 -00-00-00-</v>
          </cell>
          <cell r="L5935" t="str">
            <v>00 -00-00-00-</v>
          </cell>
          <cell r="O5935" t="str">
            <v>SIN CUENTA ASIGNADA</v>
          </cell>
        </row>
        <row r="5936">
          <cell r="J5936" t="str">
            <v>00 -00-00-00-</v>
          </cell>
          <cell r="L5936" t="str">
            <v>00 -00-00-00-</v>
          </cell>
          <cell r="O5936" t="str">
            <v>SIN CUENTA ASIGNADA</v>
          </cell>
        </row>
        <row r="5937">
          <cell r="J5937" t="str">
            <v>00 -00-00-00-</v>
          </cell>
          <cell r="L5937" t="str">
            <v>00 -00-00-00-</v>
          </cell>
          <cell r="O5937" t="str">
            <v>SIN CUENTA ASIGNADA</v>
          </cell>
        </row>
        <row r="5938">
          <cell r="J5938" t="str">
            <v>00 -00-00-00-</v>
          </cell>
          <cell r="L5938" t="str">
            <v>00 -00-00-00-</v>
          </cell>
          <cell r="O5938" t="str">
            <v>SIN CUENTA ASIGNADA</v>
          </cell>
        </row>
        <row r="5939">
          <cell r="J5939" t="str">
            <v>00 -00-00-00-</v>
          </cell>
          <cell r="L5939" t="str">
            <v>00 -00-00-00-</v>
          </cell>
          <cell r="O5939" t="str">
            <v>SIN CUENTA ASIGNADA</v>
          </cell>
        </row>
        <row r="5940">
          <cell r="J5940" t="str">
            <v>00 -00-00-00-</v>
          </cell>
          <cell r="L5940" t="str">
            <v>00 -00-00-00-</v>
          </cell>
          <cell r="O5940" t="str">
            <v>SIN CUENTA ASIGNADA</v>
          </cell>
        </row>
        <row r="5941">
          <cell r="J5941" t="str">
            <v>00 -00-00-00-</v>
          </cell>
          <cell r="L5941" t="str">
            <v>00 -00-00-00-</v>
          </cell>
          <cell r="O5941" t="str">
            <v>SIN CUENTA ASIGNADA</v>
          </cell>
        </row>
        <row r="5942">
          <cell r="J5942" t="str">
            <v>00 -00-00-00-</v>
          </cell>
          <cell r="L5942" t="str">
            <v>00 -00-00-00-</v>
          </cell>
          <cell r="O5942" t="str">
            <v>SIN CUENTA ASIGNADA</v>
          </cell>
        </row>
        <row r="5943">
          <cell r="J5943" t="str">
            <v>00 -00-00-00-</v>
          </cell>
          <cell r="L5943" t="str">
            <v>00 -00-00-00-</v>
          </cell>
          <cell r="O5943" t="str">
            <v>SIN CUENTA ASIGNADA</v>
          </cell>
        </row>
        <row r="5944">
          <cell r="J5944" t="str">
            <v>00 -00-00-00-</v>
          </cell>
          <cell r="L5944" t="str">
            <v>00 -00-00-00-</v>
          </cell>
          <cell r="O5944" t="str">
            <v>SIN CUENTA ASIGNADA</v>
          </cell>
        </row>
        <row r="5945">
          <cell r="J5945" t="str">
            <v>00 -00-00-00-</v>
          </cell>
          <cell r="L5945" t="str">
            <v>00 -00-00-00-</v>
          </cell>
          <cell r="O5945" t="str">
            <v>SIN CUENTA ASIGNADA</v>
          </cell>
        </row>
        <row r="5946">
          <cell r="J5946" t="str">
            <v>00 -00-00-00-</v>
          </cell>
          <cell r="L5946" t="str">
            <v>00 -00-00-00-</v>
          </cell>
          <cell r="O5946" t="str">
            <v>SIN CUENTA ASIGNADA</v>
          </cell>
        </row>
        <row r="5947">
          <cell r="J5947" t="str">
            <v>00 -00-00-00-</v>
          </cell>
          <cell r="L5947" t="str">
            <v>00 -00-00-00-</v>
          </cell>
          <cell r="O5947" t="str">
            <v>SIN CUENTA ASIGNADA</v>
          </cell>
        </row>
        <row r="5948">
          <cell r="J5948" t="str">
            <v>00 -00-00-00-</v>
          </cell>
          <cell r="L5948" t="str">
            <v>00 -00-00-00-</v>
          </cell>
          <cell r="O5948" t="str">
            <v>SIN CUENTA ASIGNADA</v>
          </cell>
        </row>
        <row r="5949">
          <cell r="J5949" t="str">
            <v>00 -00-00-00-</v>
          </cell>
          <cell r="L5949" t="str">
            <v>00 -00-00-00-</v>
          </cell>
          <cell r="O5949" t="str">
            <v>SIN CUENTA ASIGNADA</v>
          </cell>
        </row>
        <row r="5950">
          <cell r="J5950" t="str">
            <v>00 -00-00-00-</v>
          </cell>
          <cell r="L5950" t="str">
            <v>00 -00-00-00-</v>
          </cell>
          <cell r="O5950" t="str">
            <v>SIN CUENTA ASIGNADA</v>
          </cell>
        </row>
        <row r="5951">
          <cell r="J5951" t="str">
            <v>00 -00-00-00-</v>
          </cell>
          <cell r="L5951" t="str">
            <v>00 -00-00-00-</v>
          </cell>
          <cell r="O5951" t="str">
            <v>SIN CUENTA ASIGNADA</v>
          </cell>
        </row>
        <row r="5952">
          <cell r="J5952" t="str">
            <v>00 -00-00-00-</v>
          </cell>
          <cell r="L5952" t="str">
            <v>00 -00-00-00-</v>
          </cell>
          <cell r="O5952" t="str">
            <v>SIN CUENTA ASIGNADA</v>
          </cell>
        </row>
        <row r="5953">
          <cell r="J5953" t="str">
            <v>00 -00-00-00-</v>
          </cell>
          <cell r="L5953" t="str">
            <v>00 -00-00-00-</v>
          </cell>
          <cell r="O5953" t="str">
            <v>SIN CUENTA ASIGNADA</v>
          </cell>
        </row>
        <row r="5954">
          <cell r="J5954" t="str">
            <v>00 -00-00-00-</v>
          </cell>
          <cell r="L5954" t="str">
            <v>00 -00-00-00-</v>
          </cell>
          <cell r="O5954" t="str">
            <v>SIN CUENTA ASIGNADA</v>
          </cell>
        </row>
        <row r="5955">
          <cell r="J5955" t="str">
            <v>00 -00-00-00-</v>
          </cell>
          <cell r="L5955" t="str">
            <v>00 -00-00-00-</v>
          </cell>
          <cell r="O5955" t="str">
            <v>SIN CUENTA ASIGNADA</v>
          </cell>
        </row>
        <row r="5956">
          <cell r="J5956" t="str">
            <v>00 -00-00-00-</v>
          </cell>
          <cell r="L5956" t="str">
            <v>00 -00-00-00-</v>
          </cell>
          <cell r="O5956" t="str">
            <v>SIN CUENTA ASIGNADA</v>
          </cell>
        </row>
        <row r="5957">
          <cell r="J5957" t="str">
            <v>00 -00-00-00-</v>
          </cell>
          <cell r="L5957" t="str">
            <v>00 -00-00-00-</v>
          </cell>
          <cell r="O5957" t="str">
            <v>SIN CUENTA ASIGNADA</v>
          </cell>
        </row>
        <row r="5958">
          <cell r="J5958" t="str">
            <v>00 -00-00-00-</v>
          </cell>
          <cell r="L5958" t="str">
            <v>00 -00-00-00-</v>
          </cell>
          <cell r="O5958" t="str">
            <v>SIN CUENTA ASIGNADA</v>
          </cell>
        </row>
        <row r="5959">
          <cell r="J5959" t="str">
            <v>00 -00-00-00-</v>
          </cell>
          <cell r="L5959" t="str">
            <v>00 -00-00-00-</v>
          </cell>
          <cell r="O5959" t="str">
            <v>SIN CUENTA ASIGNADA</v>
          </cell>
        </row>
        <row r="5960">
          <cell r="J5960" t="str">
            <v>00 -00-00-00-</v>
          </cell>
          <cell r="L5960" t="str">
            <v>00 -00-00-00-</v>
          </cell>
          <cell r="O5960" t="str">
            <v>SIN CUENTA ASIGNADA</v>
          </cell>
        </row>
        <row r="5961">
          <cell r="J5961" t="str">
            <v>00 -00-00-00-</v>
          </cell>
          <cell r="L5961" t="str">
            <v>00 -00-00-00-</v>
          </cell>
          <cell r="O5961" t="str">
            <v>SIN CUENTA ASIGNADA</v>
          </cell>
        </row>
        <row r="5962">
          <cell r="J5962" t="str">
            <v>00 -00-00-00-</v>
          </cell>
          <cell r="L5962" t="str">
            <v>00 -00-00-00-</v>
          </cell>
          <cell r="O5962" t="str">
            <v>SIN CUENTA ASIGNADA</v>
          </cell>
        </row>
        <row r="5963">
          <cell r="J5963" t="str">
            <v>00 -00-00-00-</v>
          </cell>
          <cell r="L5963" t="str">
            <v>00 -00-00-00-</v>
          </cell>
          <cell r="O5963" t="str">
            <v>SIN CUENTA ASIGNADA</v>
          </cell>
        </row>
        <row r="5964">
          <cell r="J5964" t="str">
            <v>00 -00-00-00-</v>
          </cell>
          <cell r="L5964" t="str">
            <v>00 -00-00-00-</v>
          </cell>
          <cell r="O5964" t="str">
            <v>SIN CUENTA ASIGNADA</v>
          </cell>
        </row>
        <row r="5965">
          <cell r="J5965" t="str">
            <v>00 -00-00-00-</v>
          </cell>
          <cell r="L5965" t="str">
            <v>00 -00-00-00-</v>
          </cell>
          <cell r="O5965" t="str">
            <v>SIN CUENTA ASIGNADA</v>
          </cell>
        </row>
        <row r="5966">
          <cell r="J5966" t="str">
            <v>00 -00-00-00-</v>
          </cell>
          <cell r="L5966" t="str">
            <v>00 -00-00-00-</v>
          </cell>
          <cell r="O5966" t="str">
            <v>SIN CUENTA ASIGNADA</v>
          </cell>
        </row>
        <row r="5967">
          <cell r="J5967" t="str">
            <v>00 -00-00-00-</v>
          </cell>
          <cell r="L5967" t="str">
            <v>00 -00-00-00-</v>
          </cell>
          <cell r="O5967" t="str">
            <v>SIN CUENTA ASIGNADA</v>
          </cell>
        </row>
        <row r="5968">
          <cell r="J5968" t="str">
            <v>00 -00-00-00-</v>
          </cell>
          <cell r="L5968" t="str">
            <v>00 -00-00-00-</v>
          </cell>
          <cell r="O5968" t="str">
            <v>SIN CUENTA ASIGNADA</v>
          </cell>
        </row>
        <row r="5969">
          <cell r="J5969" t="str">
            <v>00 -00-00-00-</v>
          </cell>
          <cell r="L5969" t="str">
            <v>00 -00-00-00-</v>
          </cell>
          <cell r="O5969" t="str">
            <v>SIN CUENTA ASIGNADA</v>
          </cell>
        </row>
        <row r="5970">
          <cell r="J5970" t="str">
            <v>00 -00-00-00-</v>
          </cell>
          <cell r="L5970" t="str">
            <v>00 -00-00-00-</v>
          </cell>
          <cell r="O5970" t="str">
            <v>SIN CUENTA ASIGNADA</v>
          </cell>
        </row>
        <row r="5971">
          <cell r="J5971" t="str">
            <v>00 -00-00-00-</v>
          </cell>
          <cell r="L5971" t="str">
            <v>00 -00-00-00-</v>
          </cell>
          <cell r="O5971" t="str">
            <v>SIN CUENTA ASIGNADA</v>
          </cell>
        </row>
        <row r="5972">
          <cell r="J5972" t="str">
            <v>00 -00-00-00-</v>
          </cell>
          <cell r="L5972" t="str">
            <v>00 -00-00-00-</v>
          </cell>
          <cell r="O5972" t="str">
            <v>SIN CUENTA ASIGNADA</v>
          </cell>
        </row>
        <row r="5973">
          <cell r="J5973" t="str">
            <v>00 -00-00-00-</v>
          </cell>
          <cell r="L5973" t="str">
            <v>00 -00-00-00-</v>
          </cell>
          <cell r="O5973" t="str">
            <v>SIN CUENTA ASIGNADA</v>
          </cell>
        </row>
        <row r="5974">
          <cell r="J5974" t="str">
            <v>00 -00-00-00-</v>
          </cell>
          <cell r="L5974" t="str">
            <v>00 -00-00-00-</v>
          </cell>
          <cell r="O5974" t="str">
            <v>SIN CUENTA ASIGNADA</v>
          </cell>
        </row>
        <row r="5975">
          <cell r="J5975" t="str">
            <v>00 -00-00-00-</v>
          </cell>
          <cell r="L5975" t="str">
            <v>00 -00-00-00-</v>
          </cell>
          <cell r="O5975" t="str">
            <v>SIN CUENTA ASIGNADA</v>
          </cell>
        </row>
        <row r="5976">
          <cell r="J5976" t="str">
            <v>00 -00-00-00-</v>
          </cell>
          <cell r="L5976" t="str">
            <v>00 -00-00-00-</v>
          </cell>
          <cell r="O5976" t="str">
            <v>SIN CUENTA ASIGNADA</v>
          </cell>
        </row>
        <row r="5977">
          <cell r="J5977" t="str">
            <v>00 -00-00-00-</v>
          </cell>
          <cell r="L5977" t="str">
            <v>00 -00-00-00-</v>
          </cell>
          <cell r="O5977" t="str">
            <v>SIN CUENTA ASIGNADA</v>
          </cell>
        </row>
        <row r="5978">
          <cell r="J5978" t="str">
            <v>00 -00-00-00-</v>
          </cell>
          <cell r="L5978" t="str">
            <v>00 -00-00-00-</v>
          </cell>
          <cell r="O5978" t="str">
            <v>SIN CUENTA ASIGNADA</v>
          </cell>
        </row>
        <row r="5979">
          <cell r="J5979" t="str">
            <v>00 -00-00-00-</v>
          </cell>
          <cell r="L5979" t="str">
            <v>00 -00-00-00-</v>
          </cell>
          <cell r="O5979" t="str">
            <v>SIN CUENTA ASIGNADA</v>
          </cell>
        </row>
        <row r="5980">
          <cell r="J5980" t="str">
            <v>00 -00-00-00-</v>
          </cell>
          <cell r="L5980" t="str">
            <v>00 -00-00-00-</v>
          </cell>
          <cell r="O5980" t="str">
            <v>SIN CUENTA ASIGNADA</v>
          </cell>
        </row>
        <row r="5981">
          <cell r="J5981" t="str">
            <v>00 -00-00-00-</v>
          </cell>
          <cell r="L5981" t="str">
            <v>00 -00-00-00-</v>
          </cell>
          <cell r="O5981" t="str">
            <v>SIN CUENTA ASIGNADA</v>
          </cell>
        </row>
        <row r="5982">
          <cell r="J5982" t="str">
            <v>00 -00-00-00-</v>
          </cell>
          <cell r="L5982" t="str">
            <v>00 -00-00-00-</v>
          </cell>
          <cell r="O5982" t="str">
            <v>SIN CUENTA ASIGNADA</v>
          </cell>
        </row>
        <row r="5983">
          <cell r="J5983" t="str">
            <v>00 -00-00-00-</v>
          </cell>
          <cell r="L5983" t="str">
            <v>00 -00-00-00-</v>
          </cell>
          <cell r="O5983" t="str">
            <v>SIN CUENTA ASIGNADA</v>
          </cell>
        </row>
        <row r="5984">
          <cell r="J5984" t="str">
            <v>00 -00-00-00-</v>
          </cell>
          <cell r="L5984" t="str">
            <v>00 -00-00-00-</v>
          </cell>
          <cell r="O5984" t="str">
            <v>SIN CUENTA ASIGNADA</v>
          </cell>
        </row>
        <row r="5985">
          <cell r="J5985" t="str">
            <v>00 -00-00-00-</v>
          </cell>
          <cell r="L5985" t="str">
            <v>00 -00-00-00-</v>
          </cell>
          <cell r="O5985" t="str">
            <v>SIN CUENTA ASIGNADA</v>
          </cell>
        </row>
        <row r="5986">
          <cell r="J5986" t="str">
            <v>00 -00-00-00-</v>
          </cell>
          <cell r="L5986" t="str">
            <v>00 -00-00-00-</v>
          </cell>
          <cell r="O5986" t="str">
            <v>SIN CUENTA ASIGNADA</v>
          </cell>
        </row>
        <row r="5987">
          <cell r="J5987" t="str">
            <v>00 -00-00-00-</v>
          </cell>
          <cell r="L5987" t="str">
            <v>00 -00-00-00-</v>
          </cell>
          <cell r="O5987" t="str">
            <v>SIN CUENTA ASIGNADA</v>
          </cell>
        </row>
        <row r="5988">
          <cell r="J5988" t="str">
            <v>00 -00-00-00-</v>
          </cell>
          <cell r="L5988" t="str">
            <v>00 -00-00-00-</v>
          </cell>
          <cell r="O5988" t="str">
            <v>SIN CUENTA ASIGNADA</v>
          </cell>
        </row>
        <row r="5989">
          <cell r="J5989" t="str">
            <v>00 -00-00-00-</v>
          </cell>
          <cell r="L5989" t="str">
            <v>00 -00-00-00-</v>
          </cell>
          <cell r="O5989" t="str">
            <v>SIN CUENTA ASIGNADA</v>
          </cell>
        </row>
        <row r="5990">
          <cell r="J5990" t="str">
            <v>00 -00-00-00-</v>
          </cell>
          <cell r="L5990" t="str">
            <v>00 -00-00-00-</v>
          </cell>
          <cell r="O5990" t="str">
            <v>SIN CUENTA ASIGNADA</v>
          </cell>
        </row>
        <row r="5991">
          <cell r="J5991" t="str">
            <v>00 -00-00-00-</v>
          </cell>
          <cell r="L5991" t="str">
            <v>00 -00-00-00-</v>
          </cell>
          <cell r="O5991" t="str">
            <v>SIN CUENTA ASIGNADA</v>
          </cell>
        </row>
        <row r="5992">
          <cell r="J5992" t="str">
            <v>00 -00-00-00-</v>
          </cell>
          <cell r="L5992" t="str">
            <v>00 -00-00-00-</v>
          </cell>
          <cell r="O5992" t="str">
            <v>SIN CUENTA ASIGNADA</v>
          </cell>
        </row>
        <row r="5993">
          <cell r="J5993" t="str">
            <v>00 -00-00-00-</v>
          </cell>
          <cell r="L5993" t="str">
            <v>00 -00-00-00-</v>
          </cell>
          <cell r="O5993" t="str">
            <v>SIN CUENTA ASIGNADA</v>
          </cell>
        </row>
        <row r="5994">
          <cell r="J5994" t="str">
            <v>00 -00-00-00-</v>
          </cell>
          <cell r="L5994" t="str">
            <v>00 -00-00-00-</v>
          </cell>
          <cell r="O5994" t="str">
            <v>SIN CUENTA ASIGNADA</v>
          </cell>
        </row>
        <row r="5995">
          <cell r="J5995" t="str">
            <v>00 -00-00-00-</v>
          </cell>
          <cell r="L5995" t="str">
            <v>00 -00-00-00-</v>
          </cell>
          <cell r="O5995" t="str">
            <v>SIN CUENTA ASIGNADA</v>
          </cell>
        </row>
        <row r="5996">
          <cell r="J5996" t="str">
            <v>00 -00-00-00-</v>
          </cell>
          <cell r="L5996" t="str">
            <v>00 -00-00-00-</v>
          </cell>
          <cell r="O5996" t="str">
            <v>SIN CUENTA ASIGNADA</v>
          </cell>
        </row>
        <row r="5997">
          <cell r="J5997" t="str">
            <v>00 -00-00-00-</v>
          </cell>
          <cell r="L5997" t="str">
            <v>00 -00-00-00-</v>
          </cell>
          <cell r="O5997" t="str">
            <v>SIN CUENTA ASIGNADA</v>
          </cell>
        </row>
        <row r="5998">
          <cell r="J5998" t="str">
            <v>00 -00-00-00-</v>
          </cell>
          <cell r="L5998" t="str">
            <v>00 -00-00-00-</v>
          </cell>
          <cell r="O5998" t="str">
            <v>SIN CUENTA ASIGNADA</v>
          </cell>
        </row>
        <row r="5999">
          <cell r="J5999" t="str">
            <v>00 -00-00-00-</v>
          </cell>
          <cell r="L5999" t="str">
            <v>00 -00-00-00-</v>
          </cell>
          <cell r="O5999" t="str">
            <v>SIN CUENTA ASIGNADA</v>
          </cell>
        </row>
        <row r="6000">
          <cell r="J6000" t="str">
            <v>00 -00-00-00-</v>
          </cell>
          <cell r="L6000" t="str">
            <v>00 -00-00-00-</v>
          </cell>
          <cell r="O6000" t="str">
            <v>SIN CUENTA ASIGNADA</v>
          </cell>
        </row>
        <row r="6001">
          <cell r="J6001" t="str">
            <v>00 -00-00-00-</v>
          </cell>
          <cell r="L6001" t="str">
            <v>00 -00-00-00-</v>
          </cell>
          <cell r="O6001" t="str">
            <v>SIN CUENTA ASIGNADA</v>
          </cell>
        </row>
        <row r="6002">
          <cell r="J6002" t="str">
            <v>00 -00-00-00-</v>
          </cell>
          <cell r="L6002" t="str">
            <v>00 -00-00-00-</v>
          </cell>
          <cell r="O6002" t="str">
            <v>SIN CUENTA ASIGNADA</v>
          </cell>
        </row>
        <row r="6003">
          <cell r="J6003" t="str">
            <v>00 -00-00-00-</v>
          </cell>
          <cell r="L6003" t="str">
            <v>00 -00-00-00-</v>
          </cell>
          <cell r="O6003" t="str">
            <v>SIN CUENTA ASIGNADA</v>
          </cell>
        </row>
        <row r="6004">
          <cell r="J6004" t="str">
            <v>00 -00-00-00-</v>
          </cell>
          <cell r="L6004" t="str">
            <v>00 -00-00-00-</v>
          </cell>
          <cell r="O6004" t="str">
            <v>SIN CUENTA ASIGNADA</v>
          </cell>
        </row>
        <row r="6005">
          <cell r="J6005" t="str">
            <v>00 -00-00-00-</v>
          </cell>
          <cell r="L6005" t="str">
            <v>00 -00-00-00-</v>
          </cell>
          <cell r="O6005" t="str">
            <v>SIN CUENTA ASIGNADA</v>
          </cell>
        </row>
        <row r="6006">
          <cell r="J6006" t="str">
            <v>00 -00-00-00-</v>
          </cell>
          <cell r="L6006" t="str">
            <v>00 -00-00-00-</v>
          </cell>
          <cell r="O6006" t="str">
            <v>SIN CUENTA ASIGNADA</v>
          </cell>
        </row>
        <row r="6007">
          <cell r="J6007" t="str">
            <v>00 -00-00-00-</v>
          </cell>
          <cell r="L6007" t="str">
            <v>00 -00-00-00-</v>
          </cell>
          <cell r="O6007" t="str">
            <v>SIN CUENTA ASIGNADA</v>
          </cell>
        </row>
        <row r="6008">
          <cell r="J6008" t="str">
            <v>00 -00-00-00-</v>
          </cell>
          <cell r="L6008" t="str">
            <v>00 -00-00-00-</v>
          </cell>
          <cell r="O6008" t="str">
            <v>SIN CUENTA ASIGNADA</v>
          </cell>
        </row>
        <row r="6009">
          <cell r="J6009" t="str">
            <v>00 -00-00-00-</v>
          </cell>
          <cell r="L6009" t="str">
            <v>00 -00-00-00-</v>
          </cell>
          <cell r="O6009" t="str">
            <v>SIN CUENTA ASIGNADA</v>
          </cell>
        </row>
        <row r="6010">
          <cell r="J6010" t="str">
            <v>00 -00-00-00-</v>
          </cell>
          <cell r="L6010" t="str">
            <v>00 -00-00-00-</v>
          </cell>
          <cell r="O6010" t="str">
            <v>SIN CUENTA ASIGNADA</v>
          </cell>
        </row>
        <row r="6011">
          <cell r="J6011" t="str">
            <v>00 -00-00-00-</v>
          </cell>
          <cell r="L6011" t="str">
            <v>00 -00-00-00-</v>
          </cell>
          <cell r="O6011" t="str">
            <v>SIN CUENTA ASIGNADA</v>
          </cell>
        </row>
        <row r="6012">
          <cell r="J6012" t="str">
            <v>00 -00-00-00-</v>
          </cell>
          <cell r="L6012" t="str">
            <v>00 -00-00-00-</v>
          </cell>
          <cell r="O6012" t="str">
            <v>SIN CUENTA ASIGNADA</v>
          </cell>
        </row>
        <row r="6013">
          <cell r="J6013" t="str">
            <v>00 -00-00-00-</v>
          </cell>
          <cell r="L6013" t="str">
            <v>00 -00-00-00-</v>
          </cell>
          <cell r="O6013" t="str">
            <v>SIN CUENTA ASIGNADA</v>
          </cell>
        </row>
        <row r="6014">
          <cell r="J6014" t="str">
            <v>00 -00-00-00-</v>
          </cell>
          <cell r="L6014" t="str">
            <v>00 -00-00-00-</v>
          </cell>
          <cell r="O6014" t="str">
            <v>SIN CUENTA ASIGNADA</v>
          </cell>
        </row>
        <row r="6015">
          <cell r="J6015" t="str">
            <v>00 -00-00-00-</v>
          </cell>
          <cell r="L6015" t="str">
            <v>00 -00-00-00-</v>
          </cell>
          <cell r="O6015" t="str">
            <v>SIN CUENTA ASIGNADA</v>
          </cell>
        </row>
        <row r="6016">
          <cell r="J6016" t="str">
            <v>00 -00-00-00-</v>
          </cell>
          <cell r="L6016" t="str">
            <v>00 -00-00-00-</v>
          </cell>
          <cell r="O6016" t="str">
            <v>SIN CUENTA ASIGNADA</v>
          </cell>
        </row>
        <row r="6017">
          <cell r="J6017" t="str">
            <v>00 -00-00-00-</v>
          </cell>
          <cell r="L6017" t="str">
            <v>00 -00-00-00-</v>
          </cell>
          <cell r="O6017" t="str">
            <v>SIN CUENTA ASIGNADA</v>
          </cell>
        </row>
        <row r="6018">
          <cell r="J6018" t="str">
            <v>00 -00-00-00-</v>
          </cell>
          <cell r="L6018" t="str">
            <v>00 -00-00-00-</v>
          </cell>
          <cell r="O6018" t="str">
            <v>SIN CUENTA ASIGNADA</v>
          </cell>
        </row>
        <row r="6019">
          <cell r="J6019" t="str">
            <v>00 -00-00-00-</v>
          </cell>
          <cell r="L6019" t="str">
            <v>00 -00-00-00-</v>
          </cell>
          <cell r="O6019" t="str">
            <v>SIN CUENTA ASIGNADA</v>
          </cell>
        </row>
        <row r="6020">
          <cell r="J6020" t="str">
            <v>00 -00-00-00-</v>
          </cell>
          <cell r="L6020" t="str">
            <v>00 -00-00-00-</v>
          </cell>
          <cell r="O6020" t="str">
            <v>SIN CUENTA ASIGNADA</v>
          </cell>
        </row>
        <row r="6021">
          <cell r="J6021" t="str">
            <v>00 -00-00-00-</v>
          </cell>
          <cell r="L6021" t="str">
            <v>00 -00-00-00-</v>
          </cell>
          <cell r="O6021" t="str">
            <v>SIN CUENTA ASIGNADA</v>
          </cell>
        </row>
        <row r="6022">
          <cell r="J6022" t="str">
            <v>00 -00-00-00-</v>
          </cell>
          <cell r="L6022" t="str">
            <v>00 -00-00-00-</v>
          </cell>
          <cell r="O6022" t="str">
            <v>SIN CUENTA ASIGNADA</v>
          </cell>
        </row>
        <row r="6023">
          <cell r="J6023" t="str">
            <v>00 -00-00-00-</v>
          </cell>
          <cell r="L6023" t="str">
            <v>00 -00-00-00-</v>
          </cell>
          <cell r="O6023" t="str">
            <v>SIN CUENTA ASIGNADA</v>
          </cell>
        </row>
        <row r="6024">
          <cell r="J6024" t="str">
            <v>00 -00-00-00-</v>
          </cell>
          <cell r="L6024" t="str">
            <v>00 -00-00-00-</v>
          </cell>
          <cell r="O6024" t="str">
            <v>SIN CUENTA ASIGNADA</v>
          </cell>
        </row>
        <row r="6025">
          <cell r="J6025" t="str">
            <v>00 -00-00-00-</v>
          </cell>
          <cell r="L6025" t="str">
            <v>00 -00-00-00-</v>
          </cell>
          <cell r="O6025" t="str">
            <v>SIN CUENTA ASIGNADA</v>
          </cell>
        </row>
        <row r="6026">
          <cell r="J6026" t="str">
            <v>00 -00-00-00-</v>
          </cell>
          <cell r="L6026" t="str">
            <v>00 -00-00-00-</v>
          </cell>
          <cell r="O6026" t="str">
            <v>SIN CUENTA ASIGNADA</v>
          </cell>
        </row>
        <row r="6027">
          <cell r="J6027" t="str">
            <v>00 -00-00-00-</v>
          </cell>
          <cell r="L6027" t="str">
            <v>00 -00-00-00-</v>
          </cell>
          <cell r="O6027" t="str">
            <v>SIN CUENTA ASIGNADA</v>
          </cell>
        </row>
        <row r="6028">
          <cell r="J6028" t="str">
            <v>00 -00-00-00-</v>
          </cell>
          <cell r="L6028" t="str">
            <v>00 -00-00-00-</v>
          </cell>
          <cell r="O6028" t="str">
            <v>SIN CUENTA ASIGNADA</v>
          </cell>
        </row>
        <row r="6029">
          <cell r="J6029" t="str">
            <v>00 -00-00-00-</v>
          </cell>
          <cell r="L6029" t="str">
            <v>00 -00-00-00-</v>
          </cell>
          <cell r="O6029" t="str">
            <v>SIN CUENTA ASIGNADA</v>
          </cell>
        </row>
        <row r="6030">
          <cell r="J6030" t="str">
            <v>00 -00-00-00-</v>
          </cell>
          <cell r="L6030" t="str">
            <v>00 -00-00-00-</v>
          </cell>
          <cell r="O6030" t="str">
            <v>SIN CUENTA ASIGNADA</v>
          </cell>
        </row>
        <row r="6031">
          <cell r="J6031" t="str">
            <v>00 -00-00-00-</v>
          </cell>
          <cell r="L6031" t="str">
            <v>00 -00-00-00-</v>
          </cell>
          <cell r="O6031" t="str">
            <v>SIN CUENTA ASIGNADA</v>
          </cell>
        </row>
        <row r="6032">
          <cell r="J6032" t="str">
            <v>00 -00-00-00-</v>
          </cell>
          <cell r="L6032" t="str">
            <v>00 -00-00-00-</v>
          </cell>
          <cell r="O6032" t="str">
            <v>SIN CUENTA ASIGNADA</v>
          </cell>
        </row>
        <row r="6033">
          <cell r="J6033" t="str">
            <v>00 -00-00-00-</v>
          </cell>
          <cell r="L6033" t="str">
            <v>00 -00-00-00-</v>
          </cell>
          <cell r="O6033" t="str">
            <v>SIN CUENTA ASIGNADA</v>
          </cell>
        </row>
        <row r="6034">
          <cell r="J6034" t="str">
            <v>00 -00-00-00-</v>
          </cell>
          <cell r="L6034" t="str">
            <v>00 -00-00-00-</v>
          </cell>
          <cell r="O6034" t="str">
            <v>SIN CUENTA ASIGNADA</v>
          </cell>
        </row>
        <row r="6035">
          <cell r="J6035" t="str">
            <v>00 -00-00-00-</v>
          </cell>
          <cell r="L6035" t="str">
            <v>00 -00-00-00-</v>
          </cell>
          <cell r="O6035" t="str">
            <v>SIN CUENTA ASIGNADA</v>
          </cell>
        </row>
        <row r="6036">
          <cell r="J6036" t="str">
            <v>00 -00-00-00-</v>
          </cell>
          <cell r="L6036" t="str">
            <v>00 -00-00-00-</v>
          </cell>
          <cell r="O6036" t="str">
            <v>SIN CUENTA ASIGNADA</v>
          </cell>
        </row>
        <row r="6037">
          <cell r="J6037" t="str">
            <v>00 -00-00-00-</v>
          </cell>
          <cell r="L6037" t="str">
            <v>00 -00-00-00-</v>
          </cell>
          <cell r="O6037" t="str">
            <v>SIN CUENTA ASIGNADA</v>
          </cell>
        </row>
        <row r="6038">
          <cell r="J6038" t="str">
            <v>00 -00-00-00-</v>
          </cell>
          <cell r="L6038" t="str">
            <v>00 -00-00-00-</v>
          </cell>
          <cell r="O6038" t="str">
            <v>SIN CUENTA ASIGNADA</v>
          </cell>
        </row>
        <row r="6039">
          <cell r="J6039" t="str">
            <v>00 -00-00-00-</v>
          </cell>
          <cell r="L6039" t="str">
            <v>00 -00-00-00-</v>
          </cell>
          <cell r="O6039" t="str">
            <v>SIN CUENTA ASIGNADA</v>
          </cell>
        </row>
        <row r="6040">
          <cell r="J6040" t="str">
            <v>00 -00-00-00-</v>
          </cell>
          <cell r="L6040" t="str">
            <v>00 -00-00-00-</v>
          </cell>
          <cell r="O6040" t="str">
            <v>SIN CUENTA ASIGNADA</v>
          </cell>
        </row>
        <row r="6041">
          <cell r="J6041" t="str">
            <v>00 -00-00-00-</v>
          </cell>
          <cell r="L6041" t="str">
            <v>00 -00-00-00-</v>
          </cell>
          <cell r="O6041" t="str">
            <v>SIN CUENTA ASIGNADA</v>
          </cell>
        </row>
        <row r="6042">
          <cell r="J6042" t="str">
            <v>00 -00-00-00-</v>
          </cell>
          <cell r="L6042" t="str">
            <v>00 -00-00-00-</v>
          </cell>
          <cell r="O6042" t="str">
            <v>SIN CUENTA ASIGNADA</v>
          </cell>
        </row>
        <row r="6043">
          <cell r="J6043" t="str">
            <v>00 -00-00-00-</v>
          </cell>
          <cell r="L6043" t="str">
            <v>00 -00-00-00-</v>
          </cell>
          <cell r="O6043" t="str">
            <v>SIN CUENTA ASIGNADA</v>
          </cell>
        </row>
        <row r="6044">
          <cell r="J6044" t="str">
            <v>00 -00-00-00-</v>
          </cell>
          <cell r="L6044" t="str">
            <v>00 -00-00-00-</v>
          </cell>
          <cell r="O6044" t="str">
            <v>SIN CUENTA ASIGNADA</v>
          </cell>
        </row>
        <row r="6045">
          <cell r="J6045" t="str">
            <v>00 -00-00-00-</v>
          </cell>
          <cell r="L6045" t="str">
            <v>00 -00-00-00-</v>
          </cell>
          <cell r="O6045" t="str">
            <v>SIN CUENTA ASIGNADA</v>
          </cell>
        </row>
        <row r="6046">
          <cell r="J6046" t="str">
            <v>00 -00-00-00-</v>
          </cell>
          <cell r="L6046" t="str">
            <v>00 -00-00-00-</v>
          </cell>
          <cell r="O6046" t="str">
            <v>SIN CUENTA ASIGNADA</v>
          </cell>
        </row>
        <row r="6047">
          <cell r="J6047" t="str">
            <v>00 -00-00-00-</v>
          </cell>
          <cell r="L6047" t="str">
            <v>00 -00-00-00-</v>
          </cell>
          <cell r="O6047" t="str">
            <v>SIN CUENTA ASIGNADA</v>
          </cell>
        </row>
        <row r="6048">
          <cell r="J6048" t="str">
            <v>00 -00-00-00-</v>
          </cell>
          <cell r="L6048" t="str">
            <v>00 -00-00-00-</v>
          </cell>
          <cell r="O6048" t="str">
            <v>SIN CUENTA ASIGNADA</v>
          </cell>
        </row>
        <row r="6049">
          <cell r="J6049" t="str">
            <v>00 -00-00-00-</v>
          </cell>
          <cell r="L6049" t="str">
            <v>00 -00-00-00-</v>
          </cell>
          <cell r="O6049" t="str">
            <v>SIN CUENTA ASIGNADA</v>
          </cell>
        </row>
        <row r="6050">
          <cell r="J6050" t="str">
            <v>00 -00-00-00-</v>
          </cell>
          <cell r="L6050" t="str">
            <v>00 -00-00-00-</v>
          </cell>
          <cell r="O6050" t="str">
            <v>SIN CUENTA ASIGNADA</v>
          </cell>
        </row>
        <row r="6051">
          <cell r="J6051" t="str">
            <v>00 -00-00-00-</v>
          </cell>
          <cell r="L6051" t="str">
            <v>00 -00-00-00-</v>
          </cell>
          <cell r="O6051" t="str">
            <v>SIN CUENTA ASIGNADA</v>
          </cell>
        </row>
        <row r="6052">
          <cell r="J6052" t="str">
            <v>00 -00-00-00-</v>
          </cell>
          <cell r="L6052" t="str">
            <v>00 -00-00-00-</v>
          </cell>
          <cell r="O6052" t="str">
            <v>SIN CUENTA ASIGNADA</v>
          </cell>
        </row>
        <row r="6053">
          <cell r="J6053" t="str">
            <v>00 -00-00-00-</v>
          </cell>
          <cell r="L6053" t="str">
            <v>00 -00-00-00-</v>
          </cell>
          <cell r="O6053" t="str">
            <v>SIN CUENTA ASIGNADA</v>
          </cell>
        </row>
        <row r="6054">
          <cell r="J6054" t="str">
            <v>00 -00-00-00-</v>
          </cell>
          <cell r="L6054" t="str">
            <v>00 -00-00-00-</v>
          </cell>
          <cell r="O6054" t="str">
            <v>SIN CUENTA ASIGNADA</v>
          </cell>
        </row>
        <row r="6055">
          <cell r="J6055" t="str">
            <v>00 -00-00-00-</v>
          </cell>
          <cell r="L6055" t="str">
            <v>00 -00-00-00-</v>
          </cell>
          <cell r="O6055" t="str">
            <v>SIN CUENTA ASIGNADA</v>
          </cell>
        </row>
        <row r="6056">
          <cell r="J6056" t="str">
            <v>00 -00-00-00-</v>
          </cell>
          <cell r="L6056" t="str">
            <v>00 -00-00-00-</v>
          </cell>
          <cell r="O6056" t="str">
            <v>SIN CUENTA ASIGNADA</v>
          </cell>
        </row>
        <row r="6057">
          <cell r="J6057" t="str">
            <v>00 -00-00-00-</v>
          </cell>
          <cell r="L6057" t="str">
            <v>00 -00-00-00-</v>
          </cell>
          <cell r="O6057" t="str">
            <v>SIN CUENTA ASIGNADA</v>
          </cell>
        </row>
        <row r="6058">
          <cell r="J6058" t="str">
            <v>00 -00-00-00-</v>
          </cell>
          <cell r="L6058" t="str">
            <v>00 -00-00-00-</v>
          </cell>
          <cell r="O6058" t="str">
            <v>SIN CUENTA ASIGNADA</v>
          </cell>
        </row>
        <row r="6059">
          <cell r="J6059" t="str">
            <v>00 -00-00-00-</v>
          </cell>
          <cell r="L6059" t="str">
            <v>00 -00-00-00-</v>
          </cell>
          <cell r="O6059" t="str">
            <v>SIN CUENTA ASIGNADA</v>
          </cell>
        </row>
        <row r="6060">
          <cell r="J6060" t="str">
            <v>00 -00-00-00-</v>
          </cell>
          <cell r="L6060" t="str">
            <v>00 -00-00-00-</v>
          </cell>
          <cell r="O6060" t="str">
            <v>SIN CUENTA ASIGNADA</v>
          </cell>
        </row>
        <row r="6061">
          <cell r="J6061" t="str">
            <v>00 -00-00-00-</v>
          </cell>
          <cell r="L6061" t="str">
            <v>00 -00-00-00-</v>
          </cell>
          <cell r="O6061" t="str">
            <v>SIN CUENTA ASIGNADA</v>
          </cell>
        </row>
        <row r="6062">
          <cell r="J6062" t="str">
            <v>00 -00-00-00-</v>
          </cell>
          <cell r="L6062" t="str">
            <v>00 -00-00-00-</v>
          </cell>
          <cell r="O6062" t="str">
            <v>SIN CUENTA ASIGNADA</v>
          </cell>
        </row>
        <row r="6063">
          <cell r="J6063" t="str">
            <v>00 -00-00-00-</v>
          </cell>
          <cell r="L6063" t="str">
            <v>00 -00-00-00-</v>
          </cell>
          <cell r="O6063" t="str">
            <v>SIN CUENTA ASIGNADA</v>
          </cell>
        </row>
        <row r="6064">
          <cell r="J6064" t="str">
            <v>00 -00-00-00-</v>
          </cell>
          <cell r="L6064" t="str">
            <v>00 -00-00-00-</v>
          </cell>
          <cell r="O6064" t="str">
            <v>SIN CUENTA ASIGNADA</v>
          </cell>
        </row>
        <row r="6065">
          <cell r="J6065" t="str">
            <v>00 -00-00-00-</v>
          </cell>
          <cell r="L6065" t="str">
            <v>00 -00-00-00-</v>
          </cell>
          <cell r="O6065" t="str">
            <v>SIN CUENTA ASIGNADA</v>
          </cell>
        </row>
        <row r="6066">
          <cell r="J6066" t="str">
            <v>00 -00-00-00-</v>
          </cell>
          <cell r="L6066" t="str">
            <v>00 -00-00-00-</v>
          </cell>
          <cell r="O6066" t="str">
            <v>SIN CUENTA ASIGNADA</v>
          </cell>
        </row>
        <row r="6067">
          <cell r="J6067" t="str">
            <v>00 -00-00-00-</v>
          </cell>
          <cell r="L6067" t="str">
            <v>00 -00-00-00-</v>
          </cell>
          <cell r="O6067" t="str">
            <v>SIN CUENTA ASIGNADA</v>
          </cell>
        </row>
        <row r="6068">
          <cell r="J6068" t="str">
            <v>00 -00-00-00-</v>
          </cell>
          <cell r="L6068" t="str">
            <v>00 -00-00-00-</v>
          </cell>
          <cell r="O6068" t="str">
            <v>SIN CUENTA ASIGNADA</v>
          </cell>
        </row>
        <row r="6069">
          <cell r="J6069" t="str">
            <v>00 -00-00-00-</v>
          </cell>
          <cell r="L6069" t="str">
            <v>00 -00-00-00-</v>
          </cell>
          <cell r="O6069" t="str">
            <v>SIN CUENTA ASIGNADA</v>
          </cell>
        </row>
        <row r="6070">
          <cell r="J6070" t="str">
            <v>00 -00-00-00-</v>
          </cell>
          <cell r="L6070" t="str">
            <v>00 -00-00-00-</v>
          </cell>
          <cell r="O6070" t="str">
            <v>SIN CUENTA ASIGNADA</v>
          </cell>
        </row>
        <row r="6071">
          <cell r="J6071" t="str">
            <v>00 -00-00-00-</v>
          </cell>
          <cell r="L6071" t="str">
            <v>00 -00-00-00-</v>
          </cell>
          <cell r="O6071" t="str">
            <v>SIN CUENTA ASIGNADA</v>
          </cell>
        </row>
        <row r="6072">
          <cell r="J6072" t="str">
            <v>00 -00-00-00-</v>
          </cell>
          <cell r="L6072" t="str">
            <v>00 -00-00-00-</v>
          </cell>
          <cell r="O6072" t="str">
            <v>SIN CUENTA ASIGNADA</v>
          </cell>
        </row>
        <row r="6073">
          <cell r="J6073" t="str">
            <v>00 -00-00-00-</v>
          </cell>
          <cell r="L6073" t="str">
            <v>00 -00-00-00-</v>
          </cell>
          <cell r="O6073" t="str">
            <v>SIN CUENTA ASIGNADA</v>
          </cell>
        </row>
        <row r="6074">
          <cell r="J6074" t="str">
            <v>00 -00-00-00-</v>
          </cell>
          <cell r="L6074" t="str">
            <v>00 -00-00-00-</v>
          </cell>
          <cell r="O6074" t="str">
            <v>SIN CUENTA ASIGNADA</v>
          </cell>
        </row>
        <row r="6075">
          <cell r="J6075" t="str">
            <v>00 -00-00-00-</v>
          </cell>
          <cell r="L6075" t="str">
            <v>00 -00-00-00-</v>
          </cell>
          <cell r="O6075" t="str">
            <v>SIN CUENTA ASIGNADA</v>
          </cell>
        </row>
        <row r="6076">
          <cell r="J6076" t="str">
            <v>00 -00-00-00-</v>
          </cell>
          <cell r="L6076" t="str">
            <v>00 -00-00-00-</v>
          </cell>
          <cell r="O6076" t="str">
            <v>SIN CUENTA ASIGNADA</v>
          </cell>
        </row>
        <row r="6077">
          <cell r="J6077" t="str">
            <v>00 -00-00-00-</v>
          </cell>
          <cell r="L6077" t="str">
            <v>00 -00-00-00-</v>
          </cell>
          <cell r="O6077" t="str">
            <v>SIN CUENTA ASIGNADA</v>
          </cell>
        </row>
        <row r="6078">
          <cell r="J6078" t="str">
            <v>00 -00-00-00-</v>
          </cell>
          <cell r="L6078" t="str">
            <v>00 -00-00-00-</v>
          </cell>
          <cell r="O6078" t="str">
            <v>SIN CUENTA ASIGNADA</v>
          </cell>
        </row>
        <row r="6079">
          <cell r="J6079" t="str">
            <v>00 -00-00-00-</v>
          </cell>
          <cell r="L6079" t="str">
            <v>00 -00-00-00-</v>
          </cell>
          <cell r="O6079" t="str">
            <v>SIN CUENTA ASIGNADA</v>
          </cell>
        </row>
        <row r="6080">
          <cell r="J6080" t="str">
            <v>00 -00-00-00-</v>
          </cell>
          <cell r="L6080" t="str">
            <v>00 -00-00-00-</v>
          </cell>
          <cell r="O6080" t="str">
            <v>SIN CUENTA ASIGNADA</v>
          </cell>
        </row>
        <row r="6081">
          <cell r="J6081" t="str">
            <v>00 -00-00-00-</v>
          </cell>
          <cell r="L6081" t="str">
            <v>00 -00-00-00-</v>
          </cell>
          <cell r="O6081" t="str">
            <v>SIN CUENTA ASIGNADA</v>
          </cell>
        </row>
        <row r="6082">
          <cell r="J6082" t="str">
            <v>00 -00-00-00-</v>
          </cell>
          <cell r="L6082" t="str">
            <v>00 -00-00-00-</v>
          </cell>
          <cell r="O6082" t="str">
            <v>SIN CUENTA ASIGNADA</v>
          </cell>
        </row>
        <row r="6083">
          <cell r="J6083" t="str">
            <v>00 -00-00-00-</v>
          </cell>
          <cell r="L6083" t="str">
            <v>00 -00-00-00-</v>
          </cell>
          <cell r="O6083" t="str">
            <v>SIN CUENTA ASIGNADA</v>
          </cell>
        </row>
        <row r="6084">
          <cell r="J6084" t="str">
            <v>00 -00-00-00-</v>
          </cell>
          <cell r="L6084" t="str">
            <v>00 -00-00-00-</v>
          </cell>
          <cell r="O6084" t="str">
            <v>SIN CUENTA ASIGNADA</v>
          </cell>
        </row>
        <row r="6085">
          <cell r="J6085" t="str">
            <v>00 -00-00-00-</v>
          </cell>
          <cell r="L6085" t="str">
            <v>00 -00-00-00-</v>
          </cell>
          <cell r="O6085" t="str">
            <v>SIN CUENTA ASIGNADA</v>
          </cell>
        </row>
        <row r="6086">
          <cell r="J6086" t="str">
            <v>00 -00-00-00-</v>
          </cell>
          <cell r="L6086" t="str">
            <v>00 -00-00-00-</v>
          </cell>
          <cell r="O6086" t="str">
            <v>SIN CUENTA ASIGNADA</v>
          </cell>
        </row>
        <row r="6087">
          <cell r="J6087" t="str">
            <v>00 -00-00-00-</v>
          </cell>
          <cell r="L6087" t="str">
            <v>00 -00-00-00-</v>
          </cell>
          <cell r="O6087" t="str">
            <v>SIN CUENTA ASIGNADA</v>
          </cell>
        </row>
        <row r="6088">
          <cell r="J6088" t="str">
            <v>00 -00-00-00-</v>
          </cell>
          <cell r="L6088" t="str">
            <v>00 -00-00-00-</v>
          </cell>
          <cell r="O6088" t="str">
            <v>SIN CUENTA ASIGNADA</v>
          </cell>
        </row>
        <row r="6089">
          <cell r="J6089" t="str">
            <v>00 -00-00-00-</v>
          </cell>
          <cell r="L6089" t="str">
            <v>00 -00-00-00-</v>
          </cell>
          <cell r="O6089" t="str">
            <v>SIN CUENTA ASIGNADA</v>
          </cell>
        </row>
        <row r="6090">
          <cell r="J6090" t="str">
            <v>00 -00-00-00-</v>
          </cell>
          <cell r="L6090" t="str">
            <v>00 -00-00-00-</v>
          </cell>
          <cell r="O6090" t="str">
            <v>SIN CUENTA ASIGNADA</v>
          </cell>
        </row>
        <row r="6091">
          <cell r="J6091" t="str">
            <v>00 -00-00-00-</v>
          </cell>
          <cell r="L6091" t="str">
            <v>00 -00-00-00-</v>
          </cell>
          <cell r="O6091" t="str">
            <v>SIN CUENTA ASIGNADA</v>
          </cell>
        </row>
        <row r="6092">
          <cell r="J6092" t="str">
            <v>00 -00-00-00-</v>
          </cell>
          <cell r="L6092" t="str">
            <v>00 -00-00-00-</v>
          </cell>
          <cell r="O6092" t="str">
            <v>SIN CUENTA ASIGNADA</v>
          </cell>
        </row>
        <row r="6093">
          <cell r="J6093" t="str">
            <v>00 -00-00-00-</v>
          </cell>
          <cell r="L6093" t="str">
            <v>00 -00-00-00-</v>
          </cell>
          <cell r="O6093" t="str">
            <v>SIN CUENTA ASIGNADA</v>
          </cell>
        </row>
        <row r="6094">
          <cell r="J6094" t="str">
            <v>00 -00-00-00-</v>
          </cell>
          <cell r="L6094" t="str">
            <v>00 -00-00-00-</v>
          </cell>
          <cell r="O6094" t="str">
            <v>SIN CUENTA ASIGNADA</v>
          </cell>
        </row>
        <row r="6095">
          <cell r="J6095" t="str">
            <v>00 -00-00-00-</v>
          </cell>
          <cell r="L6095" t="str">
            <v>00 -00-00-00-</v>
          </cell>
          <cell r="O6095" t="str">
            <v>SIN CUENTA ASIGNADA</v>
          </cell>
        </row>
        <row r="6096">
          <cell r="J6096" t="str">
            <v>00 -00-00-00-</v>
          </cell>
          <cell r="L6096" t="str">
            <v>00 -00-00-00-</v>
          </cell>
          <cell r="O6096" t="str">
            <v>SIN CUENTA ASIGNADA</v>
          </cell>
        </row>
        <row r="6097">
          <cell r="J6097" t="str">
            <v>00 -00-00-00-</v>
          </cell>
          <cell r="L6097" t="str">
            <v>00 -00-00-00-</v>
          </cell>
          <cell r="O6097" t="str">
            <v>SIN CUENTA ASIGNADA</v>
          </cell>
        </row>
        <row r="6098">
          <cell r="J6098" t="str">
            <v>00 -00-00-00-</v>
          </cell>
          <cell r="L6098" t="str">
            <v>00 -00-00-00-</v>
          </cell>
          <cell r="O6098" t="str">
            <v>SIN CUENTA ASIGNADA</v>
          </cell>
        </row>
        <row r="6099">
          <cell r="J6099" t="str">
            <v>00 -00-00-00-</v>
          </cell>
          <cell r="L6099" t="str">
            <v>00 -00-00-00-</v>
          </cell>
          <cell r="O6099" t="str">
            <v>SIN CUENTA ASIGNADA</v>
          </cell>
        </row>
        <row r="6100">
          <cell r="J6100" t="str">
            <v>00 -00-00-00-</v>
          </cell>
          <cell r="L6100" t="str">
            <v>00 -00-00-00-</v>
          </cell>
          <cell r="O6100" t="str">
            <v>SIN CUENTA ASIGNADA</v>
          </cell>
        </row>
        <row r="6101">
          <cell r="J6101" t="str">
            <v>00 -00-00-00-</v>
          </cell>
          <cell r="L6101" t="str">
            <v>00 -00-00-00-</v>
          </cell>
          <cell r="O6101" t="str">
            <v>SIN CUENTA ASIGNADA</v>
          </cell>
        </row>
        <row r="6102">
          <cell r="J6102" t="str">
            <v>00 -00-00-00-</v>
          </cell>
          <cell r="L6102" t="str">
            <v>00 -00-00-00-</v>
          </cell>
          <cell r="O6102" t="str">
            <v>SIN CUENTA ASIGNADA</v>
          </cell>
        </row>
        <row r="6103">
          <cell r="J6103" t="str">
            <v>00 -00-00-00-</v>
          </cell>
          <cell r="L6103" t="str">
            <v>00 -00-00-00-</v>
          </cell>
          <cell r="O6103" t="str">
            <v>SIN CUENTA ASIGNADA</v>
          </cell>
        </row>
        <row r="6104">
          <cell r="J6104" t="str">
            <v>00 -00-00-00-</v>
          </cell>
          <cell r="L6104" t="str">
            <v>00 -00-00-00-</v>
          </cell>
          <cell r="O6104" t="str">
            <v>SIN CUENTA ASIGNADA</v>
          </cell>
        </row>
        <row r="6105">
          <cell r="J6105" t="str">
            <v>00 -00-00-00-</v>
          </cell>
          <cell r="L6105" t="str">
            <v>00 -00-00-00-</v>
          </cell>
          <cell r="O6105" t="str">
            <v>SIN CUENTA ASIGNADA</v>
          </cell>
        </row>
        <row r="6106">
          <cell r="J6106" t="str">
            <v>00 -00-00-00-</v>
          </cell>
          <cell r="L6106" t="str">
            <v>00 -00-00-00-</v>
          </cell>
          <cell r="O6106" t="str">
            <v>SIN CUENTA ASIGNADA</v>
          </cell>
        </row>
        <row r="6107">
          <cell r="J6107" t="str">
            <v>00 -00-00-00-</v>
          </cell>
          <cell r="L6107" t="str">
            <v>00 -00-00-00-</v>
          </cell>
          <cell r="O6107" t="str">
            <v>SIN CUENTA ASIGNADA</v>
          </cell>
        </row>
        <row r="6108">
          <cell r="J6108" t="str">
            <v>00 -00-00-00-</v>
          </cell>
          <cell r="L6108" t="str">
            <v>00 -00-00-00-</v>
          </cell>
          <cell r="O6108" t="str">
            <v>SIN CUENTA ASIGNADA</v>
          </cell>
        </row>
        <row r="6109">
          <cell r="J6109" t="str">
            <v>00 -00-00-00-</v>
          </cell>
          <cell r="L6109" t="str">
            <v>00 -00-00-00-</v>
          </cell>
          <cell r="O6109" t="str">
            <v>SIN CUENTA ASIGNADA</v>
          </cell>
        </row>
        <row r="6110">
          <cell r="J6110" t="str">
            <v>00 -00-00-00-</v>
          </cell>
          <cell r="L6110" t="str">
            <v>00 -00-00-00-</v>
          </cell>
          <cell r="O6110" t="str">
            <v>SIN CUENTA ASIGNADA</v>
          </cell>
        </row>
        <row r="6111">
          <cell r="J6111" t="str">
            <v>00 -00-00-00-</v>
          </cell>
          <cell r="L6111" t="str">
            <v>00 -00-00-00-</v>
          </cell>
          <cell r="O6111" t="str">
            <v>SIN CUENTA ASIGNADA</v>
          </cell>
        </row>
        <row r="6112">
          <cell r="J6112" t="str">
            <v>00 -00-00-00-</v>
          </cell>
          <cell r="L6112" t="str">
            <v>00 -00-00-00-</v>
          </cell>
          <cell r="O6112" t="str">
            <v>SIN CUENTA ASIGNADA</v>
          </cell>
        </row>
        <row r="6113">
          <cell r="J6113" t="str">
            <v>00 -00-00-00-</v>
          </cell>
          <cell r="L6113" t="str">
            <v>00 -00-00-00-</v>
          </cell>
          <cell r="O6113" t="str">
            <v>SIN CUENTA ASIGNADA</v>
          </cell>
        </row>
        <row r="6114">
          <cell r="J6114" t="str">
            <v>00 -00-00-00-</v>
          </cell>
          <cell r="L6114" t="str">
            <v>00 -00-00-00-</v>
          </cell>
          <cell r="O6114" t="str">
            <v>SIN CUENTA ASIGNADA</v>
          </cell>
        </row>
        <row r="6115">
          <cell r="J6115" t="str">
            <v>00 -00-00-00-</v>
          </cell>
          <cell r="L6115" t="str">
            <v>00 -00-00-00-</v>
          </cell>
          <cell r="O6115" t="str">
            <v>SIN CUENTA ASIGNADA</v>
          </cell>
        </row>
        <row r="6116">
          <cell r="J6116" t="str">
            <v>00 -00-00-00-</v>
          </cell>
          <cell r="L6116" t="str">
            <v>00 -00-00-00-</v>
          </cell>
          <cell r="O6116" t="str">
            <v>SIN CUENTA ASIGNADA</v>
          </cell>
        </row>
        <row r="6117">
          <cell r="J6117" t="str">
            <v>00 -00-00-00-</v>
          </cell>
          <cell r="L6117" t="str">
            <v>00 -00-00-00-</v>
          </cell>
          <cell r="O6117" t="str">
            <v>SIN CUENTA ASIGNADA</v>
          </cell>
        </row>
        <row r="6118">
          <cell r="J6118" t="str">
            <v>00 -00-00-00-</v>
          </cell>
          <cell r="L6118" t="str">
            <v>00 -00-00-00-</v>
          </cell>
          <cell r="O6118" t="str">
            <v>SIN CUENTA ASIGNADA</v>
          </cell>
        </row>
        <row r="6119">
          <cell r="J6119" t="str">
            <v>00 -00-00-00-</v>
          </cell>
          <cell r="L6119" t="str">
            <v>00 -00-00-00-</v>
          </cell>
          <cell r="O6119" t="str">
            <v>SIN CUENTA ASIGNADA</v>
          </cell>
        </row>
        <row r="6120">
          <cell r="J6120" t="str">
            <v>00 -00-00-00-</v>
          </cell>
          <cell r="L6120" t="str">
            <v>00 -00-00-00-</v>
          </cell>
          <cell r="O6120" t="str">
            <v>SIN CUENTA ASIGNADA</v>
          </cell>
        </row>
        <row r="6121">
          <cell r="J6121" t="str">
            <v>00 -00-00-00-</v>
          </cell>
          <cell r="L6121" t="str">
            <v>00 -00-00-00-</v>
          </cell>
          <cell r="O6121" t="str">
            <v>SIN CUENTA ASIGNADA</v>
          </cell>
        </row>
        <row r="6122">
          <cell r="J6122" t="str">
            <v>00 -00-00-00-</v>
          </cell>
          <cell r="L6122" t="str">
            <v>00 -00-00-00-</v>
          </cell>
          <cell r="O6122" t="str">
            <v>SIN CUENTA ASIGNADA</v>
          </cell>
        </row>
        <row r="6123">
          <cell r="J6123" t="str">
            <v>00 -00-00-00-</v>
          </cell>
          <cell r="L6123" t="str">
            <v>00 -00-00-00-</v>
          </cell>
          <cell r="O6123" t="str">
            <v>SIN CUENTA ASIGNADA</v>
          </cell>
        </row>
        <row r="6124">
          <cell r="J6124" t="str">
            <v>00 -00-00-00-</v>
          </cell>
          <cell r="L6124" t="str">
            <v>00 -00-00-00-</v>
          </cell>
          <cell r="O6124" t="str">
            <v>SIN CUENTA ASIGNADA</v>
          </cell>
        </row>
        <row r="6125">
          <cell r="J6125" t="str">
            <v>00 -00-00-00-</v>
          </cell>
          <cell r="L6125" t="str">
            <v>00 -00-00-00-</v>
          </cell>
          <cell r="O6125" t="str">
            <v>SIN CUENTA ASIGNADA</v>
          </cell>
        </row>
        <row r="6126">
          <cell r="J6126" t="str">
            <v>00 -00-00-00-</v>
          </cell>
          <cell r="L6126" t="str">
            <v>00 -00-00-00-</v>
          </cell>
          <cell r="O6126" t="str">
            <v>SIN CUENTA ASIGNADA</v>
          </cell>
        </row>
        <row r="6127">
          <cell r="J6127" t="str">
            <v>00 -00-00-00-</v>
          </cell>
          <cell r="L6127" t="str">
            <v>00 -00-00-00-</v>
          </cell>
          <cell r="O6127" t="str">
            <v>SIN CUENTA ASIGNADA</v>
          </cell>
        </row>
        <row r="6128">
          <cell r="J6128" t="str">
            <v>00 -00-00-00-</v>
          </cell>
          <cell r="L6128" t="str">
            <v>00 -00-00-00-</v>
          </cell>
          <cell r="O6128" t="str">
            <v>SIN CUENTA ASIGNADA</v>
          </cell>
        </row>
        <row r="6129">
          <cell r="J6129" t="str">
            <v>00 -00-00-00-</v>
          </cell>
          <cell r="L6129" t="str">
            <v>00 -00-00-00-</v>
          </cell>
          <cell r="O6129" t="str">
            <v>SIN CUENTA ASIGNADA</v>
          </cell>
        </row>
        <row r="6130">
          <cell r="J6130" t="str">
            <v>00 -00-00-00-</v>
          </cell>
          <cell r="L6130" t="str">
            <v>00 -00-00-00-</v>
          </cell>
          <cell r="O6130" t="str">
            <v>SIN CUENTA ASIGNADA</v>
          </cell>
        </row>
        <row r="6131">
          <cell r="J6131" t="str">
            <v>00 -00-00-00-</v>
          </cell>
          <cell r="L6131" t="str">
            <v>00 -00-00-00-</v>
          </cell>
          <cell r="O6131" t="str">
            <v>SIN CUENTA ASIGNADA</v>
          </cell>
        </row>
        <row r="6132">
          <cell r="J6132" t="str">
            <v>00 -00-00-00-</v>
          </cell>
          <cell r="L6132" t="str">
            <v>00 -00-00-00-</v>
          </cell>
          <cell r="O6132" t="str">
            <v>SIN CUENTA ASIGNADA</v>
          </cell>
        </row>
        <row r="6133">
          <cell r="J6133" t="str">
            <v>00 -00-00-00-</v>
          </cell>
          <cell r="L6133" t="str">
            <v>00 -00-00-00-</v>
          </cell>
          <cell r="O6133" t="str">
            <v>SIN CUENTA ASIGNADA</v>
          </cell>
        </row>
        <row r="6134">
          <cell r="J6134" t="str">
            <v>00 -00-00-00-</v>
          </cell>
          <cell r="L6134" t="str">
            <v>00 -00-00-00-</v>
          </cell>
          <cell r="O6134" t="str">
            <v>SIN CUENTA ASIGNADA</v>
          </cell>
        </row>
        <row r="6135">
          <cell r="J6135" t="str">
            <v>00 -00-00-00-</v>
          </cell>
          <cell r="L6135" t="str">
            <v>00 -00-00-00-</v>
          </cell>
          <cell r="O6135" t="str">
            <v>SIN CUENTA ASIGNADA</v>
          </cell>
        </row>
        <row r="6136">
          <cell r="J6136" t="str">
            <v>00 -00-00-00-</v>
          </cell>
          <cell r="L6136" t="str">
            <v>00 -00-00-00-</v>
          </cell>
          <cell r="O6136" t="str">
            <v>SIN CUENTA ASIGNADA</v>
          </cell>
        </row>
        <row r="6137">
          <cell r="J6137" t="str">
            <v>00 -00-00-00-</v>
          </cell>
          <cell r="L6137" t="str">
            <v>00 -00-00-00-</v>
          </cell>
          <cell r="O6137" t="str">
            <v>SIN CUENTA ASIGNADA</v>
          </cell>
        </row>
        <row r="6138">
          <cell r="J6138" t="str">
            <v>00 -00-00-00-</v>
          </cell>
          <cell r="L6138" t="str">
            <v>00 -00-00-00-</v>
          </cell>
          <cell r="O6138" t="str">
            <v>SIN CUENTA ASIGNADA</v>
          </cell>
        </row>
        <row r="6139">
          <cell r="J6139" t="str">
            <v>00 -00-00-00-</v>
          </cell>
          <cell r="L6139" t="str">
            <v>00 -00-00-00-</v>
          </cell>
          <cell r="O6139" t="str">
            <v>SIN CUENTA ASIGNADA</v>
          </cell>
        </row>
        <row r="6140">
          <cell r="J6140" t="str">
            <v>00 -00-00-00-</v>
          </cell>
          <cell r="L6140" t="str">
            <v>00 -00-00-00-</v>
          </cell>
          <cell r="O6140" t="str">
            <v>SIN CUENTA ASIGNADA</v>
          </cell>
        </row>
        <row r="6141">
          <cell r="J6141" t="str">
            <v>00 -00-00-00-</v>
          </cell>
          <cell r="L6141" t="str">
            <v>00 -00-00-00-</v>
          </cell>
          <cell r="O6141" t="str">
            <v>SIN CUENTA ASIGNADA</v>
          </cell>
        </row>
        <row r="6142">
          <cell r="J6142" t="str">
            <v>00 -00-00-00-</v>
          </cell>
          <cell r="L6142" t="str">
            <v>00 -00-00-00-</v>
          </cell>
          <cell r="O6142" t="str">
            <v>SIN CUENTA ASIGNADA</v>
          </cell>
        </row>
        <row r="6143">
          <cell r="J6143" t="str">
            <v>00 -00-00-00-</v>
          </cell>
          <cell r="L6143" t="str">
            <v>00 -00-00-00-</v>
          </cell>
          <cell r="O6143" t="str">
            <v>SIN CUENTA ASIGNADA</v>
          </cell>
        </row>
        <row r="6144">
          <cell r="J6144" t="str">
            <v>00 -00-00-00-</v>
          </cell>
          <cell r="L6144" t="str">
            <v>00 -00-00-00-</v>
          </cell>
          <cell r="O6144" t="str">
            <v>SIN CUENTA ASIGNADA</v>
          </cell>
        </row>
        <row r="6145">
          <cell r="J6145" t="str">
            <v>00 -00-00-00-</v>
          </cell>
          <cell r="L6145" t="str">
            <v>00 -00-00-00-</v>
          </cell>
          <cell r="O6145" t="str">
            <v>SIN CUENTA ASIGNADA</v>
          </cell>
        </row>
        <row r="6146">
          <cell r="J6146" t="str">
            <v>00 -00-00-00-</v>
          </cell>
          <cell r="L6146" t="str">
            <v>00 -00-00-00-</v>
          </cell>
          <cell r="O6146" t="str">
            <v>SIN CUENTA ASIGNADA</v>
          </cell>
        </row>
        <row r="6147">
          <cell r="J6147" t="str">
            <v>00 -00-00-00-</v>
          </cell>
          <cell r="L6147" t="str">
            <v>00 -00-00-00-</v>
          </cell>
          <cell r="O6147" t="str">
            <v>SIN CUENTA ASIGNADA</v>
          </cell>
        </row>
        <row r="6148">
          <cell r="J6148" t="str">
            <v>00 -00-00-00-</v>
          </cell>
          <cell r="L6148" t="str">
            <v>00 -00-00-00-</v>
          </cell>
          <cell r="O6148" t="str">
            <v>SIN CUENTA ASIGNADA</v>
          </cell>
        </row>
        <row r="6149">
          <cell r="J6149" t="str">
            <v>00 -00-00-00-</v>
          </cell>
          <cell r="L6149" t="str">
            <v>00 -00-00-00-</v>
          </cell>
          <cell r="O6149" t="str">
            <v>SIN CUENTA ASIGNADA</v>
          </cell>
        </row>
        <row r="6150">
          <cell r="J6150" t="str">
            <v>00 -00-00-00-</v>
          </cell>
          <cell r="L6150" t="str">
            <v>00 -00-00-00-</v>
          </cell>
          <cell r="O6150" t="str">
            <v>SIN CUENTA ASIGNADA</v>
          </cell>
        </row>
        <row r="6151">
          <cell r="J6151" t="str">
            <v>00 -00-00-00-</v>
          </cell>
          <cell r="L6151" t="str">
            <v>00 -00-00-00-</v>
          </cell>
          <cell r="O6151" t="str">
            <v>SIN CUENTA ASIGNADA</v>
          </cell>
        </row>
        <row r="6152">
          <cell r="J6152" t="str">
            <v>00 -00-00-00-</v>
          </cell>
          <cell r="L6152" t="str">
            <v>00 -00-00-00-</v>
          </cell>
          <cell r="O6152" t="str">
            <v>SIN CUENTA ASIGNADA</v>
          </cell>
        </row>
        <row r="6153">
          <cell r="J6153" t="str">
            <v>00 -00-00-00-</v>
          </cell>
          <cell r="L6153" t="str">
            <v>00 -00-00-00-</v>
          </cell>
          <cell r="O6153" t="str">
            <v>SIN CUENTA ASIGNADA</v>
          </cell>
        </row>
        <row r="6154">
          <cell r="J6154" t="str">
            <v>00 -00-00-00-</v>
          </cell>
          <cell r="L6154" t="str">
            <v>00 -00-00-00-</v>
          </cell>
          <cell r="O6154" t="str">
            <v>SIN CUENTA ASIGNADA</v>
          </cell>
        </row>
        <row r="6155">
          <cell r="J6155" t="str">
            <v>00 -00-00-00-</v>
          </cell>
          <cell r="L6155" t="str">
            <v>00 -00-00-00-</v>
          </cell>
          <cell r="O6155" t="str">
            <v>SIN CUENTA ASIGNADA</v>
          </cell>
        </row>
        <row r="6156">
          <cell r="J6156" t="str">
            <v>00 -00-00-00-</v>
          </cell>
          <cell r="L6156" t="str">
            <v>00 -00-00-00-</v>
          </cell>
          <cell r="O6156" t="str">
            <v>SIN CUENTA ASIGNADA</v>
          </cell>
        </row>
        <row r="6157">
          <cell r="J6157" t="str">
            <v>00 -00-00-00-</v>
          </cell>
          <cell r="L6157" t="str">
            <v>00 -00-00-00-</v>
          </cell>
          <cell r="O6157" t="str">
            <v>SIN CUENTA ASIGNADA</v>
          </cell>
        </row>
        <row r="6158">
          <cell r="J6158" t="str">
            <v>00 -00-00-00-</v>
          </cell>
          <cell r="L6158" t="str">
            <v>00 -00-00-00-</v>
          </cell>
          <cell r="O6158" t="str">
            <v>SIN CUENTA ASIGNADA</v>
          </cell>
        </row>
        <row r="6159">
          <cell r="J6159" t="str">
            <v>00 -00-00-00-</v>
          </cell>
          <cell r="L6159" t="str">
            <v>00 -00-00-00-</v>
          </cell>
          <cell r="O6159" t="str">
            <v>SIN CUENTA ASIGNADA</v>
          </cell>
        </row>
        <row r="6160">
          <cell r="J6160" t="str">
            <v>00 -00-00-00-</v>
          </cell>
          <cell r="L6160" t="str">
            <v>00 -00-00-00-</v>
          </cell>
          <cell r="O6160" t="str">
            <v>SIN CUENTA ASIGNADA</v>
          </cell>
        </row>
        <row r="6161">
          <cell r="J6161" t="str">
            <v>00 -00-00-00-</v>
          </cell>
          <cell r="L6161" t="str">
            <v>00 -00-00-00-</v>
          </cell>
          <cell r="O6161" t="str">
            <v>SIN CUENTA ASIGNADA</v>
          </cell>
        </row>
        <row r="6162">
          <cell r="J6162" t="str">
            <v>00 -00-00-00-</v>
          </cell>
          <cell r="L6162" t="str">
            <v>00 -00-00-00-</v>
          </cell>
          <cell r="O6162" t="str">
            <v>SIN CUENTA ASIGNADA</v>
          </cell>
        </row>
        <row r="6163">
          <cell r="J6163" t="str">
            <v>00 -00-00-00-</v>
          </cell>
          <cell r="L6163" t="str">
            <v>00 -00-00-00-</v>
          </cell>
          <cell r="O6163" t="str">
            <v>SIN CUENTA ASIGNADA</v>
          </cell>
        </row>
        <row r="6164">
          <cell r="J6164" t="str">
            <v>00 -00-00-00-</v>
          </cell>
          <cell r="L6164" t="str">
            <v>00 -00-00-00-</v>
          </cell>
          <cell r="O6164" t="str">
            <v>SIN CUENTA ASIGNADA</v>
          </cell>
        </row>
        <row r="6165">
          <cell r="J6165" t="str">
            <v>00 -00-00-00-</v>
          </cell>
          <cell r="L6165" t="str">
            <v>00 -00-00-00-</v>
          </cell>
          <cell r="O6165" t="str">
            <v>SIN CUENTA ASIGNADA</v>
          </cell>
        </row>
        <row r="6166">
          <cell r="J6166" t="str">
            <v>00 -00-00-00-</v>
          </cell>
          <cell r="L6166" t="str">
            <v>00 -00-00-00-</v>
          </cell>
          <cell r="O6166" t="str">
            <v>SIN CUENTA ASIGNADA</v>
          </cell>
        </row>
        <row r="6167">
          <cell r="J6167" t="str">
            <v>00 -00-00-00-</v>
          </cell>
          <cell r="L6167" t="str">
            <v>00 -00-00-00-</v>
          </cell>
          <cell r="O6167" t="str">
            <v>SIN CUENTA ASIGNADA</v>
          </cell>
        </row>
        <row r="6168">
          <cell r="J6168" t="str">
            <v>00 -00-00-00-</v>
          </cell>
          <cell r="L6168" t="str">
            <v>00 -00-00-00-</v>
          </cell>
          <cell r="O6168" t="str">
            <v>SIN CUENTA ASIGNADA</v>
          </cell>
        </row>
        <row r="6169">
          <cell r="J6169" t="str">
            <v>00 -00-00-00-</v>
          </cell>
          <cell r="L6169" t="str">
            <v>00 -00-00-00-</v>
          </cell>
          <cell r="O6169" t="str">
            <v>SIN CUENTA ASIGNADA</v>
          </cell>
        </row>
        <row r="6170">
          <cell r="J6170" t="str">
            <v>00 -00-00-00-</v>
          </cell>
          <cell r="L6170" t="str">
            <v>00 -00-00-00-</v>
          </cell>
          <cell r="O6170" t="str">
            <v>SIN CUENTA ASIGNADA</v>
          </cell>
        </row>
        <row r="6171">
          <cell r="J6171" t="str">
            <v>00 -00-00-00-</v>
          </cell>
          <cell r="L6171" t="str">
            <v>00 -00-00-00-</v>
          </cell>
          <cell r="O6171" t="str">
            <v>SIN CUENTA ASIGNADA</v>
          </cell>
        </row>
        <row r="6172">
          <cell r="J6172" t="str">
            <v>00 -00-00-00-</v>
          </cell>
          <cell r="L6172" t="str">
            <v>00 -00-00-00-</v>
          </cell>
          <cell r="O6172" t="str">
            <v>SIN CUENTA ASIGNADA</v>
          </cell>
        </row>
        <row r="6173">
          <cell r="J6173" t="str">
            <v>00 -00-00-00-</v>
          </cell>
          <cell r="L6173" t="str">
            <v>00 -00-00-00-</v>
          </cell>
          <cell r="O6173" t="str">
            <v>SIN CUENTA ASIGNADA</v>
          </cell>
        </row>
        <row r="6174">
          <cell r="J6174" t="str">
            <v>00 -00-00-00-</v>
          </cell>
          <cell r="L6174" t="str">
            <v>00 -00-00-00-</v>
          </cell>
          <cell r="O6174" t="str">
            <v>SIN CUENTA ASIGNADA</v>
          </cell>
        </row>
        <row r="6175">
          <cell r="J6175" t="str">
            <v>00 -00-00-00-</v>
          </cell>
          <cell r="L6175" t="str">
            <v>00 -00-00-00-</v>
          </cell>
          <cell r="O6175" t="str">
            <v>SIN CUENTA ASIGNADA</v>
          </cell>
        </row>
        <row r="6176">
          <cell r="J6176" t="str">
            <v>00 -00-00-00-</v>
          </cell>
          <cell r="L6176" t="str">
            <v>00 -00-00-00-</v>
          </cell>
          <cell r="O6176" t="str">
            <v>SIN CUENTA ASIGNADA</v>
          </cell>
        </row>
        <row r="6177">
          <cell r="J6177" t="str">
            <v>00 -00-00-00-</v>
          </cell>
          <cell r="L6177" t="str">
            <v>00 -00-00-00-</v>
          </cell>
          <cell r="O6177" t="str">
            <v>SIN CUENTA ASIGNADA</v>
          </cell>
        </row>
        <row r="6178">
          <cell r="J6178" t="str">
            <v>00 -00-00-00-</v>
          </cell>
          <cell r="L6178" t="str">
            <v>00 -00-00-00-</v>
          </cell>
          <cell r="O6178" t="str">
            <v>SIN CUENTA ASIGNADA</v>
          </cell>
        </row>
        <row r="6179">
          <cell r="J6179" t="str">
            <v>00 -00-00-00-</v>
          </cell>
          <cell r="L6179" t="str">
            <v>00 -00-00-00-</v>
          </cell>
          <cell r="O6179" t="str">
            <v>SIN CUENTA ASIGNADA</v>
          </cell>
        </row>
        <row r="6180">
          <cell r="J6180" t="str">
            <v>00 -00-00-00-</v>
          </cell>
          <cell r="L6180" t="str">
            <v>00 -00-00-00-</v>
          </cell>
          <cell r="O6180" t="str">
            <v>SIN CUENTA ASIGNADA</v>
          </cell>
        </row>
        <row r="6181">
          <cell r="J6181" t="str">
            <v>00 -00-00-00-</v>
          </cell>
          <cell r="L6181" t="str">
            <v>00 -00-00-00-</v>
          </cell>
          <cell r="O6181" t="str">
            <v>SIN CUENTA ASIGNADA</v>
          </cell>
        </row>
        <row r="6182">
          <cell r="J6182" t="str">
            <v>00 -00-00-00-</v>
          </cell>
          <cell r="L6182" t="str">
            <v>00 -00-00-00-</v>
          </cell>
          <cell r="O6182" t="str">
            <v>SIN CUENTA ASIGNADA</v>
          </cell>
        </row>
        <row r="6183">
          <cell r="J6183" t="str">
            <v>00 -00-00-00-</v>
          </cell>
          <cell r="L6183" t="str">
            <v>00 -00-00-00-</v>
          </cell>
          <cell r="O6183" t="str">
            <v>SIN CUENTA ASIGNADA</v>
          </cell>
        </row>
        <row r="6184">
          <cell r="J6184" t="str">
            <v>00 -00-00-00-</v>
          </cell>
          <cell r="L6184" t="str">
            <v>00 -00-00-00-</v>
          </cell>
          <cell r="O6184" t="str">
            <v>SIN CUENTA ASIGNADA</v>
          </cell>
        </row>
        <row r="6185">
          <cell r="J6185" t="str">
            <v>00 -00-00-00-</v>
          </cell>
          <cell r="L6185" t="str">
            <v>00 -00-00-00-</v>
          </cell>
          <cell r="O6185" t="str">
            <v>SIN CUENTA ASIGNADA</v>
          </cell>
        </row>
        <row r="6186">
          <cell r="J6186" t="str">
            <v>00 -00-00-00-</v>
          </cell>
          <cell r="L6186" t="str">
            <v>00 -00-00-00-</v>
          </cell>
          <cell r="O6186" t="str">
            <v>SIN CUENTA ASIGNADA</v>
          </cell>
        </row>
        <row r="6187">
          <cell r="J6187" t="str">
            <v>00 -00-00-00-</v>
          </cell>
          <cell r="L6187" t="str">
            <v>00 -00-00-00-</v>
          </cell>
          <cell r="O6187" t="str">
            <v>SIN CUENTA ASIGNADA</v>
          </cell>
        </row>
        <row r="6188">
          <cell r="J6188" t="str">
            <v>00 -00-00-00-</v>
          </cell>
          <cell r="L6188" t="str">
            <v>00 -00-00-00-</v>
          </cell>
          <cell r="O6188" t="str">
            <v>SIN CUENTA ASIGNADA</v>
          </cell>
        </row>
        <row r="6189">
          <cell r="J6189" t="str">
            <v>00 -00-00-00-</v>
          </cell>
          <cell r="L6189" t="str">
            <v>00 -00-00-00-</v>
          </cell>
          <cell r="O6189" t="str">
            <v>SIN CUENTA ASIGNADA</v>
          </cell>
        </row>
        <row r="6190">
          <cell r="J6190" t="str">
            <v>00 -00-00-00-</v>
          </cell>
          <cell r="L6190" t="str">
            <v>00 -00-00-00-</v>
          </cell>
          <cell r="O6190" t="str">
            <v>SIN CUENTA ASIGNADA</v>
          </cell>
        </row>
        <row r="6191">
          <cell r="J6191" t="str">
            <v>00 -00-00-00-</v>
          </cell>
          <cell r="L6191" t="str">
            <v>00 -00-00-00-</v>
          </cell>
          <cell r="O6191" t="str">
            <v>SIN CUENTA ASIGNADA</v>
          </cell>
        </row>
        <row r="6192">
          <cell r="J6192" t="str">
            <v>00 -00-00-00-</v>
          </cell>
          <cell r="L6192" t="str">
            <v>00 -00-00-00-</v>
          </cell>
          <cell r="O6192" t="str">
            <v>SIN CUENTA ASIGNADA</v>
          </cell>
        </row>
        <row r="6193">
          <cell r="J6193" t="str">
            <v>00 -00-00-00-</v>
          </cell>
          <cell r="L6193" t="str">
            <v>00 -00-00-00-</v>
          </cell>
          <cell r="O6193" t="str">
            <v>SIN CUENTA ASIGNADA</v>
          </cell>
        </row>
        <row r="6194">
          <cell r="J6194" t="str">
            <v>00 -00-00-00-</v>
          </cell>
          <cell r="L6194" t="str">
            <v>00 -00-00-00-</v>
          </cell>
          <cell r="O6194" t="str">
            <v>SIN CUENTA ASIGNADA</v>
          </cell>
        </row>
        <row r="6195">
          <cell r="J6195" t="str">
            <v>00 -00-00-00-</v>
          </cell>
          <cell r="L6195" t="str">
            <v>00 -00-00-00-</v>
          </cell>
          <cell r="O6195" t="str">
            <v>SIN CUENTA ASIGNADA</v>
          </cell>
        </row>
        <row r="6196">
          <cell r="J6196" t="str">
            <v>00 -00-00-00-</v>
          </cell>
          <cell r="L6196" t="str">
            <v>00 -00-00-00-</v>
          </cell>
          <cell r="O6196" t="str">
            <v>SIN CUENTA ASIGNADA</v>
          </cell>
        </row>
        <row r="6197">
          <cell r="J6197" t="str">
            <v>00 -00-00-00-</v>
          </cell>
          <cell r="L6197" t="str">
            <v>00 -00-00-00-</v>
          </cell>
          <cell r="O6197" t="str">
            <v>SIN CUENTA ASIGNADA</v>
          </cell>
        </row>
        <row r="6198">
          <cell r="J6198" t="str">
            <v>00 -00-00-00-</v>
          </cell>
          <cell r="L6198" t="str">
            <v>00 -00-00-00-</v>
          </cell>
          <cell r="O6198" t="str">
            <v>SIN CUENTA ASIGNADA</v>
          </cell>
        </row>
        <row r="6199">
          <cell r="J6199" t="str">
            <v>00 -00-00-00-</v>
          </cell>
          <cell r="L6199" t="str">
            <v>00 -00-00-00-</v>
          </cell>
          <cell r="O6199" t="str">
            <v>SIN CUENTA ASIGNADA</v>
          </cell>
        </row>
        <row r="6200">
          <cell r="J6200" t="str">
            <v>00 -00-00-00-</v>
          </cell>
          <cell r="L6200" t="str">
            <v>00 -00-00-00-</v>
          </cell>
          <cell r="O6200" t="str">
            <v>SIN CUENTA ASIGNADA</v>
          </cell>
        </row>
        <row r="6201">
          <cell r="J6201" t="str">
            <v>00 -00-00-00-</v>
          </cell>
          <cell r="L6201" t="str">
            <v>00 -00-00-00-</v>
          </cell>
          <cell r="O6201" t="str">
            <v>SIN CUENTA ASIGNADA</v>
          </cell>
        </row>
        <row r="6202">
          <cell r="J6202" t="str">
            <v>00 -00-00-00-</v>
          </cell>
          <cell r="L6202" t="str">
            <v>00 -00-00-00-</v>
          </cell>
          <cell r="O6202" t="str">
            <v>SIN CUENTA ASIGNADA</v>
          </cell>
        </row>
        <row r="6203">
          <cell r="J6203" t="str">
            <v>00 -00-00-00-</v>
          </cell>
          <cell r="L6203" t="str">
            <v>00 -00-00-00-</v>
          </cell>
          <cell r="O6203" t="str">
            <v>SIN CUENTA ASIGNADA</v>
          </cell>
        </row>
        <row r="6204">
          <cell r="J6204" t="str">
            <v>00 -00-00-00-</v>
          </cell>
          <cell r="L6204" t="str">
            <v>00 -00-00-00-</v>
          </cell>
          <cell r="O6204" t="str">
            <v>SIN CUENTA ASIGNADA</v>
          </cell>
        </row>
        <row r="6205">
          <cell r="J6205" t="str">
            <v>00 -00-00-00-</v>
          </cell>
          <cell r="L6205" t="str">
            <v>00 -00-00-00-</v>
          </cell>
          <cell r="O6205" t="str">
            <v>SIN CUENTA ASIGNADA</v>
          </cell>
        </row>
        <row r="6206">
          <cell r="J6206" t="str">
            <v>00 -00-00-00-</v>
          </cell>
          <cell r="L6206" t="str">
            <v>00 -00-00-00-</v>
          </cell>
          <cell r="O6206" t="str">
            <v>SIN CUENTA ASIGNADA</v>
          </cell>
        </row>
        <row r="6207">
          <cell r="J6207" t="str">
            <v>00 -00-00-00-</v>
          </cell>
          <cell r="L6207" t="str">
            <v>00 -00-00-00-</v>
          </cell>
          <cell r="O6207" t="str">
            <v>SIN CUENTA ASIGNADA</v>
          </cell>
        </row>
        <row r="6208">
          <cell r="J6208" t="str">
            <v>00 -00-00-00-</v>
          </cell>
          <cell r="L6208" t="str">
            <v>00 -00-00-00-</v>
          </cell>
          <cell r="O6208" t="str">
            <v>SIN CUENTA ASIGNADA</v>
          </cell>
        </row>
        <row r="6209">
          <cell r="J6209" t="str">
            <v>00 -00-00-00-</v>
          </cell>
          <cell r="L6209" t="str">
            <v>00 -00-00-00-</v>
          </cell>
          <cell r="O6209" t="str">
            <v>SIN CUENTA ASIGNADA</v>
          </cell>
        </row>
        <row r="6210">
          <cell r="J6210" t="str">
            <v>00 -00-00-00-</v>
          </cell>
          <cell r="L6210" t="str">
            <v>00 -00-00-00-</v>
          </cell>
          <cell r="O6210" t="str">
            <v>SIN CUENTA ASIGNADA</v>
          </cell>
        </row>
        <row r="6211">
          <cell r="J6211" t="str">
            <v>00 -00-00-00-</v>
          </cell>
          <cell r="L6211" t="str">
            <v>00 -00-00-00-</v>
          </cell>
          <cell r="O6211" t="str">
            <v>SIN CUENTA ASIGNADA</v>
          </cell>
        </row>
        <row r="6212">
          <cell r="J6212" t="str">
            <v>00 -00-00-00-</v>
          </cell>
          <cell r="L6212" t="str">
            <v>00 -00-00-00-</v>
          </cell>
          <cell r="O6212" t="str">
            <v>SIN CUENTA ASIGNADA</v>
          </cell>
        </row>
        <row r="6213">
          <cell r="J6213" t="str">
            <v>00 -00-00-00-</v>
          </cell>
          <cell r="L6213" t="str">
            <v>00 -00-00-00-</v>
          </cell>
          <cell r="O6213" t="str">
            <v>SIN CUENTA ASIGNADA</v>
          </cell>
        </row>
        <row r="6214">
          <cell r="J6214" t="str">
            <v>00 -00-00-00-</v>
          </cell>
          <cell r="L6214" t="str">
            <v>00 -00-00-00-</v>
          </cell>
          <cell r="O6214" t="str">
            <v>SIN CUENTA ASIGNADA</v>
          </cell>
        </row>
        <row r="6215">
          <cell r="J6215" t="str">
            <v>00 -00-00-00-</v>
          </cell>
          <cell r="L6215" t="str">
            <v>00 -00-00-00-</v>
          </cell>
          <cell r="O6215" t="str">
            <v>SIN CUENTA ASIGNADA</v>
          </cell>
        </row>
        <row r="6216">
          <cell r="J6216" t="str">
            <v>00 -00-00-00-</v>
          </cell>
          <cell r="L6216" t="str">
            <v>00 -00-00-00-</v>
          </cell>
          <cell r="O6216" t="str">
            <v>SIN CUENTA ASIGNADA</v>
          </cell>
        </row>
        <row r="6217">
          <cell r="J6217" t="str">
            <v>00 -00-00-00-</v>
          </cell>
          <cell r="L6217" t="str">
            <v>00 -00-00-00-</v>
          </cell>
          <cell r="O6217" t="str">
            <v>SIN CUENTA ASIGNADA</v>
          </cell>
        </row>
        <row r="6218">
          <cell r="J6218" t="str">
            <v>00 -00-00-00-</v>
          </cell>
          <cell r="L6218" t="str">
            <v>00 -00-00-00-</v>
          </cell>
          <cell r="O6218" t="str">
            <v>SIN CUENTA ASIGNADA</v>
          </cell>
        </row>
        <row r="6219">
          <cell r="J6219" t="str">
            <v>00 -00-00-00-</v>
          </cell>
          <cell r="L6219" t="str">
            <v>00 -00-00-00-</v>
          </cell>
          <cell r="O6219" t="str">
            <v>SIN CUENTA ASIGNADA</v>
          </cell>
        </row>
        <row r="6220">
          <cell r="J6220" t="str">
            <v>00 -00-00-00-</v>
          </cell>
          <cell r="L6220" t="str">
            <v>00 -00-00-00-</v>
          </cell>
          <cell r="O6220" t="str">
            <v>SIN CUENTA ASIGNADA</v>
          </cell>
        </row>
        <row r="6221">
          <cell r="J6221" t="str">
            <v>00 -00-00-00-</v>
          </cell>
          <cell r="L6221" t="str">
            <v>00 -00-00-00-</v>
          </cell>
          <cell r="O6221" t="str">
            <v>SIN CUENTA ASIGNADA</v>
          </cell>
        </row>
        <row r="6222">
          <cell r="J6222" t="str">
            <v>00 -00-00-00-</v>
          </cell>
          <cell r="L6222" t="str">
            <v>00 -00-00-00-</v>
          </cell>
          <cell r="O6222" t="str">
            <v>SIN CUENTA ASIGNADA</v>
          </cell>
        </row>
        <row r="6223">
          <cell r="J6223" t="str">
            <v>00 -00-00-00-</v>
          </cell>
          <cell r="L6223" t="str">
            <v>00 -00-00-00-</v>
          </cell>
          <cell r="O6223" t="str">
            <v>SIN CUENTA ASIGNADA</v>
          </cell>
        </row>
        <row r="6224">
          <cell r="J6224" t="str">
            <v>00 -00-00-00-</v>
          </cell>
          <cell r="L6224" t="str">
            <v>00 -00-00-00-</v>
          </cell>
          <cell r="O6224" t="str">
            <v>SIN CUENTA ASIGNADA</v>
          </cell>
        </row>
        <row r="6225">
          <cell r="J6225" t="str">
            <v>00 -00-00-00-</v>
          </cell>
          <cell r="L6225" t="str">
            <v>00 -00-00-00-</v>
          </cell>
          <cell r="O6225" t="str">
            <v>SIN CUENTA ASIGNADA</v>
          </cell>
        </row>
        <row r="6226">
          <cell r="J6226" t="str">
            <v>00 -00-00-00-</v>
          </cell>
          <cell r="L6226" t="str">
            <v>00 -00-00-00-</v>
          </cell>
          <cell r="O6226" t="str">
            <v>SIN CUENTA ASIGNADA</v>
          </cell>
        </row>
        <row r="6227">
          <cell r="J6227" t="str">
            <v>00 -00-00-00-</v>
          </cell>
          <cell r="L6227" t="str">
            <v>00 -00-00-00-</v>
          </cell>
          <cell r="O6227" t="str">
            <v>SIN CUENTA ASIGNADA</v>
          </cell>
        </row>
        <row r="6228">
          <cell r="J6228" t="str">
            <v>00 -00-00-00-</v>
          </cell>
          <cell r="L6228" t="str">
            <v>00 -00-00-00-</v>
          </cell>
          <cell r="O6228" t="str">
            <v>SIN CUENTA ASIGNADA</v>
          </cell>
        </row>
        <row r="6229">
          <cell r="J6229" t="str">
            <v>00 -00-00-00-</v>
          </cell>
          <cell r="L6229" t="str">
            <v>00 -00-00-00-</v>
          </cell>
          <cell r="O6229" t="str">
            <v>SIN CUENTA ASIGNADA</v>
          </cell>
        </row>
        <row r="6230">
          <cell r="J6230" t="str">
            <v>00 -00-00-00-</v>
          </cell>
          <cell r="L6230" t="str">
            <v>00 -00-00-00-</v>
          </cell>
          <cell r="O6230" t="str">
            <v>SIN CUENTA ASIGNADA</v>
          </cell>
        </row>
        <row r="6231">
          <cell r="J6231" t="str">
            <v>00 -00-00-00-</v>
          </cell>
          <cell r="L6231" t="str">
            <v>00 -00-00-00-</v>
          </cell>
          <cell r="O6231" t="str">
            <v>SIN CUENTA ASIGNADA</v>
          </cell>
        </row>
        <row r="6232">
          <cell r="J6232" t="str">
            <v>00 -00-00-00-</v>
          </cell>
          <cell r="L6232" t="str">
            <v>00 -00-00-00-</v>
          </cell>
          <cell r="O6232" t="str">
            <v>SIN CUENTA ASIGNADA</v>
          </cell>
        </row>
        <row r="6233">
          <cell r="J6233" t="str">
            <v>00 -00-00-00-</v>
          </cell>
          <cell r="L6233" t="str">
            <v>00 -00-00-00-</v>
          </cell>
          <cell r="O6233" t="str">
            <v>SIN CUENTA ASIGNADA</v>
          </cell>
        </row>
        <row r="6234">
          <cell r="J6234" t="str">
            <v>00 -00-00-00-</v>
          </cell>
          <cell r="L6234" t="str">
            <v>00 -00-00-00-</v>
          </cell>
          <cell r="O6234" t="str">
            <v>SIN CUENTA ASIGNADA</v>
          </cell>
        </row>
        <row r="6235">
          <cell r="J6235" t="str">
            <v>00 -00-00-00-</v>
          </cell>
          <cell r="L6235" t="str">
            <v>00 -00-00-00-</v>
          </cell>
          <cell r="O6235" t="str">
            <v>SIN CUENTA ASIGNADA</v>
          </cell>
        </row>
        <row r="6236">
          <cell r="J6236" t="str">
            <v>00 -00-00-00-</v>
          </cell>
          <cell r="L6236" t="str">
            <v>00 -00-00-00-</v>
          </cell>
          <cell r="O6236" t="str">
            <v>SIN CUENTA ASIGNADA</v>
          </cell>
        </row>
        <row r="6237">
          <cell r="J6237" t="str">
            <v>00 -00-00-00-</v>
          </cell>
          <cell r="L6237" t="str">
            <v>00 -00-00-00-</v>
          </cell>
          <cell r="O6237" t="str">
            <v>SIN CUENTA ASIGNADA</v>
          </cell>
        </row>
        <row r="6238">
          <cell r="J6238" t="str">
            <v>00 -00-00-00-</v>
          </cell>
          <cell r="L6238" t="str">
            <v>00 -00-00-00-</v>
          </cell>
          <cell r="O6238" t="str">
            <v>SIN CUENTA ASIGNADA</v>
          </cell>
        </row>
        <row r="6239">
          <cell r="J6239" t="str">
            <v>00 -00-00-00-</v>
          </cell>
          <cell r="L6239" t="str">
            <v>00 -00-00-00-</v>
          </cell>
          <cell r="O6239" t="str">
            <v>SIN CUENTA ASIGNADA</v>
          </cell>
        </row>
        <row r="6240">
          <cell r="J6240" t="str">
            <v>00 -00-00-00-</v>
          </cell>
          <cell r="L6240" t="str">
            <v>00 -00-00-00-</v>
          </cell>
          <cell r="O6240" t="str">
            <v>SIN CUENTA ASIGNADA</v>
          </cell>
        </row>
        <row r="6241">
          <cell r="J6241" t="str">
            <v>00 -00-00-00-</v>
          </cell>
          <cell r="L6241" t="str">
            <v>00 -00-00-00-</v>
          </cell>
          <cell r="O6241" t="str">
            <v>SIN CUENTA ASIGNADA</v>
          </cell>
        </row>
        <row r="6242">
          <cell r="J6242" t="str">
            <v>00 -00-00-00-</v>
          </cell>
          <cell r="L6242" t="str">
            <v>00 -00-00-00-</v>
          </cell>
          <cell r="O6242" t="str">
            <v>SIN CUENTA ASIGNADA</v>
          </cell>
        </row>
        <row r="6243">
          <cell r="J6243" t="str">
            <v>00 -00-00-00-</v>
          </cell>
          <cell r="L6243" t="str">
            <v>00 -00-00-00-</v>
          </cell>
          <cell r="O6243" t="str">
            <v>SIN CUENTA ASIGNADA</v>
          </cell>
        </row>
        <row r="6244">
          <cell r="J6244" t="str">
            <v>00 -00-00-00-</v>
          </cell>
          <cell r="L6244" t="str">
            <v>00 -00-00-00-</v>
          </cell>
          <cell r="O6244" t="str">
            <v>SIN CUENTA ASIGNADA</v>
          </cell>
        </row>
        <row r="6245">
          <cell r="J6245" t="str">
            <v>00 -00-00-00-</v>
          </cell>
          <cell r="L6245" t="str">
            <v>00 -00-00-00-</v>
          </cell>
          <cell r="O6245" t="str">
            <v>SIN CUENTA ASIGNADA</v>
          </cell>
        </row>
        <row r="6246">
          <cell r="J6246" t="str">
            <v>00 -00-00-00-</v>
          </cell>
          <cell r="L6246" t="str">
            <v>00 -00-00-00-</v>
          </cell>
          <cell r="O6246" t="str">
            <v>SIN CUENTA ASIGNADA</v>
          </cell>
        </row>
        <row r="6247">
          <cell r="J6247" t="str">
            <v>00 -00-00-00-</v>
          </cell>
          <cell r="L6247" t="str">
            <v>00 -00-00-00-</v>
          </cell>
          <cell r="O6247" t="str">
            <v>SIN CUENTA ASIGNADA</v>
          </cell>
        </row>
        <row r="6248">
          <cell r="J6248" t="str">
            <v>00 -00-00-00-</v>
          </cell>
          <cell r="L6248" t="str">
            <v>00 -00-00-00-</v>
          </cell>
          <cell r="O6248" t="str">
            <v>SIN CUENTA ASIGNADA</v>
          </cell>
        </row>
        <row r="6249">
          <cell r="J6249" t="str">
            <v>00 -00-00-00-</v>
          </cell>
          <cell r="L6249" t="str">
            <v>00 -00-00-00-</v>
          </cell>
          <cell r="O6249" t="str">
            <v>SIN CUENTA ASIGNADA</v>
          </cell>
        </row>
        <row r="6250">
          <cell r="J6250" t="str">
            <v>00 -00-00-00-</v>
          </cell>
          <cell r="L6250" t="str">
            <v>00 -00-00-00-</v>
          </cell>
          <cell r="O6250" t="str">
            <v>SIN CUENTA ASIGNADA</v>
          </cell>
        </row>
        <row r="6251">
          <cell r="J6251" t="str">
            <v>00 -00-00-00-</v>
          </cell>
          <cell r="L6251" t="str">
            <v>00 -00-00-00-</v>
          </cell>
          <cell r="O6251" t="str">
            <v>SIN CUENTA ASIGNADA</v>
          </cell>
        </row>
        <row r="6252">
          <cell r="J6252" t="str">
            <v>00 -00-00-00-</v>
          </cell>
          <cell r="L6252" t="str">
            <v>00 -00-00-00-</v>
          </cell>
          <cell r="O6252" t="str">
            <v>SIN CUENTA ASIGNADA</v>
          </cell>
        </row>
        <row r="6253">
          <cell r="J6253" t="str">
            <v>00 -00-00-00-</v>
          </cell>
          <cell r="L6253" t="str">
            <v>00 -00-00-00-</v>
          </cell>
          <cell r="O6253" t="str">
            <v>SIN CUENTA ASIGNADA</v>
          </cell>
        </row>
        <row r="6254">
          <cell r="J6254" t="str">
            <v>00 -00-00-00-</v>
          </cell>
          <cell r="L6254" t="str">
            <v>00 -00-00-00-</v>
          </cell>
          <cell r="O6254" t="str">
            <v>SIN CUENTA ASIGNADA</v>
          </cell>
        </row>
        <row r="6255">
          <cell r="J6255" t="str">
            <v>00 -00-00-00-</v>
          </cell>
          <cell r="L6255" t="str">
            <v>00 -00-00-00-</v>
          </cell>
          <cell r="O6255" t="str">
            <v>SIN CUENTA ASIGNADA</v>
          </cell>
        </row>
        <row r="6256">
          <cell r="J6256" t="str">
            <v>00 -00-00-00-</v>
          </cell>
          <cell r="L6256" t="str">
            <v>00 -00-00-00-</v>
          </cell>
          <cell r="O6256" t="str">
            <v>SIN CUENTA ASIGNADA</v>
          </cell>
        </row>
        <row r="6257">
          <cell r="J6257" t="str">
            <v>00 -00-00-00-</v>
          </cell>
          <cell r="L6257" t="str">
            <v>00 -00-00-00-</v>
          </cell>
          <cell r="O6257" t="str">
            <v>SIN CUENTA ASIGNADA</v>
          </cell>
        </row>
        <row r="6258">
          <cell r="J6258" t="str">
            <v>00 -00-00-00-</v>
          </cell>
          <cell r="L6258" t="str">
            <v>00 -00-00-00-</v>
          </cell>
          <cell r="O6258" t="str">
            <v>SIN CUENTA ASIGNADA</v>
          </cell>
        </row>
        <row r="6259">
          <cell r="J6259" t="str">
            <v>00 -00-00-00-</v>
          </cell>
          <cell r="L6259" t="str">
            <v>00 -00-00-00-</v>
          </cell>
          <cell r="O6259" t="str">
            <v>SIN CUENTA ASIGNADA</v>
          </cell>
        </row>
        <row r="6260">
          <cell r="J6260" t="str">
            <v>00 -00-00-00-</v>
          </cell>
          <cell r="L6260" t="str">
            <v>00 -00-00-00-</v>
          </cell>
          <cell r="O6260" t="str">
            <v>SIN CUENTA ASIGNADA</v>
          </cell>
        </row>
        <row r="6261">
          <cell r="J6261" t="str">
            <v>00 -00-00-00-</v>
          </cell>
          <cell r="L6261" t="str">
            <v>00 -00-00-00-</v>
          </cell>
          <cell r="O6261" t="str">
            <v>SIN CUENTA ASIGNADA</v>
          </cell>
        </row>
        <row r="6262">
          <cell r="J6262" t="str">
            <v>00 -00-00-00-</v>
          </cell>
          <cell r="L6262" t="str">
            <v>00 -00-00-00-</v>
          </cell>
          <cell r="O6262" t="str">
            <v>SIN CUENTA ASIGNADA</v>
          </cell>
        </row>
        <row r="6263">
          <cell r="J6263" t="str">
            <v>00 -00-00-00-</v>
          </cell>
          <cell r="L6263" t="str">
            <v>00 -00-00-00-</v>
          </cell>
          <cell r="O6263" t="str">
            <v>SIN CUENTA ASIGNADA</v>
          </cell>
        </row>
        <row r="6264">
          <cell r="J6264" t="str">
            <v>00 -00-00-00-</v>
          </cell>
          <cell r="L6264" t="str">
            <v>00 -00-00-00-</v>
          </cell>
          <cell r="O6264" t="str">
            <v>SIN CUENTA ASIGNADA</v>
          </cell>
        </row>
        <row r="6265">
          <cell r="J6265" t="str">
            <v>00 -00-00-00-</v>
          </cell>
          <cell r="L6265" t="str">
            <v>00 -00-00-00-</v>
          </cell>
          <cell r="O6265" t="str">
            <v>SIN CUENTA ASIGNADA</v>
          </cell>
        </row>
        <row r="6266">
          <cell r="J6266" t="str">
            <v>00 -00-00-00-</v>
          </cell>
          <cell r="L6266" t="str">
            <v>00 -00-00-00-</v>
          </cell>
          <cell r="O6266" t="str">
            <v>SIN CUENTA ASIGNADA</v>
          </cell>
        </row>
        <row r="6267">
          <cell r="J6267" t="str">
            <v>00 -00-00-00-</v>
          </cell>
          <cell r="L6267" t="str">
            <v>00 -00-00-00-</v>
          </cell>
          <cell r="O6267" t="str">
            <v>SIN CUENTA ASIGNADA</v>
          </cell>
        </row>
        <row r="6268">
          <cell r="J6268" t="str">
            <v>00 -00-00-00-</v>
          </cell>
          <cell r="L6268" t="str">
            <v>00 -00-00-00-</v>
          </cell>
          <cell r="O6268" t="str">
            <v>SIN CUENTA ASIGNADA</v>
          </cell>
        </row>
        <row r="6269">
          <cell r="J6269" t="str">
            <v>00 -00-00-00-</v>
          </cell>
          <cell r="L6269" t="str">
            <v>00 -00-00-00-</v>
          </cell>
          <cell r="O6269" t="str">
            <v>SIN CUENTA ASIGNADA</v>
          </cell>
        </row>
        <row r="6270">
          <cell r="J6270" t="str">
            <v>00 -00-00-00-</v>
          </cell>
          <cell r="L6270" t="str">
            <v>00 -00-00-00-</v>
          </cell>
          <cell r="O6270" t="str">
            <v>SIN CUENTA ASIGNADA</v>
          </cell>
        </row>
        <row r="6271">
          <cell r="J6271" t="str">
            <v>00 -00-00-00-</v>
          </cell>
          <cell r="L6271" t="str">
            <v>00 -00-00-00-</v>
          </cell>
          <cell r="O6271" t="str">
            <v>SIN CUENTA ASIGNADA</v>
          </cell>
        </row>
        <row r="6272">
          <cell r="J6272" t="str">
            <v>00 -00-00-00-</v>
          </cell>
          <cell r="L6272" t="str">
            <v>00 -00-00-00-</v>
          </cell>
          <cell r="O6272" t="str">
            <v>SIN CUENTA ASIGNADA</v>
          </cell>
        </row>
        <row r="6273">
          <cell r="J6273" t="str">
            <v>00 -00-00-00-</v>
          </cell>
          <cell r="L6273" t="str">
            <v>00 -00-00-00-</v>
          </cell>
          <cell r="O6273" t="str">
            <v>SIN CUENTA ASIGNADA</v>
          </cell>
        </row>
        <row r="6274">
          <cell r="J6274" t="str">
            <v>00 -00-00-00-</v>
          </cell>
          <cell r="L6274" t="str">
            <v>00 -00-00-00-</v>
          </cell>
          <cell r="O6274" t="str">
            <v>SIN CUENTA ASIGNADA</v>
          </cell>
        </row>
        <row r="6275">
          <cell r="J6275" t="str">
            <v>00 -00-00-00-</v>
          </cell>
          <cell r="L6275" t="str">
            <v>00 -00-00-00-</v>
          </cell>
          <cell r="O6275" t="str">
            <v>SIN CUENTA ASIGNADA</v>
          </cell>
        </row>
        <row r="6276">
          <cell r="J6276" t="str">
            <v>00 -00-00-00-</v>
          </cell>
          <cell r="L6276" t="str">
            <v>00 -00-00-00-</v>
          </cell>
          <cell r="O6276" t="str">
            <v>SIN CUENTA ASIGNADA</v>
          </cell>
        </row>
        <row r="6277">
          <cell r="J6277" t="str">
            <v>00 -00-00-00-</v>
          </cell>
          <cell r="L6277" t="str">
            <v>00 -00-00-00-</v>
          </cell>
          <cell r="O6277" t="str">
            <v>SIN CUENTA ASIGNADA</v>
          </cell>
        </row>
        <row r="6278">
          <cell r="J6278" t="str">
            <v>00 -00-00-00-</v>
          </cell>
          <cell r="L6278" t="str">
            <v>00 -00-00-00-</v>
          </cell>
          <cell r="O6278" t="str">
            <v>SIN CUENTA ASIGNADA</v>
          </cell>
        </row>
        <row r="6279">
          <cell r="J6279" t="str">
            <v>00 -00-00-00-</v>
          </cell>
          <cell r="L6279" t="str">
            <v>00 -00-00-00-</v>
          </cell>
          <cell r="O6279" t="str">
            <v>SIN CUENTA ASIGNADA</v>
          </cell>
        </row>
        <row r="6280">
          <cell r="J6280" t="str">
            <v>00 -00-00-00-</v>
          </cell>
          <cell r="L6280" t="str">
            <v>00 -00-00-00-</v>
          </cell>
          <cell r="O6280" t="str">
            <v>SIN CUENTA ASIGNADA</v>
          </cell>
        </row>
        <row r="6281">
          <cell r="J6281" t="str">
            <v>00 -00-00-00-</v>
          </cell>
          <cell r="L6281" t="str">
            <v>00 -00-00-00-</v>
          </cell>
          <cell r="O6281" t="str">
            <v>SIN CUENTA ASIGNADA</v>
          </cell>
        </row>
        <row r="6282">
          <cell r="J6282" t="str">
            <v>00 -00-00-00-</v>
          </cell>
          <cell r="L6282" t="str">
            <v>00 -00-00-00-</v>
          </cell>
          <cell r="O6282" t="str">
            <v>SIN CUENTA ASIGNADA</v>
          </cell>
        </row>
        <row r="6283">
          <cell r="J6283" t="str">
            <v>00 -00-00-00-</v>
          </cell>
          <cell r="L6283" t="str">
            <v>00 -00-00-00-</v>
          </cell>
          <cell r="O6283" t="str">
            <v>SIN CUENTA ASIGNADA</v>
          </cell>
        </row>
        <row r="6284">
          <cell r="J6284" t="str">
            <v>00 -00-00-00-</v>
          </cell>
          <cell r="L6284" t="str">
            <v>00 -00-00-00-</v>
          </cell>
          <cell r="O6284" t="str">
            <v>SIN CUENTA ASIGNADA</v>
          </cell>
        </row>
        <row r="6285">
          <cell r="J6285" t="str">
            <v>00 -00-00-00-</v>
          </cell>
          <cell r="L6285" t="str">
            <v>00 -00-00-00-</v>
          </cell>
          <cell r="O6285" t="str">
            <v>SIN CUENTA ASIGNADA</v>
          </cell>
        </row>
        <row r="6286">
          <cell r="J6286" t="str">
            <v>00 -00-00-00-</v>
          </cell>
          <cell r="L6286" t="str">
            <v>00 -00-00-00-</v>
          </cell>
          <cell r="O6286" t="str">
            <v>SIN CUENTA ASIGNADA</v>
          </cell>
        </row>
        <row r="6287">
          <cell r="J6287" t="str">
            <v>00 -00-00-00-</v>
          </cell>
          <cell r="L6287" t="str">
            <v>00 -00-00-00-</v>
          </cell>
          <cell r="O6287" t="str">
            <v>SIN CUENTA ASIGNADA</v>
          </cell>
        </row>
        <row r="6288">
          <cell r="J6288" t="str">
            <v>00 -00-00-00-</v>
          </cell>
          <cell r="L6288" t="str">
            <v>00 -00-00-00-</v>
          </cell>
          <cell r="O6288" t="str">
            <v>SIN CUENTA ASIGNADA</v>
          </cell>
        </row>
        <row r="6289">
          <cell r="J6289" t="str">
            <v>00 -00-00-00-</v>
          </cell>
          <cell r="L6289" t="str">
            <v>00 -00-00-00-</v>
          </cell>
          <cell r="O6289" t="str">
            <v>SIN CUENTA ASIGNADA</v>
          </cell>
        </row>
        <row r="6290">
          <cell r="J6290" t="str">
            <v>00 -00-00-00-</v>
          </cell>
          <cell r="L6290" t="str">
            <v>00 -00-00-00-</v>
          </cell>
          <cell r="O6290" t="str">
            <v>SIN CUENTA ASIGNADA</v>
          </cell>
        </row>
        <row r="6291">
          <cell r="J6291" t="str">
            <v>00 -00-00-00-</v>
          </cell>
          <cell r="L6291" t="str">
            <v>00 -00-00-00-</v>
          </cell>
          <cell r="O6291" t="str">
            <v>SIN CUENTA ASIGNADA</v>
          </cell>
        </row>
        <row r="6292">
          <cell r="J6292" t="str">
            <v>00 -00-00-00-</v>
          </cell>
          <cell r="L6292" t="str">
            <v>00 -00-00-00-</v>
          </cell>
          <cell r="O6292" t="str">
            <v>SIN CUENTA ASIGNADA</v>
          </cell>
        </row>
        <row r="6293">
          <cell r="J6293" t="str">
            <v>00 -00-00-00-</v>
          </cell>
          <cell r="L6293" t="str">
            <v>00 -00-00-00-</v>
          </cell>
          <cell r="O6293" t="str">
            <v>SIN CUENTA ASIGNADA</v>
          </cell>
        </row>
        <row r="6294">
          <cell r="J6294" t="str">
            <v>00 -00-00-00-</v>
          </cell>
          <cell r="L6294" t="str">
            <v>00 -00-00-00-</v>
          </cell>
          <cell r="O6294" t="str">
            <v>SIN CUENTA ASIGNADA</v>
          </cell>
        </row>
        <row r="6295">
          <cell r="J6295" t="str">
            <v>00 -00-00-00-</v>
          </cell>
          <cell r="L6295" t="str">
            <v>00 -00-00-00-</v>
          </cell>
          <cell r="O6295" t="str">
            <v>SIN CUENTA ASIGNADA</v>
          </cell>
        </row>
        <row r="6296">
          <cell r="J6296" t="str">
            <v>00 -00-00-00-</v>
          </cell>
          <cell r="L6296" t="str">
            <v>00 -00-00-00-</v>
          </cell>
          <cell r="O6296" t="str">
            <v>SIN CUENTA ASIGNADA</v>
          </cell>
        </row>
        <row r="6297">
          <cell r="J6297" t="str">
            <v>00 -00-00-00-</v>
          </cell>
          <cell r="L6297" t="str">
            <v>00 -00-00-00-</v>
          </cell>
          <cell r="O6297" t="str">
            <v>SIN CUENTA ASIGNADA</v>
          </cell>
        </row>
        <row r="6298">
          <cell r="J6298" t="str">
            <v>00 -00-00-00-</v>
          </cell>
          <cell r="L6298" t="str">
            <v>00 -00-00-00-</v>
          </cell>
          <cell r="O6298" t="str">
            <v>SIN CUENTA ASIGNADA</v>
          </cell>
        </row>
        <row r="6299">
          <cell r="J6299" t="str">
            <v>00 -00-00-00-</v>
          </cell>
          <cell r="L6299" t="str">
            <v>00 -00-00-00-</v>
          </cell>
          <cell r="O6299" t="str">
            <v>SIN CUENTA ASIGNADA</v>
          </cell>
        </row>
        <row r="6300">
          <cell r="J6300" t="str">
            <v>00 -00-00-00-</v>
          </cell>
          <cell r="L6300" t="str">
            <v>00 -00-00-00-</v>
          </cell>
          <cell r="O6300" t="str">
            <v>SIN CUENTA ASIGNADA</v>
          </cell>
        </row>
        <row r="6301">
          <cell r="J6301" t="str">
            <v>00 -00-00-00-</v>
          </cell>
          <cell r="L6301" t="str">
            <v>00 -00-00-00-</v>
          </cell>
          <cell r="O6301" t="str">
            <v>SIN CUENTA ASIGNADA</v>
          </cell>
        </row>
        <row r="6302">
          <cell r="J6302" t="str">
            <v>00 -00-00-00-</v>
          </cell>
          <cell r="L6302" t="str">
            <v>00 -00-00-00-</v>
          </cell>
          <cell r="O6302" t="str">
            <v>SIN CUENTA ASIGNADA</v>
          </cell>
        </row>
        <row r="6303">
          <cell r="J6303" t="str">
            <v>00 -00-00-00-</v>
          </cell>
          <cell r="L6303" t="str">
            <v>00 -00-00-00-</v>
          </cell>
          <cell r="O6303" t="str">
            <v>SIN CUENTA ASIGNADA</v>
          </cell>
        </row>
        <row r="6304">
          <cell r="J6304" t="str">
            <v>00 -00-00-00-</v>
          </cell>
          <cell r="L6304" t="str">
            <v>00 -00-00-00-</v>
          </cell>
          <cell r="O6304" t="str">
            <v>SIN CUENTA ASIGNADA</v>
          </cell>
        </row>
        <row r="6305">
          <cell r="J6305" t="str">
            <v>00 -00-00-00-</v>
          </cell>
          <cell r="L6305" t="str">
            <v>00 -00-00-00-</v>
          </cell>
          <cell r="O6305" t="str">
            <v>SIN CUENTA ASIGNADA</v>
          </cell>
        </row>
        <row r="6306">
          <cell r="J6306" t="str">
            <v>00 -00-00-00-</v>
          </cell>
          <cell r="L6306" t="str">
            <v>00 -00-00-00-</v>
          </cell>
          <cell r="O6306" t="str">
            <v>SIN CUENTA ASIGNADA</v>
          </cell>
        </row>
        <row r="6307">
          <cell r="J6307" t="str">
            <v>00 -00-00-00-</v>
          </cell>
          <cell r="L6307" t="str">
            <v>00 -00-00-00-</v>
          </cell>
          <cell r="O6307" t="str">
            <v>SIN CUENTA ASIGNADA</v>
          </cell>
        </row>
        <row r="6308">
          <cell r="J6308" t="str">
            <v>00 -00-00-00-</v>
          </cell>
          <cell r="L6308" t="str">
            <v>00 -00-00-00-</v>
          </cell>
          <cell r="O6308" t="str">
            <v>SIN CUENTA ASIGNADA</v>
          </cell>
        </row>
        <row r="6309">
          <cell r="J6309" t="str">
            <v>00 -00-00-00-</v>
          </cell>
          <cell r="L6309" t="str">
            <v>00 -00-00-00-</v>
          </cell>
          <cell r="O6309" t="str">
            <v>SIN CUENTA ASIGNADA</v>
          </cell>
        </row>
        <row r="6310">
          <cell r="J6310" t="str">
            <v>00 -00-00-00-</v>
          </cell>
          <cell r="L6310" t="str">
            <v>00 -00-00-00-</v>
          </cell>
          <cell r="O6310" t="str">
            <v>SIN CUENTA ASIGNADA</v>
          </cell>
        </row>
        <row r="6311">
          <cell r="J6311" t="str">
            <v>00 -00-00-00-</v>
          </cell>
          <cell r="L6311" t="str">
            <v>00 -00-00-00-</v>
          </cell>
          <cell r="O6311" t="str">
            <v>SIN CUENTA ASIGNADA</v>
          </cell>
        </row>
        <row r="6312">
          <cell r="J6312" t="str">
            <v>00 -00-00-00-</v>
          </cell>
          <cell r="L6312" t="str">
            <v>00 -00-00-00-</v>
          </cell>
          <cell r="O6312" t="str">
            <v>SIN CUENTA ASIGNADA</v>
          </cell>
        </row>
        <row r="6313">
          <cell r="J6313" t="str">
            <v>00 -00-00-00-</v>
          </cell>
          <cell r="L6313" t="str">
            <v>00 -00-00-00-</v>
          </cell>
          <cell r="O6313" t="str">
            <v>SIN CUENTA ASIGNADA</v>
          </cell>
        </row>
        <row r="6314">
          <cell r="J6314" t="str">
            <v>00 -00-00-00-</v>
          </cell>
          <cell r="L6314" t="str">
            <v>00 -00-00-00-</v>
          </cell>
          <cell r="O6314" t="str">
            <v>SIN CUENTA ASIGNADA</v>
          </cell>
        </row>
        <row r="6315">
          <cell r="J6315" t="str">
            <v>00 -00-00-00-</v>
          </cell>
          <cell r="L6315" t="str">
            <v>00 -00-00-00-</v>
          </cell>
          <cell r="O6315" t="str">
            <v>SIN CUENTA ASIGNADA</v>
          </cell>
        </row>
        <row r="6316">
          <cell r="J6316" t="str">
            <v>00 -00-00-00-</v>
          </cell>
          <cell r="L6316" t="str">
            <v>00 -00-00-00-</v>
          </cell>
          <cell r="O6316" t="str">
            <v>SIN CUENTA ASIGNADA</v>
          </cell>
        </row>
        <row r="6317">
          <cell r="J6317" t="str">
            <v>00 -00-00-00-</v>
          </cell>
          <cell r="L6317" t="str">
            <v>00 -00-00-00-</v>
          </cell>
          <cell r="O6317" t="str">
            <v>SIN CUENTA ASIGNADA</v>
          </cell>
        </row>
        <row r="6318">
          <cell r="J6318" t="str">
            <v>00 -00-00-00-</v>
          </cell>
          <cell r="L6318" t="str">
            <v>00 -00-00-00-</v>
          </cell>
          <cell r="O6318" t="str">
            <v>SIN CUENTA ASIGNADA</v>
          </cell>
        </row>
        <row r="6319">
          <cell r="J6319" t="str">
            <v>00 -00-00-00-</v>
          </cell>
          <cell r="L6319" t="str">
            <v>00 -00-00-00-</v>
          </cell>
          <cell r="O6319" t="str">
            <v>SIN CUENTA ASIGNADA</v>
          </cell>
        </row>
        <row r="6320">
          <cell r="J6320" t="str">
            <v>00 -00-00-00-</v>
          </cell>
          <cell r="L6320" t="str">
            <v>00 -00-00-00-</v>
          </cell>
          <cell r="O6320" t="str">
            <v>SIN CUENTA ASIGNADA</v>
          </cell>
        </row>
        <row r="6321">
          <cell r="J6321" t="str">
            <v>00 -00-00-00-</v>
          </cell>
          <cell r="L6321" t="str">
            <v>00 -00-00-00-</v>
          </cell>
          <cell r="O6321" t="str">
            <v>SIN CUENTA ASIGNADA</v>
          </cell>
        </row>
        <row r="6322">
          <cell r="J6322" t="str">
            <v>00 -00-00-00-</v>
          </cell>
          <cell r="L6322" t="str">
            <v>00 -00-00-00-</v>
          </cell>
          <cell r="O6322" t="str">
            <v>SIN CUENTA ASIGNADA</v>
          </cell>
        </row>
        <row r="6323">
          <cell r="J6323" t="str">
            <v>00 -00-00-00-</v>
          </cell>
          <cell r="L6323" t="str">
            <v>00 -00-00-00-</v>
          </cell>
          <cell r="O6323" t="str">
            <v>SIN CUENTA ASIGNADA</v>
          </cell>
        </row>
        <row r="6324">
          <cell r="J6324" t="str">
            <v>00 -00-00-00-</v>
          </cell>
          <cell r="L6324" t="str">
            <v>00 -00-00-00-</v>
          </cell>
          <cell r="O6324" t="str">
            <v>SIN CUENTA ASIGNADA</v>
          </cell>
        </row>
        <row r="6325">
          <cell r="J6325" t="str">
            <v>00 -00-00-00-</v>
          </cell>
          <cell r="L6325" t="str">
            <v>00 -00-00-00-</v>
          </cell>
          <cell r="O6325" t="str">
            <v>SIN CUENTA ASIGNADA</v>
          </cell>
        </row>
        <row r="6326">
          <cell r="J6326" t="str">
            <v>00 -00-00-00-</v>
          </cell>
          <cell r="L6326" t="str">
            <v>00 -00-00-00-</v>
          </cell>
          <cell r="O6326" t="str">
            <v>SIN CUENTA ASIGNADA</v>
          </cell>
        </row>
        <row r="6327">
          <cell r="J6327" t="str">
            <v>00 -00-00-00-</v>
          </cell>
          <cell r="L6327" t="str">
            <v>00 -00-00-00-</v>
          </cell>
          <cell r="O6327" t="str">
            <v>SIN CUENTA ASIGNADA</v>
          </cell>
        </row>
        <row r="6328">
          <cell r="J6328" t="str">
            <v>00 -00-00-00-</v>
          </cell>
          <cell r="L6328" t="str">
            <v>00 -00-00-00-</v>
          </cell>
          <cell r="O6328" t="str">
            <v>SIN CUENTA ASIGNADA</v>
          </cell>
        </row>
        <row r="6329">
          <cell r="J6329" t="str">
            <v>00 -00-00-00-</v>
          </cell>
          <cell r="L6329" t="str">
            <v>00 -00-00-00-</v>
          </cell>
          <cell r="O6329" t="str">
            <v>SIN CUENTA ASIGNADA</v>
          </cell>
        </row>
        <row r="6330">
          <cell r="J6330" t="str">
            <v>00 -00-00-00-</v>
          </cell>
          <cell r="L6330" t="str">
            <v>00 -00-00-00-</v>
          </cell>
          <cell r="O6330" t="str">
            <v>SIN CUENTA ASIGNADA</v>
          </cell>
        </row>
        <row r="6331">
          <cell r="J6331" t="str">
            <v>00 -00-00-00-</v>
          </cell>
          <cell r="L6331" t="str">
            <v>00 -00-00-00-</v>
          </cell>
          <cell r="O6331" t="str">
            <v>SIN CUENTA ASIGNADA</v>
          </cell>
        </row>
        <row r="6332">
          <cell r="J6332" t="str">
            <v>00 -00-00-00-</v>
          </cell>
          <cell r="L6332" t="str">
            <v>00 -00-00-00-</v>
          </cell>
          <cell r="O6332" t="str">
            <v>SIN CUENTA ASIGNADA</v>
          </cell>
        </row>
        <row r="6333">
          <cell r="J6333" t="str">
            <v>00 -00-00-00-</v>
          </cell>
          <cell r="L6333" t="str">
            <v>00 -00-00-00-</v>
          </cell>
          <cell r="O6333" t="str">
            <v>SIN CUENTA ASIGNADA</v>
          </cell>
        </row>
        <row r="6334">
          <cell r="J6334" t="str">
            <v>00 -00-00-00-</v>
          </cell>
          <cell r="L6334" t="str">
            <v>00 -00-00-00-</v>
          </cell>
          <cell r="O6334" t="str">
            <v>SIN CUENTA ASIGNADA</v>
          </cell>
        </row>
        <row r="6335">
          <cell r="J6335" t="str">
            <v>00 -00-00-00-</v>
          </cell>
          <cell r="L6335" t="str">
            <v>00 -00-00-00-</v>
          </cell>
          <cell r="O6335" t="str">
            <v>SIN CUENTA ASIGNADA</v>
          </cell>
        </row>
        <row r="6336">
          <cell r="J6336" t="str">
            <v>00 -00-00-00-</v>
          </cell>
          <cell r="L6336" t="str">
            <v>00 -00-00-00-</v>
          </cell>
          <cell r="O6336" t="str">
            <v>SIN CUENTA ASIGNADA</v>
          </cell>
        </row>
        <row r="6337">
          <cell r="J6337" t="str">
            <v>00 -00-00-00-</v>
          </cell>
          <cell r="L6337" t="str">
            <v>00 -00-00-00-</v>
          </cell>
          <cell r="O6337" t="str">
            <v>SIN CUENTA ASIGNADA</v>
          </cell>
        </row>
        <row r="6338">
          <cell r="J6338" t="str">
            <v>00 -00-00-00-</v>
          </cell>
          <cell r="L6338" t="str">
            <v>00 -00-00-00-</v>
          </cell>
          <cell r="O6338" t="str">
            <v>SIN CUENTA ASIGNADA</v>
          </cell>
        </row>
        <row r="6339">
          <cell r="J6339" t="str">
            <v>00 -00-00-00-</v>
          </cell>
          <cell r="L6339" t="str">
            <v>00 -00-00-00-</v>
          </cell>
          <cell r="O6339" t="str">
            <v>SIN CUENTA ASIGNADA</v>
          </cell>
        </row>
        <row r="6340">
          <cell r="J6340" t="str">
            <v>00 -00-00-00-</v>
          </cell>
          <cell r="L6340" t="str">
            <v>00 -00-00-00-</v>
          </cell>
          <cell r="O6340" t="str">
            <v>SIN CUENTA ASIGNADA</v>
          </cell>
        </row>
        <row r="6341">
          <cell r="J6341" t="str">
            <v>00 -00-00-00-</v>
          </cell>
          <cell r="L6341" t="str">
            <v>00 -00-00-00-</v>
          </cell>
          <cell r="O6341" t="str">
            <v>SIN CUENTA ASIGNADA</v>
          </cell>
        </row>
        <row r="6342">
          <cell r="J6342" t="str">
            <v>00 -00-00-00-</v>
          </cell>
          <cell r="L6342" t="str">
            <v>00 -00-00-00-</v>
          </cell>
          <cell r="O6342" t="str">
            <v>SIN CUENTA ASIGNADA</v>
          </cell>
        </row>
        <row r="6343">
          <cell r="J6343" t="str">
            <v>00 -00-00-00-</v>
          </cell>
          <cell r="L6343" t="str">
            <v>00 -00-00-00-</v>
          </cell>
          <cell r="O6343" t="str">
            <v>SIN CUENTA ASIGNADA</v>
          </cell>
        </row>
        <row r="6344">
          <cell r="J6344" t="str">
            <v>00 -00-00-00-</v>
          </cell>
          <cell r="L6344" t="str">
            <v>00 -00-00-00-</v>
          </cell>
          <cell r="O6344" t="str">
            <v>SIN CUENTA ASIGNADA</v>
          </cell>
        </row>
        <row r="6345">
          <cell r="J6345" t="str">
            <v>00 -00-00-00-</v>
          </cell>
          <cell r="L6345" t="str">
            <v>00 -00-00-00-</v>
          </cell>
          <cell r="O6345" t="str">
            <v>SIN CUENTA ASIGNADA</v>
          </cell>
        </row>
        <row r="6346">
          <cell r="J6346" t="str">
            <v>00 -00-00-00-</v>
          </cell>
          <cell r="L6346" t="str">
            <v>00 -00-00-00-</v>
          </cell>
          <cell r="O6346" t="str">
            <v>SIN CUENTA ASIGNADA</v>
          </cell>
        </row>
        <row r="6347">
          <cell r="J6347" t="str">
            <v>00 -00-00-00-</v>
          </cell>
          <cell r="L6347" t="str">
            <v>00 -00-00-00-</v>
          </cell>
          <cell r="O6347" t="str">
            <v>SIN CUENTA ASIGNADA</v>
          </cell>
        </row>
        <row r="6348">
          <cell r="J6348" t="str">
            <v>00 -00-00-00-</v>
          </cell>
          <cell r="L6348" t="str">
            <v>00 -00-00-00-</v>
          </cell>
          <cell r="O6348" t="str">
            <v>SIN CUENTA ASIGNADA</v>
          </cell>
        </row>
        <row r="6349">
          <cell r="J6349" t="str">
            <v>00 -00-00-00-</v>
          </cell>
          <cell r="L6349" t="str">
            <v>00 -00-00-00-</v>
          </cell>
          <cell r="O6349" t="str">
            <v>SIN CUENTA ASIGNADA</v>
          </cell>
        </row>
        <row r="6350">
          <cell r="J6350" t="str">
            <v>00 -00-00-00-</v>
          </cell>
          <cell r="L6350" t="str">
            <v>00 -00-00-00-</v>
          </cell>
          <cell r="O6350" t="str">
            <v>SIN CUENTA ASIGNADA</v>
          </cell>
        </row>
        <row r="6351">
          <cell r="J6351" t="str">
            <v>00 -00-00-00-</v>
          </cell>
          <cell r="L6351" t="str">
            <v>00 -00-00-00-</v>
          </cell>
          <cell r="O6351" t="str">
            <v>SIN CUENTA ASIGNADA</v>
          </cell>
        </row>
        <row r="6352">
          <cell r="J6352" t="str">
            <v>00 -00-00-00-</v>
          </cell>
          <cell r="L6352" t="str">
            <v>00 -00-00-00-</v>
          </cell>
          <cell r="O6352" t="str">
            <v>SIN CUENTA ASIGNADA</v>
          </cell>
        </row>
        <row r="6353">
          <cell r="J6353" t="str">
            <v>00 -00-00-00-</v>
          </cell>
          <cell r="L6353" t="str">
            <v>00 -00-00-00-</v>
          </cell>
          <cell r="O6353" t="str">
            <v>SIN CUENTA ASIGNADA</v>
          </cell>
        </row>
        <row r="6354">
          <cell r="J6354" t="str">
            <v>00 -00-00-00-</v>
          </cell>
          <cell r="L6354" t="str">
            <v>00 -00-00-00-</v>
          </cell>
          <cell r="O6354" t="str">
            <v>SIN CUENTA ASIGNADA</v>
          </cell>
        </row>
        <row r="6355">
          <cell r="J6355" t="str">
            <v>00 -00-00-00-</v>
          </cell>
          <cell r="L6355" t="str">
            <v>00 -00-00-00-</v>
          </cell>
          <cell r="O6355" t="str">
            <v>SIN CUENTA ASIGNADA</v>
          </cell>
        </row>
        <row r="6356">
          <cell r="J6356" t="str">
            <v>00 -00-00-00-</v>
          </cell>
          <cell r="L6356" t="str">
            <v>00 -00-00-00-</v>
          </cell>
          <cell r="O6356" t="str">
            <v>SIN CUENTA ASIGNADA</v>
          </cell>
        </row>
        <row r="6357">
          <cell r="J6357" t="str">
            <v>00 -00-00-00-</v>
          </cell>
          <cell r="L6357" t="str">
            <v>00 -00-00-00-</v>
          </cell>
          <cell r="O6357" t="str">
            <v>SIN CUENTA ASIGNADA</v>
          </cell>
        </row>
        <row r="6358">
          <cell r="J6358" t="str">
            <v>00 -00-00-00-</v>
          </cell>
          <cell r="L6358" t="str">
            <v>00 -00-00-00-</v>
          </cell>
          <cell r="O6358" t="str">
            <v>SIN CUENTA ASIGNADA</v>
          </cell>
        </row>
        <row r="6359">
          <cell r="J6359" t="str">
            <v>00 -00-00-00-</v>
          </cell>
          <cell r="L6359" t="str">
            <v>00 -00-00-00-</v>
          </cell>
          <cell r="O6359" t="str">
            <v>SIN CUENTA ASIGNADA</v>
          </cell>
        </row>
        <row r="6360">
          <cell r="J6360" t="str">
            <v>00 -00-00-00-</v>
          </cell>
          <cell r="L6360" t="str">
            <v>00 -00-00-00-</v>
          </cell>
          <cell r="O6360" t="str">
            <v>SIN CUENTA ASIGNADA</v>
          </cell>
        </row>
        <row r="6361">
          <cell r="J6361" t="str">
            <v>00 -00-00-00-</v>
          </cell>
          <cell r="L6361" t="str">
            <v>00 -00-00-00-</v>
          </cell>
          <cell r="O6361" t="str">
            <v>SIN CUENTA ASIGNADA</v>
          </cell>
        </row>
        <row r="6362">
          <cell r="J6362" t="str">
            <v>00 -00-00-00-</v>
          </cell>
          <cell r="L6362" t="str">
            <v>00 -00-00-00-</v>
          </cell>
          <cell r="O6362" t="str">
            <v>SIN CUENTA ASIGNADA</v>
          </cell>
        </row>
        <row r="6363">
          <cell r="J6363" t="str">
            <v>00 -00-00-00-</v>
          </cell>
          <cell r="L6363" t="str">
            <v>00 -00-00-00-</v>
          </cell>
          <cell r="O6363" t="str">
            <v>SIN CUENTA ASIGNADA</v>
          </cell>
        </row>
        <row r="6364">
          <cell r="J6364" t="str">
            <v>00 -00-00-00-</v>
          </cell>
          <cell r="L6364" t="str">
            <v>00 -00-00-00-</v>
          </cell>
          <cell r="O6364" t="str">
            <v>SIN CUENTA ASIGNADA</v>
          </cell>
        </row>
        <row r="6365">
          <cell r="J6365" t="str">
            <v>00 -00-00-00-</v>
          </cell>
          <cell r="L6365" t="str">
            <v>00 -00-00-00-</v>
          </cell>
          <cell r="O6365" t="str">
            <v>SIN CUENTA ASIGNADA</v>
          </cell>
        </row>
        <row r="6366">
          <cell r="J6366" t="str">
            <v>00 -00-00-00-</v>
          </cell>
          <cell r="L6366" t="str">
            <v>00 -00-00-00-</v>
          </cell>
          <cell r="O6366" t="str">
            <v>SIN CUENTA ASIGNADA</v>
          </cell>
        </row>
        <row r="6367">
          <cell r="J6367" t="str">
            <v>00 -00-00-00-</v>
          </cell>
          <cell r="L6367" t="str">
            <v>00 -00-00-00-</v>
          </cell>
          <cell r="O6367" t="str">
            <v>SIN CUENTA ASIGNADA</v>
          </cell>
        </row>
        <row r="6368">
          <cell r="J6368" t="str">
            <v>00 -00-00-00-</v>
          </cell>
          <cell r="L6368" t="str">
            <v>00 -00-00-00-</v>
          </cell>
          <cell r="O6368" t="str">
            <v>SIN CUENTA ASIGNADA</v>
          </cell>
        </row>
        <row r="6369">
          <cell r="J6369" t="str">
            <v>00 -00-00-00-</v>
          </cell>
          <cell r="L6369" t="str">
            <v>00 -00-00-00-</v>
          </cell>
          <cell r="O6369" t="str">
            <v>SIN CUENTA ASIGNADA</v>
          </cell>
        </row>
        <row r="6370">
          <cell r="J6370" t="str">
            <v>00 -00-00-00-</v>
          </cell>
          <cell r="L6370" t="str">
            <v>00 -00-00-00-</v>
          </cell>
          <cell r="O6370" t="str">
            <v>SIN CUENTA ASIGNADA</v>
          </cell>
        </row>
        <row r="6371">
          <cell r="J6371" t="str">
            <v>00 -00-00-00-</v>
          </cell>
          <cell r="L6371" t="str">
            <v>00 -00-00-00-</v>
          </cell>
          <cell r="O6371" t="str">
            <v>SIN CUENTA ASIGNADA</v>
          </cell>
        </row>
        <row r="6372">
          <cell r="J6372" t="str">
            <v>00 -00-00-00-</v>
          </cell>
          <cell r="L6372" t="str">
            <v>00 -00-00-00-</v>
          </cell>
          <cell r="O6372" t="str">
            <v>SIN CUENTA ASIGNADA</v>
          </cell>
        </row>
        <row r="6373">
          <cell r="J6373" t="str">
            <v>00 -00-00-00-</v>
          </cell>
          <cell r="L6373" t="str">
            <v>00 -00-00-00-</v>
          </cell>
          <cell r="O6373" t="str">
            <v>SIN CUENTA ASIGNADA</v>
          </cell>
        </row>
        <row r="6374">
          <cell r="J6374" t="str">
            <v>00 -00-00-00-</v>
          </cell>
          <cell r="L6374" t="str">
            <v>00 -00-00-00-</v>
          </cell>
          <cell r="O6374" t="str">
            <v>SIN CUENTA ASIGNADA</v>
          </cell>
        </row>
        <row r="6375">
          <cell r="J6375" t="str">
            <v>00 -00-00-00-</v>
          </cell>
          <cell r="L6375" t="str">
            <v>00 -00-00-00-</v>
          </cell>
          <cell r="O6375" t="str">
            <v>SIN CUENTA ASIGNADA</v>
          </cell>
        </row>
        <row r="6376">
          <cell r="J6376" t="str">
            <v>00 -00-00-00-</v>
          </cell>
          <cell r="L6376" t="str">
            <v>00 -00-00-00-</v>
          </cell>
          <cell r="O6376" t="str">
            <v>SIN CUENTA ASIGNADA</v>
          </cell>
        </row>
        <row r="6377">
          <cell r="J6377" t="str">
            <v>00 -00-00-00-</v>
          </cell>
          <cell r="L6377" t="str">
            <v>00 -00-00-00-</v>
          </cell>
          <cell r="O6377" t="str">
            <v>SIN CUENTA ASIGNADA</v>
          </cell>
        </row>
        <row r="6378">
          <cell r="J6378" t="str">
            <v>00 -00-00-00-</v>
          </cell>
          <cell r="L6378" t="str">
            <v>00 -00-00-00-</v>
          </cell>
          <cell r="O6378" t="str">
            <v>SIN CUENTA ASIGNADA</v>
          </cell>
        </row>
        <row r="6379">
          <cell r="J6379" t="str">
            <v>00 -00-00-00-</v>
          </cell>
          <cell r="L6379" t="str">
            <v>00 -00-00-00-</v>
          </cell>
          <cell r="O6379" t="str">
            <v>SIN CUENTA ASIGNADA</v>
          </cell>
        </row>
        <row r="6380">
          <cell r="J6380" t="str">
            <v>00 -00-00-00-</v>
          </cell>
          <cell r="L6380" t="str">
            <v>00 -00-00-00-</v>
          </cell>
          <cell r="O6380" t="str">
            <v>SIN CUENTA ASIGNADA</v>
          </cell>
        </row>
        <row r="6381">
          <cell r="J6381" t="str">
            <v>00 -00-00-00-</v>
          </cell>
          <cell r="L6381" t="str">
            <v>00 -00-00-00-</v>
          </cell>
          <cell r="O6381" t="str">
            <v>SIN CUENTA ASIGNADA</v>
          </cell>
        </row>
        <row r="6382">
          <cell r="J6382" t="str">
            <v>00 -00-00-00-</v>
          </cell>
          <cell r="L6382" t="str">
            <v>00 -00-00-00-</v>
          </cell>
          <cell r="O6382" t="str">
            <v>SIN CUENTA ASIGNADA</v>
          </cell>
        </row>
        <row r="6383">
          <cell r="J6383" t="str">
            <v>00 -00-00-00-</v>
          </cell>
          <cell r="L6383" t="str">
            <v>00 -00-00-00-</v>
          </cell>
          <cell r="O6383" t="str">
            <v>SIN CUENTA ASIGNADA</v>
          </cell>
        </row>
        <row r="6384">
          <cell r="J6384" t="str">
            <v>00 -00-00-00-</v>
          </cell>
          <cell r="L6384" t="str">
            <v>00 -00-00-00-</v>
          </cell>
          <cell r="O6384" t="str">
            <v>SIN CUENTA ASIGNADA</v>
          </cell>
        </row>
        <row r="6385">
          <cell r="J6385" t="str">
            <v>00 -00-00-00-</v>
          </cell>
          <cell r="L6385" t="str">
            <v>00 -00-00-00-</v>
          </cell>
          <cell r="O6385" t="str">
            <v>SIN CUENTA ASIGNADA</v>
          </cell>
        </row>
        <row r="6386">
          <cell r="J6386" t="str">
            <v>00 -00-00-00-</v>
          </cell>
          <cell r="L6386" t="str">
            <v>00 -00-00-00-</v>
          </cell>
          <cell r="O6386" t="str">
            <v>SIN CUENTA ASIGNADA</v>
          </cell>
        </row>
        <row r="6387">
          <cell r="J6387" t="str">
            <v>00 -00-00-00-</v>
          </cell>
          <cell r="L6387" t="str">
            <v>00 -00-00-00-</v>
          </cell>
          <cell r="O6387" t="str">
            <v>SIN CUENTA ASIGNADA</v>
          </cell>
        </row>
        <row r="6388">
          <cell r="J6388" t="str">
            <v>00 -00-00-00-</v>
          </cell>
          <cell r="L6388" t="str">
            <v>00 -00-00-00-</v>
          </cell>
          <cell r="O6388" t="str">
            <v>SIN CUENTA ASIGNADA</v>
          </cell>
        </row>
        <row r="6389">
          <cell r="J6389" t="str">
            <v>00 -00-00-00-</v>
          </cell>
          <cell r="L6389" t="str">
            <v>00 -00-00-00-</v>
          </cell>
          <cell r="O6389" t="str">
            <v>SIN CUENTA ASIGNADA</v>
          </cell>
        </row>
        <row r="6390">
          <cell r="J6390" t="str">
            <v>00 -00-00-00-</v>
          </cell>
          <cell r="L6390" t="str">
            <v>00 -00-00-00-</v>
          </cell>
          <cell r="O6390" t="str">
            <v>SIN CUENTA ASIGNADA</v>
          </cell>
        </row>
        <row r="6391">
          <cell r="J6391" t="str">
            <v>00 -00-00-00-</v>
          </cell>
          <cell r="L6391" t="str">
            <v>00 -00-00-00-</v>
          </cell>
          <cell r="O6391" t="str">
            <v>SIN CUENTA ASIGNADA</v>
          </cell>
        </row>
        <row r="6392">
          <cell r="J6392" t="str">
            <v>00 -00-00-00-</v>
          </cell>
          <cell r="L6392" t="str">
            <v>00 -00-00-00-</v>
          </cell>
          <cell r="O6392" t="str">
            <v>SIN CUENTA ASIGNADA</v>
          </cell>
        </row>
        <row r="6393">
          <cell r="J6393" t="str">
            <v>00 -00-00-00-</v>
          </cell>
          <cell r="L6393" t="str">
            <v>00 -00-00-00-</v>
          </cell>
          <cell r="O6393" t="str">
            <v>SIN CUENTA ASIGNADA</v>
          </cell>
        </row>
        <row r="6394">
          <cell r="J6394" t="str">
            <v>00 -00-00-00-</v>
          </cell>
          <cell r="L6394" t="str">
            <v>00 -00-00-00-</v>
          </cell>
          <cell r="O6394" t="str">
            <v>SIN CUENTA ASIGNADA</v>
          </cell>
        </row>
        <row r="6395">
          <cell r="J6395" t="str">
            <v>00 -00-00-00-</v>
          </cell>
          <cell r="L6395" t="str">
            <v>00 -00-00-00-</v>
          </cell>
          <cell r="O6395" t="str">
            <v>SIN CUENTA ASIGNADA</v>
          </cell>
        </row>
        <row r="6396">
          <cell r="J6396" t="str">
            <v>00 -00-00-00-</v>
          </cell>
          <cell r="L6396" t="str">
            <v>00 -00-00-00-</v>
          </cell>
          <cell r="O6396" t="str">
            <v>SIN CUENTA ASIGNADA</v>
          </cell>
        </row>
        <row r="6397">
          <cell r="J6397" t="str">
            <v>00 -00-00-00-</v>
          </cell>
          <cell r="L6397" t="str">
            <v>00 -00-00-00-</v>
          </cell>
          <cell r="O6397" t="str">
            <v>SIN CUENTA ASIGNADA</v>
          </cell>
        </row>
        <row r="6398">
          <cell r="J6398" t="str">
            <v>00 -00-00-00-</v>
          </cell>
          <cell r="L6398" t="str">
            <v>00 -00-00-00-</v>
          </cell>
          <cell r="O6398" t="str">
            <v>SIN CUENTA ASIGNADA</v>
          </cell>
        </row>
        <row r="6399">
          <cell r="J6399" t="str">
            <v>00 -00-00-00-</v>
          </cell>
          <cell r="L6399" t="str">
            <v>00 -00-00-00-</v>
          </cell>
          <cell r="O6399" t="str">
            <v>SIN CUENTA ASIGNADA</v>
          </cell>
        </row>
        <row r="6400">
          <cell r="J6400" t="str">
            <v>00 -00-00-00-</v>
          </cell>
          <cell r="L6400" t="str">
            <v>00 -00-00-00-</v>
          </cell>
          <cell r="O6400" t="str">
            <v>SIN CUENTA ASIGNADA</v>
          </cell>
        </row>
        <row r="6401">
          <cell r="J6401" t="str">
            <v>00 -00-00-00-</v>
          </cell>
          <cell r="L6401" t="str">
            <v>00 -00-00-00-</v>
          </cell>
          <cell r="O6401" t="str">
            <v>SIN CUENTA ASIGNADA</v>
          </cell>
        </row>
        <row r="6402">
          <cell r="J6402" t="str">
            <v>00 -00-00-00-</v>
          </cell>
          <cell r="L6402" t="str">
            <v>00 -00-00-00-</v>
          </cell>
          <cell r="O6402" t="str">
            <v>SIN CUENTA ASIGNADA</v>
          </cell>
        </row>
        <row r="6403">
          <cell r="J6403" t="str">
            <v>00 -00-00-00-</v>
          </cell>
          <cell r="L6403" t="str">
            <v>00 -00-00-00-</v>
          </cell>
          <cell r="O6403" t="str">
            <v>SIN CUENTA ASIGNADA</v>
          </cell>
        </row>
        <row r="6404">
          <cell r="J6404" t="str">
            <v>00 -00-00-00-</v>
          </cell>
          <cell r="L6404" t="str">
            <v>00 -00-00-00-</v>
          </cell>
          <cell r="O6404" t="str">
            <v>SIN CUENTA ASIGNADA</v>
          </cell>
        </row>
        <row r="6405">
          <cell r="J6405" t="str">
            <v>00 -00-00-00-</v>
          </cell>
          <cell r="L6405" t="str">
            <v>00 -00-00-00-</v>
          </cell>
          <cell r="O6405" t="str">
            <v>SIN CUENTA ASIGNADA</v>
          </cell>
        </row>
        <row r="6406">
          <cell r="J6406" t="str">
            <v>00 -00-00-00-</v>
          </cell>
          <cell r="L6406" t="str">
            <v>00 -00-00-00-</v>
          </cell>
          <cell r="O6406" t="str">
            <v>SIN CUENTA ASIGNADA</v>
          </cell>
        </row>
        <row r="6407">
          <cell r="J6407" t="str">
            <v>00 -00-00-00-</v>
          </cell>
          <cell r="L6407" t="str">
            <v>00 -00-00-00-</v>
          </cell>
          <cell r="O6407" t="str">
            <v>SIN CUENTA ASIGNADA</v>
          </cell>
        </row>
        <row r="6408">
          <cell r="J6408" t="str">
            <v>00 -00-00-00-</v>
          </cell>
          <cell r="L6408" t="str">
            <v>00 -00-00-00-</v>
          </cell>
          <cell r="O6408" t="str">
            <v>SIN CUENTA ASIGNADA</v>
          </cell>
        </row>
        <row r="6409">
          <cell r="J6409" t="str">
            <v>00 -00-00-00-</v>
          </cell>
          <cell r="L6409" t="str">
            <v>00 -00-00-00-</v>
          </cell>
          <cell r="O6409" t="str">
            <v>SIN CUENTA ASIGNADA</v>
          </cell>
        </row>
        <row r="6410">
          <cell r="J6410" t="str">
            <v>00 -00-00-00-</v>
          </cell>
          <cell r="L6410" t="str">
            <v>00 -00-00-00-</v>
          </cell>
          <cell r="O6410" t="str">
            <v>SIN CUENTA ASIGNADA</v>
          </cell>
        </row>
        <row r="6411">
          <cell r="J6411" t="str">
            <v>00 -00-00-00-</v>
          </cell>
          <cell r="L6411" t="str">
            <v>00 -00-00-00-</v>
          </cell>
          <cell r="O6411" t="str">
            <v>SIN CUENTA ASIGNADA</v>
          </cell>
        </row>
        <row r="6412">
          <cell r="J6412" t="str">
            <v>00 -00-00-00-</v>
          </cell>
          <cell r="L6412" t="str">
            <v>00 -00-00-00-</v>
          </cell>
          <cell r="O6412" t="str">
            <v>SIN CUENTA ASIGNADA</v>
          </cell>
        </row>
        <row r="6413">
          <cell r="J6413" t="str">
            <v>00 -00-00-00-</v>
          </cell>
          <cell r="L6413" t="str">
            <v>00 -00-00-00-</v>
          </cell>
          <cell r="O6413" t="str">
            <v>SIN CUENTA ASIGNADA</v>
          </cell>
        </row>
        <row r="6414">
          <cell r="J6414" t="str">
            <v>00 -00-00-00-</v>
          </cell>
          <cell r="L6414" t="str">
            <v>00 -00-00-00-</v>
          </cell>
          <cell r="O6414" t="str">
            <v>SIN CUENTA ASIGNADA</v>
          </cell>
        </row>
        <row r="6415">
          <cell r="J6415" t="str">
            <v>00 -00-00-00-</v>
          </cell>
          <cell r="L6415" t="str">
            <v>00 -00-00-00-</v>
          </cell>
          <cell r="O6415" t="str">
            <v>SIN CUENTA ASIGNADA</v>
          </cell>
        </row>
        <row r="6416">
          <cell r="J6416" t="str">
            <v>00 -00-00-00-</v>
          </cell>
          <cell r="L6416" t="str">
            <v>00 -00-00-00-</v>
          </cell>
          <cell r="O6416" t="str">
            <v>SIN CUENTA ASIGNADA</v>
          </cell>
        </row>
        <row r="6417">
          <cell r="J6417" t="str">
            <v>00 -00-00-00-</v>
          </cell>
          <cell r="L6417" t="str">
            <v>00 -00-00-00-</v>
          </cell>
          <cell r="O6417" t="str">
            <v>SIN CUENTA ASIGNADA</v>
          </cell>
        </row>
        <row r="6418">
          <cell r="J6418" t="str">
            <v>00 -00-00-00-</v>
          </cell>
          <cell r="L6418" t="str">
            <v>00 -00-00-00-</v>
          </cell>
          <cell r="O6418" t="str">
            <v>SIN CUENTA ASIGNADA</v>
          </cell>
        </row>
        <row r="6419">
          <cell r="J6419" t="str">
            <v>00 -00-00-00-</v>
          </cell>
          <cell r="L6419" t="str">
            <v>00 -00-00-00-</v>
          </cell>
          <cell r="O6419" t="str">
            <v>SIN CUENTA ASIGNADA</v>
          </cell>
        </row>
        <row r="6420">
          <cell r="J6420" t="str">
            <v>00 -00-00-00-</v>
          </cell>
          <cell r="L6420" t="str">
            <v>00 -00-00-00-</v>
          </cell>
          <cell r="O6420" t="str">
            <v>SIN CUENTA ASIGNADA</v>
          </cell>
        </row>
        <row r="6421">
          <cell r="J6421" t="str">
            <v>00 -00-00-00-</v>
          </cell>
          <cell r="L6421" t="str">
            <v>00 -00-00-00-</v>
          </cell>
          <cell r="O6421" t="str">
            <v>SIN CUENTA ASIGNADA</v>
          </cell>
        </row>
        <row r="6422">
          <cell r="J6422" t="str">
            <v>00 -00-00-00-</v>
          </cell>
          <cell r="L6422" t="str">
            <v>00 -00-00-00-</v>
          </cell>
          <cell r="O6422" t="str">
            <v>SIN CUENTA ASIGNADA</v>
          </cell>
        </row>
        <row r="6423">
          <cell r="J6423" t="str">
            <v>00 -00-00-00-</v>
          </cell>
          <cell r="L6423" t="str">
            <v>00 -00-00-00-</v>
          </cell>
          <cell r="O6423" t="str">
            <v>SIN CUENTA ASIGNADA</v>
          </cell>
        </row>
        <row r="6424">
          <cell r="J6424" t="str">
            <v>00 -00-00-00-</v>
          </cell>
          <cell r="L6424" t="str">
            <v>00 -00-00-00-</v>
          </cell>
          <cell r="O6424" t="str">
            <v>SIN CUENTA ASIGNADA</v>
          </cell>
        </row>
        <row r="6425">
          <cell r="J6425" t="str">
            <v>00 -00-00-00-</v>
          </cell>
          <cell r="L6425" t="str">
            <v>00 -00-00-00-</v>
          </cell>
          <cell r="O6425" t="str">
            <v>SIN CUENTA ASIGNADA</v>
          </cell>
        </row>
        <row r="6426">
          <cell r="J6426" t="str">
            <v>00 -00-00-00-</v>
          </cell>
          <cell r="L6426" t="str">
            <v>00 -00-00-00-</v>
          </cell>
          <cell r="O6426" t="str">
            <v>SIN CUENTA ASIGNADA</v>
          </cell>
        </row>
        <row r="6427">
          <cell r="J6427" t="str">
            <v>00 -00-00-00-</v>
          </cell>
          <cell r="L6427" t="str">
            <v>00 -00-00-00-</v>
          </cell>
          <cell r="O6427" t="str">
            <v>SIN CUENTA ASIGNADA</v>
          </cell>
        </row>
        <row r="6428">
          <cell r="J6428" t="str">
            <v>00 -00-00-00-</v>
          </cell>
          <cell r="L6428" t="str">
            <v>00 -00-00-00-</v>
          </cell>
          <cell r="O6428" t="str">
            <v>SIN CUENTA ASIGNADA</v>
          </cell>
        </row>
        <row r="6429">
          <cell r="J6429" t="str">
            <v>00 -00-00-00-</v>
          </cell>
          <cell r="L6429" t="str">
            <v>00 -00-00-00-</v>
          </cell>
          <cell r="O6429" t="str">
            <v>SIN CUENTA ASIGNADA</v>
          </cell>
        </row>
        <row r="6430">
          <cell r="J6430" t="str">
            <v>00 -00-00-00-</v>
          </cell>
          <cell r="L6430" t="str">
            <v>00 -00-00-00-</v>
          </cell>
          <cell r="O6430" t="str">
            <v>SIN CUENTA ASIGNADA</v>
          </cell>
        </row>
        <row r="6431">
          <cell r="J6431" t="str">
            <v>00 -00-00-00-</v>
          </cell>
          <cell r="L6431" t="str">
            <v>00 -00-00-00-</v>
          </cell>
          <cell r="O6431" t="str">
            <v>SIN CUENTA ASIGNADA</v>
          </cell>
        </row>
        <row r="6432">
          <cell r="J6432" t="str">
            <v>00 -00-00-00-</v>
          </cell>
          <cell r="L6432" t="str">
            <v>00 -00-00-00-</v>
          </cell>
          <cell r="O6432" t="str">
            <v>SIN CUENTA ASIGNADA</v>
          </cell>
        </row>
        <row r="6433">
          <cell r="J6433" t="str">
            <v>00 -00-00-00-</v>
          </cell>
          <cell r="L6433" t="str">
            <v>00 -00-00-00-</v>
          </cell>
          <cell r="O6433" t="str">
            <v>SIN CUENTA ASIGNADA</v>
          </cell>
        </row>
        <row r="6434">
          <cell r="J6434" t="str">
            <v>00 -00-00-00-</v>
          </cell>
          <cell r="L6434" t="str">
            <v>00 -00-00-00-</v>
          </cell>
          <cell r="O6434" t="str">
            <v>SIN CUENTA ASIGNADA</v>
          </cell>
        </row>
        <row r="6435">
          <cell r="J6435" t="str">
            <v>00 -00-00-00-</v>
          </cell>
          <cell r="L6435" t="str">
            <v>00 -00-00-00-</v>
          </cell>
          <cell r="O6435" t="str">
            <v>SIN CUENTA ASIGNADA</v>
          </cell>
        </row>
        <row r="6436">
          <cell r="J6436" t="str">
            <v>00 -00-00-00-</v>
          </cell>
          <cell r="L6436" t="str">
            <v>00 -00-00-00-</v>
          </cell>
          <cell r="O6436" t="str">
            <v>SIN CUENTA ASIGNADA</v>
          </cell>
        </row>
        <row r="6437">
          <cell r="J6437" t="str">
            <v>00 -00-00-00-</v>
          </cell>
          <cell r="L6437" t="str">
            <v>00 -00-00-00-</v>
          </cell>
          <cell r="O6437" t="str">
            <v>SIN CUENTA ASIGNADA</v>
          </cell>
        </row>
        <row r="6438">
          <cell r="J6438" t="str">
            <v>00 -00-00-00-</v>
          </cell>
          <cell r="L6438" t="str">
            <v>00 -00-00-00-</v>
          </cell>
          <cell r="O6438" t="str">
            <v>SIN CUENTA ASIGNADA</v>
          </cell>
        </row>
        <row r="6439">
          <cell r="J6439" t="str">
            <v>00 -00-00-00-</v>
          </cell>
          <cell r="L6439" t="str">
            <v>00 -00-00-00-</v>
          </cell>
          <cell r="O6439" t="str">
            <v>SIN CUENTA ASIGNADA</v>
          </cell>
        </row>
        <row r="6440">
          <cell r="J6440" t="str">
            <v>00 -00-00-00-</v>
          </cell>
          <cell r="L6440" t="str">
            <v>00 -00-00-00-</v>
          </cell>
          <cell r="O6440" t="str">
            <v>SIN CUENTA ASIGNADA</v>
          </cell>
        </row>
        <row r="6441">
          <cell r="J6441" t="str">
            <v>00 -00-00-00-</v>
          </cell>
          <cell r="L6441" t="str">
            <v>00 -00-00-00-</v>
          </cell>
          <cell r="O6441" t="str">
            <v>SIN CUENTA ASIGNADA</v>
          </cell>
        </row>
        <row r="6442">
          <cell r="J6442" t="str">
            <v>00 -00-00-00-</v>
          </cell>
          <cell r="L6442" t="str">
            <v>00 -00-00-00-</v>
          </cell>
          <cell r="O6442" t="str">
            <v>SIN CUENTA ASIGNADA</v>
          </cell>
        </row>
        <row r="6443">
          <cell r="J6443" t="str">
            <v>00 -00-00-00-</v>
          </cell>
          <cell r="L6443" t="str">
            <v>00 -00-00-00-</v>
          </cell>
          <cell r="O6443" t="str">
            <v>SIN CUENTA ASIGNADA</v>
          </cell>
        </row>
        <row r="6444">
          <cell r="J6444" t="str">
            <v>00 -00-00-00-</v>
          </cell>
          <cell r="L6444" t="str">
            <v>00 -00-00-00-</v>
          </cell>
          <cell r="O6444" t="str">
            <v>SIN CUENTA ASIGNADA</v>
          </cell>
        </row>
        <row r="6445">
          <cell r="J6445" t="str">
            <v>00 -00-00-00-</v>
          </cell>
          <cell r="L6445" t="str">
            <v>00 -00-00-00-</v>
          </cell>
          <cell r="O6445" t="str">
            <v>SIN CUENTA ASIGNADA</v>
          </cell>
        </row>
        <row r="6446">
          <cell r="J6446" t="str">
            <v>00 -00-00-00-</v>
          </cell>
          <cell r="L6446" t="str">
            <v>00 -00-00-00-</v>
          </cell>
          <cell r="O6446" t="str">
            <v>SIN CUENTA ASIGNADA</v>
          </cell>
        </row>
        <row r="6447">
          <cell r="J6447" t="str">
            <v>00 -00-00-00-</v>
          </cell>
          <cell r="L6447" t="str">
            <v>00 -00-00-00-</v>
          </cell>
          <cell r="O6447" t="str">
            <v>SIN CUENTA ASIGNADA</v>
          </cell>
        </row>
        <row r="6448">
          <cell r="J6448" t="str">
            <v>00 -00-00-00-</v>
          </cell>
          <cell r="L6448" t="str">
            <v>00 -00-00-00-</v>
          </cell>
          <cell r="O6448" t="str">
            <v>SIN CUENTA ASIGNADA</v>
          </cell>
        </row>
        <row r="6449">
          <cell r="J6449" t="str">
            <v>00 -00-00-00-</v>
          </cell>
          <cell r="L6449" t="str">
            <v>00 -00-00-00-</v>
          </cell>
          <cell r="O6449" t="str">
            <v>SIN CUENTA ASIGNADA</v>
          </cell>
        </row>
        <row r="6450">
          <cell r="J6450" t="str">
            <v>00 -00-00-00-</v>
          </cell>
          <cell r="L6450" t="str">
            <v>00 -00-00-00-</v>
          </cell>
          <cell r="O6450" t="str">
            <v>SIN CUENTA ASIGNADA</v>
          </cell>
        </row>
        <row r="6451">
          <cell r="J6451" t="str">
            <v>00 -00-00-00-</v>
          </cell>
          <cell r="L6451" t="str">
            <v>00 -00-00-00-</v>
          </cell>
          <cell r="O6451" t="str">
            <v>SIN CUENTA ASIGNADA</v>
          </cell>
        </row>
        <row r="6452">
          <cell r="J6452" t="str">
            <v>00 -00-00-00-</v>
          </cell>
          <cell r="L6452" t="str">
            <v>00 -00-00-00-</v>
          </cell>
          <cell r="O6452" t="str">
            <v>SIN CUENTA ASIGNADA</v>
          </cell>
        </row>
        <row r="6453">
          <cell r="J6453" t="str">
            <v>00 -00-00-00-</v>
          </cell>
          <cell r="L6453" t="str">
            <v>00 -00-00-00-</v>
          </cell>
          <cell r="O6453" t="str">
            <v>SIN CUENTA ASIGNADA</v>
          </cell>
        </row>
        <row r="6454">
          <cell r="J6454" t="str">
            <v>00 -00-00-00-</v>
          </cell>
          <cell r="L6454" t="str">
            <v>00 -00-00-00-</v>
          </cell>
          <cell r="O6454" t="str">
            <v>SIN CUENTA ASIGNADA</v>
          </cell>
        </row>
        <row r="6455">
          <cell r="J6455" t="str">
            <v>00 -00-00-00-</v>
          </cell>
          <cell r="L6455" t="str">
            <v>00 -00-00-00-</v>
          </cell>
          <cell r="O6455" t="str">
            <v>SIN CUENTA ASIGNADA</v>
          </cell>
        </row>
        <row r="6456">
          <cell r="J6456" t="str">
            <v>00 -00-00-00-</v>
          </cell>
          <cell r="L6456" t="str">
            <v>00 -00-00-00-</v>
          </cell>
          <cell r="O6456" t="str">
            <v>SIN CUENTA ASIGNADA</v>
          </cell>
        </row>
        <row r="6457">
          <cell r="J6457" t="str">
            <v>00 -00-00-00-</v>
          </cell>
          <cell r="L6457" t="str">
            <v>00 -00-00-00-</v>
          </cell>
          <cell r="O6457" t="str">
            <v>SIN CUENTA ASIGNADA</v>
          </cell>
        </row>
        <row r="6458">
          <cell r="J6458" t="str">
            <v>00 -00-00-00-</v>
          </cell>
          <cell r="L6458" t="str">
            <v>00 -00-00-00-</v>
          </cell>
          <cell r="O6458" t="str">
            <v>SIN CUENTA ASIGNADA</v>
          </cell>
        </row>
        <row r="6459">
          <cell r="J6459" t="str">
            <v>00 -00-00-00-</v>
          </cell>
          <cell r="L6459" t="str">
            <v>00 -00-00-00-</v>
          </cell>
          <cell r="O6459" t="str">
            <v>SIN CUENTA ASIGNADA</v>
          </cell>
        </row>
        <row r="6460">
          <cell r="J6460" t="str">
            <v>00 -00-00-00-</v>
          </cell>
          <cell r="L6460" t="str">
            <v>00 -00-00-00-</v>
          </cell>
          <cell r="O6460" t="str">
            <v>SIN CUENTA ASIGNADA</v>
          </cell>
        </row>
        <row r="6461">
          <cell r="J6461" t="str">
            <v>00 -00-00-00-</v>
          </cell>
          <cell r="L6461" t="str">
            <v>00 -00-00-00-</v>
          </cell>
          <cell r="O6461" t="str">
            <v>SIN CUENTA ASIGNADA</v>
          </cell>
        </row>
        <row r="6462">
          <cell r="J6462" t="str">
            <v>00 -00-00-00-</v>
          </cell>
          <cell r="L6462" t="str">
            <v>00 -00-00-00-</v>
          </cell>
          <cell r="O6462" t="str">
            <v>SIN CUENTA ASIGNADA</v>
          </cell>
        </row>
        <row r="6463">
          <cell r="J6463" t="str">
            <v>00 -00-00-00-</v>
          </cell>
          <cell r="L6463" t="str">
            <v>00 -00-00-00-</v>
          </cell>
          <cell r="O6463" t="str">
            <v>SIN CUENTA ASIGNADA</v>
          </cell>
        </row>
        <row r="6464">
          <cell r="J6464" t="str">
            <v>00 -00-00-00-</v>
          </cell>
          <cell r="L6464" t="str">
            <v>00 -00-00-00-</v>
          </cell>
          <cell r="O6464" t="str">
            <v>SIN CUENTA ASIGNADA</v>
          </cell>
        </row>
        <row r="6465">
          <cell r="J6465" t="str">
            <v>00 -00-00-00-</v>
          </cell>
          <cell r="L6465" t="str">
            <v>00 -00-00-00-</v>
          </cell>
          <cell r="O6465" t="str">
            <v>SIN CUENTA ASIGNADA</v>
          </cell>
        </row>
        <row r="6466">
          <cell r="J6466" t="str">
            <v>00 -00-00-00-</v>
          </cell>
          <cell r="L6466" t="str">
            <v>00 -00-00-00-</v>
          </cell>
          <cell r="O6466" t="str">
            <v>SIN CUENTA ASIGNADA</v>
          </cell>
        </row>
        <row r="6467">
          <cell r="J6467" t="str">
            <v>00 -00-00-00-</v>
          </cell>
          <cell r="L6467" t="str">
            <v>00 -00-00-00-</v>
          </cell>
          <cell r="O6467" t="str">
            <v>SIN CUENTA ASIGNADA</v>
          </cell>
        </row>
        <row r="6468">
          <cell r="J6468" t="str">
            <v>00 -00-00-00-</v>
          </cell>
          <cell r="L6468" t="str">
            <v>00 -00-00-00-</v>
          </cell>
          <cell r="O6468" t="str">
            <v>SIN CUENTA ASIGNADA</v>
          </cell>
        </row>
        <row r="6469">
          <cell r="J6469" t="str">
            <v>00 -00-00-00-</v>
          </cell>
          <cell r="L6469" t="str">
            <v>00 -00-00-00-</v>
          </cell>
          <cell r="O6469" t="str">
            <v>SIN CUENTA ASIGNADA</v>
          </cell>
        </row>
        <row r="6470">
          <cell r="J6470" t="str">
            <v>00 -00-00-00-</v>
          </cell>
          <cell r="L6470" t="str">
            <v>00 -00-00-00-</v>
          </cell>
          <cell r="O6470" t="str">
            <v>SIN CUENTA ASIGNADA</v>
          </cell>
        </row>
        <row r="6471">
          <cell r="J6471" t="str">
            <v>00 -00-00-00-</v>
          </cell>
          <cell r="L6471" t="str">
            <v>00 -00-00-00-</v>
          </cell>
          <cell r="O6471" t="str">
            <v>SIN CUENTA ASIGNADA</v>
          </cell>
        </row>
        <row r="6472">
          <cell r="J6472" t="str">
            <v>00 -00-00-00-</v>
          </cell>
          <cell r="L6472" t="str">
            <v>00 -00-00-00-</v>
          </cell>
          <cell r="O6472" t="str">
            <v>SIN CUENTA ASIGNADA</v>
          </cell>
        </row>
        <row r="6473">
          <cell r="J6473" t="str">
            <v>00 -00-00-00-</v>
          </cell>
          <cell r="L6473" t="str">
            <v>00 -00-00-00-</v>
          </cell>
          <cell r="O6473" t="str">
            <v>SIN CUENTA ASIGNADA</v>
          </cell>
        </row>
        <row r="6474">
          <cell r="J6474" t="str">
            <v>00 -00-00-00-</v>
          </cell>
          <cell r="L6474" t="str">
            <v>00 -00-00-00-</v>
          </cell>
          <cell r="O6474" t="str">
            <v>SIN CUENTA ASIGNADA</v>
          </cell>
        </row>
        <row r="6475">
          <cell r="J6475" t="str">
            <v>00 -00-00-00-</v>
          </cell>
          <cell r="L6475" t="str">
            <v>00 -00-00-00-</v>
          </cell>
          <cell r="O6475" t="str">
            <v>SIN CUENTA ASIGNADA</v>
          </cell>
        </row>
        <row r="6476">
          <cell r="J6476" t="str">
            <v>00 -00-00-00-</v>
          </cell>
          <cell r="L6476" t="str">
            <v>00 -00-00-00-</v>
          </cell>
          <cell r="O6476" t="str">
            <v>SIN CUENTA ASIGNADA</v>
          </cell>
        </row>
        <row r="6477">
          <cell r="J6477" t="str">
            <v>00 -00-00-00-</v>
          </cell>
          <cell r="L6477" t="str">
            <v>00 -00-00-00-</v>
          </cell>
          <cell r="O6477" t="str">
            <v>SIN CUENTA ASIGNADA</v>
          </cell>
        </row>
        <row r="6478">
          <cell r="J6478" t="str">
            <v>00 -00-00-00-</v>
          </cell>
          <cell r="L6478" t="str">
            <v>00 -00-00-00-</v>
          </cell>
          <cell r="O6478" t="str">
            <v>SIN CUENTA ASIGNADA</v>
          </cell>
        </row>
        <row r="6479">
          <cell r="J6479" t="str">
            <v>00 -00-00-00-</v>
          </cell>
          <cell r="L6479" t="str">
            <v>00 -00-00-00-</v>
          </cell>
          <cell r="O6479" t="str">
            <v>SIN CUENTA ASIGNADA</v>
          </cell>
        </row>
        <row r="6480">
          <cell r="J6480" t="str">
            <v>00 -00-00-00-</v>
          </cell>
          <cell r="L6480" t="str">
            <v>00 -00-00-00-</v>
          </cell>
          <cell r="O6480" t="str">
            <v>SIN CUENTA ASIGNADA</v>
          </cell>
        </row>
        <row r="6481">
          <cell r="J6481" t="str">
            <v>00 -00-00-00-</v>
          </cell>
          <cell r="L6481" t="str">
            <v>00 -00-00-00-</v>
          </cell>
          <cell r="O6481" t="str">
            <v>SIN CUENTA ASIGNADA</v>
          </cell>
        </row>
        <row r="6482">
          <cell r="J6482" t="str">
            <v>00 -00-00-00-</v>
          </cell>
          <cell r="L6482" t="str">
            <v>00 -00-00-00-</v>
          </cell>
          <cell r="O6482" t="str">
            <v>SIN CUENTA ASIGNADA</v>
          </cell>
        </row>
        <row r="6483">
          <cell r="J6483" t="str">
            <v>00 -00-00-00-</v>
          </cell>
          <cell r="L6483" t="str">
            <v>00 -00-00-00-</v>
          </cell>
          <cell r="O6483" t="str">
            <v>SIN CUENTA ASIGNADA</v>
          </cell>
        </row>
        <row r="6484">
          <cell r="J6484" t="str">
            <v>00 -00-00-00-</v>
          </cell>
          <cell r="L6484" t="str">
            <v>00 -00-00-00-</v>
          </cell>
          <cell r="O6484" t="str">
            <v>SIN CUENTA ASIGNADA</v>
          </cell>
        </row>
        <row r="6485">
          <cell r="J6485" t="str">
            <v>00 -00-00-00-</v>
          </cell>
          <cell r="L6485" t="str">
            <v>00 -00-00-00-</v>
          </cell>
          <cell r="O6485" t="str">
            <v>SIN CUENTA ASIGNADA</v>
          </cell>
        </row>
        <row r="6486">
          <cell r="J6486" t="str">
            <v>00 -00-00-00-</v>
          </cell>
          <cell r="L6486" t="str">
            <v>00 -00-00-00-</v>
          </cell>
          <cell r="O6486" t="str">
            <v>SIN CUENTA ASIGNADA</v>
          </cell>
        </row>
        <row r="6487">
          <cell r="J6487" t="str">
            <v>00 -00-00-00-</v>
          </cell>
          <cell r="L6487" t="str">
            <v>00 -00-00-00-</v>
          </cell>
          <cell r="O6487" t="str">
            <v>SIN CUENTA ASIGNADA</v>
          </cell>
        </row>
        <row r="6488">
          <cell r="J6488" t="str">
            <v>00 -00-00-00-</v>
          </cell>
          <cell r="L6488" t="str">
            <v>00 -00-00-00-</v>
          </cell>
          <cell r="O6488" t="str">
            <v>SIN CUENTA ASIGNADA</v>
          </cell>
        </row>
        <row r="6489">
          <cell r="J6489" t="str">
            <v>00 -00-00-00-</v>
          </cell>
          <cell r="L6489" t="str">
            <v>00 -00-00-00-</v>
          </cell>
          <cell r="O6489" t="str">
            <v>SIN CUENTA ASIGNADA</v>
          </cell>
        </row>
        <row r="6490">
          <cell r="J6490" t="str">
            <v>00 -00-00-00-</v>
          </cell>
          <cell r="L6490" t="str">
            <v>00 -00-00-00-</v>
          </cell>
          <cell r="O6490" t="str">
            <v>SIN CUENTA ASIGNADA</v>
          </cell>
        </row>
        <row r="6491">
          <cell r="J6491" t="str">
            <v>00 -00-00-00-</v>
          </cell>
          <cell r="L6491" t="str">
            <v>00 -00-00-00-</v>
          </cell>
          <cell r="O6491" t="str">
            <v>SIN CUENTA ASIGNADA</v>
          </cell>
        </row>
        <row r="6492">
          <cell r="J6492" t="str">
            <v>00 -00-00-00-</v>
          </cell>
          <cell r="L6492" t="str">
            <v>00 -00-00-00-</v>
          </cell>
          <cell r="O6492" t="str">
            <v>SIN CUENTA ASIGNADA</v>
          </cell>
        </row>
        <row r="6493">
          <cell r="J6493" t="str">
            <v>00 -00-00-00-</v>
          </cell>
          <cell r="L6493" t="str">
            <v>00 -00-00-00-</v>
          </cell>
          <cell r="O6493" t="str">
            <v>SIN CUENTA ASIGNADA</v>
          </cell>
        </row>
        <row r="6494">
          <cell r="J6494" t="str">
            <v>00 -00-00-00-</v>
          </cell>
          <cell r="L6494" t="str">
            <v>00 -00-00-00-</v>
          </cell>
          <cell r="O6494" t="str">
            <v>SIN CUENTA ASIGNADA</v>
          </cell>
        </row>
        <row r="6495">
          <cell r="J6495" t="str">
            <v>00 -00-00-00-</v>
          </cell>
          <cell r="L6495" t="str">
            <v>00 -00-00-00-</v>
          </cell>
          <cell r="O6495" t="str">
            <v>SIN CUENTA ASIGNADA</v>
          </cell>
        </row>
        <row r="6496">
          <cell r="J6496" t="str">
            <v>00 -00-00-00-</v>
          </cell>
          <cell r="L6496" t="str">
            <v>00 -00-00-00-</v>
          </cell>
          <cell r="O6496" t="str">
            <v>SIN CUENTA ASIGNADA</v>
          </cell>
        </row>
        <row r="6497">
          <cell r="J6497" t="str">
            <v>00 -00-00-00-</v>
          </cell>
          <cell r="L6497" t="str">
            <v>00 -00-00-00-</v>
          </cell>
          <cell r="O6497" t="str">
            <v>SIN CUENTA ASIGNADA</v>
          </cell>
        </row>
        <row r="6498">
          <cell r="J6498" t="str">
            <v>00 -00-00-00-</v>
          </cell>
          <cell r="L6498" t="str">
            <v>00 -00-00-00-</v>
          </cell>
          <cell r="O6498" t="str">
            <v>SIN CUENTA ASIGNADA</v>
          </cell>
        </row>
        <row r="6499">
          <cell r="J6499" t="str">
            <v>00 -00-00-00-</v>
          </cell>
          <cell r="L6499" t="str">
            <v>00 -00-00-00-</v>
          </cell>
          <cell r="O6499" t="str">
            <v>SIN CUENTA ASIGNADA</v>
          </cell>
        </row>
        <row r="6500">
          <cell r="J6500" t="str">
            <v>00 -00-00-00-</v>
          </cell>
          <cell r="L6500" t="str">
            <v>00 -00-00-00-</v>
          </cell>
          <cell r="O6500" t="str">
            <v>SIN CUENTA ASIGNADA</v>
          </cell>
        </row>
        <row r="6501">
          <cell r="J6501" t="str">
            <v>00 -00-00-00-</v>
          </cell>
          <cell r="L6501" t="str">
            <v>00 -00-00-00-</v>
          </cell>
          <cell r="O6501" t="str">
            <v>SIN CUENTA ASIGNADA</v>
          </cell>
        </row>
        <row r="6502">
          <cell r="J6502" t="str">
            <v>00 -00-00-00-</v>
          </cell>
          <cell r="L6502" t="str">
            <v>00 -00-00-00-</v>
          </cell>
          <cell r="O6502" t="str">
            <v>SIN CUENTA ASIGNADA</v>
          </cell>
        </row>
        <row r="6503">
          <cell r="J6503" t="str">
            <v>00 -00-00-00-</v>
          </cell>
          <cell r="L6503" t="str">
            <v>00 -00-00-00-</v>
          </cell>
          <cell r="O6503" t="str">
            <v>SIN CUENTA ASIGNADA</v>
          </cell>
        </row>
        <row r="6504">
          <cell r="J6504" t="str">
            <v>00 -00-00-00-</v>
          </cell>
          <cell r="L6504" t="str">
            <v>00 -00-00-00-</v>
          </cell>
          <cell r="O6504" t="str">
            <v>SIN CUENTA ASIGNADA</v>
          </cell>
        </row>
        <row r="6505">
          <cell r="J6505" t="str">
            <v>00 -00-00-00-</v>
          </cell>
          <cell r="L6505" t="str">
            <v>00 -00-00-00-</v>
          </cell>
          <cell r="O6505" t="str">
            <v>SIN CUENTA ASIGNADA</v>
          </cell>
        </row>
        <row r="6506">
          <cell r="J6506" t="str">
            <v>00 -00-00-00-</v>
          </cell>
          <cell r="L6506" t="str">
            <v>00 -00-00-00-</v>
          </cell>
          <cell r="O6506" t="str">
            <v>SIN CUENTA ASIGNADA</v>
          </cell>
        </row>
        <row r="6507">
          <cell r="J6507" t="str">
            <v>00 -00-00-00-</v>
          </cell>
          <cell r="L6507" t="str">
            <v>00 -00-00-00-</v>
          </cell>
          <cell r="O6507" t="str">
            <v>SIN CUENTA ASIGNADA</v>
          </cell>
        </row>
        <row r="6508">
          <cell r="J6508" t="str">
            <v>00 -00-00-00-</v>
          </cell>
          <cell r="L6508" t="str">
            <v>00 -00-00-00-</v>
          </cell>
          <cell r="O6508" t="str">
            <v>SIN CUENTA ASIGNADA</v>
          </cell>
        </row>
        <row r="6509">
          <cell r="J6509" t="str">
            <v>00 -00-00-00-</v>
          </cell>
          <cell r="L6509" t="str">
            <v>00 -00-00-00-</v>
          </cell>
          <cell r="O6509" t="str">
            <v>SIN CUENTA ASIGNADA</v>
          </cell>
        </row>
        <row r="6510">
          <cell r="J6510" t="str">
            <v>00 -00-00-00-</v>
          </cell>
          <cell r="L6510" t="str">
            <v>00 -00-00-00-</v>
          </cell>
          <cell r="O6510" t="str">
            <v>SIN CUENTA ASIGNADA</v>
          </cell>
        </row>
        <row r="6511">
          <cell r="J6511" t="str">
            <v>00 -00-00-00-</v>
          </cell>
          <cell r="L6511" t="str">
            <v>00 -00-00-00-</v>
          </cell>
          <cell r="O6511" t="str">
            <v>SIN CUENTA ASIGNADA</v>
          </cell>
        </row>
        <row r="6512">
          <cell r="J6512" t="str">
            <v>00 -00-00-00-</v>
          </cell>
          <cell r="L6512" t="str">
            <v>00 -00-00-00-</v>
          </cell>
          <cell r="O6512" t="str">
            <v>SIN CUENTA ASIGNADA</v>
          </cell>
        </row>
        <row r="6513">
          <cell r="J6513" t="str">
            <v>00 -00-00-00-</v>
          </cell>
          <cell r="L6513" t="str">
            <v>00 -00-00-00-</v>
          </cell>
          <cell r="O6513" t="str">
            <v>SIN CUENTA ASIGNADA</v>
          </cell>
        </row>
        <row r="6514">
          <cell r="J6514" t="str">
            <v>00 -00-00-00-</v>
          </cell>
          <cell r="L6514" t="str">
            <v>00 -00-00-00-</v>
          </cell>
          <cell r="O6514" t="str">
            <v>SIN CUENTA ASIGNADA</v>
          </cell>
        </row>
        <row r="6515">
          <cell r="J6515" t="str">
            <v>00 -00-00-00-</v>
          </cell>
          <cell r="L6515" t="str">
            <v>00 -00-00-00-</v>
          </cell>
          <cell r="O6515" t="str">
            <v>SIN CUENTA ASIGNADA</v>
          </cell>
        </row>
        <row r="6516">
          <cell r="J6516" t="str">
            <v>00 -00-00-00-</v>
          </cell>
          <cell r="L6516" t="str">
            <v>00 -00-00-00-</v>
          </cell>
          <cell r="O6516" t="str">
            <v>SIN CUENTA ASIGNADA</v>
          </cell>
        </row>
        <row r="6517">
          <cell r="J6517" t="str">
            <v>00 -00-00-00-</v>
          </cell>
          <cell r="L6517" t="str">
            <v>00 -00-00-00-</v>
          </cell>
          <cell r="O6517" t="str">
            <v>SIN CUENTA ASIGNADA</v>
          </cell>
        </row>
        <row r="6518">
          <cell r="J6518" t="str">
            <v>00 -00-00-00-</v>
          </cell>
          <cell r="L6518" t="str">
            <v>00 -00-00-00-</v>
          </cell>
          <cell r="O6518" t="str">
            <v>SIN CUENTA ASIGNADA</v>
          </cell>
        </row>
        <row r="6519">
          <cell r="J6519" t="str">
            <v>00 -00-00-00-</v>
          </cell>
          <cell r="L6519" t="str">
            <v>00 -00-00-00-</v>
          </cell>
          <cell r="O6519" t="str">
            <v>SIN CUENTA ASIGNADA</v>
          </cell>
        </row>
        <row r="6520">
          <cell r="J6520" t="str">
            <v>00 -00-00-00-</v>
          </cell>
          <cell r="L6520" t="str">
            <v>00 -00-00-00-</v>
          </cell>
          <cell r="O6520" t="str">
            <v>SIN CUENTA ASIGNADA</v>
          </cell>
        </row>
        <row r="6521">
          <cell r="J6521" t="str">
            <v>00 -00-00-00-</v>
          </cell>
          <cell r="L6521" t="str">
            <v>00 -00-00-00-</v>
          </cell>
          <cell r="O6521" t="str">
            <v>SIN CUENTA ASIGNADA</v>
          </cell>
        </row>
        <row r="6522">
          <cell r="J6522" t="str">
            <v>00 -00-00-00-</v>
          </cell>
          <cell r="L6522" t="str">
            <v>00 -00-00-00-</v>
          </cell>
          <cell r="O6522" t="str">
            <v>SIN CUENTA ASIGNADA</v>
          </cell>
        </row>
        <row r="6523">
          <cell r="J6523" t="str">
            <v>00 -00-00-00-</v>
          </cell>
          <cell r="L6523" t="str">
            <v>00 -00-00-00-</v>
          </cell>
          <cell r="O6523" t="str">
            <v>SIN CUENTA ASIGNADA</v>
          </cell>
        </row>
        <row r="6524">
          <cell r="J6524" t="str">
            <v>00 -00-00-00-</v>
          </cell>
          <cell r="L6524" t="str">
            <v>00 -00-00-00-</v>
          </cell>
          <cell r="O6524" t="str">
            <v>SIN CUENTA ASIGNADA</v>
          </cell>
        </row>
        <row r="6525">
          <cell r="J6525" t="str">
            <v>00 -00-00-00-</v>
          </cell>
          <cell r="L6525" t="str">
            <v>00 -00-00-00-</v>
          </cell>
          <cell r="O6525" t="str">
            <v>SIN CUENTA ASIGNADA</v>
          </cell>
        </row>
        <row r="6526">
          <cell r="J6526" t="str">
            <v>00 -00-00-00-</v>
          </cell>
          <cell r="L6526" t="str">
            <v>00 -00-00-00-</v>
          </cell>
          <cell r="O6526" t="str">
            <v>SIN CUENTA ASIGNADA</v>
          </cell>
        </row>
        <row r="6527">
          <cell r="J6527" t="str">
            <v>00 -00-00-00-</v>
          </cell>
          <cell r="L6527" t="str">
            <v>00 -00-00-00-</v>
          </cell>
          <cell r="O6527" t="str">
            <v>SIN CUENTA ASIGNADA</v>
          </cell>
        </row>
        <row r="6528">
          <cell r="J6528" t="str">
            <v>00 -00-00-00-</v>
          </cell>
          <cell r="L6528" t="str">
            <v>00 -00-00-00-</v>
          </cell>
          <cell r="O6528" t="str">
            <v>SIN CUENTA ASIGNADA</v>
          </cell>
        </row>
        <row r="6529">
          <cell r="J6529" t="str">
            <v>00 -00-00-00-</v>
          </cell>
          <cell r="L6529" t="str">
            <v>00 -00-00-00-</v>
          </cell>
          <cell r="O6529" t="str">
            <v>SIN CUENTA ASIGNADA</v>
          </cell>
        </row>
        <row r="6530">
          <cell r="J6530" t="str">
            <v>00 -00-00-00-</v>
          </cell>
          <cell r="L6530" t="str">
            <v>00 -00-00-00-</v>
          </cell>
          <cell r="O6530" t="str">
            <v>SIN CUENTA ASIGNADA</v>
          </cell>
        </row>
        <row r="6531">
          <cell r="J6531" t="str">
            <v>00 -00-00-00-</v>
          </cell>
          <cell r="L6531" t="str">
            <v>00 -00-00-00-</v>
          </cell>
          <cell r="O6531" t="str">
            <v>SIN CUENTA ASIGNADA</v>
          </cell>
        </row>
        <row r="6532">
          <cell r="J6532" t="str">
            <v>00 -00-00-00-</v>
          </cell>
          <cell r="L6532" t="str">
            <v>00 -00-00-00-</v>
          </cell>
          <cell r="O6532" t="str">
            <v>SIN CUENTA ASIGNADA</v>
          </cell>
        </row>
        <row r="6533">
          <cell r="J6533" t="str">
            <v>00 -00-00-00-</v>
          </cell>
          <cell r="L6533" t="str">
            <v>00 -00-00-00-</v>
          </cell>
          <cell r="O6533" t="str">
            <v>SIN CUENTA ASIGNADA</v>
          </cell>
        </row>
        <row r="6534">
          <cell r="J6534" t="str">
            <v>00 -00-00-00-</v>
          </cell>
          <cell r="L6534" t="str">
            <v>00 -00-00-00-</v>
          </cell>
          <cell r="O6534" t="str">
            <v>SIN CUENTA ASIGNADA</v>
          </cell>
        </row>
        <row r="6535">
          <cell r="J6535" t="str">
            <v>00 -00-00-00-</v>
          </cell>
          <cell r="L6535" t="str">
            <v>00 -00-00-00-</v>
          </cell>
          <cell r="O6535" t="str">
            <v>SIN CUENTA ASIGNADA</v>
          </cell>
        </row>
        <row r="6536">
          <cell r="J6536" t="str">
            <v>00 -00-00-00-</v>
          </cell>
          <cell r="L6536" t="str">
            <v>00 -00-00-00-</v>
          </cell>
          <cell r="O6536" t="str">
            <v>SIN CUENTA ASIGNADA</v>
          </cell>
        </row>
        <row r="6537">
          <cell r="J6537" t="str">
            <v>00 -00-00-00-</v>
          </cell>
          <cell r="L6537" t="str">
            <v>00 -00-00-00-</v>
          </cell>
          <cell r="O6537" t="str">
            <v>SIN CUENTA ASIGNADA</v>
          </cell>
        </row>
        <row r="6538">
          <cell r="J6538" t="str">
            <v>00 -00-00-00-</v>
          </cell>
          <cell r="L6538" t="str">
            <v>00 -00-00-00-</v>
          </cell>
          <cell r="O6538" t="str">
            <v>SIN CUENTA ASIGNADA</v>
          </cell>
        </row>
        <row r="6539">
          <cell r="J6539" t="str">
            <v>00 -00-00-00-</v>
          </cell>
          <cell r="L6539" t="str">
            <v>00 -00-00-00-</v>
          </cell>
          <cell r="O6539" t="str">
            <v>SIN CUENTA ASIGNADA</v>
          </cell>
        </row>
        <row r="6540">
          <cell r="J6540" t="str">
            <v>00 -00-00-00-</v>
          </cell>
          <cell r="L6540" t="str">
            <v>00 -00-00-00-</v>
          </cell>
          <cell r="O6540" t="str">
            <v>SIN CUENTA ASIGNADA</v>
          </cell>
        </row>
        <row r="6541">
          <cell r="J6541" t="str">
            <v>00 -00-00-00-</v>
          </cell>
          <cell r="L6541" t="str">
            <v>00 -00-00-00-</v>
          </cell>
          <cell r="O6541" t="str">
            <v>SIN CUENTA ASIGNADA</v>
          </cell>
        </row>
        <row r="6542">
          <cell r="J6542" t="str">
            <v>00 -00-00-00-</v>
          </cell>
          <cell r="L6542" t="str">
            <v>00 -00-00-00-</v>
          </cell>
          <cell r="O6542" t="str">
            <v>SIN CUENTA ASIGNADA</v>
          </cell>
        </row>
        <row r="6543">
          <cell r="J6543" t="str">
            <v>00 -00-00-00-</v>
          </cell>
          <cell r="L6543" t="str">
            <v>00 -00-00-00-</v>
          </cell>
          <cell r="O6543" t="str">
            <v>SIN CUENTA ASIGNADA</v>
          </cell>
        </row>
        <row r="6544">
          <cell r="J6544" t="str">
            <v>00 -00-00-00-</v>
          </cell>
          <cell r="L6544" t="str">
            <v>00 -00-00-00-</v>
          </cell>
          <cell r="O6544" t="str">
            <v>SIN CUENTA ASIGNADA</v>
          </cell>
        </row>
        <row r="6545">
          <cell r="J6545" t="str">
            <v>00 -00-00-00-</v>
          </cell>
          <cell r="L6545" t="str">
            <v>00 -00-00-00-</v>
          </cell>
          <cell r="O6545" t="str">
            <v>SIN CUENTA ASIGNADA</v>
          </cell>
        </row>
        <row r="6546">
          <cell r="J6546" t="str">
            <v>00 -00-00-00-</v>
          </cell>
          <cell r="L6546" t="str">
            <v>00 -00-00-00-</v>
          </cell>
          <cell r="O6546" t="str">
            <v>SIN CUENTA ASIGNADA</v>
          </cell>
        </row>
        <row r="6547">
          <cell r="J6547" t="str">
            <v>00 -00-00-00-</v>
          </cell>
          <cell r="L6547" t="str">
            <v>00 -00-00-00-</v>
          </cell>
          <cell r="O6547" t="str">
            <v>SIN CUENTA ASIGNADA</v>
          </cell>
        </row>
        <row r="6548">
          <cell r="J6548" t="str">
            <v>00 -00-00-00-</v>
          </cell>
          <cell r="L6548" t="str">
            <v>00 -00-00-00-</v>
          </cell>
          <cell r="O6548" t="str">
            <v>SIN CUENTA ASIGNADA</v>
          </cell>
        </row>
        <row r="6549">
          <cell r="J6549" t="str">
            <v>00 -00-00-00-</v>
          </cell>
          <cell r="L6549" t="str">
            <v>00 -00-00-00-</v>
          </cell>
          <cell r="O6549" t="str">
            <v>SIN CUENTA ASIGNADA</v>
          </cell>
        </row>
        <row r="6550">
          <cell r="J6550" t="str">
            <v>00 -00-00-00-</v>
          </cell>
          <cell r="L6550" t="str">
            <v>00 -00-00-00-</v>
          </cell>
          <cell r="O6550" t="str">
            <v>SIN CUENTA ASIGNADA</v>
          </cell>
        </row>
        <row r="6551">
          <cell r="J6551" t="str">
            <v>00 -00-00-00-</v>
          </cell>
          <cell r="L6551" t="str">
            <v>00 -00-00-00-</v>
          </cell>
          <cell r="O6551" t="str">
            <v>SIN CUENTA ASIGNADA</v>
          </cell>
        </row>
        <row r="6552">
          <cell r="J6552" t="str">
            <v>00 -00-00-00-</v>
          </cell>
          <cell r="L6552" t="str">
            <v>00 -00-00-00-</v>
          </cell>
          <cell r="O6552" t="str">
            <v>SIN CUENTA ASIGNADA</v>
          </cell>
        </row>
        <row r="6553">
          <cell r="J6553" t="str">
            <v>00 -00-00-00-</v>
          </cell>
          <cell r="L6553" t="str">
            <v>00 -00-00-00-</v>
          </cell>
          <cell r="O6553" t="str">
            <v>SIN CUENTA ASIGNADA</v>
          </cell>
        </row>
        <row r="6554">
          <cell r="J6554" t="str">
            <v>00 -00-00-00-</v>
          </cell>
          <cell r="L6554" t="str">
            <v>00 -00-00-00-</v>
          </cell>
          <cell r="O6554" t="str">
            <v>SIN CUENTA ASIGNADA</v>
          </cell>
        </row>
        <row r="6555">
          <cell r="J6555" t="str">
            <v>00 -00-00-00-</v>
          </cell>
          <cell r="L6555" t="str">
            <v>00 -00-00-00-</v>
          </cell>
          <cell r="O6555" t="str">
            <v>SIN CUENTA ASIGNADA</v>
          </cell>
        </row>
        <row r="6556">
          <cell r="J6556" t="str">
            <v>00 -00-00-00-</v>
          </cell>
          <cell r="L6556" t="str">
            <v>00 -00-00-00-</v>
          </cell>
          <cell r="O6556" t="str">
            <v>SIN CUENTA ASIGNADA</v>
          </cell>
        </row>
        <row r="6557">
          <cell r="J6557" t="str">
            <v>00 -00-00-00-</v>
          </cell>
          <cell r="L6557" t="str">
            <v>00 -00-00-00-</v>
          </cell>
          <cell r="O6557" t="str">
            <v>SIN CUENTA ASIGNADA</v>
          </cell>
        </row>
        <row r="6558">
          <cell r="J6558" t="str">
            <v>00 -00-00-00-</v>
          </cell>
          <cell r="L6558" t="str">
            <v>00 -00-00-00-</v>
          </cell>
          <cell r="O6558" t="str">
            <v>SIN CUENTA ASIGNADA</v>
          </cell>
        </row>
        <row r="6559">
          <cell r="J6559" t="str">
            <v>00 -00-00-00-</v>
          </cell>
          <cell r="L6559" t="str">
            <v>00 -00-00-00-</v>
          </cell>
          <cell r="O6559" t="str">
            <v>SIN CUENTA ASIGNADA</v>
          </cell>
        </row>
        <row r="6560">
          <cell r="J6560" t="str">
            <v>00 -00-00-00-</v>
          </cell>
          <cell r="L6560" t="str">
            <v>00 -00-00-00-</v>
          </cell>
          <cell r="O6560" t="str">
            <v>SIN CUENTA ASIGNADA</v>
          </cell>
        </row>
        <row r="6561">
          <cell r="J6561" t="str">
            <v>00 -00-00-00-</v>
          </cell>
          <cell r="L6561" t="str">
            <v>00 -00-00-00-</v>
          </cell>
          <cell r="O6561" t="str">
            <v>SIN CUENTA ASIGNADA</v>
          </cell>
        </row>
        <row r="6562">
          <cell r="J6562" t="str">
            <v>00 -00-00-00-</v>
          </cell>
          <cell r="L6562" t="str">
            <v>00 -00-00-00-</v>
          </cell>
          <cell r="O6562" t="str">
            <v>SIN CUENTA ASIGNADA</v>
          </cell>
        </row>
        <row r="6563">
          <cell r="J6563" t="str">
            <v>00 -00-00-00-</v>
          </cell>
          <cell r="L6563" t="str">
            <v>00 -00-00-00-</v>
          </cell>
          <cell r="O6563" t="str">
            <v>SIN CUENTA ASIGNADA</v>
          </cell>
        </row>
        <row r="6564">
          <cell r="J6564" t="str">
            <v>00 -00-00-00-</v>
          </cell>
          <cell r="L6564" t="str">
            <v>00 -00-00-00-</v>
          </cell>
          <cell r="O6564" t="str">
            <v>SIN CUENTA ASIGNADA</v>
          </cell>
        </row>
        <row r="6565">
          <cell r="J6565" t="str">
            <v>00 -00-00-00-</v>
          </cell>
          <cell r="L6565" t="str">
            <v>00 -00-00-00-</v>
          </cell>
          <cell r="O6565" t="str">
            <v>SIN CUENTA ASIGNADA</v>
          </cell>
        </row>
        <row r="6566">
          <cell r="J6566" t="str">
            <v>00 -00-00-00-</v>
          </cell>
          <cell r="L6566" t="str">
            <v>00 -00-00-00-</v>
          </cell>
          <cell r="O6566" t="str">
            <v>SIN CUENTA ASIGNADA</v>
          </cell>
        </row>
        <row r="6567">
          <cell r="J6567" t="str">
            <v>00 -00-00-00-</v>
          </cell>
          <cell r="L6567" t="str">
            <v>00 -00-00-00-</v>
          </cell>
          <cell r="O6567" t="str">
            <v>SIN CUENTA ASIGNADA</v>
          </cell>
        </row>
        <row r="6568">
          <cell r="J6568" t="str">
            <v>00 -00-00-00-</v>
          </cell>
          <cell r="L6568" t="str">
            <v>00 -00-00-00-</v>
          </cell>
          <cell r="O6568" t="str">
            <v>SIN CUENTA ASIGNADA</v>
          </cell>
        </row>
        <row r="6569">
          <cell r="J6569" t="str">
            <v>00 -00-00-00-</v>
          </cell>
          <cell r="L6569" t="str">
            <v>00 -00-00-00-</v>
          </cell>
          <cell r="O6569" t="str">
            <v>SIN CUENTA ASIGNADA</v>
          </cell>
        </row>
        <row r="6570">
          <cell r="J6570" t="str">
            <v>00 -00-00-00-</v>
          </cell>
          <cell r="L6570" t="str">
            <v>00 -00-00-00-</v>
          </cell>
          <cell r="O6570" t="str">
            <v>SIN CUENTA ASIGNADA</v>
          </cell>
        </row>
        <row r="6571">
          <cell r="J6571" t="str">
            <v>00 -00-00-00-</v>
          </cell>
          <cell r="L6571" t="str">
            <v>00 -00-00-00-</v>
          </cell>
          <cell r="O6571" t="str">
            <v>SIN CUENTA ASIGNADA</v>
          </cell>
        </row>
        <row r="6572">
          <cell r="J6572" t="str">
            <v>00 -00-00-00-</v>
          </cell>
          <cell r="L6572" t="str">
            <v>00 -00-00-00-</v>
          </cell>
          <cell r="O6572" t="str">
            <v>SIN CUENTA ASIGNADA</v>
          </cell>
        </row>
        <row r="6573">
          <cell r="J6573" t="str">
            <v>00 -00-00-00-</v>
          </cell>
          <cell r="L6573" t="str">
            <v>00 -00-00-00-</v>
          </cell>
          <cell r="O6573" t="str">
            <v>SIN CUENTA ASIGNADA</v>
          </cell>
        </row>
        <row r="6574">
          <cell r="J6574" t="str">
            <v>00 -00-00-00-</v>
          </cell>
          <cell r="L6574" t="str">
            <v>00 -00-00-00-</v>
          </cell>
          <cell r="O6574" t="str">
            <v>SIN CUENTA ASIGNADA</v>
          </cell>
        </row>
        <row r="6575">
          <cell r="J6575" t="str">
            <v>00 -00-00-00-</v>
          </cell>
          <cell r="L6575" t="str">
            <v>00 -00-00-00-</v>
          </cell>
          <cell r="O6575" t="str">
            <v>SIN CUENTA ASIGNADA</v>
          </cell>
        </row>
        <row r="6576">
          <cell r="J6576" t="str">
            <v>00 -00-00-00-</v>
          </cell>
          <cell r="L6576" t="str">
            <v>00 -00-00-00-</v>
          </cell>
          <cell r="O6576" t="str">
            <v>SIN CUENTA ASIGNADA</v>
          </cell>
        </row>
        <row r="6577">
          <cell r="J6577" t="str">
            <v>00 -00-00-00-</v>
          </cell>
          <cell r="L6577" t="str">
            <v>00 -00-00-00-</v>
          </cell>
          <cell r="O6577" t="str">
            <v>SIN CUENTA ASIGNADA</v>
          </cell>
        </row>
        <row r="6578">
          <cell r="J6578" t="str">
            <v>00 -00-00-00-</v>
          </cell>
          <cell r="L6578" t="str">
            <v>00 -00-00-00-</v>
          </cell>
          <cell r="O6578" t="str">
            <v>SIN CUENTA ASIGNADA</v>
          </cell>
        </row>
        <row r="6579">
          <cell r="J6579" t="str">
            <v>00 -00-00-00-</v>
          </cell>
          <cell r="L6579" t="str">
            <v>00 -00-00-00-</v>
          </cell>
          <cell r="O6579" t="str">
            <v>SIN CUENTA ASIGNADA</v>
          </cell>
        </row>
        <row r="6580">
          <cell r="J6580" t="str">
            <v>00 -00-00-00-</v>
          </cell>
          <cell r="L6580" t="str">
            <v>00 -00-00-00-</v>
          </cell>
          <cell r="O6580" t="str">
            <v>SIN CUENTA ASIGNADA</v>
          </cell>
        </row>
        <row r="6581">
          <cell r="J6581" t="str">
            <v>00 -00-00-00-</v>
          </cell>
          <cell r="L6581" t="str">
            <v>00 -00-00-00-</v>
          </cell>
          <cell r="O6581" t="str">
            <v>SIN CUENTA ASIGNADA</v>
          </cell>
        </row>
        <row r="6582">
          <cell r="J6582" t="str">
            <v>00 -00-00-00-</v>
          </cell>
          <cell r="L6582" t="str">
            <v>00 -00-00-00-</v>
          </cell>
          <cell r="O6582" t="str">
            <v>SIN CUENTA ASIGNADA</v>
          </cell>
        </row>
        <row r="6583">
          <cell r="J6583" t="str">
            <v>00 -00-00-00-</v>
          </cell>
          <cell r="L6583" t="str">
            <v>00 -00-00-00-</v>
          </cell>
          <cell r="O6583" t="str">
            <v>SIN CUENTA ASIGNADA</v>
          </cell>
        </row>
        <row r="6584">
          <cell r="J6584" t="str">
            <v>00 -00-00-00-</v>
          </cell>
          <cell r="L6584" t="str">
            <v>00 -00-00-00-</v>
          </cell>
          <cell r="O6584" t="str">
            <v>SIN CUENTA ASIGNADA</v>
          </cell>
        </row>
        <row r="6585">
          <cell r="J6585" t="str">
            <v>00 -00-00-00-</v>
          </cell>
          <cell r="L6585" t="str">
            <v>00 -00-00-00-</v>
          </cell>
          <cell r="O6585" t="str">
            <v>SIN CUENTA ASIGNADA</v>
          </cell>
        </row>
        <row r="6586">
          <cell r="J6586" t="str">
            <v>00 -00-00-00-</v>
          </cell>
          <cell r="L6586" t="str">
            <v>00 -00-00-00-</v>
          </cell>
          <cell r="O6586" t="str">
            <v>SIN CUENTA ASIGNADA</v>
          </cell>
        </row>
        <row r="6587">
          <cell r="J6587" t="str">
            <v>00 -00-00-00-</v>
          </cell>
          <cell r="L6587" t="str">
            <v>00 -00-00-00-</v>
          </cell>
          <cell r="O6587" t="str">
            <v>SIN CUENTA ASIGNADA</v>
          </cell>
        </row>
        <row r="6588">
          <cell r="J6588" t="str">
            <v>00 -00-00-00-</v>
          </cell>
          <cell r="L6588" t="str">
            <v>00 -00-00-00-</v>
          </cell>
          <cell r="O6588" t="str">
            <v>SIN CUENTA ASIGNADA</v>
          </cell>
        </row>
        <row r="6589">
          <cell r="J6589" t="str">
            <v>00 -00-00-00-</v>
          </cell>
          <cell r="L6589" t="str">
            <v>00 -00-00-00-</v>
          </cell>
          <cell r="O6589" t="str">
            <v>SIN CUENTA ASIGNADA</v>
          </cell>
        </row>
        <row r="6590">
          <cell r="J6590" t="str">
            <v>00 -00-00-00-</v>
          </cell>
          <cell r="L6590" t="str">
            <v>00 -00-00-00-</v>
          </cell>
          <cell r="O6590" t="str">
            <v>SIN CUENTA ASIGNADA</v>
          </cell>
        </row>
        <row r="6591">
          <cell r="J6591" t="str">
            <v>00 -00-00-00-</v>
          </cell>
          <cell r="L6591" t="str">
            <v>00 -00-00-00-</v>
          </cell>
          <cell r="O6591" t="str">
            <v>SIN CUENTA ASIGNADA</v>
          </cell>
        </row>
        <row r="6592">
          <cell r="J6592" t="str">
            <v>00 -00-00-00-</v>
          </cell>
          <cell r="L6592" t="str">
            <v>00 -00-00-00-</v>
          </cell>
          <cell r="O6592" t="str">
            <v>SIN CUENTA ASIGNADA</v>
          </cell>
        </row>
        <row r="6593">
          <cell r="J6593" t="str">
            <v>00 -00-00-00-</v>
          </cell>
          <cell r="L6593" t="str">
            <v>00 -00-00-00-</v>
          </cell>
          <cell r="O6593" t="str">
            <v>SIN CUENTA ASIGNADA</v>
          </cell>
        </row>
        <row r="6594">
          <cell r="J6594" t="str">
            <v>00 -00-00-00-</v>
          </cell>
          <cell r="L6594" t="str">
            <v>00 -00-00-00-</v>
          </cell>
          <cell r="O6594" t="str">
            <v>SIN CUENTA ASIGNADA</v>
          </cell>
        </row>
        <row r="6595">
          <cell r="J6595" t="str">
            <v>00 -00-00-00-</v>
          </cell>
          <cell r="L6595" t="str">
            <v>00 -00-00-00-</v>
          </cell>
          <cell r="O6595" t="str">
            <v>SIN CUENTA ASIGNADA</v>
          </cell>
        </row>
        <row r="6596">
          <cell r="J6596" t="str">
            <v>00 -00-00-00-</v>
          </cell>
          <cell r="L6596" t="str">
            <v>00 -00-00-00-</v>
          </cell>
          <cell r="O6596" t="str">
            <v>SIN CUENTA ASIGNADA</v>
          </cell>
        </row>
        <row r="6597">
          <cell r="J6597" t="str">
            <v>00 -00-00-00-</v>
          </cell>
          <cell r="L6597" t="str">
            <v>00 -00-00-00-</v>
          </cell>
          <cell r="O6597" t="str">
            <v>SIN CUENTA ASIGNADA</v>
          </cell>
        </row>
        <row r="6598">
          <cell r="J6598" t="str">
            <v>00 -00-00-00-</v>
          </cell>
          <cell r="L6598" t="str">
            <v>00 -00-00-00-</v>
          </cell>
          <cell r="O6598" t="str">
            <v>SIN CUENTA ASIGNADA</v>
          </cell>
        </row>
        <row r="6599">
          <cell r="J6599" t="str">
            <v>00 -00-00-00-</v>
          </cell>
          <cell r="L6599" t="str">
            <v>00 -00-00-00-</v>
          </cell>
          <cell r="O6599" t="str">
            <v>SIN CUENTA ASIGNADA</v>
          </cell>
        </row>
        <row r="6600">
          <cell r="J6600" t="str">
            <v>00 -00-00-00-</v>
          </cell>
          <cell r="L6600" t="str">
            <v>00 -00-00-00-</v>
          </cell>
          <cell r="O6600" t="str">
            <v>SIN CUENTA ASIGNADA</v>
          </cell>
        </row>
        <row r="6601">
          <cell r="J6601" t="str">
            <v>00 -00-00-00-</v>
          </cell>
          <cell r="L6601" t="str">
            <v>00 -00-00-00-</v>
          </cell>
          <cell r="O6601" t="str">
            <v>SIN CUENTA ASIGNADA</v>
          </cell>
        </row>
        <row r="6602">
          <cell r="J6602" t="str">
            <v>00 -00-00-00-</v>
          </cell>
          <cell r="L6602" t="str">
            <v>00 -00-00-00-</v>
          </cell>
          <cell r="O6602" t="str">
            <v>SIN CUENTA ASIGNADA</v>
          </cell>
        </row>
        <row r="6603">
          <cell r="J6603" t="str">
            <v>00 -00-00-00-</v>
          </cell>
          <cell r="L6603" t="str">
            <v>00 -00-00-00-</v>
          </cell>
          <cell r="O6603" t="str">
            <v>SIN CUENTA ASIGNADA</v>
          </cell>
        </row>
        <row r="6604">
          <cell r="J6604" t="str">
            <v>00 -00-00-00-</v>
          </cell>
          <cell r="L6604" t="str">
            <v>00 -00-00-00-</v>
          </cell>
          <cell r="O6604" t="str">
            <v>SIN CUENTA ASIGNADA</v>
          </cell>
        </row>
        <row r="6605">
          <cell r="J6605" t="str">
            <v>00 -00-00-00-</v>
          </cell>
          <cell r="L6605" t="str">
            <v>00 -00-00-00-</v>
          </cell>
          <cell r="O6605" t="str">
            <v>SIN CUENTA ASIGNADA</v>
          </cell>
        </row>
        <row r="6606">
          <cell r="J6606" t="str">
            <v>00 -00-00-00-</v>
          </cell>
          <cell r="L6606" t="str">
            <v>00 -00-00-00-</v>
          </cell>
          <cell r="O6606" t="str">
            <v>SIN CUENTA ASIGNADA</v>
          </cell>
        </row>
        <row r="6607">
          <cell r="J6607" t="str">
            <v>00 -00-00-00-</v>
          </cell>
          <cell r="L6607" t="str">
            <v>00 -00-00-00-</v>
          </cell>
          <cell r="O6607" t="str">
            <v>SIN CUENTA ASIGNADA</v>
          </cell>
        </row>
        <row r="6608">
          <cell r="J6608" t="str">
            <v>00 -00-00-00-</v>
          </cell>
          <cell r="L6608" t="str">
            <v>00 -00-00-00-</v>
          </cell>
          <cell r="O6608" t="str">
            <v>SIN CUENTA ASIGNADA</v>
          </cell>
        </row>
        <row r="6609">
          <cell r="J6609" t="str">
            <v>00 -00-00-00-</v>
          </cell>
          <cell r="L6609" t="str">
            <v>00 -00-00-00-</v>
          </cell>
          <cell r="O6609" t="str">
            <v>SIN CUENTA ASIGNADA</v>
          </cell>
        </row>
        <row r="6610">
          <cell r="J6610" t="str">
            <v>00 -00-00-00-</v>
          </cell>
          <cell r="L6610" t="str">
            <v>00 -00-00-00-</v>
          </cell>
          <cell r="O6610" t="str">
            <v>SIN CUENTA ASIGNADA</v>
          </cell>
        </row>
        <row r="6611">
          <cell r="J6611" t="str">
            <v>00 -00-00-00-</v>
          </cell>
          <cell r="L6611" t="str">
            <v>00 -00-00-00-</v>
          </cell>
          <cell r="O6611" t="str">
            <v>SIN CUENTA ASIGNADA</v>
          </cell>
        </row>
        <row r="6612">
          <cell r="J6612" t="str">
            <v>00 -00-00-00-</v>
          </cell>
          <cell r="L6612" t="str">
            <v>00 -00-00-00-</v>
          </cell>
          <cell r="O6612" t="str">
            <v>SIN CUENTA ASIGNADA</v>
          </cell>
        </row>
        <row r="6613">
          <cell r="J6613" t="str">
            <v>00 -00-00-00-</v>
          </cell>
          <cell r="L6613" t="str">
            <v>00 -00-00-00-</v>
          </cell>
          <cell r="O6613" t="str">
            <v>SIN CUENTA ASIGNADA</v>
          </cell>
        </row>
        <row r="6614">
          <cell r="J6614" t="str">
            <v>00 -00-00-00-</v>
          </cell>
          <cell r="L6614" t="str">
            <v>00 -00-00-00-</v>
          </cell>
          <cell r="O6614" t="str">
            <v>SIN CUENTA ASIGNADA</v>
          </cell>
        </row>
        <row r="6615">
          <cell r="J6615" t="str">
            <v>00 -00-00-00-</v>
          </cell>
          <cell r="L6615" t="str">
            <v>00 -00-00-00-</v>
          </cell>
          <cell r="O6615" t="str">
            <v>SIN CUENTA ASIGNADA</v>
          </cell>
        </row>
        <row r="6616">
          <cell r="J6616" t="str">
            <v>00 -00-00-00-</v>
          </cell>
          <cell r="L6616" t="str">
            <v>00 -00-00-00-</v>
          </cell>
          <cell r="O6616" t="str">
            <v>SIN CUENTA ASIGNADA</v>
          </cell>
        </row>
        <row r="6617">
          <cell r="J6617" t="str">
            <v>00 -00-00-00-</v>
          </cell>
          <cell r="L6617" t="str">
            <v>00 -00-00-00-</v>
          </cell>
          <cell r="O6617" t="str">
            <v>SIN CUENTA ASIGNADA</v>
          </cell>
        </row>
        <row r="6618">
          <cell r="J6618" t="str">
            <v>00 -00-00-00-</v>
          </cell>
          <cell r="L6618" t="str">
            <v>00 -00-00-00-</v>
          </cell>
          <cell r="O6618" t="str">
            <v>SIN CUENTA ASIGNADA</v>
          </cell>
        </row>
        <row r="6619">
          <cell r="J6619" t="str">
            <v>00 -00-00-00-</v>
          </cell>
          <cell r="L6619" t="str">
            <v>00 -00-00-00-</v>
          </cell>
          <cell r="O6619" t="str">
            <v>SIN CUENTA ASIGNADA</v>
          </cell>
        </row>
        <row r="6620">
          <cell r="J6620" t="str">
            <v>00 -00-00-00-</v>
          </cell>
          <cell r="L6620" t="str">
            <v>00 -00-00-00-</v>
          </cell>
          <cell r="O6620" t="str">
            <v>SIN CUENTA ASIGNADA</v>
          </cell>
        </row>
        <row r="6621">
          <cell r="J6621" t="str">
            <v>00 -00-00-00-</v>
          </cell>
          <cell r="L6621" t="str">
            <v>00 -00-00-00-</v>
          </cell>
          <cell r="O6621" t="str">
            <v>SIN CUENTA ASIGNADA</v>
          </cell>
        </row>
        <row r="6622">
          <cell r="J6622" t="str">
            <v>00 -00-00-00-</v>
          </cell>
          <cell r="L6622" t="str">
            <v>00 -00-00-00-</v>
          </cell>
          <cell r="O6622" t="str">
            <v>SIN CUENTA ASIGNADA</v>
          </cell>
        </row>
        <row r="6623">
          <cell r="J6623" t="str">
            <v>00 -00-00-00-</v>
          </cell>
          <cell r="L6623" t="str">
            <v>00 -00-00-00-</v>
          </cell>
          <cell r="O6623" t="str">
            <v>SIN CUENTA ASIGNADA</v>
          </cell>
        </row>
        <row r="6624">
          <cell r="J6624" t="str">
            <v>00 -00-00-00-</v>
          </cell>
          <cell r="L6624" t="str">
            <v>00 -00-00-00-</v>
          </cell>
          <cell r="O6624" t="str">
            <v>SIN CUENTA ASIGNADA</v>
          </cell>
        </row>
        <row r="6625">
          <cell r="J6625" t="str">
            <v>00 -00-00-00-</v>
          </cell>
          <cell r="L6625" t="str">
            <v>00 -00-00-00-</v>
          </cell>
          <cell r="O6625" t="str">
            <v>SIN CUENTA ASIGNADA</v>
          </cell>
        </row>
        <row r="6626">
          <cell r="J6626" t="str">
            <v>00 -00-00-00-</v>
          </cell>
          <cell r="L6626" t="str">
            <v>00 -00-00-00-</v>
          </cell>
          <cell r="O6626" t="str">
            <v>SIN CUENTA ASIGNADA</v>
          </cell>
        </row>
        <row r="6627">
          <cell r="J6627" t="str">
            <v>00 -00-00-00-</v>
          </cell>
          <cell r="L6627" t="str">
            <v>00 -00-00-00-</v>
          </cell>
          <cell r="O6627" t="str">
            <v>SIN CUENTA ASIGNADA</v>
          </cell>
        </row>
        <row r="6628">
          <cell r="J6628" t="str">
            <v>00 -00-00-00-</v>
          </cell>
          <cell r="L6628" t="str">
            <v>00 -00-00-00-</v>
          </cell>
          <cell r="O6628" t="str">
            <v>SIN CUENTA ASIGNADA</v>
          </cell>
        </row>
        <row r="6629">
          <cell r="J6629" t="str">
            <v>00 -00-00-00-</v>
          </cell>
          <cell r="L6629" t="str">
            <v>00 -00-00-00-</v>
          </cell>
          <cell r="O6629" t="str">
            <v>SIN CUENTA ASIGNADA</v>
          </cell>
        </row>
        <row r="6630">
          <cell r="J6630" t="str">
            <v>00 -00-00-00-</v>
          </cell>
          <cell r="L6630" t="str">
            <v>00 -00-00-00-</v>
          </cell>
          <cell r="O6630" t="str">
            <v>SIN CUENTA ASIGNADA</v>
          </cell>
        </row>
        <row r="6631">
          <cell r="J6631" t="str">
            <v>00 -00-00-00-</v>
          </cell>
          <cell r="L6631" t="str">
            <v>00 -00-00-00-</v>
          </cell>
          <cell r="O6631" t="str">
            <v>SIN CUENTA ASIGNADA</v>
          </cell>
        </row>
        <row r="6632">
          <cell r="J6632" t="str">
            <v>00 -00-00-00-</v>
          </cell>
          <cell r="L6632" t="str">
            <v>00 -00-00-00-</v>
          </cell>
          <cell r="O6632" t="str">
            <v>SIN CUENTA ASIGNADA</v>
          </cell>
        </row>
        <row r="6633">
          <cell r="J6633" t="str">
            <v>00 -00-00-00-</v>
          </cell>
          <cell r="L6633" t="str">
            <v>00 -00-00-00-</v>
          </cell>
          <cell r="O6633" t="str">
            <v>SIN CUENTA ASIGNADA</v>
          </cell>
        </row>
        <row r="6634">
          <cell r="J6634" t="str">
            <v>00 -00-00-00-</v>
          </cell>
          <cell r="L6634" t="str">
            <v>00 -00-00-00-</v>
          </cell>
          <cell r="O6634" t="str">
            <v>SIN CUENTA ASIGNADA</v>
          </cell>
        </row>
        <row r="6635">
          <cell r="J6635" t="str">
            <v>00 -00-00-00-</v>
          </cell>
          <cell r="L6635" t="str">
            <v>00 -00-00-00-</v>
          </cell>
          <cell r="O6635" t="str">
            <v>SIN CUENTA ASIGNADA</v>
          </cell>
        </row>
        <row r="6636">
          <cell r="J6636" t="str">
            <v>00 -00-00-00-</v>
          </cell>
          <cell r="L6636" t="str">
            <v>00 -00-00-00-</v>
          </cell>
          <cell r="O6636" t="str">
            <v>SIN CUENTA ASIGNADA</v>
          </cell>
        </row>
        <row r="6637">
          <cell r="J6637" t="str">
            <v>00 -00-00-00-</v>
          </cell>
          <cell r="L6637" t="str">
            <v>00 -00-00-00-</v>
          </cell>
          <cell r="O6637" t="str">
            <v>SIN CUENTA ASIGNADA</v>
          </cell>
        </row>
        <row r="6638">
          <cell r="J6638" t="str">
            <v>00 -00-00-00-</v>
          </cell>
          <cell r="L6638" t="str">
            <v>00 -00-00-00-</v>
          </cell>
          <cell r="O6638" t="str">
            <v>SIN CUENTA ASIGNADA</v>
          </cell>
        </row>
        <row r="6639">
          <cell r="J6639" t="str">
            <v>00 -00-00-00-</v>
          </cell>
          <cell r="L6639" t="str">
            <v>00 -00-00-00-</v>
          </cell>
          <cell r="O6639" t="str">
            <v>SIN CUENTA ASIGNADA</v>
          </cell>
        </row>
        <row r="6640">
          <cell r="J6640" t="str">
            <v>00 -00-00-00-</v>
          </cell>
          <cell r="L6640" t="str">
            <v>00 -00-00-00-</v>
          </cell>
          <cell r="O6640" t="str">
            <v>SIN CUENTA ASIGNADA</v>
          </cell>
        </row>
        <row r="6641">
          <cell r="J6641" t="str">
            <v>00 -00-00-00-</v>
          </cell>
          <cell r="L6641" t="str">
            <v>00 -00-00-00-</v>
          </cell>
          <cell r="O6641" t="str">
            <v>SIN CUENTA ASIGNADA</v>
          </cell>
        </row>
        <row r="6642">
          <cell r="J6642" t="str">
            <v>00 -00-00-00-</v>
          </cell>
          <cell r="L6642" t="str">
            <v>00 -00-00-00-</v>
          </cell>
          <cell r="O6642" t="str">
            <v>SIN CUENTA ASIGNADA</v>
          </cell>
        </row>
        <row r="6643">
          <cell r="J6643" t="str">
            <v>00 -00-00-00-</v>
          </cell>
          <cell r="L6643" t="str">
            <v>00 -00-00-00-</v>
          </cell>
          <cell r="O6643" t="str">
            <v>SIN CUENTA ASIGNADA</v>
          </cell>
        </row>
        <row r="6644">
          <cell r="J6644" t="str">
            <v>00 -00-00-00-</v>
          </cell>
          <cell r="L6644" t="str">
            <v>00 -00-00-00-</v>
          </cell>
          <cell r="O6644" t="str">
            <v>SIN CUENTA ASIGNADA</v>
          </cell>
        </row>
        <row r="6645">
          <cell r="J6645" t="str">
            <v>00 -00-00-00-</v>
          </cell>
          <cell r="L6645" t="str">
            <v>00 -00-00-00-</v>
          </cell>
          <cell r="O6645" t="str">
            <v>SIN CUENTA ASIGNADA</v>
          </cell>
        </row>
        <row r="6646">
          <cell r="J6646" t="str">
            <v>00 -00-00-00-</v>
          </cell>
          <cell r="L6646" t="str">
            <v>00 -00-00-00-</v>
          </cell>
          <cell r="O6646" t="str">
            <v>SIN CUENTA ASIGNADA</v>
          </cell>
        </row>
        <row r="6647">
          <cell r="J6647" t="str">
            <v>00 -00-00-00-</v>
          </cell>
          <cell r="L6647" t="str">
            <v>00 -00-00-00-</v>
          </cell>
          <cell r="O6647" t="str">
            <v>SIN CUENTA ASIGNADA</v>
          </cell>
        </row>
        <row r="6648">
          <cell r="J6648" t="str">
            <v>00 -00-00-00-</v>
          </cell>
          <cell r="L6648" t="str">
            <v>00 -00-00-00-</v>
          </cell>
          <cell r="O6648" t="str">
            <v>SIN CUENTA ASIGNADA</v>
          </cell>
        </row>
        <row r="6649">
          <cell r="J6649" t="str">
            <v>00 -00-00-00-</v>
          </cell>
          <cell r="L6649" t="str">
            <v>00 -00-00-00-</v>
          </cell>
          <cell r="O6649" t="str">
            <v>SIN CUENTA ASIGNADA</v>
          </cell>
        </row>
        <row r="6650">
          <cell r="J6650" t="str">
            <v>00 -00-00-00-</v>
          </cell>
          <cell r="L6650" t="str">
            <v>00 -00-00-00-</v>
          </cell>
          <cell r="O6650" t="str">
            <v>SIN CUENTA ASIGNADA</v>
          </cell>
        </row>
        <row r="6651">
          <cell r="J6651" t="str">
            <v>00 -00-00-00-</v>
          </cell>
          <cell r="L6651" t="str">
            <v>00 -00-00-00-</v>
          </cell>
          <cell r="O6651" t="str">
            <v>SIN CUENTA ASIGNADA</v>
          </cell>
        </row>
        <row r="6652">
          <cell r="J6652" t="str">
            <v>00 -00-00-00-</v>
          </cell>
          <cell r="L6652" t="str">
            <v>00 -00-00-00-</v>
          </cell>
          <cell r="O6652" t="str">
            <v>SIN CUENTA ASIGNADA</v>
          </cell>
        </row>
        <row r="6653">
          <cell r="J6653" t="str">
            <v>00 -00-00-00-</v>
          </cell>
          <cell r="L6653" t="str">
            <v>00 -00-00-00-</v>
          </cell>
          <cell r="O6653" t="str">
            <v>SIN CUENTA ASIGNADA</v>
          </cell>
        </row>
        <row r="6654">
          <cell r="J6654" t="str">
            <v>00 -00-00-00-</v>
          </cell>
          <cell r="L6654" t="str">
            <v>00 -00-00-00-</v>
          </cell>
          <cell r="O6654" t="str">
            <v>SIN CUENTA ASIGNADA</v>
          </cell>
        </row>
        <row r="6655">
          <cell r="J6655" t="str">
            <v>00 -00-00-00-</v>
          </cell>
          <cell r="L6655" t="str">
            <v>00 -00-00-00-</v>
          </cell>
          <cell r="O6655" t="str">
            <v>SIN CUENTA ASIGNADA</v>
          </cell>
        </row>
        <row r="6656">
          <cell r="J6656" t="str">
            <v>00 -00-00-00-</v>
          </cell>
          <cell r="L6656" t="str">
            <v>00 -00-00-00-</v>
          </cell>
          <cell r="O6656" t="str">
            <v>SIN CUENTA ASIGNADA</v>
          </cell>
        </row>
        <row r="6657">
          <cell r="J6657" t="str">
            <v>00 -00-00-00-</v>
          </cell>
          <cell r="L6657" t="str">
            <v>00 -00-00-00-</v>
          </cell>
          <cell r="O6657" t="str">
            <v>SIN CUENTA ASIGNADA</v>
          </cell>
        </row>
        <row r="6658">
          <cell r="J6658" t="str">
            <v>00 -00-00-00-</v>
          </cell>
          <cell r="L6658" t="str">
            <v>00 -00-00-00-</v>
          </cell>
          <cell r="O6658" t="str">
            <v>SIN CUENTA ASIGNADA</v>
          </cell>
        </row>
        <row r="6659">
          <cell r="J6659" t="str">
            <v>00 -00-00-00-</v>
          </cell>
          <cell r="L6659" t="str">
            <v>00 -00-00-00-</v>
          </cell>
          <cell r="O6659" t="str">
            <v>SIN CUENTA ASIGNADA</v>
          </cell>
        </row>
        <row r="6660">
          <cell r="J6660" t="str">
            <v>00 -00-00-00-</v>
          </cell>
          <cell r="L6660" t="str">
            <v>00 -00-00-00-</v>
          </cell>
          <cell r="O6660" t="str">
            <v>SIN CUENTA ASIGNADA</v>
          </cell>
        </row>
        <row r="6661">
          <cell r="J6661" t="str">
            <v>00 -00-00-00-</v>
          </cell>
          <cell r="L6661" t="str">
            <v>00 -00-00-00-</v>
          </cell>
          <cell r="O6661" t="str">
            <v>SIN CUENTA ASIGNADA</v>
          </cell>
        </row>
        <row r="6662">
          <cell r="J6662" t="str">
            <v>00 -00-00-00-</v>
          </cell>
          <cell r="L6662" t="str">
            <v>00 -00-00-00-</v>
          </cell>
          <cell r="O6662" t="str">
            <v>SIN CUENTA ASIGNADA</v>
          </cell>
        </row>
        <row r="6663">
          <cell r="J6663" t="str">
            <v>00 -00-00-00-</v>
          </cell>
          <cell r="L6663" t="str">
            <v>00 -00-00-00-</v>
          </cell>
          <cell r="O6663" t="str">
            <v>SIN CUENTA ASIGNADA</v>
          </cell>
        </row>
        <row r="6664">
          <cell r="J6664" t="str">
            <v>00 -00-00-00-</v>
          </cell>
          <cell r="L6664" t="str">
            <v>00 -00-00-00-</v>
          </cell>
          <cell r="O6664" t="str">
            <v>SIN CUENTA ASIGNADA</v>
          </cell>
        </row>
        <row r="6665">
          <cell r="J6665" t="str">
            <v>00 -00-00-00-</v>
          </cell>
          <cell r="L6665" t="str">
            <v>00 -00-00-00-</v>
          </cell>
          <cell r="O6665" t="str">
            <v>SIN CUENTA ASIGNADA</v>
          </cell>
        </row>
        <row r="6666">
          <cell r="J6666" t="str">
            <v>00 -00-00-00-</v>
          </cell>
          <cell r="L6666" t="str">
            <v>00 -00-00-00-</v>
          </cell>
          <cell r="O6666" t="str">
            <v>SIN CUENTA ASIGNADA</v>
          </cell>
        </row>
        <row r="6667">
          <cell r="J6667" t="str">
            <v>00 -00-00-00-</v>
          </cell>
          <cell r="L6667" t="str">
            <v>00 -00-00-00-</v>
          </cell>
          <cell r="O6667" t="str">
            <v>SIN CUENTA ASIGNADA</v>
          </cell>
        </row>
        <row r="6668">
          <cell r="J6668" t="str">
            <v>00 -00-00-00-</v>
          </cell>
          <cell r="L6668" t="str">
            <v>00 -00-00-00-</v>
          </cell>
          <cell r="O6668" t="str">
            <v>SIN CUENTA ASIGNADA</v>
          </cell>
        </row>
        <row r="6669">
          <cell r="J6669" t="str">
            <v>00 -00-00-00-</v>
          </cell>
          <cell r="L6669" t="str">
            <v>00 -00-00-00-</v>
          </cell>
          <cell r="O6669" t="str">
            <v>SIN CUENTA ASIGNADA</v>
          </cell>
        </row>
        <row r="6670">
          <cell r="J6670" t="str">
            <v>00 -00-00-00-</v>
          </cell>
          <cell r="L6670" t="str">
            <v>00 -00-00-00-</v>
          </cell>
          <cell r="O6670" t="str">
            <v>SIN CUENTA ASIGNADA</v>
          </cell>
        </row>
        <row r="6671">
          <cell r="J6671" t="str">
            <v>00 -00-00-00-</v>
          </cell>
          <cell r="L6671" t="str">
            <v>00 -00-00-00-</v>
          </cell>
          <cell r="O6671" t="str">
            <v>SIN CUENTA ASIGNADA</v>
          </cell>
        </row>
        <row r="6672">
          <cell r="J6672" t="str">
            <v>00 -00-00-00-</v>
          </cell>
          <cell r="L6672" t="str">
            <v>00 -00-00-00-</v>
          </cell>
          <cell r="O6672" t="str">
            <v>SIN CUENTA ASIGNADA</v>
          </cell>
        </row>
        <row r="6673">
          <cell r="J6673" t="str">
            <v>00 -00-00-00-</v>
          </cell>
          <cell r="L6673" t="str">
            <v>00 -00-00-00-</v>
          </cell>
          <cell r="O6673" t="str">
            <v>SIN CUENTA ASIGNADA</v>
          </cell>
        </row>
        <row r="6674">
          <cell r="J6674" t="str">
            <v>00 -00-00-00-</v>
          </cell>
          <cell r="L6674" t="str">
            <v>00 -00-00-00-</v>
          </cell>
          <cell r="O6674" t="str">
            <v>SIN CUENTA ASIGNADA</v>
          </cell>
        </row>
        <row r="6675">
          <cell r="J6675" t="str">
            <v>00 -00-00-00-</v>
          </cell>
          <cell r="L6675" t="str">
            <v>00 -00-00-00-</v>
          </cell>
          <cell r="O6675" t="str">
            <v>SIN CUENTA ASIGNADA</v>
          </cell>
        </row>
        <row r="6676">
          <cell r="J6676" t="str">
            <v>00 -00-00-00-</v>
          </cell>
          <cell r="L6676" t="str">
            <v>00 -00-00-00-</v>
          </cell>
          <cell r="O6676" t="str">
            <v>SIN CUENTA ASIGNADA</v>
          </cell>
        </row>
        <row r="6677">
          <cell r="J6677" t="str">
            <v>00 -00-00-00-</v>
          </cell>
          <cell r="L6677" t="str">
            <v>00 -00-00-00-</v>
          </cell>
          <cell r="O6677" t="str">
            <v>SIN CUENTA ASIGNADA</v>
          </cell>
        </row>
        <row r="6678">
          <cell r="J6678" t="str">
            <v>00 -00-00-00-</v>
          </cell>
          <cell r="L6678" t="str">
            <v>00 -00-00-00-</v>
          </cell>
          <cell r="O6678" t="str">
            <v>SIN CUENTA ASIGNADA</v>
          </cell>
        </row>
        <row r="6679">
          <cell r="J6679" t="str">
            <v>00 -00-00-00-</v>
          </cell>
          <cell r="L6679" t="str">
            <v>00 -00-00-00-</v>
          </cell>
          <cell r="O6679" t="str">
            <v>SIN CUENTA ASIGNADA</v>
          </cell>
        </row>
        <row r="6680">
          <cell r="J6680" t="str">
            <v>00 -00-00-00-</v>
          </cell>
          <cell r="L6680" t="str">
            <v>00 -00-00-00-</v>
          </cell>
          <cell r="O6680" t="str">
            <v>SIN CUENTA ASIGNADA</v>
          </cell>
        </row>
        <row r="6681">
          <cell r="J6681" t="str">
            <v>00 -00-00-00-</v>
          </cell>
          <cell r="L6681" t="str">
            <v>00 -00-00-00-</v>
          </cell>
          <cell r="O6681" t="str">
            <v>SIN CUENTA ASIGNADA</v>
          </cell>
        </row>
        <row r="6682">
          <cell r="J6682" t="str">
            <v>00 -00-00-00-</v>
          </cell>
          <cell r="L6682" t="str">
            <v>00 -00-00-00-</v>
          </cell>
          <cell r="O6682" t="str">
            <v>SIN CUENTA ASIGNADA</v>
          </cell>
        </row>
        <row r="6683">
          <cell r="J6683" t="str">
            <v>00 -00-00-00-</v>
          </cell>
          <cell r="L6683" t="str">
            <v>00 -00-00-00-</v>
          </cell>
          <cell r="O6683" t="str">
            <v>SIN CUENTA ASIGNADA</v>
          </cell>
        </row>
        <row r="6684">
          <cell r="J6684" t="str">
            <v>00 -00-00-00-</v>
          </cell>
          <cell r="L6684" t="str">
            <v>00 -00-00-00-</v>
          </cell>
          <cell r="O6684" t="str">
            <v>SIN CUENTA ASIGNADA</v>
          </cell>
        </row>
        <row r="6685">
          <cell r="J6685" t="str">
            <v>00 -00-00-00-</v>
          </cell>
          <cell r="L6685" t="str">
            <v>00 -00-00-00-</v>
          </cell>
          <cell r="O6685" t="str">
            <v>SIN CUENTA ASIGNADA</v>
          </cell>
        </row>
        <row r="6686">
          <cell r="J6686" t="str">
            <v>00 -00-00-00-</v>
          </cell>
          <cell r="L6686" t="str">
            <v>00 -00-00-00-</v>
          </cell>
          <cell r="O6686" t="str">
            <v>SIN CUENTA ASIGNADA</v>
          </cell>
        </row>
        <row r="6687">
          <cell r="J6687" t="str">
            <v>00 -00-00-00-</v>
          </cell>
          <cell r="L6687" t="str">
            <v>00 -00-00-00-</v>
          </cell>
          <cell r="O6687" t="str">
            <v>SIN CUENTA ASIGNADA</v>
          </cell>
        </row>
        <row r="6688">
          <cell r="J6688" t="str">
            <v>00 -00-00-00-</v>
          </cell>
          <cell r="L6688" t="str">
            <v>00 -00-00-00-</v>
          </cell>
          <cell r="O6688" t="str">
            <v>SIN CUENTA ASIGNADA</v>
          </cell>
        </row>
        <row r="6689">
          <cell r="J6689" t="str">
            <v>00 -00-00-00-</v>
          </cell>
          <cell r="L6689" t="str">
            <v>00 -00-00-00-</v>
          </cell>
          <cell r="O6689" t="str">
            <v>SIN CUENTA ASIGNADA</v>
          </cell>
        </row>
        <row r="6690">
          <cell r="J6690" t="str">
            <v>00 -00-00-00-</v>
          </cell>
          <cell r="L6690" t="str">
            <v>00 -00-00-00-</v>
          </cell>
          <cell r="O6690" t="str">
            <v>SIN CUENTA ASIGNADA</v>
          </cell>
        </row>
        <row r="6691">
          <cell r="J6691" t="str">
            <v>00 -00-00-00-</v>
          </cell>
          <cell r="L6691" t="str">
            <v>00 -00-00-00-</v>
          </cell>
          <cell r="O6691" t="str">
            <v>SIN CUENTA ASIGNADA</v>
          </cell>
        </row>
        <row r="6692">
          <cell r="J6692" t="str">
            <v>00 -00-00-00-</v>
          </cell>
          <cell r="L6692" t="str">
            <v>00 -00-00-00-</v>
          </cell>
          <cell r="O6692" t="str">
            <v>SIN CUENTA ASIGNADA</v>
          </cell>
        </row>
        <row r="6693">
          <cell r="J6693" t="str">
            <v>00 -00-00-00-</v>
          </cell>
          <cell r="L6693" t="str">
            <v>00 -00-00-00-</v>
          </cell>
          <cell r="O6693" t="str">
            <v>SIN CUENTA ASIGNADA</v>
          </cell>
        </row>
        <row r="6694">
          <cell r="J6694" t="str">
            <v>00 -00-00-00-</v>
          </cell>
          <cell r="L6694" t="str">
            <v>00 -00-00-00-</v>
          </cell>
          <cell r="O6694" t="str">
            <v>SIN CUENTA ASIGNADA</v>
          </cell>
        </row>
        <row r="6695">
          <cell r="J6695" t="str">
            <v>00 -00-00-00-</v>
          </cell>
          <cell r="L6695" t="str">
            <v>00 -00-00-00-</v>
          </cell>
          <cell r="O6695" t="str">
            <v>SIN CUENTA ASIGNADA</v>
          </cell>
        </row>
        <row r="6696">
          <cell r="J6696" t="str">
            <v>00 -00-00-00-</v>
          </cell>
          <cell r="L6696" t="str">
            <v>00 -00-00-00-</v>
          </cell>
          <cell r="O6696" t="str">
            <v>SIN CUENTA ASIGNADA</v>
          </cell>
        </row>
        <row r="6697">
          <cell r="J6697" t="str">
            <v>00 -00-00-00-</v>
          </cell>
          <cell r="L6697" t="str">
            <v>00 -00-00-00-</v>
          </cell>
          <cell r="O6697" t="str">
            <v>SIN CUENTA ASIGNADA</v>
          </cell>
        </row>
        <row r="6698">
          <cell r="J6698" t="str">
            <v>00 -00-00-00-</v>
          </cell>
          <cell r="L6698" t="str">
            <v>00 -00-00-00-</v>
          </cell>
          <cell r="O6698" t="str">
            <v>SIN CUENTA ASIGNADA</v>
          </cell>
        </row>
        <row r="6699">
          <cell r="J6699" t="str">
            <v>00 -00-00-00-</v>
          </cell>
          <cell r="L6699" t="str">
            <v>00 -00-00-00-</v>
          </cell>
          <cell r="O6699" t="str">
            <v>SIN CUENTA ASIGNADA</v>
          </cell>
        </row>
        <row r="6700">
          <cell r="J6700" t="str">
            <v>00 -00-00-00-</v>
          </cell>
          <cell r="L6700" t="str">
            <v>00 -00-00-00-</v>
          </cell>
          <cell r="O6700" t="str">
            <v>SIN CUENTA ASIGNADA</v>
          </cell>
        </row>
        <row r="6701">
          <cell r="J6701" t="str">
            <v>00 -00-00-00-</v>
          </cell>
          <cell r="L6701" t="str">
            <v>00 -00-00-00-</v>
          </cell>
          <cell r="O6701" t="str">
            <v>SIN CUENTA ASIGNADA</v>
          </cell>
        </row>
        <row r="6702">
          <cell r="J6702" t="str">
            <v>00 -00-00-00-</v>
          </cell>
          <cell r="L6702" t="str">
            <v>00 -00-00-00-</v>
          </cell>
          <cell r="O6702" t="str">
            <v>SIN CUENTA ASIGNADA</v>
          </cell>
        </row>
        <row r="6703">
          <cell r="J6703" t="str">
            <v>00 -00-00-00-</v>
          </cell>
          <cell r="L6703" t="str">
            <v>00 -00-00-00-</v>
          </cell>
          <cell r="O6703" t="str">
            <v>SIN CUENTA ASIGNADA</v>
          </cell>
        </row>
        <row r="6704">
          <cell r="J6704" t="str">
            <v>00 -00-00-00-</v>
          </cell>
          <cell r="L6704" t="str">
            <v>00 -00-00-00-</v>
          </cell>
          <cell r="O6704" t="str">
            <v>SIN CUENTA ASIGNADA</v>
          </cell>
        </row>
        <row r="6705">
          <cell r="J6705" t="str">
            <v>00 -00-00-00-</v>
          </cell>
          <cell r="L6705" t="str">
            <v>00 -00-00-00-</v>
          </cell>
          <cell r="O6705" t="str">
            <v>SIN CUENTA ASIGNADA</v>
          </cell>
        </row>
        <row r="6706">
          <cell r="J6706" t="str">
            <v>00 -00-00-00-</v>
          </cell>
          <cell r="L6706" t="str">
            <v>00 -00-00-00-</v>
          </cell>
          <cell r="O6706" t="str">
            <v>SIN CUENTA ASIGNADA</v>
          </cell>
        </row>
        <row r="6707">
          <cell r="J6707" t="str">
            <v>00 -00-00-00-</v>
          </cell>
          <cell r="L6707" t="str">
            <v>00 -00-00-00-</v>
          </cell>
          <cell r="O6707" t="str">
            <v>SIN CUENTA ASIGNADA</v>
          </cell>
        </row>
        <row r="6708">
          <cell r="J6708" t="str">
            <v>00 -00-00-00-</v>
          </cell>
          <cell r="L6708" t="str">
            <v>00 -00-00-00-</v>
          </cell>
          <cell r="O6708" t="str">
            <v>SIN CUENTA ASIGNADA</v>
          </cell>
        </row>
        <row r="6709">
          <cell r="J6709" t="str">
            <v>00 -00-00-00-</v>
          </cell>
          <cell r="L6709" t="str">
            <v>00 -00-00-00-</v>
          </cell>
          <cell r="O6709" t="str">
            <v>SIN CUENTA ASIGNADA</v>
          </cell>
        </row>
        <row r="6710">
          <cell r="J6710" t="str">
            <v>00 -00-00-00-</v>
          </cell>
          <cell r="L6710" t="str">
            <v>00 -00-00-00-</v>
          </cell>
          <cell r="O6710" t="str">
            <v>SIN CUENTA ASIGNADA</v>
          </cell>
        </row>
        <row r="6711">
          <cell r="J6711" t="str">
            <v>00 -00-00-00-</v>
          </cell>
          <cell r="L6711" t="str">
            <v>00 -00-00-00-</v>
          </cell>
          <cell r="O6711" t="str">
            <v>SIN CUENTA ASIGNADA</v>
          </cell>
        </row>
        <row r="6712">
          <cell r="J6712" t="str">
            <v>00 -00-00-00-</v>
          </cell>
          <cell r="L6712" t="str">
            <v>00 -00-00-00-</v>
          </cell>
          <cell r="O6712" t="str">
            <v>SIN CUENTA ASIGNADA</v>
          </cell>
        </row>
        <row r="6713">
          <cell r="J6713" t="str">
            <v>00 -00-00-00-</v>
          </cell>
          <cell r="L6713" t="str">
            <v>00 -00-00-00-</v>
          </cell>
          <cell r="O6713" t="str">
            <v>SIN CUENTA ASIGNADA</v>
          </cell>
        </row>
        <row r="6714">
          <cell r="J6714" t="str">
            <v>00 -00-00-00-</v>
          </cell>
          <cell r="L6714" t="str">
            <v>00 -00-00-00-</v>
          </cell>
          <cell r="O6714" t="str">
            <v>SIN CUENTA ASIGNADA</v>
          </cell>
        </row>
        <row r="6715">
          <cell r="J6715" t="str">
            <v>00 -00-00-00-</v>
          </cell>
          <cell r="L6715" t="str">
            <v>00 -00-00-00-</v>
          </cell>
          <cell r="O6715" t="str">
            <v>SIN CUENTA ASIGNADA</v>
          </cell>
        </row>
        <row r="6716">
          <cell r="J6716" t="str">
            <v>00 -00-00-00-</v>
          </cell>
          <cell r="L6716" t="str">
            <v>00 -00-00-00-</v>
          </cell>
          <cell r="O6716" t="str">
            <v>SIN CUENTA ASIGNADA</v>
          </cell>
        </row>
        <row r="6717">
          <cell r="J6717" t="str">
            <v>00 -00-00-00-</v>
          </cell>
          <cell r="L6717" t="str">
            <v>00 -00-00-00-</v>
          </cell>
          <cell r="O6717" t="str">
            <v>SIN CUENTA ASIGNADA</v>
          </cell>
        </row>
        <row r="6718">
          <cell r="J6718" t="str">
            <v>00 -00-00-00-</v>
          </cell>
          <cell r="L6718" t="str">
            <v>00 -00-00-00-</v>
          </cell>
          <cell r="O6718" t="str">
            <v>SIN CUENTA ASIGNADA</v>
          </cell>
        </row>
        <row r="6719">
          <cell r="J6719" t="str">
            <v>00 -00-00-00-</v>
          </cell>
          <cell r="L6719" t="str">
            <v>00 -00-00-00-</v>
          </cell>
          <cell r="O6719" t="str">
            <v>SIN CUENTA ASIGNADA</v>
          </cell>
        </row>
        <row r="6720">
          <cell r="J6720" t="str">
            <v>00 -00-00-00-</v>
          </cell>
          <cell r="L6720" t="str">
            <v>00 -00-00-00-</v>
          </cell>
          <cell r="O6720" t="str">
            <v>SIN CUENTA ASIGNADA</v>
          </cell>
        </row>
        <row r="6721">
          <cell r="J6721" t="str">
            <v>00 -00-00-00-</v>
          </cell>
          <cell r="L6721" t="str">
            <v>00 -00-00-00-</v>
          </cell>
          <cell r="O6721" t="str">
            <v>SIN CUENTA ASIGNADA</v>
          </cell>
        </row>
        <row r="6722">
          <cell r="J6722" t="str">
            <v>00 -00-00-00-</v>
          </cell>
          <cell r="L6722" t="str">
            <v>00 -00-00-00-</v>
          </cell>
          <cell r="O6722" t="str">
            <v>SIN CUENTA ASIGNADA</v>
          </cell>
        </row>
        <row r="6723">
          <cell r="J6723" t="str">
            <v>00 -00-00-00-</v>
          </cell>
          <cell r="L6723" t="str">
            <v>00 -00-00-00-</v>
          </cell>
          <cell r="O6723" t="str">
            <v>SIN CUENTA ASIGNADA</v>
          </cell>
        </row>
        <row r="6724">
          <cell r="J6724" t="str">
            <v>00 -00-00-00-</v>
          </cell>
          <cell r="L6724" t="str">
            <v>00 -00-00-00-</v>
          </cell>
          <cell r="O6724" t="str">
            <v>SIN CUENTA ASIGNADA</v>
          </cell>
        </row>
        <row r="6725">
          <cell r="J6725" t="str">
            <v>00 -00-00-00-</v>
          </cell>
          <cell r="L6725" t="str">
            <v>00 -00-00-00-</v>
          </cell>
          <cell r="O6725" t="str">
            <v>SIN CUENTA ASIGNADA</v>
          </cell>
        </row>
        <row r="6726">
          <cell r="J6726" t="str">
            <v>00 -00-00-00-</v>
          </cell>
          <cell r="L6726" t="str">
            <v>00 -00-00-00-</v>
          </cell>
          <cell r="O6726" t="str">
            <v>SIN CUENTA ASIGNADA</v>
          </cell>
        </row>
        <row r="6727">
          <cell r="J6727" t="str">
            <v>00 -00-00-00-</v>
          </cell>
          <cell r="L6727" t="str">
            <v>00 -00-00-00-</v>
          </cell>
          <cell r="O6727" t="str">
            <v>SIN CUENTA ASIGNADA</v>
          </cell>
        </row>
        <row r="6728">
          <cell r="J6728" t="str">
            <v>00 -00-00-00-</v>
          </cell>
          <cell r="L6728" t="str">
            <v>00 -00-00-00-</v>
          </cell>
          <cell r="O6728" t="str">
            <v>SIN CUENTA ASIGNADA</v>
          </cell>
        </row>
        <row r="6729">
          <cell r="J6729" t="str">
            <v>00 -00-00-00-</v>
          </cell>
          <cell r="L6729" t="str">
            <v>00 -00-00-00-</v>
          </cell>
          <cell r="O6729" t="str">
            <v>SIN CUENTA ASIGNADA</v>
          </cell>
        </row>
        <row r="6730">
          <cell r="J6730" t="str">
            <v>00 -00-00-00-</v>
          </cell>
          <cell r="L6730" t="str">
            <v>00 -00-00-00-</v>
          </cell>
          <cell r="O6730" t="str">
            <v>SIN CUENTA ASIGNADA</v>
          </cell>
        </row>
        <row r="6731">
          <cell r="J6731" t="str">
            <v>00 -00-00-00-</v>
          </cell>
          <cell r="L6731" t="str">
            <v>00 -00-00-00-</v>
          </cell>
          <cell r="O6731" t="str">
            <v>SIN CUENTA ASIGNADA</v>
          </cell>
        </row>
        <row r="6732">
          <cell r="J6732" t="str">
            <v>00 -00-00-00-</v>
          </cell>
          <cell r="L6732" t="str">
            <v>00 -00-00-00-</v>
          </cell>
          <cell r="O6732" t="str">
            <v>SIN CUENTA ASIGNADA</v>
          </cell>
        </row>
        <row r="6733">
          <cell r="J6733" t="str">
            <v>00 -00-00-00-</v>
          </cell>
          <cell r="L6733" t="str">
            <v>00 -00-00-00-</v>
          </cell>
          <cell r="O6733" t="str">
            <v>SIN CUENTA ASIGNADA</v>
          </cell>
        </row>
        <row r="6734">
          <cell r="J6734" t="str">
            <v>00 -00-00-00-</v>
          </cell>
          <cell r="L6734" t="str">
            <v>00 -00-00-00-</v>
          </cell>
          <cell r="O6734" t="str">
            <v>SIN CUENTA ASIGNADA</v>
          </cell>
        </row>
        <row r="6735">
          <cell r="J6735" t="str">
            <v>00 -00-00-00-</v>
          </cell>
          <cell r="L6735" t="str">
            <v>00 -00-00-00-</v>
          </cell>
          <cell r="O6735" t="str">
            <v>SIN CUENTA ASIGNADA</v>
          </cell>
        </row>
        <row r="6736">
          <cell r="J6736" t="str">
            <v>00 -00-00-00-</v>
          </cell>
          <cell r="L6736" t="str">
            <v>00 -00-00-00-</v>
          </cell>
          <cell r="O6736" t="str">
            <v>SIN CUENTA ASIGNADA</v>
          </cell>
        </row>
        <row r="6737">
          <cell r="J6737" t="str">
            <v>00 -00-00-00-</v>
          </cell>
          <cell r="L6737" t="str">
            <v>00 -00-00-00-</v>
          </cell>
          <cell r="O6737" t="str">
            <v>SIN CUENTA ASIGNADA</v>
          </cell>
        </row>
        <row r="6738">
          <cell r="J6738" t="str">
            <v>00 -00-00-00-</v>
          </cell>
          <cell r="L6738" t="str">
            <v>00 -00-00-00-</v>
          </cell>
          <cell r="O6738" t="str">
            <v>SIN CUENTA ASIGNADA</v>
          </cell>
        </row>
        <row r="6739">
          <cell r="J6739" t="str">
            <v>00 -00-00-00-</v>
          </cell>
          <cell r="L6739" t="str">
            <v>00 -00-00-00-</v>
          </cell>
          <cell r="O6739" t="str">
            <v>SIN CUENTA ASIGNADA</v>
          </cell>
        </row>
        <row r="6740">
          <cell r="J6740" t="str">
            <v>00 -00-00-00-</v>
          </cell>
          <cell r="L6740" t="str">
            <v>00 -00-00-00-</v>
          </cell>
          <cell r="O6740" t="str">
            <v>SIN CUENTA ASIGNADA</v>
          </cell>
        </row>
        <row r="6741">
          <cell r="J6741" t="str">
            <v>00 -00-00-00-</v>
          </cell>
          <cell r="L6741" t="str">
            <v>00 -00-00-00-</v>
          </cell>
          <cell r="O6741" t="str">
            <v>SIN CUENTA ASIGNADA</v>
          </cell>
        </row>
        <row r="6742">
          <cell r="J6742" t="str">
            <v>00 -00-00-00-</v>
          </cell>
          <cell r="L6742" t="str">
            <v>00 -00-00-00-</v>
          </cell>
          <cell r="O6742" t="str">
            <v>SIN CUENTA ASIGNADA</v>
          </cell>
        </row>
        <row r="6743">
          <cell r="J6743" t="str">
            <v>00 -00-00-00-</v>
          </cell>
          <cell r="L6743" t="str">
            <v>00 -00-00-00-</v>
          </cell>
          <cell r="O6743" t="str">
            <v>SIN CUENTA ASIGNADA</v>
          </cell>
        </row>
        <row r="6744">
          <cell r="J6744" t="str">
            <v>00 -00-00-00-</v>
          </cell>
          <cell r="L6744" t="str">
            <v>00 -00-00-00-</v>
          </cell>
          <cell r="O6744" t="str">
            <v>SIN CUENTA ASIGNADA</v>
          </cell>
        </row>
        <row r="6745">
          <cell r="J6745" t="str">
            <v>00 -00-00-00-</v>
          </cell>
          <cell r="L6745" t="str">
            <v>00 -00-00-00-</v>
          </cell>
          <cell r="O6745" t="str">
            <v>SIN CUENTA ASIGNADA</v>
          </cell>
        </row>
        <row r="6746">
          <cell r="J6746" t="str">
            <v>00 -00-00-00-</v>
          </cell>
          <cell r="L6746" t="str">
            <v>00 -00-00-00-</v>
          </cell>
          <cell r="O6746" t="str">
            <v>SIN CUENTA ASIGNADA</v>
          </cell>
        </row>
        <row r="6747">
          <cell r="J6747" t="str">
            <v>00 -00-00-00-</v>
          </cell>
          <cell r="L6747" t="str">
            <v>00 -00-00-00-</v>
          </cell>
          <cell r="O6747" t="str">
            <v>SIN CUENTA ASIGNADA</v>
          </cell>
        </row>
        <row r="6748">
          <cell r="J6748" t="str">
            <v>00 -00-00-00-</v>
          </cell>
          <cell r="L6748" t="str">
            <v>00 -00-00-00-</v>
          </cell>
          <cell r="O6748" t="str">
            <v>SIN CUENTA ASIGNADA</v>
          </cell>
        </row>
        <row r="6749">
          <cell r="J6749" t="str">
            <v>00 -00-00-00-</v>
          </cell>
          <cell r="L6749" t="str">
            <v>00 -00-00-00-</v>
          </cell>
          <cell r="O6749" t="str">
            <v>SIN CUENTA ASIGNADA</v>
          </cell>
        </row>
        <row r="6750">
          <cell r="J6750" t="str">
            <v>00 -00-00-00-</v>
          </cell>
          <cell r="L6750" t="str">
            <v>00 -00-00-00-</v>
          </cell>
          <cell r="O6750" t="str">
            <v>SIN CUENTA ASIGNADA</v>
          </cell>
        </row>
        <row r="6751">
          <cell r="J6751" t="str">
            <v>00 -00-00-00-</v>
          </cell>
          <cell r="L6751" t="str">
            <v>00 -00-00-00-</v>
          </cell>
          <cell r="O6751" t="str">
            <v>SIN CUENTA ASIGNADA</v>
          </cell>
        </row>
        <row r="6752">
          <cell r="J6752" t="str">
            <v>00 -00-00-00-</v>
          </cell>
          <cell r="L6752" t="str">
            <v>00 -00-00-00-</v>
          </cell>
          <cell r="O6752" t="str">
            <v>SIN CUENTA ASIGNADA</v>
          </cell>
        </row>
        <row r="6753">
          <cell r="J6753" t="str">
            <v>00 -00-00-00-</v>
          </cell>
          <cell r="L6753" t="str">
            <v>00 -00-00-00-</v>
          </cell>
          <cell r="O6753" t="str">
            <v>SIN CUENTA ASIGNADA</v>
          </cell>
        </row>
        <row r="6754">
          <cell r="J6754" t="str">
            <v>00 -00-00-00-</v>
          </cell>
          <cell r="L6754" t="str">
            <v>00 -00-00-00-</v>
          </cell>
          <cell r="O6754" t="str">
            <v>SIN CUENTA ASIGNADA</v>
          </cell>
        </row>
        <row r="6755">
          <cell r="J6755" t="str">
            <v>00 -00-00-00-</v>
          </cell>
          <cell r="L6755" t="str">
            <v>00 -00-00-00-</v>
          </cell>
          <cell r="O6755" t="str">
            <v>SIN CUENTA ASIGNADA</v>
          </cell>
        </row>
        <row r="6756">
          <cell r="J6756" t="str">
            <v>00 -00-00-00-</v>
          </cell>
          <cell r="L6756" t="str">
            <v>00 -00-00-00-</v>
          </cell>
          <cell r="O6756" t="str">
            <v>SIN CUENTA ASIGNADA</v>
          </cell>
        </row>
        <row r="6757">
          <cell r="J6757" t="str">
            <v>00 -00-00-00-</v>
          </cell>
          <cell r="L6757" t="str">
            <v>00 -00-00-00-</v>
          </cell>
          <cell r="O6757" t="str">
            <v>SIN CUENTA ASIGNADA</v>
          </cell>
        </row>
        <row r="6758">
          <cell r="J6758" t="str">
            <v>00 -00-00-00-</v>
          </cell>
          <cell r="L6758" t="str">
            <v>00 -00-00-00-</v>
          </cell>
          <cell r="O6758" t="str">
            <v>SIN CUENTA ASIGNADA</v>
          </cell>
        </row>
        <row r="6759">
          <cell r="J6759" t="str">
            <v>00 -00-00-00-</v>
          </cell>
          <cell r="L6759" t="str">
            <v>00 -00-00-00-</v>
          </cell>
          <cell r="O6759" t="str">
            <v>SIN CUENTA ASIGNADA</v>
          </cell>
        </row>
        <row r="6760">
          <cell r="J6760" t="str">
            <v>00 -00-00-00-</v>
          </cell>
          <cell r="L6760" t="str">
            <v>00 -00-00-00-</v>
          </cell>
          <cell r="O6760" t="str">
            <v>SIN CUENTA ASIGNADA</v>
          </cell>
        </row>
        <row r="6761">
          <cell r="J6761" t="str">
            <v>00 -00-00-00-</v>
          </cell>
          <cell r="L6761" t="str">
            <v>00 -00-00-00-</v>
          </cell>
          <cell r="O6761" t="str">
            <v>SIN CUENTA ASIGNADA</v>
          </cell>
        </row>
        <row r="6762">
          <cell r="J6762" t="str">
            <v>00 -00-00-00-</v>
          </cell>
          <cell r="L6762" t="str">
            <v>00 -00-00-00-</v>
          </cell>
          <cell r="O6762" t="str">
            <v>SIN CUENTA ASIGNADA</v>
          </cell>
        </row>
        <row r="6763">
          <cell r="J6763" t="str">
            <v>00 -00-00-00-</v>
          </cell>
          <cell r="L6763" t="str">
            <v>00 -00-00-00-</v>
          </cell>
          <cell r="O6763" t="str">
            <v>SIN CUENTA ASIGNADA</v>
          </cell>
        </row>
        <row r="6764">
          <cell r="J6764" t="str">
            <v>00 -00-00-00-</v>
          </cell>
          <cell r="L6764" t="str">
            <v>00 -00-00-00-</v>
          </cell>
          <cell r="O6764" t="str">
            <v>SIN CUENTA ASIGNADA</v>
          </cell>
        </row>
        <row r="6765">
          <cell r="J6765" t="str">
            <v>00 -00-00-00-</v>
          </cell>
          <cell r="L6765" t="str">
            <v>00 -00-00-00-</v>
          </cell>
          <cell r="O6765" t="str">
            <v>SIN CUENTA ASIGNADA</v>
          </cell>
        </row>
        <row r="6766">
          <cell r="J6766" t="str">
            <v>00 -00-00-00-</v>
          </cell>
          <cell r="L6766" t="str">
            <v>00 -00-00-00-</v>
          </cell>
          <cell r="O6766" t="str">
            <v>SIN CUENTA ASIGNADA</v>
          </cell>
        </row>
        <row r="6767">
          <cell r="J6767" t="str">
            <v>00 -00-00-00-</v>
          </cell>
          <cell r="L6767" t="str">
            <v>00 -00-00-00-</v>
          </cell>
          <cell r="O6767" t="str">
            <v>SIN CUENTA ASIGNADA</v>
          </cell>
        </row>
        <row r="6768">
          <cell r="J6768" t="str">
            <v>00 -00-00-00-</v>
          </cell>
          <cell r="L6768" t="str">
            <v>00 -00-00-00-</v>
          </cell>
          <cell r="O6768" t="str">
            <v>SIN CUENTA ASIGNADA</v>
          </cell>
        </row>
        <row r="6769">
          <cell r="J6769" t="str">
            <v>00 -00-00-00-</v>
          </cell>
          <cell r="L6769" t="str">
            <v>00 -00-00-00-</v>
          </cell>
          <cell r="O6769" t="str">
            <v>SIN CUENTA ASIGNADA</v>
          </cell>
        </row>
        <row r="6770">
          <cell r="J6770" t="str">
            <v>00 -00-00-00-</v>
          </cell>
          <cell r="L6770" t="str">
            <v>00 -00-00-00-</v>
          </cell>
          <cell r="O6770" t="str">
            <v>SIN CUENTA ASIGNADA</v>
          </cell>
        </row>
        <row r="6771">
          <cell r="J6771" t="str">
            <v>00 -00-00-00-</v>
          </cell>
          <cell r="L6771" t="str">
            <v>00 -00-00-00-</v>
          </cell>
          <cell r="O6771" t="str">
            <v>SIN CUENTA ASIGNADA</v>
          </cell>
        </row>
        <row r="6772">
          <cell r="J6772" t="str">
            <v>00 -00-00-00-</v>
          </cell>
          <cell r="L6772" t="str">
            <v>00 -00-00-00-</v>
          </cell>
          <cell r="O6772" t="str">
            <v>SIN CUENTA ASIGNADA</v>
          </cell>
        </row>
        <row r="6773">
          <cell r="J6773" t="str">
            <v>00 -00-00-00-</v>
          </cell>
          <cell r="L6773" t="str">
            <v>00 -00-00-00-</v>
          </cell>
          <cell r="O6773" t="str">
            <v>SIN CUENTA ASIGNADA</v>
          </cell>
        </row>
        <row r="6774">
          <cell r="J6774" t="str">
            <v>00 -00-00-00-</v>
          </cell>
          <cell r="L6774" t="str">
            <v>00 -00-00-00-</v>
          </cell>
          <cell r="O6774" t="str">
            <v>SIN CUENTA ASIGNADA</v>
          </cell>
        </row>
        <row r="6775">
          <cell r="J6775" t="str">
            <v>00 -00-00-00-</v>
          </cell>
          <cell r="L6775" t="str">
            <v>00 -00-00-00-</v>
          </cell>
          <cell r="O6775" t="str">
            <v>SIN CUENTA ASIGNADA</v>
          </cell>
        </row>
        <row r="6776">
          <cell r="J6776" t="str">
            <v>00 -00-00-00-</v>
          </cell>
          <cell r="L6776" t="str">
            <v>00 -00-00-00-</v>
          </cell>
          <cell r="O6776" t="str">
            <v>SIN CUENTA ASIGNADA</v>
          </cell>
        </row>
        <row r="6777">
          <cell r="J6777" t="str">
            <v>00 -00-00-00-</v>
          </cell>
          <cell r="L6777" t="str">
            <v>00 -00-00-00-</v>
          </cell>
          <cell r="O6777" t="str">
            <v>SIN CUENTA ASIGNADA</v>
          </cell>
        </row>
        <row r="6778">
          <cell r="J6778" t="str">
            <v>00 -00-00-00-</v>
          </cell>
          <cell r="L6778" t="str">
            <v>00 -00-00-00-</v>
          </cell>
          <cell r="O6778" t="str">
            <v>SIN CUENTA ASIGNADA</v>
          </cell>
        </row>
        <row r="6779">
          <cell r="J6779" t="str">
            <v>00 -00-00-00-</v>
          </cell>
          <cell r="L6779" t="str">
            <v>00 -00-00-00-</v>
          </cell>
          <cell r="O6779" t="str">
            <v>SIN CUENTA ASIGNADA</v>
          </cell>
        </row>
        <row r="6780">
          <cell r="J6780" t="str">
            <v>00 -00-00-00-</v>
          </cell>
          <cell r="L6780" t="str">
            <v>00 -00-00-00-</v>
          </cell>
          <cell r="O6780" t="str">
            <v>SIN CUENTA ASIGNADA</v>
          </cell>
        </row>
        <row r="6781">
          <cell r="J6781" t="str">
            <v>00 -00-00-00-</v>
          </cell>
          <cell r="L6781" t="str">
            <v>00 -00-00-00-</v>
          </cell>
          <cell r="O6781" t="str">
            <v>SIN CUENTA ASIGNADA</v>
          </cell>
        </row>
        <row r="6782">
          <cell r="J6782" t="str">
            <v>00 -00-00-00-</v>
          </cell>
          <cell r="L6782" t="str">
            <v>00 -00-00-00-</v>
          </cell>
          <cell r="O6782" t="str">
            <v>SIN CUENTA ASIGNADA</v>
          </cell>
        </row>
        <row r="6783">
          <cell r="J6783" t="str">
            <v>00 -00-00-00-</v>
          </cell>
          <cell r="L6783" t="str">
            <v>00 -00-00-00-</v>
          </cell>
          <cell r="O6783" t="str">
            <v>SIN CUENTA ASIGNADA</v>
          </cell>
        </row>
        <row r="6784">
          <cell r="J6784" t="str">
            <v>00 -00-00-00-</v>
          </cell>
          <cell r="L6784" t="str">
            <v>00 -00-00-00-</v>
          </cell>
          <cell r="O6784" t="str">
            <v>SIN CUENTA ASIGNADA</v>
          </cell>
        </row>
        <row r="6785">
          <cell r="J6785" t="str">
            <v>00 -00-00-00-</v>
          </cell>
          <cell r="L6785" t="str">
            <v>00 -00-00-00-</v>
          </cell>
          <cell r="O6785" t="str">
            <v>SIN CUENTA ASIGNADA</v>
          </cell>
        </row>
        <row r="6786">
          <cell r="J6786" t="str">
            <v>00 -00-00-00-</v>
          </cell>
          <cell r="L6786" t="str">
            <v>00 -00-00-00-</v>
          </cell>
          <cell r="O6786" t="str">
            <v>SIN CUENTA ASIGNADA</v>
          </cell>
        </row>
        <row r="6787">
          <cell r="J6787" t="str">
            <v>00 -00-00-00-</v>
          </cell>
          <cell r="L6787" t="str">
            <v>00 -00-00-00-</v>
          </cell>
          <cell r="O6787" t="str">
            <v>SIN CUENTA ASIGNADA</v>
          </cell>
        </row>
        <row r="6788">
          <cell r="J6788" t="str">
            <v>00 -00-00-00-</v>
          </cell>
          <cell r="L6788" t="str">
            <v>00 -00-00-00-</v>
          </cell>
          <cell r="O6788" t="str">
            <v>SIN CUENTA ASIGNADA</v>
          </cell>
        </row>
        <row r="6789">
          <cell r="J6789" t="str">
            <v>00 -00-00-00-</v>
          </cell>
          <cell r="L6789" t="str">
            <v>00 -00-00-00-</v>
          </cell>
          <cell r="O6789" t="str">
            <v>SIN CUENTA ASIGNADA</v>
          </cell>
        </row>
        <row r="6790">
          <cell r="J6790" t="str">
            <v>00 -00-00-00-</v>
          </cell>
          <cell r="L6790" t="str">
            <v>00 -00-00-00-</v>
          </cell>
          <cell r="O6790" t="str">
            <v>SIN CUENTA ASIGNADA</v>
          </cell>
        </row>
        <row r="6791">
          <cell r="J6791" t="str">
            <v>00 -00-00-00-</v>
          </cell>
          <cell r="L6791" t="str">
            <v>00 -00-00-00-</v>
          </cell>
          <cell r="O6791" t="str">
            <v>SIN CUENTA ASIGNADA</v>
          </cell>
        </row>
        <row r="6792">
          <cell r="J6792" t="str">
            <v>00 -00-00-00-</v>
          </cell>
          <cell r="L6792" t="str">
            <v>00 -00-00-00-</v>
          </cell>
          <cell r="O6792" t="str">
            <v>SIN CUENTA ASIGNADA</v>
          </cell>
        </row>
        <row r="6793">
          <cell r="J6793" t="str">
            <v>00 -00-00-00-</v>
          </cell>
          <cell r="L6793" t="str">
            <v>00 -00-00-00-</v>
          </cell>
          <cell r="O6793" t="str">
            <v>SIN CUENTA ASIGNADA</v>
          </cell>
        </row>
        <row r="6794">
          <cell r="J6794" t="str">
            <v>00 -00-00-00-</v>
          </cell>
          <cell r="L6794" t="str">
            <v>00 -00-00-00-</v>
          </cell>
          <cell r="O6794" t="str">
            <v>SIN CUENTA ASIGNADA</v>
          </cell>
        </row>
        <row r="6795">
          <cell r="J6795" t="str">
            <v>00 -00-00-00-</v>
          </cell>
          <cell r="L6795" t="str">
            <v>00 -00-00-00-</v>
          </cell>
          <cell r="O6795" t="str">
            <v>SIN CUENTA ASIGNADA</v>
          </cell>
        </row>
        <row r="6796">
          <cell r="J6796" t="str">
            <v>00 -00-00-00-</v>
          </cell>
          <cell r="L6796" t="str">
            <v>00 -00-00-00-</v>
          </cell>
          <cell r="O6796" t="str">
            <v>SIN CUENTA ASIGNADA</v>
          </cell>
        </row>
        <row r="6797">
          <cell r="J6797" t="str">
            <v>00 -00-00-00-</v>
          </cell>
          <cell r="L6797" t="str">
            <v>00 -00-00-00-</v>
          </cell>
          <cell r="O6797" t="str">
            <v>SIN CUENTA ASIGNADA</v>
          </cell>
        </row>
        <row r="6798">
          <cell r="J6798" t="str">
            <v>00 -00-00-00-</v>
          </cell>
          <cell r="L6798" t="str">
            <v>00 -00-00-00-</v>
          </cell>
          <cell r="O6798" t="str">
            <v>SIN CUENTA ASIGNADA</v>
          </cell>
        </row>
        <row r="6799">
          <cell r="J6799" t="str">
            <v>00 -00-00-00-</v>
          </cell>
          <cell r="L6799" t="str">
            <v>00 -00-00-00-</v>
          </cell>
          <cell r="O6799" t="str">
            <v>SIN CUENTA ASIGNADA</v>
          </cell>
        </row>
        <row r="6800">
          <cell r="J6800" t="str">
            <v>00 -00-00-00-</v>
          </cell>
          <cell r="L6800" t="str">
            <v>00 -00-00-00-</v>
          </cell>
          <cell r="O6800" t="str">
            <v>SIN CUENTA ASIGNADA</v>
          </cell>
        </row>
        <row r="6801">
          <cell r="J6801" t="str">
            <v>00 -00-00-00-</v>
          </cell>
          <cell r="L6801" t="str">
            <v>00 -00-00-00-</v>
          </cell>
          <cell r="O6801" t="str">
            <v>SIN CUENTA ASIGNADA</v>
          </cell>
        </row>
        <row r="6802">
          <cell r="J6802" t="str">
            <v>00 -00-00-00-</v>
          </cell>
          <cell r="L6802" t="str">
            <v>00 -00-00-00-</v>
          </cell>
          <cell r="O6802" t="str">
            <v>SIN CUENTA ASIGNADA</v>
          </cell>
        </row>
        <row r="6803">
          <cell r="J6803" t="str">
            <v>00 -00-00-00-</v>
          </cell>
          <cell r="L6803" t="str">
            <v>00 -00-00-00-</v>
          </cell>
          <cell r="O6803" t="str">
            <v>SIN CUENTA ASIGNADA</v>
          </cell>
        </row>
        <row r="6804">
          <cell r="J6804" t="str">
            <v>00 -00-00-00-</v>
          </cell>
          <cell r="L6804" t="str">
            <v>00 -00-00-00-</v>
          </cell>
          <cell r="O6804" t="str">
            <v>SIN CUENTA ASIGNADA</v>
          </cell>
        </row>
        <row r="6805">
          <cell r="J6805" t="str">
            <v>00 -00-00-00-</v>
          </cell>
          <cell r="L6805" t="str">
            <v>00 -00-00-00-</v>
          </cell>
          <cell r="O6805" t="str">
            <v>SIN CUENTA ASIGNADA</v>
          </cell>
        </row>
        <row r="6806">
          <cell r="J6806" t="str">
            <v>00 -00-00-00-</v>
          </cell>
          <cell r="L6806" t="str">
            <v>00 -00-00-00-</v>
          </cell>
          <cell r="O6806" t="str">
            <v>SIN CUENTA ASIGNADA</v>
          </cell>
        </row>
        <row r="6807">
          <cell r="J6807" t="str">
            <v>00 -00-00-00-</v>
          </cell>
          <cell r="L6807" t="str">
            <v>00 -00-00-00-</v>
          </cell>
          <cell r="O6807" t="str">
            <v>SIN CUENTA ASIGNADA</v>
          </cell>
        </row>
        <row r="6808">
          <cell r="J6808" t="str">
            <v>00 -00-00-00-</v>
          </cell>
          <cell r="L6808" t="str">
            <v>00 -00-00-00-</v>
          </cell>
          <cell r="O6808" t="str">
            <v>SIN CUENTA ASIGNADA</v>
          </cell>
        </row>
        <row r="6809">
          <cell r="J6809" t="str">
            <v>00 -00-00-00-</v>
          </cell>
          <cell r="L6809" t="str">
            <v>00 -00-00-00-</v>
          </cell>
          <cell r="O6809" t="str">
            <v>SIN CUENTA ASIGNADA</v>
          </cell>
        </row>
        <row r="6810">
          <cell r="J6810" t="str">
            <v>00 -00-00-00-</v>
          </cell>
          <cell r="L6810" t="str">
            <v>00 -00-00-00-</v>
          </cell>
          <cell r="O6810" t="str">
            <v>SIN CUENTA ASIGNADA</v>
          </cell>
        </row>
        <row r="6811">
          <cell r="J6811" t="str">
            <v>00 -00-00-00-</v>
          </cell>
          <cell r="L6811" t="str">
            <v>00 -00-00-00-</v>
          </cell>
          <cell r="O6811" t="str">
            <v>SIN CUENTA ASIGNADA</v>
          </cell>
        </row>
        <row r="6812">
          <cell r="J6812" t="str">
            <v>00 -00-00-00-</v>
          </cell>
          <cell r="L6812" t="str">
            <v>00 -00-00-00-</v>
          </cell>
          <cell r="O6812" t="str">
            <v>SIN CUENTA ASIGNADA</v>
          </cell>
        </row>
        <row r="6813">
          <cell r="J6813" t="str">
            <v>00 -00-00-00-</v>
          </cell>
          <cell r="L6813" t="str">
            <v>00 -00-00-00-</v>
          </cell>
          <cell r="O6813" t="str">
            <v>SIN CUENTA ASIGNADA</v>
          </cell>
        </row>
        <row r="6814">
          <cell r="J6814" t="str">
            <v>00 -00-00-00-</v>
          </cell>
          <cell r="L6814" t="str">
            <v>00 -00-00-00-</v>
          </cell>
          <cell r="O6814" t="str">
            <v>SIN CUENTA ASIGNADA</v>
          </cell>
        </row>
        <row r="6815">
          <cell r="J6815" t="str">
            <v>00 -00-00-00-</v>
          </cell>
          <cell r="L6815" t="str">
            <v>00 -00-00-00-</v>
          </cell>
          <cell r="O6815" t="str">
            <v>SIN CUENTA ASIGNADA</v>
          </cell>
        </row>
        <row r="6816">
          <cell r="J6816" t="str">
            <v>00 -00-00-00-</v>
          </cell>
          <cell r="L6816" t="str">
            <v>00 -00-00-00-</v>
          </cell>
          <cell r="O6816" t="str">
            <v>SIN CUENTA ASIGNADA</v>
          </cell>
        </row>
        <row r="6817">
          <cell r="J6817" t="str">
            <v>00 -00-00-00-</v>
          </cell>
          <cell r="L6817" t="str">
            <v>00 -00-00-00-</v>
          </cell>
          <cell r="O6817" t="str">
            <v>SIN CUENTA ASIGNADA</v>
          </cell>
        </row>
        <row r="6818">
          <cell r="J6818" t="str">
            <v>00 -00-00-00-</v>
          </cell>
          <cell r="L6818" t="str">
            <v>00 -00-00-00-</v>
          </cell>
          <cell r="O6818" t="str">
            <v>SIN CUENTA ASIGNADA</v>
          </cell>
        </row>
        <row r="6819">
          <cell r="J6819" t="str">
            <v>00 -00-00-00-</v>
          </cell>
          <cell r="L6819" t="str">
            <v>00 -00-00-00-</v>
          </cell>
          <cell r="O6819" t="str">
            <v>SIN CUENTA ASIGNADA</v>
          </cell>
        </row>
        <row r="6820">
          <cell r="J6820" t="str">
            <v>00 -00-00-00-</v>
          </cell>
          <cell r="L6820" t="str">
            <v>00 -00-00-00-</v>
          </cell>
          <cell r="O6820" t="str">
            <v>SIN CUENTA ASIGNADA</v>
          </cell>
        </row>
        <row r="6821">
          <cell r="J6821" t="str">
            <v>00 -00-00-00-</v>
          </cell>
          <cell r="L6821" t="str">
            <v>00 -00-00-00-</v>
          </cell>
          <cell r="O6821" t="str">
            <v>SIN CUENTA ASIGNADA</v>
          </cell>
        </row>
        <row r="6822">
          <cell r="J6822" t="str">
            <v>00 -00-00-00-</v>
          </cell>
          <cell r="L6822" t="str">
            <v>00 -00-00-00-</v>
          </cell>
          <cell r="O6822" t="str">
            <v>SIN CUENTA ASIGNADA</v>
          </cell>
        </row>
        <row r="6823">
          <cell r="J6823" t="str">
            <v>00 -00-00-00-</v>
          </cell>
          <cell r="L6823" t="str">
            <v>00 -00-00-00-</v>
          </cell>
          <cell r="O6823" t="str">
            <v>SIN CUENTA ASIGNADA</v>
          </cell>
        </row>
        <row r="6824">
          <cell r="J6824" t="str">
            <v>00 -00-00-00-</v>
          </cell>
          <cell r="L6824" t="str">
            <v>00 -00-00-00-</v>
          </cell>
          <cell r="O6824" t="str">
            <v>SIN CUENTA ASIGNADA</v>
          </cell>
        </row>
        <row r="6825">
          <cell r="J6825" t="str">
            <v>00 -00-00-00-</v>
          </cell>
          <cell r="L6825" t="str">
            <v>00 -00-00-00-</v>
          </cell>
          <cell r="O6825" t="str">
            <v>SIN CUENTA ASIGNADA</v>
          </cell>
        </row>
        <row r="6826">
          <cell r="J6826" t="str">
            <v>00 -00-00-00-</v>
          </cell>
          <cell r="L6826" t="str">
            <v>00 -00-00-00-</v>
          </cell>
          <cell r="O6826" t="str">
            <v>SIN CUENTA ASIGNADA</v>
          </cell>
        </row>
        <row r="6827">
          <cell r="J6827" t="str">
            <v>00 -00-00-00-</v>
          </cell>
          <cell r="L6827" t="str">
            <v>00 -00-00-00-</v>
          </cell>
          <cell r="O6827" t="str">
            <v>SIN CUENTA ASIGNADA</v>
          </cell>
        </row>
        <row r="6828">
          <cell r="J6828" t="str">
            <v>00 -00-00-00-</v>
          </cell>
          <cell r="L6828" t="str">
            <v>00 -00-00-00-</v>
          </cell>
          <cell r="O6828" t="str">
            <v>SIN CUENTA ASIGNADA</v>
          </cell>
        </row>
        <row r="6829">
          <cell r="J6829" t="str">
            <v>00 -00-00-00-</v>
          </cell>
          <cell r="L6829" t="str">
            <v>00 -00-00-00-</v>
          </cell>
          <cell r="O6829" t="str">
            <v>SIN CUENTA ASIGNADA</v>
          </cell>
        </row>
        <row r="6830">
          <cell r="J6830" t="str">
            <v>00 -00-00-00-</v>
          </cell>
          <cell r="L6830" t="str">
            <v>00 -00-00-00-</v>
          </cell>
          <cell r="O6830" t="str">
            <v>SIN CUENTA ASIGNADA</v>
          </cell>
        </row>
        <row r="6831">
          <cell r="J6831" t="str">
            <v>00 -00-00-00-</v>
          </cell>
          <cell r="L6831" t="str">
            <v>00 -00-00-00-</v>
          </cell>
          <cell r="O6831" t="str">
            <v>SIN CUENTA ASIGNADA</v>
          </cell>
        </row>
        <row r="6832">
          <cell r="J6832" t="str">
            <v>00 -00-00-00-</v>
          </cell>
          <cell r="L6832" t="str">
            <v>00 -00-00-00-</v>
          </cell>
          <cell r="O6832" t="str">
            <v>SIN CUENTA ASIGNADA</v>
          </cell>
        </row>
        <row r="6833">
          <cell r="J6833" t="str">
            <v>00 -00-00-00-</v>
          </cell>
          <cell r="L6833" t="str">
            <v>00 -00-00-00-</v>
          </cell>
          <cell r="O6833" t="str">
            <v>SIN CUENTA ASIGNADA</v>
          </cell>
        </row>
        <row r="6834">
          <cell r="J6834" t="str">
            <v>00 -00-00-00-</v>
          </cell>
          <cell r="L6834" t="str">
            <v>00 -00-00-00-</v>
          </cell>
          <cell r="O6834" t="str">
            <v>SIN CUENTA ASIGNADA</v>
          </cell>
        </row>
        <row r="6835">
          <cell r="J6835" t="str">
            <v>00 -00-00-00-</v>
          </cell>
          <cell r="L6835" t="str">
            <v>00 -00-00-00-</v>
          </cell>
          <cell r="O6835" t="str">
            <v>SIN CUENTA ASIGNADA</v>
          </cell>
        </row>
        <row r="6836">
          <cell r="J6836" t="str">
            <v>00 -00-00-00-</v>
          </cell>
          <cell r="L6836" t="str">
            <v>00 -00-00-00-</v>
          </cell>
          <cell r="O6836" t="str">
            <v>SIN CUENTA ASIGNADA</v>
          </cell>
        </row>
        <row r="6837">
          <cell r="J6837" t="str">
            <v>00 -00-00-00-</v>
          </cell>
          <cell r="L6837" t="str">
            <v>00 -00-00-00-</v>
          </cell>
          <cell r="O6837" t="str">
            <v>SIN CUENTA ASIGNADA</v>
          </cell>
        </row>
        <row r="6838">
          <cell r="J6838" t="str">
            <v>00 -00-00-00-</v>
          </cell>
          <cell r="L6838" t="str">
            <v>00 -00-00-00-</v>
          </cell>
          <cell r="O6838" t="str">
            <v>SIN CUENTA ASIGNADA</v>
          </cell>
        </row>
        <row r="6839">
          <cell r="J6839" t="str">
            <v>00 -00-00-00-</v>
          </cell>
          <cell r="L6839" t="str">
            <v>00 -00-00-00-</v>
          </cell>
          <cell r="O6839" t="str">
            <v>SIN CUENTA ASIGNADA</v>
          </cell>
        </row>
        <row r="6840">
          <cell r="J6840" t="str">
            <v>00 -00-00-00-</v>
          </cell>
          <cell r="L6840" t="str">
            <v>00 -00-00-00-</v>
          </cell>
          <cell r="O6840" t="str">
            <v>SIN CUENTA ASIGNADA</v>
          </cell>
        </row>
        <row r="6841">
          <cell r="J6841" t="str">
            <v>00 -00-00-00-</v>
          </cell>
          <cell r="L6841" t="str">
            <v>00 -00-00-00-</v>
          </cell>
          <cell r="O6841" t="str">
            <v>SIN CUENTA ASIGNADA</v>
          </cell>
        </row>
        <row r="6842">
          <cell r="J6842" t="str">
            <v>00 -00-00-00-</v>
          </cell>
          <cell r="L6842" t="str">
            <v>00 -00-00-00-</v>
          </cell>
          <cell r="O6842" t="str">
            <v>SIN CUENTA ASIGNADA</v>
          </cell>
        </row>
        <row r="6843">
          <cell r="J6843" t="str">
            <v>00 -00-00-00-</v>
          </cell>
          <cell r="L6843" t="str">
            <v>00 -00-00-00-</v>
          </cell>
          <cell r="O6843" t="str">
            <v>SIN CUENTA ASIGNADA</v>
          </cell>
        </row>
        <row r="6844">
          <cell r="J6844" t="str">
            <v>00 -00-00-00-</v>
          </cell>
          <cell r="L6844" t="str">
            <v>00 -00-00-00-</v>
          </cell>
          <cell r="O6844" t="str">
            <v>SIN CUENTA ASIGNADA</v>
          </cell>
        </row>
        <row r="6845">
          <cell r="J6845" t="str">
            <v>00 -00-00-00-</v>
          </cell>
          <cell r="L6845" t="str">
            <v>00 -00-00-00-</v>
          </cell>
          <cell r="O6845" t="str">
            <v>SIN CUENTA ASIGNADA</v>
          </cell>
        </row>
        <row r="6846">
          <cell r="J6846" t="str">
            <v>00 -00-00-00-</v>
          </cell>
          <cell r="L6846" t="str">
            <v>00 -00-00-00-</v>
          </cell>
          <cell r="O6846" t="str">
            <v>SIN CUENTA ASIGNADA</v>
          </cell>
        </row>
        <row r="6847">
          <cell r="J6847" t="str">
            <v>00 -00-00-00-</v>
          </cell>
          <cell r="L6847" t="str">
            <v>00 -00-00-00-</v>
          </cell>
          <cell r="O6847" t="str">
            <v>SIN CUENTA ASIGNADA</v>
          </cell>
        </row>
        <row r="6848">
          <cell r="J6848" t="str">
            <v>00 -00-00-00-</v>
          </cell>
          <cell r="L6848" t="str">
            <v>00 -00-00-00-</v>
          </cell>
          <cell r="O6848" t="str">
            <v>SIN CUENTA ASIGNADA</v>
          </cell>
        </row>
        <row r="6849">
          <cell r="J6849" t="str">
            <v>00 -00-00-00-</v>
          </cell>
          <cell r="L6849" t="str">
            <v>00 -00-00-00-</v>
          </cell>
          <cell r="O6849" t="str">
            <v>SIN CUENTA ASIGNADA</v>
          </cell>
        </row>
        <row r="6850">
          <cell r="J6850" t="str">
            <v>00 -00-00-00-</v>
          </cell>
          <cell r="L6850" t="str">
            <v>00 -00-00-00-</v>
          </cell>
          <cell r="O6850" t="str">
            <v>SIN CUENTA ASIGNADA</v>
          </cell>
        </row>
        <row r="6851">
          <cell r="J6851" t="str">
            <v>00 -00-00-00-</v>
          </cell>
          <cell r="L6851" t="str">
            <v>00 -00-00-00-</v>
          </cell>
          <cell r="O6851" t="str">
            <v>SIN CUENTA ASIGNADA</v>
          </cell>
        </row>
        <row r="6852">
          <cell r="J6852" t="str">
            <v>00 -00-00-00-</v>
          </cell>
          <cell r="L6852" t="str">
            <v>00 -00-00-00-</v>
          </cell>
          <cell r="O6852" t="str">
            <v>SIN CUENTA ASIGNADA</v>
          </cell>
        </row>
        <row r="6853">
          <cell r="J6853" t="str">
            <v>00 -00-00-00-</v>
          </cell>
          <cell r="L6853" t="str">
            <v>00 -00-00-00-</v>
          </cell>
          <cell r="O6853" t="str">
            <v>SIN CUENTA ASIGNADA</v>
          </cell>
        </row>
        <row r="6854">
          <cell r="J6854" t="str">
            <v>00 -00-00-00-</v>
          </cell>
          <cell r="L6854" t="str">
            <v>00 -00-00-00-</v>
          </cell>
          <cell r="O6854" t="str">
            <v>SIN CUENTA ASIGNADA</v>
          </cell>
        </row>
        <row r="6855">
          <cell r="J6855" t="str">
            <v>00 -00-00-00-</v>
          </cell>
          <cell r="L6855" t="str">
            <v>00 -00-00-00-</v>
          </cell>
          <cell r="O6855" t="str">
            <v>SIN CUENTA ASIGNADA</v>
          </cell>
        </row>
        <row r="6856">
          <cell r="J6856" t="str">
            <v>00 -00-00-00-</v>
          </cell>
          <cell r="L6856" t="str">
            <v>00 -00-00-00-</v>
          </cell>
          <cell r="O6856" t="str">
            <v>SIN CUENTA ASIGNADA</v>
          </cell>
        </row>
        <row r="6857">
          <cell r="J6857" t="str">
            <v>00 -00-00-00-</v>
          </cell>
          <cell r="L6857" t="str">
            <v>00 -00-00-00-</v>
          </cell>
          <cell r="O6857" t="str">
            <v>SIN CUENTA ASIGNADA</v>
          </cell>
        </row>
        <row r="6858">
          <cell r="J6858" t="str">
            <v>00 -00-00-00-</v>
          </cell>
          <cell r="L6858" t="str">
            <v>00 -00-00-00-</v>
          </cell>
          <cell r="O6858" t="str">
            <v>SIN CUENTA ASIGNADA</v>
          </cell>
        </row>
        <row r="6859">
          <cell r="J6859" t="str">
            <v>00 -00-00-00-</v>
          </cell>
          <cell r="L6859" t="str">
            <v>00 -00-00-00-</v>
          </cell>
          <cell r="O6859" t="str">
            <v>SIN CUENTA ASIGNADA</v>
          </cell>
        </row>
        <row r="6860">
          <cell r="J6860" t="str">
            <v>00 -00-00-00-</v>
          </cell>
          <cell r="L6860" t="str">
            <v>00 -00-00-00-</v>
          </cell>
          <cell r="O6860" t="str">
            <v>SIN CUENTA ASIGNADA</v>
          </cell>
        </row>
        <row r="6861">
          <cell r="J6861" t="str">
            <v>00 -00-00-00-</v>
          </cell>
          <cell r="L6861" t="str">
            <v>00 -00-00-00-</v>
          </cell>
          <cell r="O6861" t="str">
            <v>SIN CUENTA ASIGNADA</v>
          </cell>
        </row>
        <row r="6862">
          <cell r="J6862" t="str">
            <v>00 -00-00-00-</v>
          </cell>
          <cell r="L6862" t="str">
            <v>00 -00-00-00-</v>
          </cell>
          <cell r="O6862" t="str">
            <v>SIN CUENTA ASIGNADA</v>
          </cell>
        </row>
        <row r="6863">
          <cell r="J6863" t="str">
            <v>00 -00-00-00-</v>
          </cell>
          <cell r="L6863" t="str">
            <v>00 -00-00-00-</v>
          </cell>
          <cell r="O6863" t="str">
            <v>SIN CUENTA ASIGNADA</v>
          </cell>
        </row>
        <row r="6864">
          <cell r="J6864" t="str">
            <v>00 -00-00-00-</v>
          </cell>
          <cell r="L6864" t="str">
            <v>00 -00-00-00-</v>
          </cell>
          <cell r="O6864" t="str">
            <v>SIN CUENTA ASIGNADA</v>
          </cell>
        </row>
        <row r="6865">
          <cell r="J6865" t="str">
            <v>00 -00-00-00-</v>
          </cell>
          <cell r="L6865" t="str">
            <v>00 -00-00-00-</v>
          </cell>
          <cell r="O6865" t="str">
            <v>SIN CUENTA ASIGNADA</v>
          </cell>
        </row>
        <row r="6866">
          <cell r="J6866" t="str">
            <v>00 -00-00-00-</v>
          </cell>
          <cell r="L6866" t="str">
            <v>00 -00-00-00-</v>
          </cell>
          <cell r="O6866" t="str">
            <v>SIN CUENTA ASIGNADA</v>
          </cell>
        </row>
        <row r="6867">
          <cell r="J6867" t="str">
            <v>00 -00-00-00-</v>
          </cell>
          <cell r="L6867" t="str">
            <v>00 -00-00-00-</v>
          </cell>
          <cell r="O6867" t="str">
            <v>SIN CUENTA ASIGNADA</v>
          </cell>
        </row>
        <row r="6868">
          <cell r="J6868" t="str">
            <v>00 -00-00-00-</v>
          </cell>
          <cell r="L6868" t="str">
            <v>00 -00-00-00-</v>
          </cell>
          <cell r="O6868" t="str">
            <v>SIN CUENTA ASIGNADA</v>
          </cell>
        </row>
        <row r="6869">
          <cell r="J6869" t="str">
            <v>00 -00-00-00-</v>
          </cell>
          <cell r="L6869" t="str">
            <v>00 -00-00-00-</v>
          </cell>
          <cell r="O6869" t="str">
            <v>SIN CUENTA ASIGNADA</v>
          </cell>
        </row>
        <row r="6870">
          <cell r="J6870" t="str">
            <v>00 -00-00-00-</v>
          </cell>
          <cell r="L6870" t="str">
            <v>00 -00-00-00-</v>
          </cell>
          <cell r="O6870" t="str">
            <v>SIN CUENTA ASIGNADA</v>
          </cell>
        </row>
        <row r="6871">
          <cell r="J6871" t="str">
            <v>00 -00-00-00-</v>
          </cell>
          <cell r="L6871" t="str">
            <v>00 -00-00-00-</v>
          </cell>
          <cell r="O6871" t="str">
            <v>SIN CUENTA ASIGNADA</v>
          </cell>
        </row>
        <row r="6872">
          <cell r="J6872" t="str">
            <v>00 -00-00-00-</v>
          </cell>
          <cell r="L6872" t="str">
            <v>00 -00-00-00-</v>
          </cell>
          <cell r="O6872" t="str">
            <v>SIN CUENTA ASIGNADA</v>
          </cell>
        </row>
        <row r="6873">
          <cell r="J6873" t="str">
            <v>00 -00-00-00-</v>
          </cell>
          <cell r="L6873" t="str">
            <v>00 -00-00-00-</v>
          </cell>
          <cell r="O6873" t="str">
            <v>SIN CUENTA ASIGNADA</v>
          </cell>
        </row>
        <row r="6874">
          <cell r="J6874" t="str">
            <v>00 -00-00-00-</v>
          </cell>
          <cell r="L6874" t="str">
            <v>00 -00-00-00-</v>
          </cell>
          <cell r="O6874" t="str">
            <v>SIN CUENTA ASIGNADA</v>
          </cell>
        </row>
        <row r="6875">
          <cell r="J6875" t="str">
            <v>00 -00-00-00-</v>
          </cell>
          <cell r="L6875" t="str">
            <v>00 -00-00-00-</v>
          </cell>
          <cell r="O6875" t="str">
            <v>SIN CUENTA ASIGNADA</v>
          </cell>
        </row>
        <row r="6876">
          <cell r="J6876" t="str">
            <v>00 -00-00-00-</v>
          </cell>
          <cell r="L6876" t="str">
            <v>00 -00-00-00-</v>
          </cell>
          <cell r="O6876" t="str">
            <v>SIN CUENTA ASIGNADA</v>
          </cell>
        </row>
        <row r="6877">
          <cell r="J6877" t="str">
            <v>00 -00-00-00-</v>
          </cell>
          <cell r="L6877" t="str">
            <v>00 -00-00-00-</v>
          </cell>
          <cell r="O6877" t="str">
            <v>SIN CUENTA ASIGNADA</v>
          </cell>
        </row>
        <row r="6878">
          <cell r="J6878" t="str">
            <v>00 -00-00-00-</v>
          </cell>
          <cell r="L6878" t="str">
            <v>00 -00-00-00-</v>
          </cell>
          <cell r="O6878" t="str">
            <v>SIN CUENTA ASIGNADA</v>
          </cell>
        </row>
        <row r="6879">
          <cell r="J6879" t="str">
            <v>00 -00-00-00-</v>
          </cell>
          <cell r="L6879" t="str">
            <v>00 -00-00-00-</v>
          </cell>
          <cell r="O6879" t="str">
            <v>SIN CUENTA ASIGNADA</v>
          </cell>
        </row>
        <row r="6880">
          <cell r="J6880" t="str">
            <v>00 -00-00-00-</v>
          </cell>
          <cell r="L6880" t="str">
            <v>00 -00-00-00-</v>
          </cell>
          <cell r="O6880" t="str">
            <v>SIN CUENTA ASIGNADA</v>
          </cell>
        </row>
        <row r="6881">
          <cell r="J6881" t="str">
            <v>00 -00-00-00-</v>
          </cell>
          <cell r="L6881" t="str">
            <v>00 -00-00-00-</v>
          </cell>
          <cell r="O6881" t="str">
            <v>SIN CUENTA ASIGNADA</v>
          </cell>
        </row>
        <row r="6882">
          <cell r="J6882" t="str">
            <v>00 -00-00-00-</v>
          </cell>
          <cell r="L6882" t="str">
            <v>00 -00-00-00-</v>
          </cell>
          <cell r="O6882" t="str">
            <v>SIN CUENTA ASIGNADA</v>
          </cell>
        </row>
        <row r="6883">
          <cell r="J6883" t="str">
            <v>00 -00-00-00-</v>
          </cell>
          <cell r="L6883" t="str">
            <v>00 -00-00-00-</v>
          </cell>
          <cell r="O6883" t="str">
            <v>SIN CUENTA ASIGNADA</v>
          </cell>
        </row>
        <row r="6884">
          <cell r="J6884" t="str">
            <v>00 -00-00-00-</v>
          </cell>
          <cell r="L6884" t="str">
            <v>00 -00-00-00-</v>
          </cell>
          <cell r="O6884" t="str">
            <v>SIN CUENTA ASIGNADA</v>
          </cell>
        </row>
        <row r="6885">
          <cell r="J6885" t="str">
            <v>00 -00-00-00-</v>
          </cell>
          <cell r="L6885" t="str">
            <v>00 -00-00-00-</v>
          </cell>
          <cell r="O6885" t="str">
            <v>SIN CUENTA ASIGNADA</v>
          </cell>
        </row>
        <row r="6886">
          <cell r="J6886" t="str">
            <v>00 -00-00-00-</v>
          </cell>
          <cell r="L6886" t="str">
            <v>00 -00-00-00-</v>
          </cell>
          <cell r="O6886" t="str">
            <v>SIN CUENTA ASIGNADA</v>
          </cell>
        </row>
        <row r="6887">
          <cell r="J6887" t="str">
            <v>00 -00-00-00-</v>
          </cell>
          <cell r="L6887" t="str">
            <v>00 -00-00-00-</v>
          </cell>
          <cell r="O6887" t="str">
            <v>SIN CUENTA ASIGNADA</v>
          </cell>
        </row>
        <row r="6888">
          <cell r="J6888" t="str">
            <v>00 -00-00-00-</v>
          </cell>
          <cell r="L6888" t="str">
            <v>00 -00-00-00-</v>
          </cell>
          <cell r="O6888" t="str">
            <v>SIN CUENTA ASIGNADA</v>
          </cell>
        </row>
        <row r="6889">
          <cell r="J6889" t="str">
            <v>00 -00-00-00-</v>
          </cell>
          <cell r="L6889" t="str">
            <v>00 -00-00-00-</v>
          </cell>
          <cell r="O6889" t="str">
            <v>SIN CUENTA ASIGNADA</v>
          </cell>
        </row>
        <row r="6890">
          <cell r="J6890" t="str">
            <v>00 -00-00-00-</v>
          </cell>
          <cell r="L6890" t="str">
            <v>00 -00-00-00-</v>
          </cell>
          <cell r="O6890" t="str">
            <v>SIN CUENTA ASIGNADA</v>
          </cell>
        </row>
        <row r="6891">
          <cell r="J6891" t="str">
            <v>00 -00-00-00-</v>
          </cell>
          <cell r="L6891" t="str">
            <v>00 -00-00-00-</v>
          </cell>
          <cell r="O6891" t="str">
            <v>SIN CUENTA ASIGNADA</v>
          </cell>
        </row>
        <row r="6892">
          <cell r="J6892" t="str">
            <v>00 -00-00-00-</v>
          </cell>
          <cell r="L6892" t="str">
            <v>00 -00-00-00-</v>
          </cell>
          <cell r="O6892" t="str">
            <v>SIN CUENTA ASIGNADA</v>
          </cell>
        </row>
        <row r="6893">
          <cell r="J6893" t="str">
            <v>00 -00-00-00-</v>
          </cell>
          <cell r="L6893" t="str">
            <v>00 -00-00-00-</v>
          </cell>
          <cell r="O6893" t="str">
            <v>SIN CUENTA ASIGNADA</v>
          </cell>
        </row>
        <row r="6894">
          <cell r="J6894" t="str">
            <v>00 -00-00-00-</v>
          </cell>
          <cell r="L6894" t="str">
            <v>00 -00-00-00-</v>
          </cell>
          <cell r="O6894" t="str">
            <v>SIN CUENTA ASIGNADA</v>
          </cell>
        </row>
        <row r="6895">
          <cell r="J6895" t="str">
            <v>00 -00-00-00-</v>
          </cell>
          <cell r="L6895" t="str">
            <v>00 -00-00-00-</v>
          </cell>
          <cell r="O6895" t="str">
            <v>SIN CUENTA ASIGNADA</v>
          </cell>
        </row>
        <row r="6896">
          <cell r="J6896" t="str">
            <v>00 -00-00-00-</v>
          </cell>
          <cell r="L6896" t="str">
            <v>00 -00-00-00-</v>
          </cell>
          <cell r="O6896" t="str">
            <v>SIN CUENTA ASIGNADA</v>
          </cell>
        </row>
        <row r="6897">
          <cell r="J6897" t="str">
            <v>00 -00-00-00-</v>
          </cell>
          <cell r="L6897" t="str">
            <v>00 -00-00-00-</v>
          </cell>
          <cell r="O6897" t="str">
            <v>SIN CUENTA ASIGNADA</v>
          </cell>
        </row>
        <row r="6898">
          <cell r="J6898" t="str">
            <v>00 -00-00-00-</v>
          </cell>
          <cell r="L6898" t="str">
            <v>00 -00-00-00-</v>
          </cell>
          <cell r="O6898" t="str">
            <v>SIN CUENTA ASIGNADA</v>
          </cell>
        </row>
        <row r="6899">
          <cell r="J6899" t="str">
            <v>00 -00-00-00-</v>
          </cell>
          <cell r="L6899" t="str">
            <v>00 -00-00-00-</v>
          </cell>
          <cell r="O6899" t="str">
            <v>SIN CUENTA ASIGNADA</v>
          </cell>
        </row>
        <row r="6900">
          <cell r="J6900" t="str">
            <v>00 -00-00-00-</v>
          </cell>
          <cell r="L6900" t="str">
            <v>00 -00-00-00-</v>
          </cell>
          <cell r="O6900" t="str">
            <v>SIN CUENTA ASIGNADA</v>
          </cell>
        </row>
        <row r="6901">
          <cell r="J6901" t="str">
            <v>00 -00-00-00-</v>
          </cell>
          <cell r="L6901" t="str">
            <v>00 -00-00-00-</v>
          </cell>
          <cell r="O6901" t="str">
            <v>SIN CUENTA ASIGNADA</v>
          </cell>
        </row>
        <row r="6902">
          <cell r="J6902" t="str">
            <v>00 -00-00-00-</v>
          </cell>
          <cell r="L6902" t="str">
            <v>00 -00-00-00-</v>
          </cell>
          <cell r="O6902" t="str">
            <v>SIN CUENTA ASIGNADA</v>
          </cell>
        </row>
        <row r="6903">
          <cell r="J6903" t="str">
            <v>00 -00-00-00-</v>
          </cell>
          <cell r="L6903" t="str">
            <v>00 -00-00-00-</v>
          </cell>
          <cell r="O6903" t="str">
            <v>SIN CUENTA ASIGNADA</v>
          </cell>
        </row>
        <row r="6904">
          <cell r="J6904" t="str">
            <v>00 -00-00-00-</v>
          </cell>
          <cell r="L6904" t="str">
            <v>00 -00-00-00-</v>
          </cell>
          <cell r="O6904" t="str">
            <v>SIN CUENTA ASIGNADA</v>
          </cell>
        </row>
        <row r="6905">
          <cell r="J6905" t="str">
            <v>00 -00-00-00-</v>
          </cell>
          <cell r="L6905" t="str">
            <v>00 -00-00-00-</v>
          </cell>
          <cell r="O6905" t="str">
            <v>SIN CUENTA ASIGNADA</v>
          </cell>
        </row>
        <row r="6906">
          <cell r="J6906" t="str">
            <v>00 -00-00-00-</v>
          </cell>
          <cell r="L6906" t="str">
            <v>00 -00-00-00-</v>
          </cell>
          <cell r="O6906" t="str">
            <v>SIN CUENTA ASIGNADA</v>
          </cell>
        </row>
        <row r="6907">
          <cell r="J6907" t="str">
            <v>00 -00-00-00-</v>
          </cell>
          <cell r="L6907" t="str">
            <v>00 -00-00-00-</v>
          </cell>
          <cell r="O6907" t="str">
            <v>SIN CUENTA ASIGNADA</v>
          </cell>
        </row>
        <row r="6908">
          <cell r="J6908" t="str">
            <v>00 -00-00-00-</v>
          </cell>
          <cell r="L6908" t="str">
            <v>00 -00-00-00-</v>
          </cell>
          <cell r="O6908" t="str">
            <v>SIN CUENTA ASIGNADA</v>
          </cell>
        </row>
        <row r="6909">
          <cell r="J6909" t="str">
            <v>00 -00-00-00-</v>
          </cell>
          <cell r="L6909" t="str">
            <v>00 -00-00-00-</v>
          </cell>
          <cell r="O6909" t="str">
            <v>SIN CUENTA ASIGNADA</v>
          </cell>
        </row>
        <row r="6910">
          <cell r="J6910" t="str">
            <v>00 -00-00-00-</v>
          </cell>
          <cell r="L6910" t="str">
            <v>00 -00-00-00-</v>
          </cell>
          <cell r="O6910" t="str">
            <v>SIN CUENTA ASIGNADA</v>
          </cell>
        </row>
        <row r="6911">
          <cell r="J6911" t="str">
            <v>00 -00-00-00-</v>
          </cell>
          <cell r="L6911" t="str">
            <v>00 -00-00-00-</v>
          </cell>
          <cell r="O6911" t="str">
            <v>SIN CUENTA ASIGNADA</v>
          </cell>
        </row>
        <row r="6912">
          <cell r="J6912" t="str">
            <v>00 -00-00-00-</v>
          </cell>
          <cell r="L6912" t="str">
            <v>00 -00-00-00-</v>
          </cell>
          <cell r="O6912" t="str">
            <v>SIN CUENTA ASIGNADA</v>
          </cell>
        </row>
        <row r="6913">
          <cell r="J6913" t="str">
            <v>00 -00-00-00-</v>
          </cell>
          <cell r="L6913" t="str">
            <v>00 -00-00-00-</v>
          </cell>
          <cell r="O6913" t="str">
            <v>SIN CUENTA ASIGNADA</v>
          </cell>
        </row>
        <row r="6914">
          <cell r="J6914" t="str">
            <v>00 -00-00-00-</v>
          </cell>
          <cell r="L6914" t="str">
            <v>00 -00-00-00-</v>
          </cell>
          <cell r="O6914" t="str">
            <v>SIN CUENTA ASIGNADA</v>
          </cell>
        </row>
        <row r="6915">
          <cell r="J6915" t="str">
            <v>00 -00-00-00-</v>
          </cell>
          <cell r="L6915" t="str">
            <v>00 -00-00-00-</v>
          </cell>
          <cell r="O6915" t="str">
            <v>SIN CUENTA ASIGNADA</v>
          </cell>
        </row>
        <row r="6916">
          <cell r="J6916" t="str">
            <v>00 -00-00-00-</v>
          </cell>
          <cell r="L6916" t="str">
            <v>00 -00-00-00-</v>
          </cell>
          <cell r="O6916" t="str">
            <v>SIN CUENTA ASIGNADA</v>
          </cell>
        </row>
        <row r="6917">
          <cell r="J6917" t="str">
            <v>00 -00-00-00-</v>
          </cell>
          <cell r="L6917" t="str">
            <v>00 -00-00-00-</v>
          </cell>
          <cell r="O6917" t="str">
            <v>SIN CUENTA ASIGNADA</v>
          </cell>
        </row>
        <row r="6918">
          <cell r="J6918" t="str">
            <v>00 -00-00-00-</v>
          </cell>
          <cell r="L6918" t="str">
            <v>00 -00-00-00-</v>
          </cell>
          <cell r="O6918" t="str">
            <v>SIN CUENTA ASIGNADA</v>
          </cell>
        </row>
        <row r="6919">
          <cell r="J6919" t="str">
            <v>00 -00-00-00-</v>
          </cell>
          <cell r="L6919" t="str">
            <v>00 -00-00-00-</v>
          </cell>
          <cell r="O6919" t="str">
            <v>SIN CUENTA ASIGNADA</v>
          </cell>
        </row>
        <row r="6920">
          <cell r="J6920" t="str">
            <v>00 -00-00-00-</v>
          </cell>
          <cell r="L6920" t="str">
            <v>00 -00-00-00-</v>
          </cell>
          <cell r="O6920" t="str">
            <v>SIN CUENTA ASIGNADA</v>
          </cell>
        </row>
        <row r="6921">
          <cell r="J6921" t="str">
            <v>00 -00-00-00-</v>
          </cell>
          <cell r="L6921" t="str">
            <v>00 -00-00-00-</v>
          </cell>
          <cell r="O6921" t="str">
            <v>SIN CUENTA ASIGNADA</v>
          </cell>
        </row>
        <row r="6922">
          <cell r="J6922" t="str">
            <v>00 -00-00-00-</v>
          </cell>
          <cell r="L6922" t="str">
            <v>00 -00-00-00-</v>
          </cell>
          <cell r="O6922" t="str">
            <v>SIN CUENTA ASIGNADA</v>
          </cell>
        </row>
        <row r="6923">
          <cell r="J6923" t="str">
            <v>00 -00-00-00-</v>
          </cell>
          <cell r="L6923" t="str">
            <v>00 -00-00-00-</v>
          </cell>
          <cell r="O6923" t="str">
            <v>SIN CUENTA ASIGNADA</v>
          </cell>
        </row>
        <row r="6924">
          <cell r="J6924" t="str">
            <v>00 -00-00-00-</v>
          </cell>
          <cell r="L6924" t="str">
            <v>00 -00-00-00-</v>
          </cell>
          <cell r="O6924" t="str">
            <v>SIN CUENTA ASIGNADA</v>
          </cell>
        </row>
        <row r="6925">
          <cell r="J6925" t="str">
            <v>00 -00-00-00-</v>
          </cell>
          <cell r="L6925" t="str">
            <v>00 -00-00-00-</v>
          </cell>
          <cell r="O6925" t="str">
            <v>SIN CUENTA ASIGNADA</v>
          </cell>
        </row>
        <row r="6926">
          <cell r="J6926" t="str">
            <v>00 -00-00-00-</v>
          </cell>
          <cell r="L6926" t="str">
            <v>00 -00-00-00-</v>
          </cell>
          <cell r="O6926" t="str">
            <v>SIN CUENTA ASIGNADA</v>
          </cell>
        </row>
        <row r="6927">
          <cell r="J6927" t="str">
            <v>00 -00-00-00-</v>
          </cell>
          <cell r="L6927" t="str">
            <v>00 -00-00-00-</v>
          </cell>
          <cell r="O6927" t="str">
            <v>SIN CUENTA ASIGNADA</v>
          </cell>
        </row>
        <row r="6928">
          <cell r="J6928" t="str">
            <v>00 -00-00-00-</v>
          </cell>
          <cell r="L6928" t="str">
            <v>00 -00-00-00-</v>
          </cell>
          <cell r="O6928" t="str">
            <v>SIN CUENTA ASIGNADA</v>
          </cell>
        </row>
        <row r="6929">
          <cell r="J6929" t="str">
            <v>00 -00-00-00-</v>
          </cell>
          <cell r="L6929" t="str">
            <v>00 -00-00-00-</v>
          </cell>
          <cell r="O6929" t="str">
            <v>SIN CUENTA ASIGNADA</v>
          </cell>
        </row>
        <row r="6930">
          <cell r="J6930" t="str">
            <v>00 -00-00-00-</v>
          </cell>
          <cell r="L6930" t="str">
            <v>00 -00-00-00-</v>
          </cell>
          <cell r="O6930" t="str">
            <v>SIN CUENTA ASIGNADA</v>
          </cell>
        </row>
        <row r="6931">
          <cell r="J6931" t="str">
            <v>00 -00-00-00-</v>
          </cell>
          <cell r="L6931" t="str">
            <v>00 -00-00-00-</v>
          </cell>
          <cell r="O6931" t="str">
            <v>SIN CUENTA ASIGNADA</v>
          </cell>
        </row>
        <row r="6932">
          <cell r="J6932" t="str">
            <v>00 -00-00-00-</v>
          </cell>
          <cell r="L6932" t="str">
            <v>00 -00-00-00-</v>
          </cell>
          <cell r="O6932" t="str">
            <v>SIN CUENTA ASIGNADA</v>
          </cell>
        </row>
        <row r="6933">
          <cell r="J6933" t="str">
            <v>00 -00-00-00-</v>
          </cell>
          <cell r="L6933" t="str">
            <v>00 -00-00-00-</v>
          </cell>
          <cell r="O6933" t="str">
            <v>SIN CUENTA ASIGNADA</v>
          </cell>
        </row>
        <row r="6934">
          <cell r="J6934" t="str">
            <v>00 -00-00-00-</v>
          </cell>
          <cell r="L6934" t="str">
            <v>00 -00-00-00-</v>
          </cell>
          <cell r="O6934" t="str">
            <v>SIN CUENTA ASIGNADA</v>
          </cell>
        </row>
        <row r="6935">
          <cell r="J6935" t="str">
            <v>00 -00-00-00-</v>
          </cell>
          <cell r="L6935" t="str">
            <v>00 -00-00-00-</v>
          </cell>
          <cell r="O6935" t="str">
            <v>SIN CUENTA ASIGNADA</v>
          </cell>
        </row>
        <row r="6936">
          <cell r="J6936" t="str">
            <v>00 -00-00-00-</v>
          </cell>
          <cell r="L6936" t="str">
            <v>00 -00-00-00-</v>
          </cell>
          <cell r="O6936" t="str">
            <v>SIN CUENTA ASIGNADA</v>
          </cell>
        </row>
        <row r="6937">
          <cell r="J6937" t="str">
            <v>00 -00-00-00-</v>
          </cell>
          <cell r="L6937" t="str">
            <v>00 -00-00-00-</v>
          </cell>
          <cell r="O6937" t="str">
            <v>SIN CUENTA ASIGNADA</v>
          </cell>
        </row>
        <row r="6938">
          <cell r="J6938" t="str">
            <v>00 -00-00-00-</v>
          </cell>
          <cell r="L6938" t="str">
            <v>00 -00-00-00-</v>
          </cell>
          <cell r="O6938" t="str">
            <v>SIN CUENTA ASIGNADA</v>
          </cell>
        </row>
        <row r="6939">
          <cell r="J6939" t="str">
            <v>00 -00-00-00-</v>
          </cell>
          <cell r="L6939" t="str">
            <v>00 -00-00-00-</v>
          </cell>
          <cell r="O6939" t="str">
            <v>SIN CUENTA ASIGNADA</v>
          </cell>
        </row>
        <row r="6940">
          <cell r="J6940" t="str">
            <v>00 -00-00-00-</v>
          </cell>
          <cell r="L6940" t="str">
            <v>00 -00-00-00-</v>
          </cell>
          <cell r="O6940" t="str">
            <v>SIN CUENTA ASIGNADA</v>
          </cell>
        </row>
        <row r="6941">
          <cell r="J6941" t="str">
            <v>00 -00-00-00-</v>
          </cell>
          <cell r="L6941" t="str">
            <v>00 -00-00-00-</v>
          </cell>
          <cell r="O6941" t="str">
            <v>SIN CUENTA ASIGNADA</v>
          </cell>
        </row>
        <row r="6942">
          <cell r="J6942" t="str">
            <v>00 -00-00-00-</v>
          </cell>
          <cell r="L6942" t="str">
            <v>00 -00-00-00-</v>
          </cell>
          <cell r="O6942" t="str">
            <v>SIN CUENTA ASIGNADA</v>
          </cell>
        </row>
        <row r="6943">
          <cell r="J6943" t="str">
            <v>00 -00-00-00-</v>
          </cell>
          <cell r="L6943" t="str">
            <v>00 -00-00-00-</v>
          </cell>
          <cell r="O6943" t="str">
            <v>SIN CUENTA ASIGNADA</v>
          </cell>
        </row>
        <row r="6944">
          <cell r="J6944" t="str">
            <v>00 -00-00-00-</v>
          </cell>
          <cell r="L6944" t="str">
            <v>00 -00-00-00-</v>
          </cell>
          <cell r="O6944" t="str">
            <v>SIN CUENTA ASIGNADA</v>
          </cell>
        </row>
        <row r="6945">
          <cell r="J6945" t="str">
            <v>00 -00-00-00-</v>
          </cell>
          <cell r="L6945" t="str">
            <v>00 -00-00-00-</v>
          </cell>
          <cell r="O6945" t="str">
            <v>SIN CUENTA ASIGNADA</v>
          </cell>
        </row>
        <row r="6946">
          <cell r="J6946" t="str">
            <v>00 -00-00-00-</v>
          </cell>
          <cell r="L6946" t="str">
            <v>00 -00-00-00-</v>
          </cell>
          <cell r="O6946" t="str">
            <v>SIN CUENTA ASIGNADA</v>
          </cell>
        </row>
        <row r="6947">
          <cell r="J6947" t="str">
            <v>00 -00-00-00-</v>
          </cell>
          <cell r="L6947" t="str">
            <v>00 -00-00-00-</v>
          </cell>
          <cell r="O6947" t="str">
            <v>SIN CUENTA ASIGNADA</v>
          </cell>
        </row>
        <row r="6948">
          <cell r="J6948" t="str">
            <v>00 -00-00-00-</v>
          </cell>
          <cell r="L6948" t="str">
            <v>00 -00-00-00-</v>
          </cell>
          <cell r="O6948" t="str">
            <v>SIN CUENTA ASIGNADA</v>
          </cell>
        </row>
        <row r="6949">
          <cell r="J6949" t="str">
            <v>00 -00-00-00-</v>
          </cell>
          <cell r="L6949" t="str">
            <v>00 -00-00-00-</v>
          </cell>
          <cell r="O6949" t="str">
            <v>SIN CUENTA ASIGNADA</v>
          </cell>
        </row>
        <row r="6950">
          <cell r="J6950" t="str">
            <v>00 -00-00-00-</v>
          </cell>
          <cell r="L6950" t="str">
            <v>00 -00-00-00-</v>
          </cell>
          <cell r="O6950" t="str">
            <v>SIN CUENTA ASIGNADA</v>
          </cell>
        </row>
        <row r="6951">
          <cell r="J6951" t="str">
            <v>00 -00-00-00-</v>
          </cell>
          <cell r="L6951" t="str">
            <v>00 -00-00-00-</v>
          </cell>
          <cell r="O6951" t="str">
            <v>SIN CUENTA ASIGNADA</v>
          </cell>
        </row>
        <row r="6952">
          <cell r="J6952" t="str">
            <v>00 -00-00-00-</v>
          </cell>
          <cell r="L6952" t="str">
            <v>00 -00-00-00-</v>
          </cell>
          <cell r="O6952" t="str">
            <v>SIN CUENTA ASIGNADA</v>
          </cell>
        </row>
        <row r="6953">
          <cell r="J6953" t="str">
            <v>00 -00-00-00-</v>
          </cell>
          <cell r="L6953" t="str">
            <v>00 -00-00-00-</v>
          </cell>
          <cell r="O6953" t="str">
            <v>SIN CUENTA ASIGNADA</v>
          </cell>
        </row>
        <row r="6954">
          <cell r="J6954" t="str">
            <v>00 -00-00-00-</v>
          </cell>
          <cell r="L6954" t="str">
            <v>00 -00-00-00-</v>
          </cell>
          <cell r="O6954" t="str">
            <v>SIN CUENTA ASIGNADA</v>
          </cell>
        </row>
        <row r="6955">
          <cell r="J6955" t="str">
            <v>00 -00-00-00-</v>
          </cell>
          <cell r="L6955" t="str">
            <v>00 -00-00-00-</v>
          </cell>
          <cell r="O6955" t="str">
            <v>SIN CUENTA ASIGNADA</v>
          </cell>
        </row>
        <row r="6956">
          <cell r="J6956" t="str">
            <v>00 -00-00-00-</v>
          </cell>
          <cell r="L6956" t="str">
            <v>00 -00-00-00-</v>
          </cell>
          <cell r="O6956" t="str">
            <v>SIN CUENTA ASIGNADA</v>
          </cell>
        </row>
        <row r="6957">
          <cell r="J6957" t="str">
            <v>00 -00-00-00-</v>
          </cell>
          <cell r="L6957" t="str">
            <v>00 -00-00-00-</v>
          </cell>
          <cell r="O6957" t="str">
            <v>SIN CUENTA ASIGNADA</v>
          </cell>
        </row>
        <row r="6958">
          <cell r="J6958" t="str">
            <v>00 -00-00-00-</v>
          </cell>
          <cell r="L6958" t="str">
            <v>00 -00-00-00-</v>
          </cell>
          <cell r="O6958" t="str">
            <v>SIN CUENTA ASIGNADA</v>
          </cell>
        </row>
        <row r="6959">
          <cell r="J6959" t="str">
            <v>00 -00-00-00-</v>
          </cell>
          <cell r="L6959" t="str">
            <v>00 -00-00-00-</v>
          </cell>
          <cell r="O6959" t="str">
            <v>SIN CUENTA ASIGNADA</v>
          </cell>
        </row>
        <row r="6960">
          <cell r="J6960" t="str">
            <v>00 -00-00-00-</v>
          </cell>
          <cell r="L6960" t="str">
            <v>00 -00-00-00-</v>
          </cell>
          <cell r="O6960" t="str">
            <v>SIN CUENTA ASIGNADA</v>
          </cell>
        </row>
        <row r="6961">
          <cell r="J6961" t="str">
            <v>00 -00-00-00-</v>
          </cell>
          <cell r="L6961" t="str">
            <v>00 -00-00-00-</v>
          </cell>
          <cell r="O6961" t="str">
            <v>SIN CUENTA ASIGNADA</v>
          </cell>
        </row>
        <row r="6962">
          <cell r="J6962" t="str">
            <v>00 -00-00-00-</v>
          </cell>
          <cell r="L6962" t="str">
            <v>00 -00-00-00-</v>
          </cell>
          <cell r="O6962" t="str">
            <v>SIN CUENTA ASIGNADA</v>
          </cell>
        </row>
        <row r="6963">
          <cell r="J6963" t="str">
            <v>00 -00-00-00-</v>
          </cell>
          <cell r="L6963" t="str">
            <v>00 -00-00-00-</v>
          </cell>
          <cell r="O6963" t="str">
            <v>SIN CUENTA ASIGNADA</v>
          </cell>
        </row>
        <row r="6964">
          <cell r="J6964" t="str">
            <v>00 -00-00-00-</v>
          </cell>
          <cell r="L6964" t="str">
            <v>00 -00-00-00-</v>
          </cell>
          <cell r="O6964" t="str">
            <v>SIN CUENTA ASIGNADA</v>
          </cell>
        </row>
        <row r="6965">
          <cell r="J6965" t="str">
            <v>00 -00-00-00-</v>
          </cell>
          <cell r="L6965" t="str">
            <v>00 -00-00-00-</v>
          </cell>
          <cell r="O6965" t="str">
            <v>SIN CUENTA ASIGNADA</v>
          </cell>
        </row>
        <row r="6966">
          <cell r="J6966" t="str">
            <v>00 -00-00-00-</v>
          </cell>
          <cell r="L6966" t="str">
            <v>00 -00-00-00-</v>
          </cell>
          <cell r="O6966" t="str">
            <v>SIN CUENTA ASIGNADA</v>
          </cell>
        </row>
        <row r="6967">
          <cell r="J6967" t="str">
            <v>00 -00-00-00-</v>
          </cell>
          <cell r="L6967" t="str">
            <v>00 -00-00-00-</v>
          </cell>
          <cell r="O6967" t="str">
            <v>SIN CUENTA ASIGNADA</v>
          </cell>
        </row>
        <row r="6968">
          <cell r="J6968" t="str">
            <v>00 -00-00-00-</v>
          </cell>
          <cell r="L6968" t="str">
            <v>00 -00-00-00-</v>
          </cell>
          <cell r="O6968" t="str">
            <v>SIN CUENTA ASIGNADA</v>
          </cell>
        </row>
        <row r="6969">
          <cell r="J6969" t="str">
            <v>00 -00-00-00-</v>
          </cell>
          <cell r="L6969" t="str">
            <v>00 -00-00-00-</v>
          </cell>
          <cell r="O6969" t="str">
            <v>SIN CUENTA ASIGNADA</v>
          </cell>
        </row>
        <row r="6970">
          <cell r="J6970" t="str">
            <v>00 -00-00-00-</v>
          </cell>
          <cell r="L6970" t="str">
            <v>00 -00-00-00-</v>
          </cell>
          <cell r="O6970" t="str">
            <v>SIN CUENTA ASIGNADA</v>
          </cell>
        </row>
        <row r="6971">
          <cell r="J6971" t="str">
            <v>00 -00-00-00-</v>
          </cell>
          <cell r="L6971" t="str">
            <v>00 -00-00-00-</v>
          </cell>
          <cell r="O6971" t="str">
            <v>SIN CUENTA ASIGNADA</v>
          </cell>
        </row>
        <row r="6972">
          <cell r="J6972" t="str">
            <v>00 -00-00-00-</v>
          </cell>
          <cell r="L6972" t="str">
            <v>00 -00-00-00-</v>
          </cell>
          <cell r="O6972" t="str">
            <v>SIN CUENTA ASIGNADA</v>
          </cell>
        </row>
        <row r="6973">
          <cell r="J6973" t="str">
            <v>00 -00-00-00-</v>
          </cell>
          <cell r="L6973" t="str">
            <v>00 -00-00-00-</v>
          </cell>
          <cell r="O6973" t="str">
            <v>SIN CUENTA ASIGNADA</v>
          </cell>
        </row>
        <row r="6974">
          <cell r="J6974" t="str">
            <v>00 -00-00-00-</v>
          </cell>
          <cell r="L6974" t="str">
            <v>00 -00-00-00-</v>
          </cell>
          <cell r="O6974" t="str">
            <v>SIN CUENTA ASIGNADA</v>
          </cell>
        </row>
        <row r="6975">
          <cell r="J6975" t="str">
            <v>00 -00-00-00-</v>
          </cell>
          <cell r="L6975" t="str">
            <v>00 -00-00-00-</v>
          </cell>
          <cell r="O6975" t="str">
            <v>SIN CUENTA ASIGNADA</v>
          </cell>
        </row>
        <row r="6976">
          <cell r="J6976" t="str">
            <v>00 -00-00-00-</v>
          </cell>
          <cell r="L6976" t="str">
            <v>00 -00-00-00-</v>
          </cell>
          <cell r="O6976" t="str">
            <v>SIN CUENTA ASIGNADA</v>
          </cell>
        </row>
        <row r="6977">
          <cell r="J6977" t="str">
            <v>00 -00-00-00-</v>
          </cell>
          <cell r="L6977" t="str">
            <v>00 -00-00-00-</v>
          </cell>
          <cell r="O6977" t="str">
            <v>SIN CUENTA ASIGNADA</v>
          </cell>
        </row>
        <row r="6978">
          <cell r="J6978" t="str">
            <v>00 -00-00-00-</v>
          </cell>
          <cell r="L6978" t="str">
            <v>00 -00-00-00-</v>
          </cell>
          <cell r="O6978" t="str">
            <v>SIN CUENTA ASIGNADA</v>
          </cell>
        </row>
        <row r="6979">
          <cell r="J6979" t="str">
            <v>00 -00-00-00-</v>
          </cell>
          <cell r="L6979" t="str">
            <v>00 -00-00-00-</v>
          </cell>
          <cell r="O6979" t="str">
            <v>SIN CUENTA ASIGNADA</v>
          </cell>
        </row>
        <row r="6980">
          <cell r="J6980" t="str">
            <v>00 -00-00-00-</v>
          </cell>
          <cell r="L6980" t="str">
            <v>00 -00-00-00-</v>
          </cell>
          <cell r="O6980" t="str">
            <v>SIN CUENTA ASIGNADA</v>
          </cell>
        </row>
        <row r="6981">
          <cell r="J6981" t="str">
            <v>00 -00-00-00-</v>
          </cell>
          <cell r="L6981" t="str">
            <v>00 -00-00-00-</v>
          </cell>
          <cell r="O6981" t="str">
            <v>SIN CUENTA ASIGNADA</v>
          </cell>
        </row>
        <row r="6982">
          <cell r="J6982" t="str">
            <v>00 -00-00-00-</v>
          </cell>
          <cell r="L6982" t="str">
            <v>00 -00-00-00-</v>
          </cell>
          <cell r="O6982" t="str">
            <v>SIN CUENTA ASIGNADA</v>
          </cell>
        </row>
        <row r="6983">
          <cell r="J6983" t="str">
            <v>00 -00-00-00-</v>
          </cell>
          <cell r="L6983" t="str">
            <v>00 -00-00-00-</v>
          </cell>
          <cell r="O6983" t="str">
            <v>SIN CUENTA ASIGNADA</v>
          </cell>
        </row>
        <row r="6984">
          <cell r="J6984" t="str">
            <v>00 -00-00-00-</v>
          </cell>
          <cell r="L6984" t="str">
            <v>00 -00-00-00-</v>
          </cell>
          <cell r="O6984" t="str">
            <v>SIN CUENTA ASIGNADA</v>
          </cell>
        </row>
        <row r="6985">
          <cell r="J6985" t="str">
            <v>00 -00-00-00-</v>
          </cell>
          <cell r="L6985" t="str">
            <v>00 -00-00-00-</v>
          </cell>
          <cell r="O6985" t="str">
            <v>SIN CUENTA ASIGNADA</v>
          </cell>
        </row>
        <row r="6986">
          <cell r="J6986" t="str">
            <v>00 -00-00-00-</v>
          </cell>
          <cell r="L6986" t="str">
            <v>00 -00-00-00-</v>
          </cell>
          <cell r="O6986" t="str">
            <v>SIN CUENTA ASIGNADA</v>
          </cell>
        </row>
        <row r="6987">
          <cell r="J6987" t="str">
            <v>00 -00-00-00-</v>
          </cell>
          <cell r="L6987" t="str">
            <v>00 -00-00-00-</v>
          </cell>
          <cell r="O6987" t="str">
            <v>SIN CUENTA ASIGNADA</v>
          </cell>
        </row>
        <row r="6988">
          <cell r="J6988" t="str">
            <v>00 -00-00-00-</v>
          </cell>
          <cell r="L6988" t="str">
            <v>00 -00-00-00-</v>
          </cell>
          <cell r="O6988" t="str">
            <v>SIN CUENTA ASIGNADA</v>
          </cell>
        </row>
        <row r="6989">
          <cell r="J6989" t="str">
            <v>00 -00-00-00-</v>
          </cell>
          <cell r="L6989" t="str">
            <v>00 -00-00-00-</v>
          </cell>
          <cell r="O6989" t="str">
            <v>SIN CUENTA ASIGNADA</v>
          </cell>
        </row>
        <row r="6990">
          <cell r="J6990" t="str">
            <v>00 -00-00-00-</v>
          </cell>
          <cell r="L6990" t="str">
            <v>00 -00-00-00-</v>
          </cell>
          <cell r="O6990" t="str">
            <v>SIN CUENTA ASIGNADA</v>
          </cell>
        </row>
        <row r="6991">
          <cell r="J6991" t="str">
            <v>00 -00-00-00-</v>
          </cell>
          <cell r="L6991" t="str">
            <v>00 -00-00-00-</v>
          </cell>
          <cell r="O6991" t="str">
            <v>SIN CUENTA ASIGNADA</v>
          </cell>
        </row>
        <row r="6992">
          <cell r="J6992" t="str">
            <v>00 -00-00-00-</v>
          </cell>
          <cell r="L6992" t="str">
            <v>00 -00-00-00-</v>
          </cell>
          <cell r="O6992" t="str">
            <v>SIN CUENTA ASIGNADA</v>
          </cell>
        </row>
        <row r="6993">
          <cell r="J6993" t="str">
            <v>00 -00-00-00-</v>
          </cell>
          <cell r="L6993" t="str">
            <v>00 -00-00-00-</v>
          </cell>
          <cell r="O6993" t="str">
            <v>SIN CUENTA ASIGNADA</v>
          </cell>
        </row>
        <row r="6994">
          <cell r="J6994" t="str">
            <v>00 -00-00-00-</v>
          </cell>
          <cell r="L6994" t="str">
            <v>00 -00-00-00-</v>
          </cell>
          <cell r="O6994" t="str">
            <v>SIN CUENTA ASIGNADA</v>
          </cell>
        </row>
        <row r="6995">
          <cell r="J6995" t="str">
            <v>00 -00-00-00-</v>
          </cell>
          <cell r="L6995" t="str">
            <v>00 -00-00-00-</v>
          </cell>
          <cell r="O6995" t="str">
            <v>SIN CUENTA ASIGNADA</v>
          </cell>
        </row>
        <row r="6996">
          <cell r="J6996" t="str">
            <v>00 -00-00-00-</v>
          </cell>
          <cell r="L6996" t="str">
            <v>00 -00-00-00-</v>
          </cell>
          <cell r="O6996" t="str">
            <v>SIN CUENTA ASIGNADA</v>
          </cell>
        </row>
        <row r="6997">
          <cell r="J6997" t="str">
            <v>00 -00-00-00-</v>
          </cell>
          <cell r="L6997" t="str">
            <v>00 -00-00-00-</v>
          </cell>
          <cell r="O6997" t="str">
            <v>SIN CUENTA ASIGNADA</v>
          </cell>
        </row>
        <row r="6998">
          <cell r="J6998" t="str">
            <v>00 -00-00-00-</v>
          </cell>
          <cell r="L6998" t="str">
            <v>00 -00-00-00-</v>
          </cell>
          <cell r="O6998" t="str">
            <v>SIN CUENTA ASIGNADA</v>
          </cell>
        </row>
        <row r="6999">
          <cell r="J6999" t="str">
            <v>00 -00-00-00-</v>
          </cell>
          <cell r="L6999" t="str">
            <v>00 -00-00-00-</v>
          </cell>
          <cell r="O6999" t="str">
            <v>SIN CUENTA ASIGNADA</v>
          </cell>
        </row>
        <row r="7000">
          <cell r="J7000" t="str">
            <v>00 -00-00-00-</v>
          </cell>
          <cell r="L7000" t="str">
            <v>00 -00-00-00-</v>
          </cell>
          <cell r="O7000" t="str">
            <v>SIN CUENTA ASIGNADA</v>
          </cell>
        </row>
        <row r="7001">
          <cell r="J7001" t="str">
            <v>00 -00-00-00-</v>
          </cell>
          <cell r="L7001" t="str">
            <v>00 -00-00-00-</v>
          </cell>
          <cell r="O7001" t="str">
            <v>SIN CUENTA ASIGNADA</v>
          </cell>
        </row>
        <row r="7002">
          <cell r="J7002" t="str">
            <v>00 -00-00-00-</v>
          </cell>
          <cell r="L7002" t="str">
            <v>00 -00-00-00-</v>
          </cell>
          <cell r="O7002" t="str">
            <v>SIN CUENTA ASIGNADA</v>
          </cell>
        </row>
        <row r="7003">
          <cell r="J7003" t="str">
            <v>00 -00-00-00-</v>
          </cell>
          <cell r="L7003" t="str">
            <v>00 -00-00-00-</v>
          </cell>
          <cell r="O7003" t="str">
            <v>SIN CUENTA ASIGNADA</v>
          </cell>
        </row>
        <row r="7004">
          <cell r="J7004" t="str">
            <v>00 -00-00-00-</v>
          </cell>
          <cell r="L7004" t="str">
            <v>00 -00-00-00-</v>
          </cell>
          <cell r="O7004" t="str">
            <v>SIN CUENTA ASIGNADA</v>
          </cell>
        </row>
        <row r="7005">
          <cell r="J7005" t="str">
            <v>00 -00-00-00-</v>
          </cell>
          <cell r="L7005" t="str">
            <v>00 -00-00-00-</v>
          </cell>
          <cell r="O7005" t="str">
            <v>SIN CUENTA ASIGNADA</v>
          </cell>
        </row>
        <row r="7006">
          <cell r="J7006" t="str">
            <v>00 -00-00-00-</v>
          </cell>
          <cell r="L7006" t="str">
            <v>00 -00-00-00-</v>
          </cell>
          <cell r="O7006" t="str">
            <v>SIN CUENTA ASIGNADA</v>
          </cell>
        </row>
        <row r="7007">
          <cell r="J7007" t="str">
            <v>00 -00-00-00-</v>
          </cell>
          <cell r="L7007" t="str">
            <v>00 -00-00-00-</v>
          </cell>
          <cell r="O7007" t="str">
            <v>SIN CUENTA ASIGNADA</v>
          </cell>
        </row>
        <row r="7008">
          <cell r="J7008" t="str">
            <v>00 -00-00-00-</v>
          </cell>
          <cell r="L7008" t="str">
            <v>00 -00-00-00-</v>
          </cell>
          <cell r="O7008" t="str">
            <v>SIN CUENTA ASIGNADA</v>
          </cell>
        </row>
        <row r="7009">
          <cell r="J7009" t="str">
            <v>00 -00-00-00-</v>
          </cell>
          <cell r="L7009" t="str">
            <v>00 -00-00-00-</v>
          </cell>
          <cell r="O7009" t="str">
            <v>SIN CUENTA ASIGNADA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ficación"/>
      <sheetName val="Catastro Equipos Médicos"/>
      <sheetName val="Datos"/>
      <sheetName val="Clase - Subclase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Álvarez Fernández" refreshedDate="44929.703428703702" createdVersion="8" refreshedVersion="8" minRefreshableVersion="3" recordCount="4750" xr:uid="{00000000-000A-0000-FFFF-FFFF00000000}">
  <cacheSource type="worksheet">
    <worksheetSource ref="A15:AJ4716" sheet="CATASTRO Y PLANIFICACIÓN MP"/>
  </cacheSource>
  <cacheFields count="36">
    <cacheField name="SERVICIO CLÍNICO" numFmtId="0">
      <sharedItems containsBlank="1"/>
    </cacheField>
    <cacheField name="RECINTO" numFmtId="0">
      <sharedItems containsBlank="1"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4000" maxValue="4000"/>
    </cacheField>
    <cacheField name="SERIE" numFmtId="0">
      <sharedItems containsBlank="1" containsMixedTypes="1" containsNumber="1" containsInteger="1" minValue="4587" maxValue="123456789"/>
    </cacheField>
    <cacheField name="N° INVENTARIO" numFmtId="0">
      <sharedItems containsBlank="1"/>
    </cacheField>
    <cacheField name="AÑO DE ADQUISICIÓN" numFmtId="0">
      <sharedItems containsString="0" containsBlank="1" containsNumber="1" containsInteger="1" minValue="2002" maxValue="2022"/>
    </cacheField>
    <cacheField name="VIDA ÚTIL" numFmtId="0">
      <sharedItems containsString="0" containsBlank="1" containsNumber="1" containsInteger="1" minValue="8" maxValue="10"/>
    </cacheField>
    <cacheField name="VIDA ÚTIL RESIDUAL" numFmtId="0">
      <sharedItems containsMixedTypes="1" containsNumber="1" containsInteger="1" minValue="-11" maxValue="9"/>
    </cacheField>
    <cacheField name="PROPIO / ARRIENDO / COMODATO" numFmtId="0">
      <sharedItems containsBlank="1"/>
    </cacheField>
    <cacheField name="ESTADO (BUENO / REGULAR / MALO)" numFmtId="0">
      <sharedItems containsBlank="1"/>
    </cacheField>
    <cacheField name="CRÍTICO/ RELEVANTE / IM≥12 / NO APLICA" numFmtId="0">
      <sharedItems containsBlank="1" count="4">
        <s v="CRÍTICO"/>
        <s v="RELEVANTE"/>
        <s v="IM ≥ 12"/>
        <m/>
      </sharedItems>
    </cacheField>
    <cacheField name="EN GARANTÍA (SI / NO)" numFmtId="0">
      <sharedItems containsBlank="1"/>
    </cacheField>
    <cacheField name="AÑO VENCIMIENTO GARANTÍA" numFmtId="0">
      <sharedItems containsBlank="1" containsMixedTypes="1" containsNumber="1" containsInteger="1" minValue="2025" maxValue="2025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String="0" containsBlank="1" containsNumber="1" containsInteger="1" minValue="2023" maxValue="2025"/>
    </cacheField>
    <cacheField name="MANTENIMIENTO INTERNO O MANTENIMIENTO EXTERNO" numFmtId="0">
      <sharedItems containsBlank="1"/>
    </cacheField>
    <cacheField name="NOMBRE DE PROVEEDOR O MANTENIMIENTO INTERNO" numFmtId="0">
      <sharedItems containsBlank="1"/>
    </cacheField>
    <cacheField name="ID CONVENIO DE MANTENIMIENTO " numFmtId="0">
      <sharedItems containsBlank="1"/>
    </cacheField>
    <cacheField name="COSTO ANUAL DE MANTENIMIENTO SEGÚN CONVENIO / PRECIO DE REFERENCIA MANTENIMIENTO ANUAL" numFmtId="41">
      <sharedItems containsString="0" containsBlank="1" containsNumber="1" containsInteger="1" minValue="0" maxValue="78000000"/>
    </cacheField>
    <cacheField name="FRECUENCIA ANUAL DE MANTENIMIENTO" numFmtId="0">
      <sharedItems containsString="0" containsBlank="1" containsNumber="1" containsInteger="1" minValue="1" maxValue="3"/>
    </cacheField>
    <cacheField name="ENERO" numFmtId="0">
      <sharedItems containsBlank="1"/>
    </cacheField>
    <cacheField name="FEBRERO" numFmtId="0">
      <sharedItems containsBlank="1"/>
    </cacheField>
    <cacheField name="MARZO" numFmtId="0">
      <sharedItems containsNonDate="0" containsString="0" containsBlank="1"/>
    </cacheField>
    <cacheField name="ABRIL" numFmtId="0">
      <sharedItems containsBlank="1"/>
    </cacheField>
    <cacheField name="MAYO" numFmtId="0">
      <sharedItems containsNonDate="0" containsString="0" containsBlank="1"/>
    </cacheField>
    <cacheField name="JUNIO" numFmtId="0">
      <sharedItems containsBlank="1"/>
    </cacheField>
    <cacheField name="JULIO" numFmtId="0">
      <sharedItems containsBlank="1"/>
    </cacheField>
    <cacheField name="AGOSTO" numFmtId="0">
      <sharedItems containsBlank="1"/>
    </cacheField>
    <cacheField name="SEPTIEMBRE" numFmtId="0">
      <sharedItems containsNonDate="0" containsString="0" containsBlank="1"/>
    </cacheField>
    <cacheField name="OCTUBRE" numFmtId="0">
      <sharedItems containsBlank="1"/>
    </cacheField>
    <cacheField name="NOVIEMBRE" numFmtId="0">
      <sharedItems containsNonDate="0" containsString="0" containsBlank="1"/>
    </cacheField>
    <cacheField name="DICIE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Álvarez Fernández" refreshedDate="44929.718101736114" createdVersion="8" refreshedVersion="8" minRefreshableVersion="3" recordCount="4750" xr:uid="{00000000-000A-0000-FFFF-FFFF01000000}">
  <cacheSource type="worksheet">
    <worksheetSource ref="A15:X4716" sheet="CATASTRO Y PLANIFICACIÓN MP"/>
  </cacheSource>
  <cacheFields count="24">
    <cacheField name="SERVICIO CLÍNICO" numFmtId="0">
      <sharedItems containsBlank="1"/>
    </cacheField>
    <cacheField name="RECINTO" numFmtId="0">
      <sharedItems containsBlank="1"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4000" maxValue="4000"/>
    </cacheField>
    <cacheField name="SERIE" numFmtId="0">
      <sharedItems containsBlank="1" containsMixedTypes="1" containsNumber="1" containsInteger="1" minValue="4587" maxValue="123456789"/>
    </cacheField>
    <cacheField name="N° INVENTARIO" numFmtId="0">
      <sharedItems containsBlank="1"/>
    </cacheField>
    <cacheField name="AÑO DE ADQUISICIÓN" numFmtId="0">
      <sharedItems containsString="0" containsBlank="1" containsNumber="1" containsInteger="1" minValue="2002" maxValue="2022"/>
    </cacheField>
    <cacheField name="VIDA ÚTIL" numFmtId="0">
      <sharedItems containsString="0" containsBlank="1" containsNumber="1" containsInteger="1" minValue="8" maxValue="10"/>
    </cacheField>
    <cacheField name="VIDA ÚTIL RESIDUAL" numFmtId="0">
      <sharedItems containsMixedTypes="1" containsNumber="1" containsInteger="1" minValue="-11" maxValue="9"/>
    </cacheField>
    <cacheField name="PROPIO / ARRIENDO / COMODATO" numFmtId="0">
      <sharedItems containsBlank="1"/>
    </cacheField>
    <cacheField name="ESTADO (BUENO / REGULAR / MALO)" numFmtId="0">
      <sharedItems containsBlank="1"/>
    </cacheField>
    <cacheField name="CRÍTICO/ RELEVANTE / IM≥12 / NO APLICA" numFmtId="0">
      <sharedItems containsBlank="1" count="4">
        <s v="CRÍTICO"/>
        <s v="RELEVANTE"/>
        <s v="IM ≥ 12"/>
        <m/>
      </sharedItems>
    </cacheField>
    <cacheField name="EN GARANTÍA (SI / NO)" numFmtId="0">
      <sharedItems containsBlank="1"/>
    </cacheField>
    <cacheField name="AÑO VENCIMIENTO GARANTÍA" numFmtId="0">
      <sharedItems containsBlank="1" containsMixedTypes="1" containsNumber="1" containsInteger="1" minValue="2025" maxValue="2025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String="0" containsBlank="1" containsNumber="1" containsInteger="1" minValue="2023" maxValue="2025" count="4">
        <n v="2023"/>
        <n v="2025"/>
        <n v="2024"/>
        <m/>
      </sharedItems>
    </cacheField>
    <cacheField name="MANTENIMIENTO INTERNO O MANTENIMIENTO EXTERNO" numFmtId="0">
      <sharedItems containsBlank="1"/>
    </cacheField>
    <cacheField name="NOMBRE DE PROVEEDOR O MANTENIMIENTO INTERNO" numFmtId="0">
      <sharedItems containsBlank="1"/>
    </cacheField>
    <cacheField name="ID CONVENIO DE MANTENIMIENTO " numFmtId="0">
      <sharedItems containsBlank="1"/>
    </cacheField>
    <cacheField name="COSTO ANUAL DE MANTENIMIENTO SEGÚN CONVENIO / PRECIO DE REFERENCIA MANTENIMIENTO ANUAL" numFmtId="41">
      <sharedItems containsString="0" containsBlank="1" containsNumber="1" containsInteger="1" minValue="0" maxValue="78000000"/>
    </cacheField>
    <cacheField name="FRECUENCIA ANUAL DE MANTENIMIENTO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0">
  <r>
    <s v="URGENCIA"/>
    <s v="ESTACIÓN DE ENFERMERÍA"/>
    <s v="APOYO TERAPÉUTICO"/>
    <s v="ALTO COSTO"/>
    <s v="VENTILADOR MECÁNICO DE TRANSPORTE"/>
    <s v="NEWPORT"/>
    <s v="HT50"/>
    <n v="123456789"/>
    <s v="13-20263"/>
    <n v="2010"/>
    <n v="8"/>
    <n v="-5"/>
    <s v="PROPIO"/>
    <s v="REGULAR "/>
    <x v="0"/>
    <s v="NO"/>
    <s v="NO APLICA"/>
    <s v="SI"/>
    <n v="2023"/>
    <s v="EXTERNO"/>
    <s v="MEDTRONICS"/>
    <s v="2212-36-LP20"/>
    <n v="1500000"/>
    <n v="2"/>
    <m/>
    <m/>
    <m/>
    <m/>
    <m/>
    <s v="√"/>
    <m/>
    <m/>
    <m/>
    <m/>
    <m/>
    <s v="ꓣ"/>
  </r>
  <r>
    <s v="ESTERILIZACIÓN"/>
    <s v="ÁREA AUTOCLAVE"/>
    <s v="ESTERILIZACIÓN"/>
    <s v="ALTO COSTO"/>
    <s v="AUTOCLAVE A VAPOR "/>
    <s v="STERIS"/>
    <s v="SIN MODELO"/>
    <s v="SIN SERIE"/>
    <s v="13-15423"/>
    <n v="2008"/>
    <n v="8"/>
    <n v="-7"/>
    <s v="PROPIO"/>
    <s v="REGULAR "/>
    <x v="1"/>
    <s v="NO"/>
    <s v="NO APLICA"/>
    <s v="SI"/>
    <n v="2023"/>
    <s v="EXTERNO"/>
    <s v="SURMEDICAL"/>
    <s v="2212-45-LP21"/>
    <n v="1200000"/>
    <n v="1"/>
    <m/>
    <m/>
    <m/>
    <m/>
    <m/>
    <s v="ꓣ"/>
    <s v="√"/>
    <m/>
    <m/>
    <m/>
    <m/>
    <m/>
  </r>
  <r>
    <s v="IMAGENOLOGÍA"/>
    <s v="TAC"/>
    <s v="IMAGENOLOGÍA"/>
    <s v="ALTO COSTO"/>
    <s v="TOMÓGRAFO AXIAL COMPUTARIZADO"/>
    <s v="GENERAL ELECTRICS"/>
    <s v="HISPEED"/>
    <n v="1245632"/>
    <s v="13-29503"/>
    <n v="2022"/>
    <n v="10"/>
    <n v="9"/>
    <s v="PROPIO"/>
    <s v="BUENO"/>
    <x v="1"/>
    <s v="SI"/>
    <n v="2025"/>
    <s v="SI"/>
    <n v="2025"/>
    <s v="EXTERNO"/>
    <s v="GENERAL ELECTRICS"/>
    <s v="GARANTÍA"/>
    <n v="78000000"/>
    <n v="1"/>
    <m/>
    <m/>
    <m/>
    <m/>
    <m/>
    <m/>
    <m/>
    <m/>
    <m/>
    <m/>
    <m/>
    <m/>
  </r>
  <r>
    <s v="UPC ADULTO"/>
    <s v="CAMA 1"/>
    <s v="MONITOREO"/>
    <s v="ALTO COSTO"/>
    <s v="MONITOR ECG SIGNOS VITALES ALTA COMPLEJIDAD"/>
    <s v="SPACELABS"/>
    <s v="XPREZZON"/>
    <n v="12345879"/>
    <s v="13-35680"/>
    <n v="2018"/>
    <n v="8"/>
    <n v="3"/>
    <s v="PROPIO"/>
    <s v="BUENO"/>
    <x v="0"/>
    <s v="NO"/>
    <s v="NO APLICA"/>
    <s v="SI"/>
    <n v="2023"/>
    <s v="INTERNO"/>
    <s v="JUANITO PÉREZ"/>
    <s v="INTERNO"/>
    <n v="0"/>
    <n v="2"/>
    <s v="ꓣ"/>
    <s v="√"/>
    <m/>
    <m/>
    <m/>
    <m/>
    <s v="√"/>
    <m/>
    <m/>
    <m/>
    <m/>
    <m/>
  </r>
  <r>
    <s v="LABORATORIO"/>
    <s v="QUÍMICA CLÍNICA"/>
    <s v="LABORATORIO"/>
    <s v="MEDIANO COSTO"/>
    <s v="REFRIGERADOR CLÍNICO"/>
    <s v="THERMOFISHER"/>
    <s v="4D"/>
    <n v="54568"/>
    <s v="13-5826"/>
    <n v="2002"/>
    <n v="10"/>
    <n v="-11"/>
    <s v="PROPIO"/>
    <s v="REGULAR "/>
    <x v="1"/>
    <s v="NO"/>
    <s v="NO APLICA"/>
    <s v="NO"/>
    <n v="2024"/>
    <s v="EXTERNO"/>
    <s v="THERMOFISHER"/>
    <s v="COT-2023"/>
    <n v="250000"/>
    <n v="1"/>
    <m/>
    <m/>
    <m/>
    <m/>
    <m/>
    <m/>
    <m/>
    <m/>
    <m/>
    <m/>
    <m/>
    <m/>
  </r>
  <r>
    <s v="NEUROLOGÍA"/>
    <s v="ELECTROENCEFALOGRAFÍA"/>
    <s v="APOYO DIAGNÓSTICO"/>
    <s v="ALTO COSTO"/>
    <s v="ELECTROENCEFALÓGRAFO"/>
    <s v="CADWELL"/>
    <s v="3D"/>
    <n v="4587"/>
    <s v="13-25650"/>
    <n v="2015"/>
    <n v="8"/>
    <n v="0"/>
    <s v="PROPIO"/>
    <s v="REGULAR "/>
    <x v="2"/>
    <s v="NO"/>
    <s v="NO APLICA"/>
    <s v="SI"/>
    <n v="2023"/>
    <s v="EXTERNO"/>
    <s v="RICARDO CID"/>
    <s v="COT-2580"/>
    <n v="1950000"/>
    <n v="3"/>
    <s v="ꓣ"/>
    <s v="√"/>
    <m/>
    <m/>
    <m/>
    <m/>
    <s v="ꓣ"/>
    <s v="√"/>
    <m/>
    <m/>
    <m/>
    <s v="ꓣ"/>
  </r>
  <r>
    <s v="UROLOGÍA"/>
    <s v="URODINAMIA"/>
    <s v="APOYO DIAGNÓSTICO"/>
    <s v="ALTO COSTO"/>
    <s v="EQUIPO DE URODINAMIA"/>
    <s v="LABORIE"/>
    <n v="4000"/>
    <n v="48785"/>
    <s v="13-36870"/>
    <n v="2020"/>
    <n v="8"/>
    <n v="5"/>
    <s v="PROPIO"/>
    <s v="REGULAR "/>
    <x v="2"/>
    <s v="NO"/>
    <s v="NO APLICA"/>
    <s v="NO"/>
    <n v="2024"/>
    <s v="EXTERNO"/>
    <s v="ATM S.A"/>
    <s v="COT-4560"/>
    <n v="1000000"/>
    <n v="3"/>
    <m/>
    <m/>
    <m/>
    <m/>
    <m/>
    <m/>
    <m/>
    <m/>
    <m/>
    <m/>
    <m/>
    <m/>
  </r>
  <r>
    <s v="URGENCIA"/>
    <s v="SALA DE REANIMACIÓN"/>
    <s v="MONITOREO"/>
    <s v="MEDIANO COSTO"/>
    <s v="MONITOR DESFIBRILADOR"/>
    <s v="NIHON KOHDEN"/>
    <s v="LIFESCOPE"/>
    <n v="4587963"/>
    <s v="13-25850"/>
    <n v="2015"/>
    <n v="8"/>
    <n v="0"/>
    <s v="PROPIO"/>
    <s v="REGULAR "/>
    <x v="0"/>
    <s v="NO"/>
    <s v="NO APLICA"/>
    <s v="SI"/>
    <n v="2023"/>
    <s v="INTERNO"/>
    <s v="CARLITOS POZO"/>
    <s v="INTERNO"/>
    <n v="0"/>
    <n v="2"/>
    <m/>
    <m/>
    <m/>
    <s v="√"/>
    <m/>
    <m/>
    <m/>
    <m/>
    <m/>
    <s v="√"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0">
  <r>
    <s v="URGENCIA"/>
    <s v="ESTACIÓN DE ENFERMERÍA"/>
    <s v="APOYO TERAPÉUTICO"/>
    <s v="ALTO COSTO"/>
    <s v="VENTILADOR MECÁNICO DE TRANSPORTE"/>
    <s v="NEWPORT"/>
    <s v="HT50"/>
    <n v="123456789"/>
    <s v="13-20263"/>
    <n v="2010"/>
    <n v="8"/>
    <n v="-5"/>
    <s v="PROPIO"/>
    <s v="REGULAR "/>
    <x v="0"/>
    <s v="NO"/>
    <s v="NO APLICA"/>
    <s v="SI"/>
    <x v="0"/>
    <s v="EXTERNO"/>
    <s v="MEDTRONICS"/>
    <s v="2212-36-LP20"/>
    <n v="1500000"/>
    <n v="2"/>
  </r>
  <r>
    <s v="ESTERILIZACIÓN"/>
    <s v="ÁREA AUTOCLAVE"/>
    <s v="ESTERILIZACIÓN"/>
    <s v="ALTO COSTO"/>
    <s v="AUTOCLAVE A VAPOR "/>
    <s v="STERIS"/>
    <s v="SIN MODELO"/>
    <s v="SIN SERIE"/>
    <s v="13-15423"/>
    <n v="2008"/>
    <n v="8"/>
    <n v="-7"/>
    <s v="PROPIO"/>
    <s v="REGULAR "/>
    <x v="1"/>
    <s v="NO"/>
    <s v="NO APLICA"/>
    <s v="SI"/>
    <x v="0"/>
    <s v="EXTERNO"/>
    <s v="SURMEDICAL"/>
    <s v="2212-45-LP21"/>
    <n v="1200000"/>
    <n v="1"/>
  </r>
  <r>
    <s v="IMAGENOLOGÍA"/>
    <s v="TAC"/>
    <s v="IMAGENOLOGÍA"/>
    <s v="ALTO COSTO"/>
    <s v="TOMÓGRAFO AXIAL COMPUTARIZADO"/>
    <s v="GENERAL ELECTRICS"/>
    <s v="HISPEED"/>
    <n v="1245632"/>
    <s v="13-29503"/>
    <n v="2022"/>
    <n v="10"/>
    <n v="9"/>
    <s v="PROPIO"/>
    <s v="BUENO"/>
    <x v="1"/>
    <s v="SI"/>
    <n v="2025"/>
    <s v="SI"/>
    <x v="1"/>
    <s v="EXTERNO"/>
    <s v="GENERAL ELECTRICS"/>
    <s v="GARANTÍA"/>
    <n v="78000000"/>
    <n v="1"/>
  </r>
  <r>
    <s v="UPC ADULTO"/>
    <s v="CAMA 1"/>
    <s v="MONITOREO"/>
    <s v="ALTO COSTO"/>
    <s v="MONITOR ECG SIGNOS VITALES ALTA COMPLEJIDAD"/>
    <s v="SPACELABS"/>
    <s v="XPREZZON"/>
    <n v="12345879"/>
    <s v="13-35680"/>
    <n v="2018"/>
    <n v="8"/>
    <n v="3"/>
    <s v="PROPIO"/>
    <s v="BUENO"/>
    <x v="0"/>
    <s v="NO"/>
    <s v="NO APLICA"/>
    <s v="SI"/>
    <x v="0"/>
    <s v="INTERNO"/>
    <s v="JUANITO PÉREZ"/>
    <s v="INTERNO"/>
    <n v="0"/>
    <n v="2"/>
  </r>
  <r>
    <s v="LABORATORIO"/>
    <s v="QUÍMICA CLÍNICA"/>
    <s v="LABORATORIO"/>
    <s v="MEDIANO COSTO"/>
    <s v="REFRIGERADOR CLÍNICO"/>
    <s v="THERMOFISHER"/>
    <s v="4D"/>
    <n v="54568"/>
    <s v="13-5826"/>
    <n v="2002"/>
    <n v="10"/>
    <n v="-11"/>
    <s v="PROPIO"/>
    <s v="REGULAR "/>
    <x v="1"/>
    <s v="NO"/>
    <s v="NO APLICA"/>
    <s v="NO"/>
    <x v="2"/>
    <s v="EXTERNO"/>
    <s v="THERMOFISHER"/>
    <s v="COT-2023"/>
    <n v="250000"/>
    <n v="1"/>
  </r>
  <r>
    <s v="NEUROLOGÍA"/>
    <s v="ELECTROENCEFALOGRAFÍA"/>
    <s v="APOYO DIAGNÓSTICO"/>
    <s v="ALTO COSTO"/>
    <s v="ELECTROENCEFALÓGRAFO"/>
    <s v="CADWELL"/>
    <s v="3D"/>
    <n v="4587"/>
    <s v="13-25650"/>
    <n v="2015"/>
    <n v="8"/>
    <n v="0"/>
    <s v="PROPIO"/>
    <s v="REGULAR "/>
    <x v="2"/>
    <s v="NO"/>
    <s v="NO APLICA"/>
    <s v="SI"/>
    <x v="0"/>
    <s v="EXTERNO"/>
    <s v="RICARDO CID"/>
    <s v="COT-2580"/>
    <n v="1950000"/>
    <n v="3"/>
  </r>
  <r>
    <s v="UROLOGÍA"/>
    <s v="URODINAMIA"/>
    <s v="APOYO DIAGNÓSTICO"/>
    <s v="ALTO COSTO"/>
    <s v="EQUIPO DE URODINAMIA"/>
    <s v="LABORIE"/>
    <n v="4000"/>
    <n v="48785"/>
    <s v="13-36870"/>
    <n v="2020"/>
    <n v="8"/>
    <n v="5"/>
    <s v="PROPIO"/>
    <s v="REGULAR "/>
    <x v="2"/>
    <s v="NO"/>
    <s v="NO APLICA"/>
    <s v="NO"/>
    <x v="2"/>
    <s v="EXTERNO"/>
    <s v="ATM S.A"/>
    <s v="COT-4560"/>
    <n v="1000000"/>
    <n v="3"/>
  </r>
  <r>
    <s v="URGENCIA"/>
    <s v="SALA DE REANIMACIÓN"/>
    <s v="MONITOREO"/>
    <s v="MEDIANO COSTO"/>
    <s v="MONITOR DESFIBRILADOR"/>
    <s v="NIHON KOHDEN"/>
    <s v="LIFESCOPE"/>
    <n v="4587963"/>
    <s v="13-25850"/>
    <n v="2015"/>
    <n v="8"/>
    <n v="0"/>
    <s v="PROPIO"/>
    <s v="REGULAR "/>
    <x v="0"/>
    <s v="NO"/>
    <s v="NO APLICA"/>
    <s v="SI"/>
    <x v="0"/>
    <s v="INTERNO"/>
    <s v="CARLITOS POZO"/>
    <s v="INTERNO"/>
    <n v="0"/>
    <n v="2"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4" type="button" dataOnly="0" labelOnly="1" outline="0" axis="axisRow" fieldPosition="0"/>
    </format>
    <format dxfId="23">
      <pivotArea dataOnly="0" labelOnly="1" fieldPosition="0">
        <references count="1">
          <reference field="1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9:B6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8"/>
    <field x="14"/>
  </rowFields>
  <rowItems count="12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2"/>
    </i>
    <i>
      <x v="3"/>
    </i>
    <i r="1"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5"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2:B4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OSTO ANUAL DE MANTENIMIENTO SEGÚN CONVENIO / PRECIO DE REFERENCIA MANTENIMIENTO ANUAL" fld="22" baseField="0" baseItem="0" numFmtId="41"/>
  </dataFields>
  <formats count="5"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704"/>
  <sheetViews>
    <sheetView tabSelected="1" zoomScale="85" zoomScaleNormal="85" workbookViewId="0">
      <selection activeCell="E13" sqref="E13"/>
    </sheetView>
  </sheetViews>
  <sheetFormatPr baseColWidth="10" defaultRowHeight="15" x14ac:dyDescent="0.25"/>
  <cols>
    <col min="1" max="1" width="40.7109375" style="2" bestFit="1" customWidth="1"/>
    <col min="2" max="2" width="24.42578125" style="2" customWidth="1"/>
    <col min="3" max="3" width="17.42578125" style="2" bestFit="1" customWidth="1"/>
    <col min="4" max="4" width="18.28515625" style="2" bestFit="1" customWidth="1"/>
    <col min="5" max="5" width="40.7109375" style="2" bestFit="1" customWidth="1"/>
    <col min="6" max="6" width="16.140625" style="2" bestFit="1" customWidth="1"/>
    <col min="7" max="7" width="23" style="43" bestFit="1" customWidth="1"/>
    <col min="8" max="8" width="20.140625" style="43" bestFit="1" customWidth="1"/>
    <col min="9" max="9" width="14.5703125" style="35" customWidth="1"/>
    <col min="10" max="10" width="11.42578125" style="35" bestFit="1" customWidth="1"/>
    <col min="11" max="11" width="7" style="9" customWidth="1"/>
    <col min="12" max="12" width="9.5703125" style="9" customWidth="1"/>
    <col min="13" max="13" width="11" style="2" customWidth="1"/>
    <col min="14" max="14" width="12" style="2" customWidth="1"/>
    <col min="15" max="15" width="13.5703125" style="2" customWidth="1"/>
    <col min="16" max="16" width="11.42578125" style="2"/>
    <col min="17" max="17" width="13.140625" style="9" customWidth="1"/>
    <col min="18" max="18" width="14.7109375" style="9" bestFit="1" customWidth="1"/>
    <col min="19" max="19" width="17" style="11" customWidth="1"/>
    <col min="20" max="20" width="14.7109375" style="2" bestFit="1" customWidth="1"/>
    <col min="21" max="21" width="26.42578125" style="2" customWidth="1"/>
    <col min="22" max="22" width="14.7109375" style="2" bestFit="1" customWidth="1"/>
    <col min="23" max="23" width="18.5703125" style="37" customWidth="1"/>
    <col min="24" max="24" width="28.140625" style="9" bestFit="1" customWidth="1"/>
    <col min="25" max="25" width="5.5703125" style="11" bestFit="1" customWidth="1"/>
    <col min="26" max="26" width="5.5703125" style="11" customWidth="1"/>
    <col min="27" max="27" width="5.85546875" style="11" customWidth="1"/>
    <col min="28" max="28" width="5.5703125" style="11" bestFit="1" customWidth="1"/>
    <col min="29" max="29" width="5.140625" style="11" customWidth="1"/>
    <col min="30" max="30" width="6.85546875" style="11" customWidth="1"/>
    <col min="31" max="31" width="6.140625" style="11" customWidth="1"/>
    <col min="32" max="32" width="6.42578125" style="11" customWidth="1"/>
    <col min="33" max="33" width="5.28515625" style="11" customWidth="1"/>
    <col min="34" max="34" width="7" style="11" customWidth="1"/>
    <col min="35" max="36" width="7.42578125" style="11" customWidth="1"/>
    <col min="37" max="45" width="3.28515625" style="9" bestFit="1" customWidth="1"/>
    <col min="46" max="46" width="6.140625" style="9" customWidth="1"/>
    <col min="47" max="47" width="5.42578125" style="9" customWidth="1"/>
    <col min="48" max="48" width="3.28515625" style="9" bestFit="1" customWidth="1"/>
    <col min="49" max="49" width="11.42578125" style="9"/>
    <col min="50" max="50" width="14.28515625" style="9" bestFit="1" customWidth="1"/>
    <col min="51" max="51" width="21.5703125" style="9" bestFit="1" customWidth="1"/>
    <col min="52" max="54" width="11.42578125" style="9"/>
    <col min="56" max="16384" width="11.42578125" style="2"/>
  </cols>
  <sheetData>
    <row r="1" spans="1:57" ht="12.75" x14ac:dyDescent="0.2">
      <c r="J1" s="1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7" ht="12.75" x14ac:dyDescent="0.2">
      <c r="J2" s="1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7" x14ac:dyDescent="0.25">
      <c r="A3" s="12" t="s">
        <v>1</v>
      </c>
      <c r="B3" s="292" t="s">
        <v>130</v>
      </c>
      <c r="C3" s="293"/>
      <c r="D3" s="293"/>
      <c r="E3" s="294"/>
      <c r="K3" s="15"/>
      <c r="L3" s="15"/>
      <c r="M3" s="15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E3"/>
    </row>
    <row r="4" spans="1:57" x14ac:dyDescent="0.25">
      <c r="A4" s="20"/>
      <c r="B4" s="14"/>
      <c r="C4" s="14"/>
      <c r="D4" s="14"/>
      <c r="E4" s="14"/>
      <c r="K4" s="17"/>
      <c r="L4" s="17"/>
      <c r="M4" s="1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E4" s="1"/>
    </row>
    <row r="5" spans="1:57" ht="25.5" x14ac:dyDescent="0.25">
      <c r="A5" s="12" t="s">
        <v>2</v>
      </c>
      <c r="B5" s="292" t="s">
        <v>918</v>
      </c>
      <c r="C5" s="293"/>
      <c r="D5" s="293"/>
      <c r="E5" s="294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E5" s="1"/>
    </row>
    <row r="6" spans="1:57" x14ac:dyDescent="0.25">
      <c r="A6" s="20"/>
      <c r="B6" s="14"/>
      <c r="C6" s="14"/>
      <c r="D6" s="14"/>
      <c r="E6" s="1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E6" s="1"/>
    </row>
    <row r="7" spans="1:57" x14ac:dyDescent="0.25">
      <c r="A7" s="12" t="s">
        <v>3</v>
      </c>
      <c r="B7" s="292" t="s">
        <v>917</v>
      </c>
      <c r="C7" s="293"/>
      <c r="D7" s="293"/>
      <c r="E7" s="294"/>
      <c r="X7" s="32" t="s">
        <v>127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E7" s="1"/>
    </row>
    <row r="8" spans="1:57" x14ac:dyDescent="0.25">
      <c r="A8" s="20"/>
      <c r="X8" s="32" t="s">
        <v>76</v>
      </c>
      <c r="Y8" s="34">
        <f>+'TABLA CÁLCULO'!B24</f>
        <v>1</v>
      </c>
      <c r="Z8" s="34" t="str">
        <f>+'TABLA CÁLCULO'!C24</f>
        <v/>
      </c>
      <c r="AA8" s="34" t="str">
        <f>+'TABLA CÁLCULO'!D24</f>
        <v/>
      </c>
      <c r="AB8" s="34" t="str">
        <f>+'TABLA CÁLCULO'!E24</f>
        <v/>
      </c>
      <c r="AC8" s="34" t="str">
        <f>+'TABLA CÁLCULO'!F24</f>
        <v/>
      </c>
      <c r="AD8" s="34" t="str">
        <f>+'TABLA CÁLCULO'!G24</f>
        <v/>
      </c>
      <c r="AE8" s="34" t="str">
        <f>+'TABLA CÁLCULO'!H24</f>
        <v/>
      </c>
      <c r="AF8" s="34" t="str">
        <f>+'TABLA CÁLCULO'!I24</f>
        <v/>
      </c>
      <c r="AG8" s="34" t="str">
        <f>+'TABLA CÁLCULO'!J24</f>
        <v/>
      </c>
      <c r="AH8" s="34" t="str">
        <f>+'TABLA CÁLCULO'!K24</f>
        <v/>
      </c>
      <c r="AI8" s="34" t="str">
        <f>+'TABLA CÁLCULO'!L24</f>
        <v/>
      </c>
      <c r="AJ8" s="34" t="str">
        <f>+'TABLA CÁLCULO'!M24</f>
        <v/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E8" s="1"/>
    </row>
    <row r="9" spans="1:57" x14ac:dyDescent="0.25">
      <c r="A9" s="12" t="s">
        <v>4</v>
      </c>
      <c r="B9" s="33">
        <v>2026</v>
      </c>
      <c r="X9" s="12" t="s">
        <v>77</v>
      </c>
      <c r="Y9" s="31">
        <f>+'TABLA CÁLCULO'!B25</f>
        <v>1</v>
      </c>
      <c r="Z9" s="31" t="str">
        <f>+'TABLA CÁLCULO'!C25</f>
        <v/>
      </c>
      <c r="AA9" s="31" t="str">
        <f>+'TABLA CÁLCULO'!D25</f>
        <v/>
      </c>
      <c r="AB9" s="31" t="str">
        <f>+'TABLA CÁLCULO'!E25</f>
        <v/>
      </c>
      <c r="AC9" s="31" t="str">
        <f>+'TABLA CÁLCULO'!F25</f>
        <v/>
      </c>
      <c r="AD9" s="31" t="str">
        <f>+'TABLA CÁLCULO'!G25</f>
        <v/>
      </c>
      <c r="AE9" s="31" t="str">
        <f>+'TABLA CÁLCULO'!H25</f>
        <v/>
      </c>
      <c r="AF9" s="31" t="str">
        <f>+'TABLA CÁLCULO'!I25</f>
        <v/>
      </c>
      <c r="AG9" s="31" t="str">
        <f>+'TABLA CÁLCULO'!J25</f>
        <v/>
      </c>
      <c r="AH9" s="31" t="str">
        <f>+'TABLA CÁLCULO'!K25</f>
        <v/>
      </c>
      <c r="AI9" s="31" t="str">
        <f>+'TABLA CÁLCULO'!L25</f>
        <v/>
      </c>
      <c r="AJ9" s="31" t="str">
        <f>+'TABLA CÁLCULO'!M25</f>
        <v/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E9" s="1"/>
    </row>
    <row r="10" spans="1:57" x14ac:dyDescent="0.25">
      <c r="A10" s="20"/>
      <c r="B10" s="11"/>
      <c r="X10" s="12" t="s">
        <v>78</v>
      </c>
      <c r="Y10" s="31">
        <f>+'TABLA CÁLCULO'!B26</f>
        <v>1</v>
      </c>
      <c r="Z10" s="31" t="str">
        <f>+'TABLA CÁLCULO'!C26</f>
        <v/>
      </c>
      <c r="AA10" s="31" t="str">
        <f>+'TABLA CÁLCULO'!D26</f>
        <v/>
      </c>
      <c r="AB10" s="31" t="str">
        <f>+'TABLA CÁLCULO'!E26</f>
        <v/>
      </c>
      <c r="AC10" s="31" t="str">
        <f>+'TABLA CÁLCULO'!F26</f>
        <v/>
      </c>
      <c r="AD10" s="31" t="str">
        <f>+'TABLA CÁLCULO'!G26</f>
        <v/>
      </c>
      <c r="AE10" s="31" t="str">
        <f>+'TABLA CÁLCULO'!H26</f>
        <v/>
      </c>
      <c r="AF10" s="31" t="str">
        <f>+'TABLA CÁLCULO'!I26</f>
        <v/>
      </c>
      <c r="AG10" s="31" t="str">
        <f>+'TABLA CÁLCULO'!J26</f>
        <v/>
      </c>
      <c r="AH10" s="31" t="str">
        <f>+'TABLA CÁLCULO'!K26</f>
        <v/>
      </c>
      <c r="AI10" s="31" t="str">
        <f>+'TABLA CÁLCULO'!L26</f>
        <v/>
      </c>
      <c r="AJ10" s="31" t="str">
        <f>+'TABLA CÁLCULO'!M26</f>
        <v/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E10" s="1"/>
    </row>
    <row r="11" spans="1:57" x14ac:dyDescent="0.25">
      <c r="A11" s="12" t="s">
        <v>53</v>
      </c>
      <c r="B11" s="44">
        <v>450000000</v>
      </c>
      <c r="D11" s="12" t="s">
        <v>55</v>
      </c>
      <c r="E11" s="44">
        <v>97382016</v>
      </c>
      <c r="X11" s="12" t="s">
        <v>79</v>
      </c>
      <c r="Y11" s="31" t="str">
        <f>+'TABLA CÁLCULO'!B27</f>
        <v/>
      </c>
      <c r="Z11" s="31" t="str">
        <f>+'TABLA CÁLCULO'!C27</f>
        <v/>
      </c>
      <c r="AA11" s="31" t="str">
        <f>+'TABLA CÁLCULO'!D27</f>
        <v/>
      </c>
      <c r="AB11" s="31" t="str">
        <f>+'TABLA CÁLCULO'!E27</f>
        <v/>
      </c>
      <c r="AC11" s="31" t="str">
        <f>+'TABLA CÁLCULO'!F27</f>
        <v/>
      </c>
      <c r="AD11" s="31" t="str">
        <f>+'TABLA CÁLCULO'!G27</f>
        <v/>
      </c>
      <c r="AE11" s="31" t="str">
        <f>+'TABLA CÁLCULO'!H27</f>
        <v/>
      </c>
      <c r="AF11" s="31" t="str">
        <f>+'TABLA CÁLCULO'!I27</f>
        <v/>
      </c>
      <c r="AG11" s="31" t="str">
        <f>+'TABLA CÁLCULO'!J27</f>
        <v/>
      </c>
      <c r="AH11" s="31" t="str">
        <f>+'TABLA CÁLCULO'!K27</f>
        <v/>
      </c>
      <c r="AI11" s="31" t="str">
        <f>+'TABLA CÁLCULO'!L27</f>
        <v/>
      </c>
      <c r="AJ11" s="31" t="str">
        <f>+'TABLA CÁLCULO'!M27</f>
        <v/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E11" s="1"/>
    </row>
    <row r="12" spans="1:57" x14ac:dyDescent="0.25">
      <c r="A12" s="20"/>
      <c r="B12" s="11"/>
      <c r="D12" s="18"/>
      <c r="E12" s="11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BC12" s="2"/>
      <c r="BE12" s="1"/>
    </row>
    <row r="13" spans="1:57" x14ac:dyDescent="0.25">
      <c r="A13" s="12" t="s">
        <v>54</v>
      </c>
      <c r="B13" s="44">
        <v>400000000</v>
      </c>
      <c r="D13" s="12" t="s">
        <v>56</v>
      </c>
      <c r="E13" s="44">
        <f>+SUM('SEGUIMIENTO GASTO'!AG149:AG235)</f>
        <v>15588666</v>
      </c>
      <c r="Q13" s="39" t="s">
        <v>94</v>
      </c>
      <c r="T13" s="30" t="s">
        <v>128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BC13" s="2"/>
      <c r="BE13" s="1"/>
    </row>
    <row r="14" spans="1:57" x14ac:dyDescent="0.25">
      <c r="Y14" s="291" t="s">
        <v>36</v>
      </c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BC14" s="2"/>
      <c r="BE14" s="1"/>
    </row>
    <row r="15" spans="1:57" s="3" customFormat="1" ht="89.25" x14ac:dyDescent="0.25">
      <c r="A15" s="61" t="s">
        <v>5</v>
      </c>
      <c r="B15" s="61" t="s">
        <v>6</v>
      </c>
      <c r="C15" s="61" t="s">
        <v>7</v>
      </c>
      <c r="D15" s="61" t="s">
        <v>8</v>
      </c>
      <c r="E15" s="61" t="s">
        <v>9</v>
      </c>
      <c r="F15" s="61" t="s">
        <v>10</v>
      </c>
      <c r="G15" s="61" t="s">
        <v>11</v>
      </c>
      <c r="H15" s="61" t="s">
        <v>12</v>
      </c>
      <c r="I15" s="61" t="s">
        <v>13</v>
      </c>
      <c r="J15" s="61" t="s">
        <v>14</v>
      </c>
      <c r="K15" s="61" t="s">
        <v>15</v>
      </c>
      <c r="L15" s="61" t="s">
        <v>16</v>
      </c>
      <c r="M15" s="61" t="s">
        <v>17</v>
      </c>
      <c r="N15" s="61" t="s">
        <v>18</v>
      </c>
      <c r="O15" s="61" t="s">
        <v>58</v>
      </c>
      <c r="P15" s="61" t="s">
        <v>19</v>
      </c>
      <c r="Q15" s="61" t="s">
        <v>44</v>
      </c>
      <c r="R15" s="61" t="s">
        <v>20</v>
      </c>
      <c r="S15" s="61" t="s">
        <v>103</v>
      </c>
      <c r="T15" s="61" t="s">
        <v>21</v>
      </c>
      <c r="U15" s="61" t="s">
        <v>35</v>
      </c>
      <c r="V15" s="61" t="s">
        <v>49</v>
      </c>
      <c r="W15" s="117" t="s">
        <v>50</v>
      </c>
      <c r="X15" s="61" t="s">
        <v>22</v>
      </c>
      <c r="Y15" s="118" t="s">
        <v>23</v>
      </c>
      <c r="Z15" s="118" t="s">
        <v>24</v>
      </c>
      <c r="AA15" s="118" t="s">
        <v>25</v>
      </c>
      <c r="AB15" s="118" t="s">
        <v>26</v>
      </c>
      <c r="AC15" s="118" t="s">
        <v>27</v>
      </c>
      <c r="AD15" s="118" t="s">
        <v>28</v>
      </c>
      <c r="AE15" s="118" t="s">
        <v>29</v>
      </c>
      <c r="AF15" s="118" t="s">
        <v>30</v>
      </c>
      <c r="AG15" s="118" t="s">
        <v>31</v>
      </c>
      <c r="AH15" s="118" t="s">
        <v>32</v>
      </c>
      <c r="AI15" s="118" t="s">
        <v>33</v>
      </c>
      <c r="AJ15" s="118" t="s">
        <v>34</v>
      </c>
      <c r="BE15" s="1"/>
    </row>
    <row r="16" spans="1:57" x14ac:dyDescent="0.2">
      <c r="A16" s="65" t="s">
        <v>269</v>
      </c>
      <c r="B16" s="62" t="s">
        <v>916</v>
      </c>
      <c r="C16" s="62" t="s">
        <v>914</v>
      </c>
      <c r="D16" s="65" t="s">
        <v>915</v>
      </c>
      <c r="E16" s="65" t="s">
        <v>270</v>
      </c>
      <c r="F16" s="66" t="s">
        <v>271</v>
      </c>
      <c r="G16" s="66" t="s">
        <v>272</v>
      </c>
      <c r="H16" s="66" t="s">
        <v>273</v>
      </c>
      <c r="I16" s="111" t="s">
        <v>131</v>
      </c>
      <c r="J16" s="122">
        <v>2012</v>
      </c>
      <c r="K16" s="123">
        <v>10</v>
      </c>
      <c r="L16" s="123">
        <f t="shared" ref="L16:L28" si="0">+IF(J16=0," ",K16-($B$9-J16))</f>
        <v>-4</v>
      </c>
      <c r="M16" s="62" t="s">
        <v>95</v>
      </c>
      <c r="N16" s="62" t="s">
        <v>101</v>
      </c>
      <c r="O16" s="62" t="s">
        <v>51</v>
      </c>
      <c r="P16" s="123" t="s">
        <v>46</v>
      </c>
      <c r="Q16" s="66"/>
      <c r="R16" s="123" t="s">
        <v>45</v>
      </c>
      <c r="S16" s="124">
        <v>2026</v>
      </c>
      <c r="T16" s="66" t="s">
        <v>861</v>
      </c>
      <c r="U16" s="66" t="s">
        <v>861</v>
      </c>
      <c r="V16" s="62"/>
      <c r="W16" s="125"/>
      <c r="X16" s="123">
        <v>2</v>
      </c>
      <c r="Y16" s="98"/>
      <c r="Z16" s="98"/>
      <c r="AA16" s="98"/>
      <c r="AB16" s="98"/>
      <c r="AC16" s="98" t="s">
        <v>37</v>
      </c>
      <c r="AD16" s="98"/>
      <c r="AE16" s="98"/>
      <c r="AF16" s="98"/>
      <c r="AG16" s="98"/>
      <c r="AH16" s="98"/>
      <c r="AI16" s="98" t="s">
        <v>37</v>
      </c>
      <c r="AJ16" s="98"/>
      <c r="BC16" s="2"/>
    </row>
    <row r="17" spans="1:55" x14ac:dyDescent="0.2">
      <c r="A17" s="65" t="s">
        <v>274</v>
      </c>
      <c r="B17" s="62" t="s">
        <v>916</v>
      </c>
      <c r="C17" s="62" t="s">
        <v>914</v>
      </c>
      <c r="D17" s="65" t="s">
        <v>915</v>
      </c>
      <c r="E17" s="65" t="s">
        <v>270</v>
      </c>
      <c r="F17" s="66" t="s">
        <v>271</v>
      </c>
      <c r="G17" s="66" t="s">
        <v>272</v>
      </c>
      <c r="H17" s="66" t="s">
        <v>275</v>
      </c>
      <c r="I17" s="111" t="s">
        <v>132</v>
      </c>
      <c r="J17" s="122">
        <v>2012</v>
      </c>
      <c r="K17" s="123">
        <v>10</v>
      </c>
      <c r="L17" s="123">
        <f t="shared" si="0"/>
        <v>-4</v>
      </c>
      <c r="M17" s="62" t="s">
        <v>95</v>
      </c>
      <c r="N17" s="62" t="s">
        <v>101</v>
      </c>
      <c r="O17" s="62" t="s">
        <v>51</v>
      </c>
      <c r="P17" s="123" t="s">
        <v>46</v>
      </c>
      <c r="Q17" s="66"/>
      <c r="R17" s="123" t="s">
        <v>45</v>
      </c>
      <c r="S17" s="124">
        <v>2026</v>
      </c>
      <c r="T17" s="66" t="s">
        <v>861</v>
      </c>
      <c r="U17" s="66" t="s">
        <v>861</v>
      </c>
      <c r="V17" s="62"/>
      <c r="W17" s="125"/>
      <c r="X17" s="123">
        <v>2</v>
      </c>
      <c r="Y17" s="98"/>
      <c r="Z17" s="98"/>
      <c r="AA17" s="98"/>
      <c r="AB17" s="98"/>
      <c r="AC17" s="98" t="s">
        <v>37</v>
      </c>
      <c r="AD17" s="98"/>
      <c r="AE17" s="98"/>
      <c r="AF17" s="98"/>
      <c r="AG17" s="98"/>
      <c r="AH17" s="98"/>
      <c r="AI17" s="98" t="s">
        <v>37</v>
      </c>
      <c r="AJ17" s="98"/>
      <c r="BC17" s="2"/>
    </row>
    <row r="18" spans="1:55" x14ac:dyDescent="0.2">
      <c r="A18" s="65" t="s">
        <v>276</v>
      </c>
      <c r="B18" s="62" t="s">
        <v>916</v>
      </c>
      <c r="C18" s="62" t="s">
        <v>914</v>
      </c>
      <c r="D18" s="65" t="s">
        <v>915</v>
      </c>
      <c r="E18" s="65" t="s">
        <v>270</v>
      </c>
      <c r="F18" s="66" t="s">
        <v>271</v>
      </c>
      <c r="G18" s="66" t="s">
        <v>272</v>
      </c>
      <c r="H18" s="66" t="s">
        <v>277</v>
      </c>
      <c r="I18" s="111" t="s">
        <v>133</v>
      </c>
      <c r="J18" s="122">
        <v>2012</v>
      </c>
      <c r="K18" s="123">
        <v>10</v>
      </c>
      <c r="L18" s="123">
        <f t="shared" si="0"/>
        <v>-4</v>
      </c>
      <c r="M18" s="62" t="s">
        <v>95</v>
      </c>
      <c r="N18" s="62" t="s">
        <v>101</v>
      </c>
      <c r="O18" s="62" t="s">
        <v>51</v>
      </c>
      <c r="P18" s="123" t="s">
        <v>46</v>
      </c>
      <c r="Q18" s="66"/>
      <c r="R18" s="123" t="s">
        <v>45</v>
      </c>
      <c r="S18" s="124">
        <v>2026</v>
      </c>
      <c r="T18" s="66" t="s">
        <v>861</v>
      </c>
      <c r="U18" s="66" t="s">
        <v>861</v>
      </c>
      <c r="V18" s="62"/>
      <c r="W18" s="125"/>
      <c r="X18" s="123">
        <v>2</v>
      </c>
      <c r="Y18" s="98"/>
      <c r="Z18" s="98"/>
      <c r="AA18" s="98"/>
      <c r="AB18" s="98"/>
      <c r="AC18" s="98" t="s">
        <v>37</v>
      </c>
      <c r="AD18" s="98"/>
      <c r="AE18" s="98"/>
      <c r="AF18" s="98"/>
      <c r="AG18" s="98"/>
      <c r="AH18" s="98"/>
      <c r="AI18" s="98" t="s">
        <v>37</v>
      </c>
      <c r="AJ18" s="98"/>
      <c r="BC18" s="2"/>
    </row>
    <row r="19" spans="1:55" x14ac:dyDescent="0.2">
      <c r="A19" s="65" t="s">
        <v>278</v>
      </c>
      <c r="B19" s="62" t="s">
        <v>916</v>
      </c>
      <c r="C19" s="62" t="s">
        <v>914</v>
      </c>
      <c r="D19" s="65" t="s">
        <v>915</v>
      </c>
      <c r="E19" s="65" t="s">
        <v>270</v>
      </c>
      <c r="F19" s="66" t="s">
        <v>271</v>
      </c>
      <c r="G19" s="66" t="s">
        <v>272</v>
      </c>
      <c r="H19" s="67" t="s">
        <v>279</v>
      </c>
      <c r="I19" s="111" t="s">
        <v>134</v>
      </c>
      <c r="J19" s="122">
        <v>2012</v>
      </c>
      <c r="K19" s="123">
        <v>10</v>
      </c>
      <c r="L19" s="123">
        <f t="shared" si="0"/>
        <v>-4</v>
      </c>
      <c r="M19" s="62" t="s">
        <v>95</v>
      </c>
      <c r="N19" s="62" t="s">
        <v>101</v>
      </c>
      <c r="O19" s="62" t="s">
        <v>51</v>
      </c>
      <c r="P19" s="123" t="s">
        <v>46</v>
      </c>
      <c r="Q19" s="66"/>
      <c r="R19" s="123" t="s">
        <v>45</v>
      </c>
      <c r="S19" s="124">
        <v>2026</v>
      </c>
      <c r="T19" s="66" t="s">
        <v>861</v>
      </c>
      <c r="U19" s="66" t="s">
        <v>861</v>
      </c>
      <c r="V19" s="62"/>
      <c r="W19" s="125"/>
      <c r="X19" s="123">
        <v>2</v>
      </c>
      <c r="Y19" s="98"/>
      <c r="Z19" s="98"/>
      <c r="AA19" s="98"/>
      <c r="AB19" s="98"/>
      <c r="AC19" s="98" t="s">
        <v>37</v>
      </c>
      <c r="AD19" s="98"/>
      <c r="AE19" s="98"/>
      <c r="AF19" s="98"/>
      <c r="AG19" s="98"/>
      <c r="AH19" s="98"/>
      <c r="AI19" s="98" t="s">
        <v>37</v>
      </c>
      <c r="AJ19" s="98"/>
      <c r="BC19" s="2"/>
    </row>
    <row r="20" spans="1:55" x14ac:dyDescent="0.2">
      <c r="A20" s="65" t="s">
        <v>280</v>
      </c>
      <c r="B20" s="62" t="s">
        <v>916</v>
      </c>
      <c r="C20" s="62" t="s">
        <v>914</v>
      </c>
      <c r="D20" s="65" t="s">
        <v>915</v>
      </c>
      <c r="E20" s="65" t="s">
        <v>270</v>
      </c>
      <c r="F20" s="66" t="s">
        <v>271</v>
      </c>
      <c r="G20" s="67" t="s">
        <v>272</v>
      </c>
      <c r="H20" s="67" t="s">
        <v>281</v>
      </c>
      <c r="I20" s="111" t="s">
        <v>135</v>
      </c>
      <c r="J20" s="122">
        <v>2012</v>
      </c>
      <c r="K20" s="123">
        <v>10</v>
      </c>
      <c r="L20" s="123">
        <f t="shared" si="0"/>
        <v>-4</v>
      </c>
      <c r="M20" s="62" t="s">
        <v>95</v>
      </c>
      <c r="N20" s="62" t="s">
        <v>101</v>
      </c>
      <c r="O20" s="62" t="s">
        <v>51</v>
      </c>
      <c r="P20" s="123" t="s">
        <v>46</v>
      </c>
      <c r="Q20" s="66"/>
      <c r="R20" s="123" t="s">
        <v>45</v>
      </c>
      <c r="S20" s="124">
        <v>2026</v>
      </c>
      <c r="T20" s="66" t="s">
        <v>861</v>
      </c>
      <c r="U20" s="66" t="s">
        <v>861</v>
      </c>
      <c r="V20" s="62"/>
      <c r="W20" s="125"/>
      <c r="X20" s="123">
        <v>2</v>
      </c>
      <c r="Y20" s="98"/>
      <c r="Z20" s="98"/>
      <c r="AA20" s="98"/>
      <c r="AB20" s="98"/>
      <c r="AC20" s="98" t="s">
        <v>37</v>
      </c>
      <c r="AD20" s="98"/>
      <c r="AE20" s="98"/>
      <c r="AF20" s="98"/>
      <c r="AG20" s="98"/>
      <c r="AH20" s="98"/>
      <c r="AI20" s="98" t="s">
        <v>37</v>
      </c>
      <c r="AJ20" s="98"/>
      <c r="BC20" s="2"/>
    </row>
    <row r="21" spans="1:55" x14ac:dyDescent="0.2">
      <c r="A21" s="65" t="s">
        <v>282</v>
      </c>
      <c r="B21" s="62" t="s">
        <v>916</v>
      </c>
      <c r="C21" s="62" t="s">
        <v>914</v>
      </c>
      <c r="D21" s="65" t="s">
        <v>915</v>
      </c>
      <c r="E21" s="65" t="s">
        <v>270</v>
      </c>
      <c r="F21" s="66" t="s">
        <v>271</v>
      </c>
      <c r="G21" s="66" t="s">
        <v>272</v>
      </c>
      <c r="H21" s="66" t="s">
        <v>283</v>
      </c>
      <c r="I21" s="111" t="s">
        <v>136</v>
      </c>
      <c r="J21" s="122">
        <v>2012</v>
      </c>
      <c r="K21" s="123">
        <v>10</v>
      </c>
      <c r="L21" s="123">
        <f t="shared" si="0"/>
        <v>-4</v>
      </c>
      <c r="M21" s="62" t="s">
        <v>95</v>
      </c>
      <c r="N21" s="62" t="s">
        <v>101</v>
      </c>
      <c r="O21" s="62" t="s">
        <v>51</v>
      </c>
      <c r="P21" s="123" t="s">
        <v>46</v>
      </c>
      <c r="Q21" s="66"/>
      <c r="R21" s="123" t="s">
        <v>45</v>
      </c>
      <c r="S21" s="124">
        <v>2026</v>
      </c>
      <c r="T21" s="66" t="s">
        <v>861</v>
      </c>
      <c r="U21" s="66" t="s">
        <v>861</v>
      </c>
      <c r="V21" s="62"/>
      <c r="W21" s="125"/>
      <c r="X21" s="123">
        <v>2</v>
      </c>
      <c r="Y21" s="98"/>
      <c r="Z21" s="98"/>
      <c r="AA21" s="98"/>
      <c r="AB21" s="98"/>
      <c r="AC21" s="98" t="s">
        <v>37</v>
      </c>
      <c r="AD21" s="98"/>
      <c r="AE21" s="98"/>
      <c r="AF21" s="98"/>
      <c r="AG21" s="98"/>
      <c r="AH21" s="98"/>
      <c r="AI21" s="98" t="s">
        <v>37</v>
      </c>
      <c r="AJ21" s="98"/>
      <c r="BC21" s="2"/>
    </row>
    <row r="22" spans="1:55" x14ac:dyDescent="0.2">
      <c r="A22" s="65" t="s">
        <v>284</v>
      </c>
      <c r="B22" s="62" t="s">
        <v>916</v>
      </c>
      <c r="C22" s="62" t="s">
        <v>914</v>
      </c>
      <c r="D22" s="65" t="s">
        <v>915</v>
      </c>
      <c r="E22" s="65" t="s">
        <v>270</v>
      </c>
      <c r="F22" s="66" t="s">
        <v>271</v>
      </c>
      <c r="G22" s="66" t="s">
        <v>272</v>
      </c>
      <c r="H22" s="66" t="s">
        <v>285</v>
      </c>
      <c r="I22" s="111" t="s">
        <v>137</v>
      </c>
      <c r="J22" s="122">
        <v>2012</v>
      </c>
      <c r="K22" s="123">
        <v>10</v>
      </c>
      <c r="L22" s="123">
        <f t="shared" si="0"/>
        <v>-4</v>
      </c>
      <c r="M22" s="62" t="s">
        <v>95</v>
      </c>
      <c r="N22" s="62" t="s">
        <v>101</v>
      </c>
      <c r="O22" s="62" t="s">
        <v>51</v>
      </c>
      <c r="P22" s="123" t="s">
        <v>46</v>
      </c>
      <c r="Q22" s="66"/>
      <c r="R22" s="123" t="s">
        <v>45</v>
      </c>
      <c r="S22" s="124">
        <v>2026</v>
      </c>
      <c r="T22" s="66" t="s">
        <v>861</v>
      </c>
      <c r="U22" s="66" t="s">
        <v>861</v>
      </c>
      <c r="V22" s="62"/>
      <c r="W22" s="125"/>
      <c r="X22" s="123">
        <v>2</v>
      </c>
      <c r="Y22" s="98"/>
      <c r="Z22" s="98"/>
      <c r="AA22" s="98"/>
      <c r="AB22" s="98"/>
      <c r="AC22" s="98" t="s">
        <v>37</v>
      </c>
      <c r="AD22" s="98"/>
      <c r="AE22" s="98"/>
      <c r="AF22" s="98"/>
      <c r="AG22" s="98"/>
      <c r="AH22" s="98"/>
      <c r="AI22" s="98" t="s">
        <v>37</v>
      </c>
      <c r="AJ22" s="98"/>
      <c r="BC22" s="2"/>
    </row>
    <row r="23" spans="1:55" x14ac:dyDescent="0.2">
      <c r="A23" s="68" t="s">
        <v>286</v>
      </c>
      <c r="B23" s="62" t="s">
        <v>916</v>
      </c>
      <c r="C23" s="62" t="s">
        <v>914</v>
      </c>
      <c r="D23" s="65" t="s">
        <v>915</v>
      </c>
      <c r="E23" s="65" t="s">
        <v>270</v>
      </c>
      <c r="F23" s="66" t="s">
        <v>271</v>
      </c>
      <c r="G23" s="66" t="s">
        <v>272</v>
      </c>
      <c r="H23" s="66" t="s">
        <v>287</v>
      </c>
      <c r="I23" s="111" t="s">
        <v>138</v>
      </c>
      <c r="J23" s="122">
        <v>2013</v>
      </c>
      <c r="K23" s="123">
        <v>10</v>
      </c>
      <c r="L23" s="123">
        <f t="shared" si="0"/>
        <v>-3</v>
      </c>
      <c r="M23" s="62" t="s">
        <v>95</v>
      </c>
      <c r="N23" s="62" t="s">
        <v>101</v>
      </c>
      <c r="O23" s="62" t="s">
        <v>51</v>
      </c>
      <c r="P23" s="123" t="s">
        <v>46</v>
      </c>
      <c r="Q23" s="66"/>
      <c r="R23" s="123" t="s">
        <v>45</v>
      </c>
      <c r="S23" s="124">
        <v>2026</v>
      </c>
      <c r="T23" s="66" t="s">
        <v>861</v>
      </c>
      <c r="U23" s="66" t="s">
        <v>861</v>
      </c>
      <c r="V23" s="62"/>
      <c r="W23" s="125"/>
      <c r="X23" s="123">
        <v>2</v>
      </c>
      <c r="Y23" s="98"/>
      <c r="Z23" s="98"/>
      <c r="AA23" s="98"/>
      <c r="AB23" s="98"/>
      <c r="AC23" s="98" t="s">
        <v>37</v>
      </c>
      <c r="AD23" s="98"/>
      <c r="AE23" s="98"/>
      <c r="AF23" s="98"/>
      <c r="AG23" s="98"/>
      <c r="AH23" s="98"/>
      <c r="AI23" s="98" t="s">
        <v>37</v>
      </c>
      <c r="AJ23" s="98"/>
      <c r="BC23" s="2"/>
    </row>
    <row r="24" spans="1:55" x14ac:dyDescent="0.2">
      <c r="A24" s="65" t="s">
        <v>288</v>
      </c>
      <c r="B24" s="62" t="s">
        <v>916</v>
      </c>
      <c r="C24" s="62" t="s">
        <v>914</v>
      </c>
      <c r="D24" s="65" t="s">
        <v>915</v>
      </c>
      <c r="E24" s="65" t="s">
        <v>270</v>
      </c>
      <c r="F24" s="66" t="s">
        <v>271</v>
      </c>
      <c r="G24" s="66" t="s">
        <v>289</v>
      </c>
      <c r="H24" s="66" t="s">
        <v>290</v>
      </c>
      <c r="I24" s="111" t="s">
        <v>139</v>
      </c>
      <c r="J24" s="122">
        <v>2016</v>
      </c>
      <c r="K24" s="123">
        <v>10</v>
      </c>
      <c r="L24" s="123">
        <f t="shared" si="0"/>
        <v>0</v>
      </c>
      <c r="M24" s="62" t="s">
        <v>95</v>
      </c>
      <c r="N24" s="62" t="s">
        <v>101</v>
      </c>
      <c r="O24" s="62" t="s">
        <v>51</v>
      </c>
      <c r="P24" s="123" t="s">
        <v>46</v>
      </c>
      <c r="Q24" s="66"/>
      <c r="R24" s="123" t="s">
        <v>45</v>
      </c>
      <c r="S24" s="124">
        <v>2026</v>
      </c>
      <c r="T24" s="66" t="s">
        <v>861</v>
      </c>
      <c r="U24" s="66" t="s">
        <v>861</v>
      </c>
      <c r="V24" s="62"/>
      <c r="W24" s="125"/>
      <c r="X24" s="123">
        <v>2</v>
      </c>
      <c r="Y24" s="98"/>
      <c r="Z24" s="98"/>
      <c r="AA24" s="98"/>
      <c r="AB24" s="98" t="s">
        <v>37</v>
      </c>
      <c r="AC24" s="98"/>
      <c r="AD24" s="98"/>
      <c r="AE24" s="98"/>
      <c r="AF24" s="98"/>
      <c r="AG24" s="98"/>
      <c r="AH24" s="98" t="s">
        <v>37</v>
      </c>
      <c r="AI24" s="98"/>
      <c r="AJ24" s="98"/>
      <c r="BC24" s="2"/>
    </row>
    <row r="25" spans="1:55" x14ac:dyDescent="0.2">
      <c r="A25" s="65" t="s">
        <v>288</v>
      </c>
      <c r="B25" s="62" t="s">
        <v>916</v>
      </c>
      <c r="C25" s="62" t="s">
        <v>914</v>
      </c>
      <c r="D25" s="65" t="s">
        <v>915</v>
      </c>
      <c r="E25" s="65" t="s">
        <v>270</v>
      </c>
      <c r="F25" s="66" t="s">
        <v>271</v>
      </c>
      <c r="G25" s="66" t="s">
        <v>289</v>
      </c>
      <c r="H25" s="66" t="s">
        <v>291</v>
      </c>
      <c r="I25" s="111" t="s">
        <v>140</v>
      </c>
      <c r="J25" s="122">
        <v>2016</v>
      </c>
      <c r="K25" s="123">
        <v>10</v>
      </c>
      <c r="L25" s="123">
        <f t="shared" si="0"/>
        <v>0</v>
      </c>
      <c r="M25" s="62" t="s">
        <v>95</v>
      </c>
      <c r="N25" s="62" t="s">
        <v>101</v>
      </c>
      <c r="O25" s="62" t="s">
        <v>51</v>
      </c>
      <c r="P25" s="123" t="s">
        <v>46</v>
      </c>
      <c r="Q25" s="66"/>
      <c r="R25" s="123" t="s">
        <v>45</v>
      </c>
      <c r="S25" s="124">
        <v>2026</v>
      </c>
      <c r="T25" s="66" t="s">
        <v>861</v>
      </c>
      <c r="U25" s="66" t="s">
        <v>861</v>
      </c>
      <c r="V25" s="62"/>
      <c r="W25" s="125"/>
      <c r="X25" s="123">
        <v>2</v>
      </c>
      <c r="Y25" s="98"/>
      <c r="Z25" s="98"/>
      <c r="AA25" s="98"/>
      <c r="AB25" s="98" t="s">
        <v>37</v>
      </c>
      <c r="AC25" s="98"/>
      <c r="AD25" s="98"/>
      <c r="AE25" s="98"/>
      <c r="AF25" s="98"/>
      <c r="AG25" s="98"/>
      <c r="AH25" s="98" t="s">
        <v>37</v>
      </c>
      <c r="AI25" s="98"/>
      <c r="AJ25" s="98"/>
      <c r="BC25" s="2"/>
    </row>
    <row r="26" spans="1:55" x14ac:dyDescent="0.2">
      <c r="A26" s="68" t="s">
        <v>292</v>
      </c>
      <c r="B26" s="62" t="s">
        <v>916</v>
      </c>
      <c r="C26" s="62" t="s">
        <v>914</v>
      </c>
      <c r="D26" s="65" t="s">
        <v>915</v>
      </c>
      <c r="E26" s="65" t="s">
        <v>270</v>
      </c>
      <c r="F26" s="66" t="s">
        <v>293</v>
      </c>
      <c r="G26" s="66" t="s">
        <v>294</v>
      </c>
      <c r="H26" s="66" t="s">
        <v>295</v>
      </c>
      <c r="I26" s="111" t="s">
        <v>141</v>
      </c>
      <c r="J26" s="122">
        <v>2013</v>
      </c>
      <c r="K26" s="123">
        <v>10</v>
      </c>
      <c r="L26" s="123">
        <f t="shared" si="0"/>
        <v>-3</v>
      </c>
      <c r="M26" s="62" t="s">
        <v>95</v>
      </c>
      <c r="N26" s="62" t="s">
        <v>101</v>
      </c>
      <c r="O26" s="62" t="s">
        <v>51</v>
      </c>
      <c r="P26" s="123" t="s">
        <v>46</v>
      </c>
      <c r="Q26" s="66"/>
      <c r="R26" s="123" t="s">
        <v>45</v>
      </c>
      <c r="S26" s="124">
        <v>2026</v>
      </c>
      <c r="T26" s="66" t="s">
        <v>861</v>
      </c>
      <c r="U26" s="66" t="s">
        <v>861</v>
      </c>
      <c r="V26" s="62"/>
      <c r="W26" s="125"/>
      <c r="X26" s="123">
        <v>2</v>
      </c>
      <c r="Y26" s="98"/>
      <c r="Z26" s="98" t="s">
        <v>37</v>
      </c>
      <c r="AA26" s="98"/>
      <c r="AB26" s="98"/>
      <c r="AC26" s="98"/>
      <c r="AD26" s="98"/>
      <c r="AE26" s="98"/>
      <c r="AF26" s="98" t="s">
        <v>37</v>
      </c>
      <c r="AG26" s="98"/>
      <c r="AH26" s="98"/>
      <c r="AI26" s="98"/>
      <c r="AJ26" s="98"/>
      <c r="BC26" s="2"/>
    </row>
    <row r="27" spans="1:55" x14ac:dyDescent="0.2">
      <c r="A27" s="65" t="s">
        <v>296</v>
      </c>
      <c r="B27" s="62" t="s">
        <v>916</v>
      </c>
      <c r="C27" s="62" t="s">
        <v>914</v>
      </c>
      <c r="D27" s="65" t="s">
        <v>915</v>
      </c>
      <c r="E27" s="65" t="s">
        <v>270</v>
      </c>
      <c r="F27" s="66" t="s">
        <v>293</v>
      </c>
      <c r="G27" s="66" t="s">
        <v>294</v>
      </c>
      <c r="H27" s="66" t="s">
        <v>297</v>
      </c>
      <c r="I27" s="111" t="s">
        <v>142</v>
      </c>
      <c r="J27" s="122">
        <v>2017</v>
      </c>
      <c r="K27" s="123">
        <v>10</v>
      </c>
      <c r="L27" s="123">
        <f t="shared" si="0"/>
        <v>1</v>
      </c>
      <c r="M27" s="62" t="s">
        <v>95</v>
      </c>
      <c r="N27" s="62" t="s">
        <v>101</v>
      </c>
      <c r="O27" s="62" t="s">
        <v>51</v>
      </c>
      <c r="P27" s="123" t="s">
        <v>46</v>
      </c>
      <c r="Q27" s="66"/>
      <c r="R27" s="123" t="s">
        <v>45</v>
      </c>
      <c r="S27" s="124">
        <v>2026</v>
      </c>
      <c r="T27" s="66" t="s">
        <v>861</v>
      </c>
      <c r="U27" s="66" t="s">
        <v>861</v>
      </c>
      <c r="V27" s="62"/>
      <c r="W27" s="125"/>
      <c r="X27" s="123">
        <v>2</v>
      </c>
      <c r="Y27" s="98"/>
      <c r="Z27" s="98" t="s">
        <v>37</v>
      </c>
      <c r="AA27" s="98"/>
      <c r="AB27" s="98"/>
      <c r="AC27" s="98"/>
      <c r="AD27" s="98"/>
      <c r="AE27" s="98"/>
      <c r="AF27" s="98" t="s">
        <v>37</v>
      </c>
      <c r="AG27" s="98"/>
      <c r="AH27" s="98"/>
      <c r="AI27" s="98"/>
      <c r="AJ27" s="98"/>
      <c r="BC27" s="2"/>
    </row>
    <row r="28" spans="1:55" x14ac:dyDescent="0.2">
      <c r="A28" s="65" t="s">
        <v>298</v>
      </c>
      <c r="B28" s="62" t="s">
        <v>916</v>
      </c>
      <c r="C28" s="62" t="s">
        <v>914</v>
      </c>
      <c r="D28" s="65" t="s">
        <v>915</v>
      </c>
      <c r="E28" s="65" t="s">
        <v>270</v>
      </c>
      <c r="F28" s="66" t="s">
        <v>293</v>
      </c>
      <c r="G28" s="66" t="s">
        <v>294</v>
      </c>
      <c r="H28" s="66" t="s">
        <v>299</v>
      </c>
      <c r="I28" s="111" t="s">
        <v>143</v>
      </c>
      <c r="J28" s="122">
        <v>2014</v>
      </c>
      <c r="K28" s="123">
        <v>10</v>
      </c>
      <c r="L28" s="123">
        <f t="shared" si="0"/>
        <v>-2</v>
      </c>
      <c r="M28" s="62" t="s">
        <v>95</v>
      </c>
      <c r="N28" s="62" t="s">
        <v>101</v>
      </c>
      <c r="O28" s="62" t="s">
        <v>51</v>
      </c>
      <c r="P28" s="123" t="s">
        <v>46</v>
      </c>
      <c r="Q28" s="66"/>
      <c r="R28" s="123" t="s">
        <v>45</v>
      </c>
      <c r="S28" s="124">
        <v>2026</v>
      </c>
      <c r="T28" s="66" t="s">
        <v>861</v>
      </c>
      <c r="U28" s="66" t="s">
        <v>861</v>
      </c>
      <c r="V28" s="62"/>
      <c r="W28" s="125"/>
      <c r="X28" s="123">
        <v>2</v>
      </c>
      <c r="Y28" s="98"/>
      <c r="Z28" s="98" t="s">
        <v>37</v>
      </c>
      <c r="AA28" s="98"/>
      <c r="AB28" s="98"/>
      <c r="AC28" s="98"/>
      <c r="AD28" s="98"/>
      <c r="AE28" s="98"/>
      <c r="AF28" s="98" t="s">
        <v>37</v>
      </c>
      <c r="AG28" s="98"/>
      <c r="AH28" s="98"/>
      <c r="AI28" s="98"/>
      <c r="AJ28" s="98"/>
      <c r="BC28" s="2"/>
    </row>
    <row r="29" spans="1:55" x14ac:dyDescent="0.2">
      <c r="A29" s="65" t="s">
        <v>298</v>
      </c>
      <c r="B29" s="62" t="s">
        <v>916</v>
      </c>
      <c r="C29" s="62" t="s">
        <v>914</v>
      </c>
      <c r="D29" s="65" t="s">
        <v>915</v>
      </c>
      <c r="E29" s="65" t="s">
        <v>270</v>
      </c>
      <c r="F29" s="66" t="s">
        <v>293</v>
      </c>
      <c r="G29" s="66" t="s">
        <v>294</v>
      </c>
      <c r="H29" s="66" t="s">
        <v>300</v>
      </c>
      <c r="I29" s="111" t="s">
        <v>144</v>
      </c>
      <c r="J29" s="122">
        <v>2014</v>
      </c>
      <c r="K29" s="123">
        <v>10</v>
      </c>
      <c r="L29" s="123">
        <f t="shared" ref="L29:L63" si="1">+IF(J29=0," ",K29-($B$9-J29))</f>
        <v>-2</v>
      </c>
      <c r="M29" s="62" t="s">
        <v>95</v>
      </c>
      <c r="N29" s="62" t="s">
        <v>101</v>
      </c>
      <c r="O29" s="62" t="s">
        <v>51</v>
      </c>
      <c r="P29" s="123" t="s">
        <v>46</v>
      </c>
      <c r="Q29" s="66"/>
      <c r="R29" s="123" t="s">
        <v>45</v>
      </c>
      <c r="S29" s="124">
        <v>2026</v>
      </c>
      <c r="T29" s="66" t="s">
        <v>861</v>
      </c>
      <c r="U29" s="66" t="s">
        <v>861</v>
      </c>
      <c r="V29" s="62"/>
      <c r="W29" s="125"/>
      <c r="X29" s="123">
        <v>2</v>
      </c>
      <c r="Y29" s="98"/>
      <c r="Z29" s="98" t="s">
        <v>37</v>
      </c>
      <c r="AA29" s="98"/>
      <c r="AB29" s="98"/>
      <c r="AC29" s="98"/>
      <c r="AD29" s="98"/>
      <c r="AE29" s="98"/>
      <c r="AF29" s="98" t="s">
        <v>37</v>
      </c>
      <c r="AG29" s="98"/>
      <c r="AH29" s="98"/>
      <c r="AI29" s="98"/>
      <c r="AJ29" s="98"/>
      <c r="BC29" s="2"/>
    </row>
    <row r="30" spans="1:55" x14ac:dyDescent="0.2">
      <c r="A30" s="65" t="s">
        <v>301</v>
      </c>
      <c r="B30" s="62" t="s">
        <v>916</v>
      </c>
      <c r="C30" s="62" t="s">
        <v>914</v>
      </c>
      <c r="D30" s="65" t="s">
        <v>915</v>
      </c>
      <c r="E30" s="65" t="s">
        <v>270</v>
      </c>
      <c r="F30" s="66" t="s">
        <v>293</v>
      </c>
      <c r="G30" s="66" t="s">
        <v>294</v>
      </c>
      <c r="H30" s="66" t="s">
        <v>302</v>
      </c>
      <c r="I30" s="111" t="s">
        <v>145</v>
      </c>
      <c r="J30" s="122">
        <v>2014</v>
      </c>
      <c r="K30" s="123">
        <v>10</v>
      </c>
      <c r="L30" s="123">
        <f t="shared" si="1"/>
        <v>-2</v>
      </c>
      <c r="M30" s="62" t="s">
        <v>95</v>
      </c>
      <c r="N30" s="62" t="s">
        <v>101</v>
      </c>
      <c r="O30" s="62" t="s">
        <v>51</v>
      </c>
      <c r="P30" s="123" t="s">
        <v>46</v>
      </c>
      <c r="Q30" s="66"/>
      <c r="R30" s="123" t="s">
        <v>45</v>
      </c>
      <c r="S30" s="124">
        <v>2026</v>
      </c>
      <c r="T30" s="66" t="s">
        <v>861</v>
      </c>
      <c r="U30" s="66" t="s">
        <v>861</v>
      </c>
      <c r="V30" s="62"/>
      <c r="W30" s="125"/>
      <c r="X30" s="123">
        <v>2</v>
      </c>
      <c r="Y30" s="98"/>
      <c r="Z30" s="98" t="s">
        <v>37</v>
      </c>
      <c r="AA30" s="98"/>
      <c r="AB30" s="98"/>
      <c r="AC30" s="98"/>
      <c r="AD30" s="98"/>
      <c r="AE30" s="98"/>
      <c r="AF30" s="98" t="s">
        <v>37</v>
      </c>
      <c r="AG30" s="98"/>
      <c r="AH30" s="98"/>
      <c r="AI30" s="98"/>
      <c r="AJ30" s="98"/>
      <c r="BC30" s="2"/>
    </row>
    <row r="31" spans="1:55" x14ac:dyDescent="0.2">
      <c r="A31" s="65" t="s">
        <v>303</v>
      </c>
      <c r="B31" s="62" t="s">
        <v>916</v>
      </c>
      <c r="C31" s="62" t="s">
        <v>914</v>
      </c>
      <c r="D31" s="65" t="s">
        <v>915</v>
      </c>
      <c r="E31" s="65" t="s">
        <v>304</v>
      </c>
      <c r="F31" s="66" t="s">
        <v>271</v>
      </c>
      <c r="G31" s="66" t="s">
        <v>305</v>
      </c>
      <c r="H31" s="66" t="s">
        <v>306</v>
      </c>
      <c r="I31" s="111" t="s">
        <v>146</v>
      </c>
      <c r="J31" s="122">
        <v>2015</v>
      </c>
      <c r="K31" s="123">
        <v>10</v>
      </c>
      <c r="L31" s="123">
        <f t="shared" si="1"/>
        <v>-1</v>
      </c>
      <c r="M31" s="62" t="s">
        <v>95</v>
      </c>
      <c r="N31" s="62" t="s">
        <v>101</v>
      </c>
      <c r="O31" s="62" t="s">
        <v>51</v>
      </c>
      <c r="P31" s="123" t="s">
        <v>46</v>
      </c>
      <c r="Q31" s="66"/>
      <c r="R31" s="123" t="s">
        <v>45</v>
      </c>
      <c r="S31" s="124">
        <v>2026</v>
      </c>
      <c r="T31" s="66" t="s">
        <v>861</v>
      </c>
      <c r="U31" s="66" t="s">
        <v>861</v>
      </c>
      <c r="V31" s="62"/>
      <c r="W31" s="125"/>
      <c r="X31" s="123">
        <v>2</v>
      </c>
      <c r="Y31" s="98" t="s">
        <v>39</v>
      </c>
      <c r="Z31" s="98"/>
      <c r="AA31" s="98"/>
      <c r="AB31" s="98"/>
      <c r="AC31" s="98"/>
      <c r="AD31" s="98"/>
      <c r="AE31" s="98" t="s">
        <v>37</v>
      </c>
      <c r="AF31" s="98"/>
      <c r="AG31" s="98"/>
      <c r="AH31" s="98"/>
      <c r="AI31" s="98"/>
      <c r="AJ31" s="98"/>
      <c r="BC31" s="2"/>
    </row>
    <row r="32" spans="1:55" x14ac:dyDescent="0.2">
      <c r="A32" s="65" t="s">
        <v>307</v>
      </c>
      <c r="B32" s="62" t="s">
        <v>916</v>
      </c>
      <c r="C32" s="62" t="s">
        <v>914</v>
      </c>
      <c r="D32" s="65" t="s">
        <v>915</v>
      </c>
      <c r="E32" s="65" t="s">
        <v>270</v>
      </c>
      <c r="F32" s="66" t="s">
        <v>271</v>
      </c>
      <c r="G32" s="66" t="s">
        <v>289</v>
      </c>
      <c r="H32" s="66" t="s">
        <v>308</v>
      </c>
      <c r="I32" s="111" t="s">
        <v>147</v>
      </c>
      <c r="J32" s="122">
        <v>2016</v>
      </c>
      <c r="K32" s="123">
        <v>10</v>
      </c>
      <c r="L32" s="123">
        <f t="shared" si="1"/>
        <v>0</v>
      </c>
      <c r="M32" s="62" t="s">
        <v>95</v>
      </c>
      <c r="N32" s="62" t="s">
        <v>101</v>
      </c>
      <c r="O32" s="62" t="s">
        <v>51</v>
      </c>
      <c r="P32" s="123" t="s">
        <v>46</v>
      </c>
      <c r="Q32" s="66"/>
      <c r="R32" s="123" t="s">
        <v>45</v>
      </c>
      <c r="S32" s="124">
        <v>2026</v>
      </c>
      <c r="T32" s="66" t="s">
        <v>861</v>
      </c>
      <c r="U32" s="66" t="s">
        <v>861</v>
      </c>
      <c r="V32" s="62"/>
      <c r="W32" s="125"/>
      <c r="X32" s="123">
        <v>2</v>
      </c>
      <c r="Y32" s="98"/>
      <c r="Z32" s="98"/>
      <c r="AA32" s="98"/>
      <c r="AB32" s="98" t="s">
        <v>37</v>
      </c>
      <c r="AC32" s="98"/>
      <c r="AD32" s="98"/>
      <c r="AE32" s="98"/>
      <c r="AF32" s="98"/>
      <c r="AG32" s="98"/>
      <c r="AH32" s="98" t="s">
        <v>37</v>
      </c>
      <c r="AI32" s="98"/>
      <c r="AJ32" s="98"/>
      <c r="BC32" s="2"/>
    </row>
    <row r="33" spans="1:55" x14ac:dyDescent="0.2">
      <c r="A33" s="65" t="s">
        <v>284</v>
      </c>
      <c r="B33" s="62" t="s">
        <v>916</v>
      </c>
      <c r="C33" s="62" t="s">
        <v>914</v>
      </c>
      <c r="D33" s="65" t="s">
        <v>915</v>
      </c>
      <c r="E33" s="65" t="s">
        <v>270</v>
      </c>
      <c r="F33" s="66" t="s">
        <v>271</v>
      </c>
      <c r="G33" s="66" t="s">
        <v>289</v>
      </c>
      <c r="H33" s="66" t="s">
        <v>309</v>
      </c>
      <c r="I33" s="111" t="s">
        <v>148</v>
      </c>
      <c r="J33" s="122">
        <v>2017</v>
      </c>
      <c r="K33" s="123">
        <v>10</v>
      </c>
      <c r="L33" s="123">
        <f t="shared" si="1"/>
        <v>1</v>
      </c>
      <c r="M33" s="62" t="s">
        <v>95</v>
      </c>
      <c r="N33" s="62" t="s">
        <v>101</v>
      </c>
      <c r="O33" s="62" t="s">
        <v>51</v>
      </c>
      <c r="P33" s="123" t="s">
        <v>46</v>
      </c>
      <c r="Q33" s="66"/>
      <c r="R33" s="123" t="s">
        <v>45</v>
      </c>
      <c r="S33" s="124">
        <v>2026</v>
      </c>
      <c r="T33" s="66" t="s">
        <v>861</v>
      </c>
      <c r="U33" s="66" t="s">
        <v>861</v>
      </c>
      <c r="V33" s="62"/>
      <c r="W33" s="125"/>
      <c r="X33" s="123">
        <v>2</v>
      </c>
      <c r="Y33" s="98"/>
      <c r="Z33" s="98"/>
      <c r="AA33" s="98"/>
      <c r="AB33" s="98" t="s">
        <v>37</v>
      </c>
      <c r="AC33" s="98"/>
      <c r="AD33" s="98"/>
      <c r="AE33" s="98"/>
      <c r="AF33" s="98"/>
      <c r="AG33" s="98"/>
      <c r="AH33" s="98" t="s">
        <v>37</v>
      </c>
      <c r="AI33" s="98"/>
      <c r="AJ33" s="98"/>
      <c r="BC33" s="2"/>
    </row>
    <row r="34" spans="1:55" x14ac:dyDescent="0.2">
      <c r="A34" s="68" t="s">
        <v>286</v>
      </c>
      <c r="B34" s="62" t="s">
        <v>916</v>
      </c>
      <c r="C34" s="62" t="s">
        <v>914</v>
      </c>
      <c r="D34" s="65" t="s">
        <v>915</v>
      </c>
      <c r="E34" s="65" t="s">
        <v>270</v>
      </c>
      <c r="F34" s="66" t="s">
        <v>293</v>
      </c>
      <c r="G34" s="66" t="s">
        <v>310</v>
      </c>
      <c r="H34" s="66" t="s">
        <v>311</v>
      </c>
      <c r="I34" s="111">
        <v>1389</v>
      </c>
      <c r="J34" s="122"/>
      <c r="K34" s="123">
        <v>10</v>
      </c>
      <c r="L34" s="123" t="str">
        <f t="shared" si="1"/>
        <v xml:space="preserve"> </v>
      </c>
      <c r="M34" s="62" t="s">
        <v>95</v>
      </c>
      <c r="N34" s="62" t="s">
        <v>101</v>
      </c>
      <c r="O34" s="62" t="s">
        <v>51</v>
      </c>
      <c r="P34" s="123" t="s">
        <v>46</v>
      </c>
      <c r="Q34" s="66"/>
      <c r="R34" s="123" t="s">
        <v>45</v>
      </c>
      <c r="S34" s="124">
        <v>2026</v>
      </c>
      <c r="T34" s="66" t="s">
        <v>861</v>
      </c>
      <c r="U34" s="66" t="s">
        <v>861</v>
      </c>
      <c r="V34" s="62"/>
      <c r="W34" s="125"/>
      <c r="X34" s="123">
        <v>2</v>
      </c>
      <c r="Y34" s="98"/>
      <c r="Z34" s="98" t="s">
        <v>37</v>
      </c>
      <c r="AA34" s="98"/>
      <c r="AB34" s="98"/>
      <c r="AC34" s="98"/>
      <c r="AD34" s="98"/>
      <c r="AE34" s="98"/>
      <c r="AF34" s="98" t="s">
        <v>37</v>
      </c>
      <c r="AG34" s="98"/>
      <c r="AH34" s="98"/>
      <c r="AI34" s="98"/>
      <c r="AJ34" s="98"/>
      <c r="BC34" s="2"/>
    </row>
    <row r="35" spans="1:55" x14ac:dyDescent="0.2">
      <c r="A35" s="65" t="s">
        <v>312</v>
      </c>
      <c r="B35" s="62" t="s">
        <v>916</v>
      </c>
      <c r="C35" s="62" t="s">
        <v>914</v>
      </c>
      <c r="D35" s="65" t="s">
        <v>915</v>
      </c>
      <c r="E35" s="65" t="s">
        <v>270</v>
      </c>
      <c r="F35" s="66" t="s">
        <v>271</v>
      </c>
      <c r="G35" s="66" t="s">
        <v>313</v>
      </c>
      <c r="H35" s="66" t="s">
        <v>314</v>
      </c>
      <c r="I35" s="111" t="s">
        <v>149</v>
      </c>
      <c r="J35" s="122">
        <v>2011</v>
      </c>
      <c r="K35" s="123">
        <v>10</v>
      </c>
      <c r="L35" s="123">
        <f t="shared" si="1"/>
        <v>-5</v>
      </c>
      <c r="M35" s="62" t="s">
        <v>95</v>
      </c>
      <c r="N35" s="62" t="s">
        <v>101</v>
      </c>
      <c r="O35" s="62" t="s">
        <v>51</v>
      </c>
      <c r="P35" s="123" t="s">
        <v>46</v>
      </c>
      <c r="Q35" s="66"/>
      <c r="R35" s="123" t="s">
        <v>45</v>
      </c>
      <c r="S35" s="124">
        <v>2026</v>
      </c>
      <c r="T35" s="66" t="s">
        <v>861</v>
      </c>
      <c r="U35" s="66" t="s">
        <v>861</v>
      </c>
      <c r="V35" s="62"/>
      <c r="W35" s="125"/>
      <c r="X35" s="123">
        <v>2</v>
      </c>
      <c r="Y35" s="98"/>
      <c r="Z35" s="98"/>
      <c r="AA35" s="98"/>
      <c r="AB35" s="98" t="s">
        <v>37</v>
      </c>
      <c r="AC35" s="98"/>
      <c r="AD35" s="98"/>
      <c r="AE35" s="98"/>
      <c r="AF35" s="98"/>
      <c r="AG35" s="98"/>
      <c r="AH35" s="98" t="s">
        <v>37</v>
      </c>
      <c r="AI35" s="98"/>
      <c r="AJ35" s="98"/>
      <c r="BC35" s="2"/>
    </row>
    <row r="36" spans="1:55" x14ac:dyDescent="0.2">
      <c r="A36" s="65" t="s">
        <v>315</v>
      </c>
      <c r="B36" s="62" t="s">
        <v>916</v>
      </c>
      <c r="C36" s="62" t="s">
        <v>914</v>
      </c>
      <c r="D36" s="65" t="s">
        <v>915</v>
      </c>
      <c r="E36" s="65" t="s">
        <v>270</v>
      </c>
      <c r="F36" s="66" t="s">
        <v>293</v>
      </c>
      <c r="G36" s="69" t="s">
        <v>294</v>
      </c>
      <c r="H36" s="66" t="s">
        <v>316</v>
      </c>
      <c r="I36" s="111" t="s">
        <v>150</v>
      </c>
      <c r="J36" s="122">
        <v>2016</v>
      </c>
      <c r="K36" s="123">
        <v>10</v>
      </c>
      <c r="L36" s="123">
        <f t="shared" si="1"/>
        <v>0</v>
      </c>
      <c r="M36" s="62" t="s">
        <v>95</v>
      </c>
      <c r="N36" s="62" t="s">
        <v>101</v>
      </c>
      <c r="O36" s="62" t="s">
        <v>51</v>
      </c>
      <c r="P36" s="123" t="s">
        <v>46</v>
      </c>
      <c r="Q36" s="66"/>
      <c r="R36" s="123" t="s">
        <v>45</v>
      </c>
      <c r="S36" s="124">
        <v>2026</v>
      </c>
      <c r="T36" s="66" t="s">
        <v>861</v>
      </c>
      <c r="U36" s="66" t="s">
        <v>861</v>
      </c>
      <c r="V36" s="62"/>
      <c r="W36" s="125"/>
      <c r="X36" s="123">
        <v>2</v>
      </c>
      <c r="Y36" s="98"/>
      <c r="Z36" s="98" t="s">
        <v>37</v>
      </c>
      <c r="AA36" s="98"/>
      <c r="AB36" s="98"/>
      <c r="AC36" s="98"/>
      <c r="AD36" s="98"/>
      <c r="AE36" s="98"/>
      <c r="AF36" s="98" t="s">
        <v>37</v>
      </c>
      <c r="AG36" s="98"/>
      <c r="AH36" s="98"/>
      <c r="AI36" s="98"/>
      <c r="AJ36" s="98"/>
      <c r="BC36" s="2"/>
    </row>
    <row r="37" spans="1:55" x14ac:dyDescent="0.2">
      <c r="A37" s="65" t="s">
        <v>298</v>
      </c>
      <c r="B37" s="62" t="s">
        <v>916</v>
      </c>
      <c r="C37" s="62" t="s">
        <v>914</v>
      </c>
      <c r="D37" s="65" t="s">
        <v>915</v>
      </c>
      <c r="E37" s="65" t="s">
        <v>270</v>
      </c>
      <c r="F37" s="66" t="s">
        <v>293</v>
      </c>
      <c r="G37" s="66" t="s">
        <v>294</v>
      </c>
      <c r="H37" s="66" t="s">
        <v>317</v>
      </c>
      <c r="I37" s="112">
        <v>17344</v>
      </c>
      <c r="J37" s="122">
        <v>2018</v>
      </c>
      <c r="K37" s="123">
        <v>10</v>
      </c>
      <c r="L37" s="123">
        <f t="shared" si="1"/>
        <v>2</v>
      </c>
      <c r="M37" s="62" t="s">
        <v>95</v>
      </c>
      <c r="N37" s="62" t="s">
        <v>101</v>
      </c>
      <c r="O37" s="62" t="s">
        <v>51</v>
      </c>
      <c r="P37" s="123" t="s">
        <v>46</v>
      </c>
      <c r="Q37" s="66"/>
      <c r="R37" s="123" t="s">
        <v>45</v>
      </c>
      <c r="S37" s="124">
        <v>2026</v>
      </c>
      <c r="T37" s="80" t="s">
        <v>861</v>
      </c>
      <c r="U37" s="80" t="s">
        <v>861</v>
      </c>
      <c r="V37" s="62"/>
      <c r="W37" s="125"/>
      <c r="X37" s="123">
        <v>2</v>
      </c>
      <c r="Y37" s="98"/>
      <c r="Z37" s="98"/>
      <c r="AA37" s="98" t="s">
        <v>37</v>
      </c>
      <c r="AB37" s="98"/>
      <c r="AC37" s="98"/>
      <c r="AD37" s="98"/>
      <c r="AE37" s="98"/>
      <c r="AF37" s="98"/>
      <c r="AG37" s="98" t="s">
        <v>37</v>
      </c>
      <c r="AH37" s="98"/>
      <c r="AI37" s="98"/>
      <c r="AJ37" s="98"/>
      <c r="BC37" s="2"/>
    </row>
    <row r="38" spans="1:55" x14ac:dyDescent="0.2">
      <c r="A38" s="65" t="s">
        <v>298</v>
      </c>
      <c r="B38" s="62" t="s">
        <v>916</v>
      </c>
      <c r="C38" s="62" t="s">
        <v>914</v>
      </c>
      <c r="D38" s="65" t="s">
        <v>915</v>
      </c>
      <c r="E38" s="65" t="s">
        <v>270</v>
      </c>
      <c r="F38" s="66" t="s">
        <v>293</v>
      </c>
      <c r="G38" s="66" t="s">
        <v>294</v>
      </c>
      <c r="H38" s="66" t="s">
        <v>318</v>
      </c>
      <c r="I38" s="112" t="s">
        <v>151</v>
      </c>
      <c r="J38" s="122">
        <v>2018</v>
      </c>
      <c r="K38" s="123">
        <v>10</v>
      </c>
      <c r="L38" s="123">
        <f t="shared" si="1"/>
        <v>2</v>
      </c>
      <c r="M38" s="62" t="s">
        <v>95</v>
      </c>
      <c r="N38" s="62" t="s">
        <v>101</v>
      </c>
      <c r="O38" s="62" t="s">
        <v>51</v>
      </c>
      <c r="P38" s="123" t="s">
        <v>46</v>
      </c>
      <c r="Q38" s="66"/>
      <c r="R38" s="123" t="s">
        <v>45</v>
      </c>
      <c r="S38" s="124">
        <v>2026</v>
      </c>
      <c r="T38" s="80" t="s">
        <v>861</v>
      </c>
      <c r="U38" s="80" t="s">
        <v>861</v>
      </c>
      <c r="V38" s="62"/>
      <c r="W38" s="125"/>
      <c r="X38" s="123">
        <v>2</v>
      </c>
      <c r="Y38" s="98"/>
      <c r="Z38" s="98"/>
      <c r="AA38" s="98" t="s">
        <v>37</v>
      </c>
      <c r="AB38" s="98"/>
      <c r="AC38" s="98"/>
      <c r="AD38" s="98"/>
      <c r="AE38" s="98"/>
      <c r="AF38" s="98"/>
      <c r="AG38" s="98" t="s">
        <v>37</v>
      </c>
      <c r="AH38" s="98"/>
      <c r="AI38" s="98"/>
      <c r="AJ38" s="98"/>
      <c r="BC38" s="2"/>
    </row>
    <row r="39" spans="1:55" x14ac:dyDescent="0.2">
      <c r="A39" s="65" t="s">
        <v>298</v>
      </c>
      <c r="B39" s="62" t="s">
        <v>916</v>
      </c>
      <c r="C39" s="62" t="s">
        <v>914</v>
      </c>
      <c r="D39" s="65" t="s">
        <v>915</v>
      </c>
      <c r="E39" s="65" t="s">
        <v>270</v>
      </c>
      <c r="F39" s="66" t="s">
        <v>293</v>
      </c>
      <c r="G39" s="66" t="s">
        <v>294</v>
      </c>
      <c r="H39" s="66" t="s">
        <v>319</v>
      </c>
      <c r="I39" s="111">
        <v>17385</v>
      </c>
      <c r="J39" s="122">
        <v>2018</v>
      </c>
      <c r="K39" s="123">
        <v>10</v>
      </c>
      <c r="L39" s="123">
        <f t="shared" si="1"/>
        <v>2</v>
      </c>
      <c r="M39" s="62" t="s">
        <v>95</v>
      </c>
      <c r="N39" s="62" t="s">
        <v>101</v>
      </c>
      <c r="O39" s="62" t="s">
        <v>51</v>
      </c>
      <c r="P39" s="123" t="s">
        <v>46</v>
      </c>
      <c r="Q39" s="66"/>
      <c r="R39" s="123" t="s">
        <v>45</v>
      </c>
      <c r="S39" s="124">
        <v>2026</v>
      </c>
      <c r="T39" s="66" t="s">
        <v>861</v>
      </c>
      <c r="U39" s="66" t="s">
        <v>861</v>
      </c>
      <c r="V39" s="62"/>
      <c r="W39" s="125"/>
      <c r="X39" s="123">
        <v>2</v>
      </c>
      <c r="Y39" s="98" t="s">
        <v>39</v>
      </c>
      <c r="Z39" s="98"/>
      <c r="AA39" s="98"/>
      <c r="AB39" s="98"/>
      <c r="AC39" s="98"/>
      <c r="AD39" s="98"/>
      <c r="AE39" s="98" t="s">
        <v>37</v>
      </c>
      <c r="AF39" s="98"/>
      <c r="AG39" s="98"/>
      <c r="AH39" s="98"/>
      <c r="AI39" s="98"/>
      <c r="AJ39" s="98"/>
      <c r="BC39" s="2"/>
    </row>
    <row r="40" spans="1:55" x14ac:dyDescent="0.2">
      <c r="A40" s="65" t="s">
        <v>298</v>
      </c>
      <c r="B40" s="62" t="s">
        <v>916</v>
      </c>
      <c r="C40" s="62" t="s">
        <v>914</v>
      </c>
      <c r="D40" s="65" t="s">
        <v>915</v>
      </c>
      <c r="E40" s="65" t="s">
        <v>270</v>
      </c>
      <c r="F40" s="66" t="s">
        <v>293</v>
      </c>
      <c r="G40" s="66" t="s">
        <v>294</v>
      </c>
      <c r="H40" s="66" t="s">
        <v>320</v>
      </c>
      <c r="I40" s="111" t="s">
        <v>152</v>
      </c>
      <c r="J40" s="122">
        <v>2018</v>
      </c>
      <c r="K40" s="123">
        <v>10</v>
      </c>
      <c r="L40" s="123">
        <f t="shared" si="1"/>
        <v>2</v>
      </c>
      <c r="M40" s="62" t="s">
        <v>95</v>
      </c>
      <c r="N40" s="62" t="s">
        <v>101</v>
      </c>
      <c r="O40" s="62" t="s">
        <v>51</v>
      </c>
      <c r="P40" s="123" t="s">
        <v>46</v>
      </c>
      <c r="Q40" s="66"/>
      <c r="R40" s="123" t="s">
        <v>45</v>
      </c>
      <c r="S40" s="124">
        <v>2026</v>
      </c>
      <c r="T40" s="66" t="s">
        <v>861</v>
      </c>
      <c r="U40" s="66" t="s">
        <v>861</v>
      </c>
      <c r="V40" s="62"/>
      <c r="W40" s="125"/>
      <c r="X40" s="123">
        <v>2</v>
      </c>
      <c r="Y40" s="98" t="s">
        <v>39</v>
      </c>
      <c r="Z40" s="98"/>
      <c r="AA40" s="98"/>
      <c r="AB40" s="98"/>
      <c r="AC40" s="98"/>
      <c r="AD40" s="98"/>
      <c r="AE40" s="98" t="s">
        <v>37</v>
      </c>
      <c r="AF40" s="98"/>
      <c r="AG40" s="98"/>
      <c r="AH40" s="98"/>
      <c r="AI40" s="98"/>
      <c r="AJ40" s="98"/>
      <c r="BC40" s="2"/>
    </row>
    <row r="41" spans="1:55" x14ac:dyDescent="0.2">
      <c r="A41" s="65" t="s">
        <v>274</v>
      </c>
      <c r="B41" s="62" t="s">
        <v>916</v>
      </c>
      <c r="C41" s="62" t="s">
        <v>914</v>
      </c>
      <c r="D41" s="65" t="s">
        <v>915</v>
      </c>
      <c r="E41" s="65" t="s">
        <v>270</v>
      </c>
      <c r="F41" s="66" t="s">
        <v>321</v>
      </c>
      <c r="G41" s="66" t="s">
        <v>322</v>
      </c>
      <c r="H41" s="66" t="s">
        <v>323</v>
      </c>
      <c r="I41" s="111">
        <v>17961</v>
      </c>
      <c r="J41" s="122">
        <v>2018</v>
      </c>
      <c r="K41" s="123">
        <v>10</v>
      </c>
      <c r="L41" s="123">
        <f t="shared" si="1"/>
        <v>2</v>
      </c>
      <c r="M41" s="62" t="s">
        <v>95</v>
      </c>
      <c r="N41" s="62" t="s">
        <v>101</v>
      </c>
      <c r="O41" s="62" t="s">
        <v>51</v>
      </c>
      <c r="P41" s="123" t="s">
        <v>46</v>
      </c>
      <c r="Q41" s="66"/>
      <c r="R41" s="123" t="s">
        <v>45</v>
      </c>
      <c r="S41" s="124">
        <v>2026</v>
      </c>
      <c r="T41" s="80" t="s">
        <v>861</v>
      </c>
      <c r="U41" s="80" t="s">
        <v>861</v>
      </c>
      <c r="V41" s="62"/>
      <c r="W41" s="125"/>
      <c r="X41" s="123">
        <v>2</v>
      </c>
      <c r="Y41" s="98"/>
      <c r="Z41" s="98"/>
      <c r="AA41" s="98"/>
      <c r="AB41" s="98"/>
      <c r="AC41" s="98" t="s">
        <v>37</v>
      </c>
      <c r="AD41" s="98"/>
      <c r="AE41" s="98"/>
      <c r="AF41" s="98"/>
      <c r="AG41" s="98"/>
      <c r="AH41" s="98"/>
      <c r="AI41" s="98" t="s">
        <v>37</v>
      </c>
      <c r="AJ41" s="98"/>
      <c r="BC41" s="2"/>
    </row>
    <row r="42" spans="1:55" x14ac:dyDescent="0.2">
      <c r="A42" s="65" t="s">
        <v>324</v>
      </c>
      <c r="B42" s="62" t="s">
        <v>916</v>
      </c>
      <c r="C42" s="62" t="s">
        <v>914</v>
      </c>
      <c r="D42" s="65" t="s">
        <v>915</v>
      </c>
      <c r="E42" s="65" t="s">
        <v>270</v>
      </c>
      <c r="F42" s="66" t="s">
        <v>293</v>
      </c>
      <c r="G42" s="66" t="s">
        <v>325</v>
      </c>
      <c r="H42" s="66" t="s">
        <v>326</v>
      </c>
      <c r="I42" s="111" t="s">
        <v>153</v>
      </c>
      <c r="J42" s="122">
        <v>2020</v>
      </c>
      <c r="K42" s="123">
        <v>10</v>
      </c>
      <c r="L42" s="123">
        <f t="shared" si="1"/>
        <v>4</v>
      </c>
      <c r="M42" s="62" t="s">
        <v>95</v>
      </c>
      <c r="N42" s="62" t="s">
        <v>100</v>
      </c>
      <c r="O42" s="62" t="s">
        <v>51</v>
      </c>
      <c r="P42" s="123" t="s">
        <v>46</v>
      </c>
      <c r="Q42" s="66"/>
      <c r="R42" s="123" t="s">
        <v>45</v>
      </c>
      <c r="S42" s="124">
        <v>2026</v>
      </c>
      <c r="T42" s="80" t="s">
        <v>861</v>
      </c>
      <c r="U42" s="80" t="s">
        <v>861</v>
      </c>
      <c r="V42" s="62"/>
      <c r="W42" s="125"/>
      <c r="X42" s="123">
        <v>2</v>
      </c>
      <c r="Y42" s="98"/>
      <c r="Z42" s="98"/>
      <c r="AA42" s="98"/>
      <c r="AB42" s="98"/>
      <c r="AC42" s="98"/>
      <c r="AD42" s="98" t="s">
        <v>37</v>
      </c>
      <c r="AE42" s="98"/>
      <c r="AF42" s="98"/>
      <c r="AG42" s="98"/>
      <c r="AH42" s="98"/>
      <c r="AI42" s="98"/>
      <c r="AJ42" s="98" t="s">
        <v>37</v>
      </c>
      <c r="BC42" s="2"/>
    </row>
    <row r="43" spans="1:55" x14ac:dyDescent="0.2">
      <c r="A43" s="65" t="s">
        <v>327</v>
      </c>
      <c r="B43" s="62" t="s">
        <v>916</v>
      </c>
      <c r="C43" s="62" t="s">
        <v>914</v>
      </c>
      <c r="D43" s="65" t="s">
        <v>915</v>
      </c>
      <c r="E43" s="65" t="s">
        <v>270</v>
      </c>
      <c r="F43" s="66" t="s">
        <v>293</v>
      </c>
      <c r="G43" s="66" t="s">
        <v>325</v>
      </c>
      <c r="H43" s="66" t="s">
        <v>328</v>
      </c>
      <c r="I43" s="111">
        <v>18102</v>
      </c>
      <c r="J43" s="122">
        <v>2020</v>
      </c>
      <c r="K43" s="123">
        <v>10</v>
      </c>
      <c r="L43" s="123">
        <f t="shared" si="1"/>
        <v>4</v>
      </c>
      <c r="M43" s="62" t="s">
        <v>95</v>
      </c>
      <c r="N43" s="62" t="s">
        <v>100</v>
      </c>
      <c r="O43" s="62" t="s">
        <v>51</v>
      </c>
      <c r="P43" s="123" t="s">
        <v>46</v>
      </c>
      <c r="Q43" s="66" t="s">
        <v>877</v>
      </c>
      <c r="R43" s="123" t="s">
        <v>45</v>
      </c>
      <c r="S43" s="124">
        <v>2026</v>
      </c>
      <c r="T43" s="66" t="s">
        <v>861</v>
      </c>
      <c r="U43" s="66" t="s">
        <v>861</v>
      </c>
      <c r="V43" s="62"/>
      <c r="W43" s="125"/>
      <c r="X43" s="123">
        <v>2</v>
      </c>
      <c r="Y43" s="98"/>
      <c r="Z43" s="98" t="s">
        <v>37</v>
      </c>
      <c r="AA43" s="98"/>
      <c r="AB43" s="98"/>
      <c r="AC43" s="98"/>
      <c r="AD43" s="98"/>
      <c r="AE43" s="98"/>
      <c r="AF43" s="98" t="s">
        <v>37</v>
      </c>
      <c r="AG43" s="98"/>
      <c r="AH43" s="98"/>
      <c r="AI43" s="98"/>
      <c r="AJ43" s="98"/>
      <c r="BC43" s="2"/>
    </row>
    <row r="44" spans="1:55" x14ac:dyDescent="0.2">
      <c r="A44" s="65" t="s">
        <v>327</v>
      </c>
      <c r="B44" s="62" t="s">
        <v>916</v>
      </c>
      <c r="C44" s="62" t="s">
        <v>914</v>
      </c>
      <c r="D44" s="65" t="s">
        <v>915</v>
      </c>
      <c r="E44" s="65" t="s">
        <v>270</v>
      </c>
      <c r="F44" s="66" t="s">
        <v>293</v>
      </c>
      <c r="G44" s="66" t="s">
        <v>325</v>
      </c>
      <c r="H44" s="66" t="s">
        <v>329</v>
      </c>
      <c r="I44" s="111">
        <v>18101</v>
      </c>
      <c r="J44" s="122">
        <v>2020</v>
      </c>
      <c r="K44" s="123">
        <v>10</v>
      </c>
      <c r="L44" s="123">
        <f t="shared" si="1"/>
        <v>4</v>
      </c>
      <c r="M44" s="62" t="s">
        <v>95</v>
      </c>
      <c r="N44" s="62" t="s">
        <v>100</v>
      </c>
      <c r="O44" s="62" t="s">
        <v>51</v>
      </c>
      <c r="P44" s="123" t="s">
        <v>46</v>
      </c>
      <c r="Q44" s="66" t="s">
        <v>877</v>
      </c>
      <c r="R44" s="123" t="s">
        <v>45</v>
      </c>
      <c r="S44" s="124">
        <v>2026</v>
      </c>
      <c r="T44" s="66" t="s">
        <v>861</v>
      </c>
      <c r="U44" s="66" t="s">
        <v>861</v>
      </c>
      <c r="V44" s="62"/>
      <c r="W44" s="125"/>
      <c r="X44" s="123">
        <v>2</v>
      </c>
      <c r="Y44" s="98"/>
      <c r="Z44" s="98" t="s">
        <v>37</v>
      </c>
      <c r="AA44" s="98"/>
      <c r="AB44" s="98"/>
      <c r="AC44" s="98"/>
      <c r="AD44" s="98"/>
      <c r="AE44" s="98"/>
      <c r="AF44" s="98" t="s">
        <v>37</v>
      </c>
      <c r="AG44" s="98"/>
      <c r="AH44" s="98"/>
      <c r="AI44" s="98"/>
      <c r="AJ44" s="98"/>
      <c r="BC44" s="2"/>
    </row>
    <row r="45" spans="1:55" x14ac:dyDescent="0.2">
      <c r="A45" s="65" t="s">
        <v>330</v>
      </c>
      <c r="B45" s="62" t="s">
        <v>916</v>
      </c>
      <c r="C45" s="62" t="s">
        <v>914</v>
      </c>
      <c r="D45" s="65" t="s">
        <v>915</v>
      </c>
      <c r="E45" s="65" t="s">
        <v>270</v>
      </c>
      <c r="F45" s="66" t="s">
        <v>331</v>
      </c>
      <c r="G45" s="66" t="s">
        <v>332</v>
      </c>
      <c r="H45" s="66" t="s">
        <v>333</v>
      </c>
      <c r="I45" s="111">
        <v>18839</v>
      </c>
      <c r="J45" s="122">
        <v>2022</v>
      </c>
      <c r="K45" s="123">
        <v>10</v>
      </c>
      <c r="L45" s="123">
        <f t="shared" si="1"/>
        <v>6</v>
      </c>
      <c r="M45" s="62" t="s">
        <v>95</v>
      </c>
      <c r="N45" s="62" t="s">
        <v>99</v>
      </c>
      <c r="O45" s="62" t="s">
        <v>51</v>
      </c>
      <c r="P45" s="123" t="s">
        <v>45</v>
      </c>
      <c r="Q45" s="66" t="s">
        <v>878</v>
      </c>
      <c r="R45" s="123" t="s">
        <v>45</v>
      </c>
      <c r="S45" s="124">
        <v>2026</v>
      </c>
      <c r="T45" s="66" t="s">
        <v>48</v>
      </c>
      <c r="U45" s="66" t="s">
        <v>862</v>
      </c>
      <c r="V45" s="62"/>
      <c r="W45" s="125"/>
      <c r="X45" s="123">
        <v>2</v>
      </c>
      <c r="Y45" s="98" t="s">
        <v>39</v>
      </c>
      <c r="Z45" s="98"/>
      <c r="AA45" s="98"/>
      <c r="AB45" s="98"/>
      <c r="AC45" s="98"/>
      <c r="AD45" s="98"/>
      <c r="AE45" s="98" t="s">
        <v>37</v>
      </c>
      <c r="AF45" s="98"/>
      <c r="AG45" s="98"/>
      <c r="AH45" s="98"/>
      <c r="AI45" s="98"/>
      <c r="AJ45" s="98"/>
      <c r="BC45" s="2"/>
    </row>
    <row r="46" spans="1:55" x14ac:dyDescent="0.2">
      <c r="A46" s="65" t="s">
        <v>334</v>
      </c>
      <c r="B46" s="62" t="s">
        <v>916</v>
      </c>
      <c r="C46" s="62" t="s">
        <v>914</v>
      </c>
      <c r="D46" s="65" t="s">
        <v>915</v>
      </c>
      <c r="E46" s="65" t="s">
        <v>270</v>
      </c>
      <c r="F46" s="66" t="s">
        <v>335</v>
      </c>
      <c r="G46" s="66" t="s">
        <v>336</v>
      </c>
      <c r="H46" s="66" t="s">
        <v>337</v>
      </c>
      <c r="I46" s="111">
        <v>18970</v>
      </c>
      <c r="J46" s="122">
        <v>2023</v>
      </c>
      <c r="K46" s="123">
        <v>10</v>
      </c>
      <c r="L46" s="123">
        <f t="shared" si="1"/>
        <v>7</v>
      </c>
      <c r="M46" s="62" t="s">
        <v>95</v>
      </c>
      <c r="N46" s="62" t="s">
        <v>99</v>
      </c>
      <c r="O46" s="62" t="s">
        <v>51</v>
      </c>
      <c r="P46" s="123" t="s">
        <v>46</v>
      </c>
      <c r="Q46" s="66" t="s">
        <v>879</v>
      </c>
      <c r="R46" s="123" t="s">
        <v>45</v>
      </c>
      <c r="S46" s="124">
        <v>2026</v>
      </c>
      <c r="T46" s="66" t="s">
        <v>861</v>
      </c>
      <c r="U46" s="66" t="s">
        <v>861</v>
      </c>
      <c r="V46" s="62"/>
      <c r="W46" s="125"/>
      <c r="X46" s="123">
        <v>2</v>
      </c>
      <c r="Y46" s="98"/>
      <c r="Z46" s="98"/>
      <c r="AA46" s="98" t="s">
        <v>37</v>
      </c>
      <c r="AB46" s="98"/>
      <c r="AC46" s="98"/>
      <c r="AD46" s="98"/>
      <c r="AE46" s="98"/>
      <c r="AF46" s="98"/>
      <c r="AG46" s="98" t="s">
        <v>37</v>
      </c>
      <c r="AH46" s="98"/>
      <c r="AI46" s="98"/>
      <c r="AJ46" s="98"/>
      <c r="BC46" s="2"/>
    </row>
    <row r="47" spans="1:55" x14ac:dyDescent="0.2">
      <c r="A47" s="65" t="s">
        <v>338</v>
      </c>
      <c r="B47" s="62" t="s">
        <v>916</v>
      </c>
      <c r="C47" s="62" t="s">
        <v>914</v>
      </c>
      <c r="D47" s="65" t="s">
        <v>915</v>
      </c>
      <c r="E47" s="65" t="s">
        <v>270</v>
      </c>
      <c r="F47" s="66" t="s">
        <v>335</v>
      </c>
      <c r="G47" s="66" t="s">
        <v>336</v>
      </c>
      <c r="H47" s="66" t="s">
        <v>339</v>
      </c>
      <c r="I47" s="111">
        <v>18975</v>
      </c>
      <c r="J47" s="122">
        <v>2023</v>
      </c>
      <c r="K47" s="123">
        <v>10</v>
      </c>
      <c r="L47" s="123">
        <f t="shared" si="1"/>
        <v>7</v>
      </c>
      <c r="M47" s="62" t="s">
        <v>95</v>
      </c>
      <c r="N47" s="62" t="s">
        <v>99</v>
      </c>
      <c r="O47" s="62" t="s">
        <v>51</v>
      </c>
      <c r="P47" s="123" t="s">
        <v>46</v>
      </c>
      <c r="Q47" s="66" t="s">
        <v>879</v>
      </c>
      <c r="R47" s="123" t="s">
        <v>45</v>
      </c>
      <c r="S47" s="124">
        <v>2026</v>
      </c>
      <c r="T47" s="66" t="s">
        <v>861</v>
      </c>
      <c r="U47" s="66" t="s">
        <v>861</v>
      </c>
      <c r="V47" s="62"/>
      <c r="W47" s="125"/>
      <c r="X47" s="123">
        <v>2</v>
      </c>
      <c r="Y47" s="98"/>
      <c r="Z47" s="98"/>
      <c r="AA47" s="98" t="s">
        <v>37</v>
      </c>
      <c r="AB47" s="98"/>
      <c r="AC47" s="98"/>
      <c r="AD47" s="98"/>
      <c r="AE47" s="98"/>
      <c r="AF47" s="98"/>
      <c r="AG47" s="98" t="s">
        <v>37</v>
      </c>
      <c r="AH47" s="98"/>
      <c r="AI47" s="98"/>
      <c r="AJ47" s="98"/>
      <c r="BC47" s="2"/>
    </row>
    <row r="48" spans="1:55" x14ac:dyDescent="0.2">
      <c r="A48" s="65" t="s">
        <v>340</v>
      </c>
      <c r="B48" s="62" t="s">
        <v>916</v>
      </c>
      <c r="C48" s="62" t="s">
        <v>914</v>
      </c>
      <c r="D48" s="65" t="s">
        <v>915</v>
      </c>
      <c r="E48" s="65" t="s">
        <v>270</v>
      </c>
      <c r="F48" s="66" t="s">
        <v>335</v>
      </c>
      <c r="G48" s="66" t="s">
        <v>336</v>
      </c>
      <c r="H48" s="66" t="s">
        <v>341</v>
      </c>
      <c r="I48" s="111">
        <v>18976</v>
      </c>
      <c r="J48" s="122">
        <v>2023</v>
      </c>
      <c r="K48" s="123">
        <v>10</v>
      </c>
      <c r="L48" s="123">
        <f t="shared" si="1"/>
        <v>7</v>
      </c>
      <c r="M48" s="62" t="s">
        <v>95</v>
      </c>
      <c r="N48" s="62" t="s">
        <v>99</v>
      </c>
      <c r="O48" s="62" t="s">
        <v>51</v>
      </c>
      <c r="P48" s="123" t="s">
        <v>46</v>
      </c>
      <c r="Q48" s="66" t="s">
        <v>879</v>
      </c>
      <c r="R48" s="123" t="s">
        <v>45</v>
      </c>
      <c r="S48" s="124">
        <v>2026</v>
      </c>
      <c r="T48" s="66" t="s">
        <v>861</v>
      </c>
      <c r="U48" s="66" t="s">
        <v>861</v>
      </c>
      <c r="V48" s="62"/>
      <c r="W48" s="125"/>
      <c r="X48" s="123">
        <v>2</v>
      </c>
      <c r="Y48" s="98"/>
      <c r="Z48" s="98"/>
      <c r="AA48" s="98" t="s">
        <v>37</v>
      </c>
      <c r="AB48" s="98"/>
      <c r="AC48" s="98"/>
      <c r="AD48" s="98"/>
      <c r="AE48" s="98"/>
      <c r="AF48" s="98"/>
      <c r="AG48" s="98" t="s">
        <v>37</v>
      </c>
      <c r="AH48" s="98"/>
      <c r="AI48" s="98"/>
      <c r="AJ48" s="98"/>
      <c r="BC48" s="2"/>
    </row>
    <row r="49" spans="1:55" x14ac:dyDescent="0.2">
      <c r="A49" s="65" t="s">
        <v>342</v>
      </c>
      <c r="B49" s="62" t="s">
        <v>916</v>
      </c>
      <c r="C49" s="62" t="s">
        <v>914</v>
      </c>
      <c r="D49" s="65" t="s">
        <v>915</v>
      </c>
      <c r="E49" s="65" t="s">
        <v>270</v>
      </c>
      <c r="F49" s="66" t="s">
        <v>335</v>
      </c>
      <c r="G49" s="66" t="s">
        <v>336</v>
      </c>
      <c r="H49" s="66" t="s">
        <v>343</v>
      </c>
      <c r="I49" s="111">
        <v>18977</v>
      </c>
      <c r="J49" s="122">
        <v>2023</v>
      </c>
      <c r="K49" s="123">
        <v>10</v>
      </c>
      <c r="L49" s="123">
        <f t="shared" si="1"/>
        <v>7</v>
      </c>
      <c r="M49" s="62" t="s">
        <v>95</v>
      </c>
      <c r="N49" s="62" t="s">
        <v>99</v>
      </c>
      <c r="O49" s="62" t="s">
        <v>51</v>
      </c>
      <c r="P49" s="123" t="s">
        <v>46</v>
      </c>
      <c r="Q49" s="66" t="s">
        <v>879</v>
      </c>
      <c r="R49" s="123" t="s">
        <v>45</v>
      </c>
      <c r="S49" s="124">
        <v>2026</v>
      </c>
      <c r="T49" s="66" t="s">
        <v>861</v>
      </c>
      <c r="U49" s="66" t="s">
        <v>861</v>
      </c>
      <c r="V49" s="62"/>
      <c r="W49" s="125"/>
      <c r="X49" s="123">
        <v>2</v>
      </c>
      <c r="Y49" s="98"/>
      <c r="Z49" s="98"/>
      <c r="AA49" s="98" t="s">
        <v>37</v>
      </c>
      <c r="AB49" s="98"/>
      <c r="AC49" s="98"/>
      <c r="AD49" s="98"/>
      <c r="AE49" s="98"/>
      <c r="AF49" s="98"/>
      <c r="AG49" s="98" t="s">
        <v>37</v>
      </c>
      <c r="AH49" s="98"/>
      <c r="AI49" s="98"/>
      <c r="AJ49" s="98"/>
      <c r="BC49" s="2"/>
    </row>
    <row r="50" spans="1:55" x14ac:dyDescent="0.2">
      <c r="A50" s="65" t="s">
        <v>282</v>
      </c>
      <c r="B50" s="62" t="s">
        <v>916</v>
      </c>
      <c r="C50" s="62" t="s">
        <v>914</v>
      </c>
      <c r="D50" s="65" t="s">
        <v>915</v>
      </c>
      <c r="E50" s="65" t="s">
        <v>270</v>
      </c>
      <c r="F50" s="66" t="s">
        <v>344</v>
      </c>
      <c r="G50" s="66" t="s">
        <v>345</v>
      </c>
      <c r="H50" s="66" t="s">
        <v>346</v>
      </c>
      <c r="I50" s="111">
        <v>18979</v>
      </c>
      <c r="J50" s="122">
        <v>2023</v>
      </c>
      <c r="K50" s="123">
        <v>10</v>
      </c>
      <c r="L50" s="123">
        <f t="shared" si="1"/>
        <v>7</v>
      </c>
      <c r="M50" s="62" t="s">
        <v>95</v>
      </c>
      <c r="N50" s="62" t="s">
        <v>99</v>
      </c>
      <c r="O50" s="62" t="s">
        <v>51</v>
      </c>
      <c r="P50" s="123" t="s">
        <v>46</v>
      </c>
      <c r="Q50" s="66" t="s">
        <v>880</v>
      </c>
      <c r="R50" s="123" t="s">
        <v>45</v>
      </c>
      <c r="S50" s="124">
        <v>2026</v>
      </c>
      <c r="T50" s="66" t="s">
        <v>861</v>
      </c>
      <c r="U50" s="66" t="s">
        <v>861</v>
      </c>
      <c r="V50" s="62"/>
      <c r="W50" s="125"/>
      <c r="X50" s="123">
        <v>2</v>
      </c>
      <c r="Y50" s="98"/>
      <c r="Z50" s="98"/>
      <c r="AA50" s="98"/>
      <c r="AB50" s="98" t="s">
        <v>37</v>
      </c>
      <c r="AC50" s="98"/>
      <c r="AD50" s="98"/>
      <c r="AE50" s="98"/>
      <c r="AF50" s="98"/>
      <c r="AG50" s="98"/>
      <c r="AH50" s="98" t="s">
        <v>37</v>
      </c>
      <c r="AI50" s="98"/>
      <c r="AJ50" s="98"/>
      <c r="BC50" s="2"/>
    </row>
    <row r="51" spans="1:55" x14ac:dyDescent="0.2">
      <c r="A51" s="65" t="s">
        <v>347</v>
      </c>
      <c r="B51" s="62" t="s">
        <v>916</v>
      </c>
      <c r="C51" s="62" t="s">
        <v>914</v>
      </c>
      <c r="D51" s="65" t="s">
        <v>915</v>
      </c>
      <c r="E51" s="65" t="s">
        <v>270</v>
      </c>
      <c r="F51" s="66" t="s">
        <v>293</v>
      </c>
      <c r="G51" s="66" t="s">
        <v>325</v>
      </c>
      <c r="H51" s="66" t="s">
        <v>348</v>
      </c>
      <c r="I51" s="111">
        <v>19097</v>
      </c>
      <c r="J51" s="122">
        <v>2024</v>
      </c>
      <c r="K51" s="123">
        <v>10</v>
      </c>
      <c r="L51" s="123">
        <f t="shared" si="1"/>
        <v>8</v>
      </c>
      <c r="M51" s="62" t="s">
        <v>95</v>
      </c>
      <c r="N51" s="62" t="s">
        <v>99</v>
      </c>
      <c r="O51" s="62" t="s">
        <v>51</v>
      </c>
      <c r="P51" s="123" t="s">
        <v>46</v>
      </c>
      <c r="Q51" s="66" t="s">
        <v>881</v>
      </c>
      <c r="R51" s="123" t="s">
        <v>45</v>
      </c>
      <c r="S51" s="124">
        <v>2026</v>
      </c>
      <c r="T51" s="66" t="s">
        <v>861</v>
      </c>
      <c r="U51" s="66" t="s">
        <v>861</v>
      </c>
      <c r="V51" s="62"/>
      <c r="W51" s="125"/>
      <c r="X51" s="123">
        <v>2</v>
      </c>
      <c r="Y51" s="98"/>
      <c r="Z51" s="98"/>
      <c r="AA51" s="98"/>
      <c r="AB51" s="98" t="s">
        <v>37</v>
      </c>
      <c r="AC51" s="98"/>
      <c r="AD51" s="98"/>
      <c r="AE51" s="98"/>
      <c r="AF51" s="98"/>
      <c r="AG51" s="98"/>
      <c r="AH51" s="98" t="s">
        <v>37</v>
      </c>
      <c r="AI51" s="98"/>
      <c r="AJ51" s="98"/>
      <c r="BC51" s="2"/>
    </row>
    <row r="52" spans="1:55" x14ac:dyDescent="0.2">
      <c r="A52" s="126" t="s">
        <v>286</v>
      </c>
      <c r="B52" s="62" t="s">
        <v>916</v>
      </c>
      <c r="C52" s="62" t="s">
        <v>914</v>
      </c>
      <c r="D52" s="65" t="s">
        <v>915</v>
      </c>
      <c r="E52" s="65" t="s">
        <v>270</v>
      </c>
      <c r="F52" s="66" t="s">
        <v>293</v>
      </c>
      <c r="G52" s="66" t="s">
        <v>325</v>
      </c>
      <c r="H52" s="66" t="s">
        <v>349</v>
      </c>
      <c r="I52" s="111">
        <v>19477</v>
      </c>
      <c r="J52" s="122">
        <v>2024</v>
      </c>
      <c r="K52" s="123">
        <v>10</v>
      </c>
      <c r="L52" s="123">
        <f t="shared" si="1"/>
        <v>8</v>
      </c>
      <c r="M52" s="62" t="s">
        <v>95</v>
      </c>
      <c r="N52" s="62" t="s">
        <v>99</v>
      </c>
      <c r="O52" s="62" t="s">
        <v>51</v>
      </c>
      <c r="P52" s="123" t="s">
        <v>46</v>
      </c>
      <c r="Q52" s="66"/>
      <c r="R52" s="123" t="s">
        <v>45</v>
      </c>
      <c r="S52" s="124">
        <v>2026</v>
      </c>
      <c r="T52" s="66" t="s">
        <v>861</v>
      </c>
      <c r="U52" s="66" t="s">
        <v>861</v>
      </c>
      <c r="V52" s="62"/>
      <c r="W52" s="125"/>
      <c r="X52" s="123">
        <v>2</v>
      </c>
      <c r="Y52" s="98"/>
      <c r="Z52" s="98"/>
      <c r="AA52" s="98" t="s">
        <v>37</v>
      </c>
      <c r="AB52" s="98"/>
      <c r="AC52" s="98"/>
      <c r="AD52" s="98"/>
      <c r="AE52" s="98"/>
      <c r="AF52" s="98"/>
      <c r="AG52" s="98" t="s">
        <v>37</v>
      </c>
      <c r="AH52" s="98"/>
      <c r="AI52" s="98"/>
      <c r="AJ52" s="98"/>
      <c r="BC52" s="2"/>
    </row>
    <row r="53" spans="1:55" x14ac:dyDescent="0.2">
      <c r="A53" s="65" t="s">
        <v>350</v>
      </c>
      <c r="B53" s="62" t="s">
        <v>916</v>
      </c>
      <c r="C53" s="62" t="s">
        <v>914</v>
      </c>
      <c r="D53" s="65" t="s">
        <v>915</v>
      </c>
      <c r="E53" s="65" t="s">
        <v>270</v>
      </c>
      <c r="F53" s="66" t="s">
        <v>293</v>
      </c>
      <c r="G53" s="66" t="s">
        <v>325</v>
      </c>
      <c r="H53" s="66" t="s">
        <v>351</v>
      </c>
      <c r="I53" s="111">
        <v>19478</v>
      </c>
      <c r="J53" s="122">
        <v>2024</v>
      </c>
      <c r="K53" s="123">
        <v>10</v>
      </c>
      <c r="L53" s="123">
        <f t="shared" si="1"/>
        <v>8</v>
      </c>
      <c r="M53" s="62" t="s">
        <v>95</v>
      </c>
      <c r="N53" s="62" t="s">
        <v>99</v>
      </c>
      <c r="O53" s="62" t="s">
        <v>51</v>
      </c>
      <c r="P53" s="123" t="s">
        <v>46</v>
      </c>
      <c r="Q53" s="66"/>
      <c r="R53" s="123" t="s">
        <v>45</v>
      </c>
      <c r="S53" s="124">
        <v>2026</v>
      </c>
      <c r="T53" s="66" t="s">
        <v>861</v>
      </c>
      <c r="U53" s="66" t="s">
        <v>861</v>
      </c>
      <c r="V53" s="62"/>
      <c r="W53" s="125"/>
      <c r="X53" s="123">
        <v>2</v>
      </c>
      <c r="Y53" s="98"/>
      <c r="Z53" s="98"/>
      <c r="AA53" s="98" t="s">
        <v>37</v>
      </c>
      <c r="AB53" s="98"/>
      <c r="AC53" s="98"/>
      <c r="AD53" s="98"/>
      <c r="AE53" s="98"/>
      <c r="AF53" s="98"/>
      <c r="AG53" s="98" t="s">
        <v>37</v>
      </c>
      <c r="AH53" s="98"/>
      <c r="AI53" s="98"/>
      <c r="AJ53" s="98"/>
      <c r="BC53" s="2"/>
    </row>
    <row r="54" spans="1:55" x14ac:dyDescent="0.2">
      <c r="A54" s="65" t="s">
        <v>352</v>
      </c>
      <c r="B54" s="62" t="s">
        <v>916</v>
      </c>
      <c r="C54" s="62" t="s">
        <v>914</v>
      </c>
      <c r="D54" s="65" t="s">
        <v>915</v>
      </c>
      <c r="E54" s="65" t="s">
        <v>270</v>
      </c>
      <c r="F54" s="66" t="s">
        <v>293</v>
      </c>
      <c r="G54" s="66" t="s">
        <v>325</v>
      </c>
      <c r="H54" s="66" t="s">
        <v>353</v>
      </c>
      <c r="I54" s="111">
        <v>19479</v>
      </c>
      <c r="J54" s="122">
        <v>2024</v>
      </c>
      <c r="K54" s="123">
        <v>10</v>
      </c>
      <c r="L54" s="123">
        <f t="shared" si="1"/>
        <v>8</v>
      </c>
      <c r="M54" s="62" t="s">
        <v>95</v>
      </c>
      <c r="N54" s="62" t="s">
        <v>99</v>
      </c>
      <c r="O54" s="62" t="s">
        <v>51</v>
      </c>
      <c r="P54" s="123" t="s">
        <v>46</v>
      </c>
      <c r="Q54" s="66"/>
      <c r="R54" s="123" t="s">
        <v>45</v>
      </c>
      <c r="S54" s="124">
        <v>2026</v>
      </c>
      <c r="T54" s="66" t="s">
        <v>861</v>
      </c>
      <c r="U54" s="66" t="s">
        <v>861</v>
      </c>
      <c r="V54" s="62"/>
      <c r="W54" s="125"/>
      <c r="X54" s="123">
        <v>2</v>
      </c>
      <c r="Y54" s="98"/>
      <c r="Z54" s="98"/>
      <c r="AA54" s="98" t="s">
        <v>37</v>
      </c>
      <c r="AB54" s="98"/>
      <c r="AC54" s="98"/>
      <c r="AD54" s="98"/>
      <c r="AE54" s="98"/>
      <c r="AF54" s="98"/>
      <c r="AG54" s="98" t="s">
        <v>37</v>
      </c>
      <c r="AH54" s="98"/>
      <c r="AI54" s="98"/>
      <c r="AJ54" s="98"/>
      <c r="BC54" s="2"/>
    </row>
    <row r="55" spans="1:55" x14ac:dyDescent="0.2">
      <c r="A55" s="65" t="s">
        <v>276</v>
      </c>
      <c r="B55" s="62" t="s">
        <v>916</v>
      </c>
      <c r="C55" s="62" t="s">
        <v>919</v>
      </c>
      <c r="D55" s="65" t="s">
        <v>915</v>
      </c>
      <c r="E55" s="65" t="s">
        <v>354</v>
      </c>
      <c r="F55" s="66" t="s">
        <v>355</v>
      </c>
      <c r="G55" s="69" t="s">
        <v>356</v>
      </c>
      <c r="H55" s="66" t="s">
        <v>357</v>
      </c>
      <c r="I55" s="111" t="s">
        <v>154</v>
      </c>
      <c r="J55" s="122">
        <v>2012</v>
      </c>
      <c r="K55" s="123">
        <v>10</v>
      </c>
      <c r="L55" s="123">
        <f t="shared" si="1"/>
        <v>-4</v>
      </c>
      <c r="M55" s="62" t="s">
        <v>95</v>
      </c>
      <c r="N55" s="62" t="s">
        <v>101</v>
      </c>
      <c r="O55" s="62" t="s">
        <v>51</v>
      </c>
      <c r="P55" s="123" t="s">
        <v>46</v>
      </c>
      <c r="Q55" s="66"/>
      <c r="R55" s="123" t="s">
        <v>45</v>
      </c>
      <c r="S55" s="124">
        <v>2026</v>
      </c>
      <c r="T55" s="66" t="s">
        <v>48</v>
      </c>
      <c r="U55" s="66" t="s">
        <v>863</v>
      </c>
      <c r="V55" s="62"/>
      <c r="W55" s="125"/>
      <c r="X55" s="123">
        <v>2</v>
      </c>
      <c r="Y55" s="98"/>
      <c r="Z55" s="98"/>
      <c r="AA55" s="98"/>
      <c r="AB55" s="98"/>
      <c r="AC55" s="98"/>
      <c r="AD55" s="98" t="s">
        <v>37</v>
      </c>
      <c r="AE55" s="98"/>
      <c r="AF55" s="98"/>
      <c r="AG55" s="98"/>
      <c r="AH55" s="98"/>
      <c r="AI55" s="98"/>
      <c r="AJ55" s="98" t="s">
        <v>37</v>
      </c>
      <c r="BC55" s="2"/>
    </row>
    <row r="56" spans="1:55" x14ac:dyDescent="0.2">
      <c r="A56" s="68" t="s">
        <v>358</v>
      </c>
      <c r="B56" s="62" t="s">
        <v>916</v>
      </c>
      <c r="C56" s="62" t="s">
        <v>919</v>
      </c>
      <c r="D56" s="65" t="s">
        <v>915</v>
      </c>
      <c r="E56" s="68" t="s">
        <v>354</v>
      </c>
      <c r="F56" s="69" t="s">
        <v>355</v>
      </c>
      <c r="G56" s="69" t="s">
        <v>356</v>
      </c>
      <c r="H56" s="69" t="s">
        <v>359</v>
      </c>
      <c r="I56" s="111" t="s">
        <v>155</v>
      </c>
      <c r="J56" s="122">
        <v>2012</v>
      </c>
      <c r="K56" s="123">
        <v>10</v>
      </c>
      <c r="L56" s="123">
        <f t="shared" si="1"/>
        <v>-4</v>
      </c>
      <c r="M56" s="62" t="s">
        <v>95</v>
      </c>
      <c r="N56" s="62" t="s">
        <v>101</v>
      </c>
      <c r="O56" s="62" t="s">
        <v>51</v>
      </c>
      <c r="P56" s="123" t="s">
        <v>46</v>
      </c>
      <c r="Q56" s="69"/>
      <c r="R56" s="123" t="s">
        <v>45</v>
      </c>
      <c r="S56" s="124">
        <v>2026</v>
      </c>
      <c r="T56" s="66" t="s">
        <v>48</v>
      </c>
      <c r="U56" s="66" t="s">
        <v>863</v>
      </c>
      <c r="V56" s="62"/>
      <c r="W56" s="125"/>
      <c r="X56" s="123">
        <v>2</v>
      </c>
      <c r="Y56" s="98"/>
      <c r="Z56" s="98"/>
      <c r="AA56" s="98"/>
      <c r="AB56" s="98"/>
      <c r="AC56" s="98"/>
      <c r="AD56" s="98" t="s">
        <v>37</v>
      </c>
      <c r="AE56" s="98"/>
      <c r="AF56" s="98"/>
      <c r="AG56" s="98"/>
      <c r="AH56" s="98"/>
      <c r="AI56" s="98"/>
      <c r="AJ56" s="98" t="s">
        <v>37</v>
      </c>
      <c r="BC56" s="2"/>
    </row>
    <row r="57" spans="1:55" x14ac:dyDescent="0.2">
      <c r="A57" s="68" t="s">
        <v>301</v>
      </c>
      <c r="B57" s="62" t="s">
        <v>916</v>
      </c>
      <c r="C57" s="62" t="s">
        <v>919</v>
      </c>
      <c r="D57" s="65" t="s">
        <v>915</v>
      </c>
      <c r="E57" s="68" t="s">
        <v>354</v>
      </c>
      <c r="F57" s="69" t="s">
        <v>355</v>
      </c>
      <c r="G57" s="69" t="s">
        <v>360</v>
      </c>
      <c r="H57" s="69" t="s">
        <v>361</v>
      </c>
      <c r="I57" s="111" t="s">
        <v>156</v>
      </c>
      <c r="J57" s="122">
        <v>2016</v>
      </c>
      <c r="K57" s="123">
        <v>10</v>
      </c>
      <c r="L57" s="123">
        <f t="shared" si="1"/>
        <v>0</v>
      </c>
      <c r="M57" s="62" t="s">
        <v>95</v>
      </c>
      <c r="N57" s="62" t="s">
        <v>101</v>
      </c>
      <c r="O57" s="62" t="s">
        <v>51</v>
      </c>
      <c r="P57" s="123" t="s">
        <v>46</v>
      </c>
      <c r="Q57" s="69"/>
      <c r="R57" s="123" t="s">
        <v>45</v>
      </c>
      <c r="S57" s="124">
        <v>2026</v>
      </c>
      <c r="T57" s="69" t="s">
        <v>48</v>
      </c>
      <c r="U57" s="69" t="s">
        <v>863</v>
      </c>
      <c r="V57" s="62"/>
      <c r="W57" s="125"/>
      <c r="X57" s="123">
        <v>2</v>
      </c>
      <c r="Y57" s="99"/>
      <c r="Z57" s="99"/>
      <c r="AA57" s="99"/>
      <c r="AB57" s="99"/>
      <c r="AC57" s="99"/>
      <c r="AD57" s="100" t="s">
        <v>37</v>
      </c>
      <c r="AE57" s="99"/>
      <c r="AF57" s="99"/>
      <c r="AG57" s="99"/>
      <c r="AH57" s="99"/>
      <c r="AI57" s="99"/>
      <c r="AJ57" s="100" t="s">
        <v>37</v>
      </c>
      <c r="BC57" s="2"/>
    </row>
    <row r="58" spans="1:55" x14ac:dyDescent="0.2">
      <c r="A58" s="68" t="s">
        <v>301</v>
      </c>
      <c r="B58" s="62" t="s">
        <v>916</v>
      </c>
      <c r="C58" s="62" t="s">
        <v>919</v>
      </c>
      <c r="D58" s="65" t="s">
        <v>915</v>
      </c>
      <c r="E58" s="68" t="s">
        <v>354</v>
      </c>
      <c r="F58" s="69" t="s">
        <v>355</v>
      </c>
      <c r="G58" s="69" t="s">
        <v>356</v>
      </c>
      <c r="H58" s="69" t="s">
        <v>362</v>
      </c>
      <c r="I58" s="111" t="s">
        <v>157</v>
      </c>
      <c r="J58" s="122">
        <v>2016</v>
      </c>
      <c r="K58" s="123">
        <v>10</v>
      </c>
      <c r="L58" s="123">
        <f t="shared" si="1"/>
        <v>0</v>
      </c>
      <c r="M58" s="62" t="s">
        <v>95</v>
      </c>
      <c r="N58" s="62" t="s">
        <v>101</v>
      </c>
      <c r="O58" s="62" t="s">
        <v>51</v>
      </c>
      <c r="P58" s="123" t="s">
        <v>46</v>
      </c>
      <c r="Q58" s="69"/>
      <c r="R58" s="123" t="s">
        <v>45</v>
      </c>
      <c r="S58" s="124">
        <v>2026</v>
      </c>
      <c r="T58" s="69" t="s">
        <v>48</v>
      </c>
      <c r="U58" s="69" t="s">
        <v>863</v>
      </c>
      <c r="V58" s="62"/>
      <c r="W58" s="125"/>
      <c r="X58" s="123">
        <v>2</v>
      </c>
      <c r="Y58" s="99"/>
      <c r="Z58" s="99"/>
      <c r="AA58" s="99"/>
      <c r="AB58" s="99"/>
      <c r="AC58" s="99"/>
      <c r="AD58" s="100" t="s">
        <v>37</v>
      </c>
      <c r="AE58" s="99"/>
      <c r="AF58" s="99"/>
      <c r="AG58" s="99"/>
      <c r="AH58" s="99"/>
      <c r="AI58" s="99"/>
      <c r="AJ58" s="100" t="s">
        <v>37</v>
      </c>
      <c r="BC58" s="2"/>
    </row>
    <row r="59" spans="1:55" x14ac:dyDescent="0.2">
      <c r="A59" s="68" t="s">
        <v>301</v>
      </c>
      <c r="B59" s="62" t="s">
        <v>916</v>
      </c>
      <c r="C59" s="62" t="s">
        <v>919</v>
      </c>
      <c r="D59" s="65" t="s">
        <v>915</v>
      </c>
      <c r="E59" s="68" t="s">
        <v>354</v>
      </c>
      <c r="F59" s="69" t="s">
        <v>355</v>
      </c>
      <c r="G59" s="69" t="s">
        <v>356</v>
      </c>
      <c r="H59" s="69" t="s">
        <v>363</v>
      </c>
      <c r="I59" s="111" t="s">
        <v>158</v>
      </c>
      <c r="J59" s="122">
        <v>2016</v>
      </c>
      <c r="K59" s="123">
        <v>10</v>
      </c>
      <c r="L59" s="123">
        <f t="shared" si="1"/>
        <v>0</v>
      </c>
      <c r="M59" s="62" t="s">
        <v>95</v>
      </c>
      <c r="N59" s="62" t="s">
        <v>101</v>
      </c>
      <c r="O59" s="62" t="s">
        <v>51</v>
      </c>
      <c r="P59" s="123" t="s">
        <v>46</v>
      </c>
      <c r="Q59" s="69"/>
      <c r="R59" s="123" t="s">
        <v>45</v>
      </c>
      <c r="S59" s="124">
        <v>2026</v>
      </c>
      <c r="T59" s="69" t="s">
        <v>48</v>
      </c>
      <c r="U59" s="69" t="s">
        <v>863</v>
      </c>
      <c r="V59" s="62"/>
      <c r="W59" s="125"/>
      <c r="X59" s="123">
        <v>2</v>
      </c>
      <c r="Y59" s="99"/>
      <c r="Z59" s="99"/>
      <c r="AA59" s="99"/>
      <c r="AB59" s="99"/>
      <c r="AC59" s="99"/>
      <c r="AD59" s="100" t="s">
        <v>37</v>
      </c>
      <c r="AE59" s="99"/>
      <c r="AF59" s="99"/>
      <c r="AG59" s="99"/>
      <c r="AH59" s="99"/>
      <c r="AI59" s="99"/>
      <c r="AJ59" s="100" t="s">
        <v>37</v>
      </c>
      <c r="BC59" s="2"/>
    </row>
    <row r="60" spans="1:55" x14ac:dyDescent="0.2">
      <c r="A60" s="68" t="s">
        <v>301</v>
      </c>
      <c r="B60" s="62" t="s">
        <v>916</v>
      </c>
      <c r="C60" s="62" t="s">
        <v>919</v>
      </c>
      <c r="D60" s="65" t="s">
        <v>915</v>
      </c>
      <c r="E60" s="68" t="s">
        <v>364</v>
      </c>
      <c r="F60" s="69" t="s">
        <v>355</v>
      </c>
      <c r="G60" s="69" t="s">
        <v>365</v>
      </c>
      <c r="H60" s="69" t="s">
        <v>366</v>
      </c>
      <c r="I60" s="111" t="s">
        <v>159</v>
      </c>
      <c r="J60" s="122">
        <v>2016</v>
      </c>
      <c r="K60" s="123">
        <v>10</v>
      </c>
      <c r="L60" s="123">
        <f t="shared" si="1"/>
        <v>0</v>
      </c>
      <c r="M60" s="62" t="s">
        <v>95</v>
      </c>
      <c r="N60" s="62" t="s">
        <v>101</v>
      </c>
      <c r="O60" s="62" t="s">
        <v>51</v>
      </c>
      <c r="P60" s="123" t="s">
        <v>46</v>
      </c>
      <c r="Q60" s="69"/>
      <c r="R60" s="123" t="s">
        <v>45</v>
      </c>
      <c r="S60" s="124">
        <v>2026</v>
      </c>
      <c r="T60" s="69" t="s">
        <v>48</v>
      </c>
      <c r="U60" s="69" t="s">
        <v>863</v>
      </c>
      <c r="V60" s="62"/>
      <c r="W60" s="125"/>
      <c r="X60" s="123">
        <v>2</v>
      </c>
      <c r="Y60" s="99"/>
      <c r="Z60" s="99"/>
      <c r="AA60" s="99"/>
      <c r="AB60" s="99"/>
      <c r="AC60" s="99"/>
      <c r="AD60" s="100" t="s">
        <v>37</v>
      </c>
      <c r="AE60" s="99"/>
      <c r="AF60" s="99"/>
      <c r="AG60" s="99"/>
      <c r="AH60" s="99"/>
      <c r="AI60" s="99"/>
      <c r="AJ60" s="100" t="s">
        <v>37</v>
      </c>
      <c r="BC60" s="2"/>
    </row>
    <row r="61" spans="1:55" x14ac:dyDescent="0.2">
      <c r="A61" s="68" t="s">
        <v>307</v>
      </c>
      <c r="B61" s="62" t="s">
        <v>916</v>
      </c>
      <c r="C61" s="62" t="s">
        <v>919</v>
      </c>
      <c r="D61" s="65" t="s">
        <v>915</v>
      </c>
      <c r="E61" s="68" t="s">
        <v>364</v>
      </c>
      <c r="F61" s="69" t="s">
        <v>355</v>
      </c>
      <c r="G61" s="69" t="s">
        <v>365</v>
      </c>
      <c r="H61" s="69" t="s">
        <v>367</v>
      </c>
      <c r="I61" s="111" t="s">
        <v>160</v>
      </c>
      <c r="J61" s="122">
        <v>2016</v>
      </c>
      <c r="K61" s="123">
        <v>10</v>
      </c>
      <c r="L61" s="123">
        <f t="shared" si="1"/>
        <v>0</v>
      </c>
      <c r="M61" s="62" t="s">
        <v>95</v>
      </c>
      <c r="N61" s="62" t="s">
        <v>101</v>
      </c>
      <c r="O61" s="62" t="s">
        <v>51</v>
      </c>
      <c r="P61" s="123" t="s">
        <v>46</v>
      </c>
      <c r="Q61" s="69"/>
      <c r="R61" s="123" t="s">
        <v>45</v>
      </c>
      <c r="S61" s="124">
        <v>2026</v>
      </c>
      <c r="T61" s="69" t="s">
        <v>48</v>
      </c>
      <c r="U61" s="69" t="s">
        <v>863</v>
      </c>
      <c r="V61" s="62"/>
      <c r="W61" s="125"/>
      <c r="X61" s="123">
        <v>2</v>
      </c>
      <c r="Y61" s="99"/>
      <c r="Z61" s="99"/>
      <c r="AA61" s="99"/>
      <c r="AB61" s="99"/>
      <c r="AC61" s="99"/>
      <c r="AD61" s="100" t="s">
        <v>37</v>
      </c>
      <c r="AE61" s="99"/>
      <c r="AF61" s="99"/>
      <c r="AG61" s="99"/>
      <c r="AH61" s="99"/>
      <c r="AI61" s="99"/>
      <c r="AJ61" s="100" t="s">
        <v>37</v>
      </c>
      <c r="BC61" s="2"/>
    </row>
    <row r="62" spans="1:55" x14ac:dyDescent="0.2">
      <c r="A62" s="68" t="s">
        <v>301</v>
      </c>
      <c r="B62" s="62" t="s">
        <v>916</v>
      </c>
      <c r="C62" s="62" t="s">
        <v>919</v>
      </c>
      <c r="D62" s="65" t="s">
        <v>915</v>
      </c>
      <c r="E62" s="68" t="s">
        <v>354</v>
      </c>
      <c r="F62" s="69" t="s">
        <v>368</v>
      </c>
      <c r="G62" s="69" t="s">
        <v>369</v>
      </c>
      <c r="H62" s="69" t="s">
        <v>370</v>
      </c>
      <c r="I62" s="111" t="s">
        <v>161</v>
      </c>
      <c r="J62" s="122">
        <v>2016</v>
      </c>
      <c r="K62" s="123">
        <v>10</v>
      </c>
      <c r="L62" s="123">
        <f t="shared" si="1"/>
        <v>0</v>
      </c>
      <c r="M62" s="62" t="s">
        <v>95</v>
      </c>
      <c r="N62" s="62" t="s">
        <v>101</v>
      </c>
      <c r="O62" s="62" t="s">
        <v>51</v>
      </c>
      <c r="P62" s="123" t="s">
        <v>46</v>
      </c>
      <c r="Q62" s="69"/>
      <c r="R62" s="123" t="s">
        <v>45</v>
      </c>
      <c r="S62" s="124">
        <v>2026</v>
      </c>
      <c r="T62" s="69" t="s">
        <v>48</v>
      </c>
      <c r="U62" s="69" t="s">
        <v>864</v>
      </c>
      <c r="V62" s="62"/>
      <c r="W62" s="125"/>
      <c r="X62" s="123">
        <v>2</v>
      </c>
      <c r="Y62" s="100"/>
      <c r="Z62" s="100"/>
      <c r="AA62" s="100"/>
      <c r="AB62" s="100"/>
      <c r="AC62" s="100"/>
      <c r="AD62" s="100" t="s">
        <v>37</v>
      </c>
      <c r="AE62" s="100"/>
      <c r="AF62" s="100"/>
      <c r="AG62" s="100"/>
      <c r="AH62" s="100"/>
      <c r="AI62" s="100"/>
      <c r="AJ62" s="100" t="s">
        <v>37</v>
      </c>
      <c r="BC62" s="2"/>
    </row>
    <row r="63" spans="1:55" x14ac:dyDescent="0.2">
      <c r="A63" s="65" t="s">
        <v>334</v>
      </c>
      <c r="B63" s="62" t="s">
        <v>916</v>
      </c>
      <c r="C63" s="62" t="s">
        <v>919</v>
      </c>
      <c r="D63" s="65" t="s">
        <v>915</v>
      </c>
      <c r="E63" s="65" t="s">
        <v>364</v>
      </c>
      <c r="F63" s="66" t="s">
        <v>371</v>
      </c>
      <c r="G63" s="66" t="s">
        <v>372</v>
      </c>
      <c r="H63" s="66" t="s">
        <v>373</v>
      </c>
      <c r="I63" s="111">
        <v>18066</v>
      </c>
      <c r="J63" s="122">
        <v>2020</v>
      </c>
      <c r="K63" s="123">
        <v>10</v>
      </c>
      <c r="L63" s="123">
        <f t="shared" si="1"/>
        <v>4</v>
      </c>
      <c r="M63" s="62" t="s">
        <v>95</v>
      </c>
      <c r="N63" s="62" t="s">
        <v>100</v>
      </c>
      <c r="O63" s="62" t="s">
        <v>51</v>
      </c>
      <c r="P63" s="123" t="s">
        <v>46</v>
      </c>
      <c r="Q63" s="66"/>
      <c r="R63" s="123" t="s">
        <v>45</v>
      </c>
      <c r="S63" s="124">
        <v>2026</v>
      </c>
      <c r="T63" s="66" t="s">
        <v>48</v>
      </c>
      <c r="U63" s="66" t="s">
        <v>865</v>
      </c>
      <c r="V63" s="62"/>
      <c r="W63" s="125"/>
      <c r="X63" s="123">
        <v>2</v>
      </c>
      <c r="Y63" s="98"/>
      <c r="Z63" s="98"/>
      <c r="AA63" s="98" t="s">
        <v>37</v>
      </c>
      <c r="AB63" s="98"/>
      <c r="AC63" s="98"/>
      <c r="AD63" s="100"/>
      <c r="AE63" s="98"/>
      <c r="AF63" s="98"/>
      <c r="AG63" s="98" t="s">
        <v>37</v>
      </c>
      <c r="AH63" s="98"/>
      <c r="AI63" s="98"/>
      <c r="AJ63" s="100"/>
      <c r="BC63" s="2"/>
    </row>
    <row r="64" spans="1:55" x14ac:dyDescent="0.25">
      <c r="A64" s="65" t="s">
        <v>301</v>
      </c>
      <c r="B64" s="62" t="s">
        <v>916</v>
      </c>
      <c r="C64" s="62" t="s">
        <v>919</v>
      </c>
      <c r="D64" s="65" t="s">
        <v>915</v>
      </c>
      <c r="E64" s="70" t="s">
        <v>354</v>
      </c>
      <c r="F64" s="71" t="s">
        <v>355</v>
      </c>
      <c r="G64" s="71" t="s">
        <v>374</v>
      </c>
      <c r="H64" s="71" t="s">
        <v>375</v>
      </c>
      <c r="I64" s="63">
        <v>18796</v>
      </c>
      <c r="J64" s="122">
        <v>2023</v>
      </c>
      <c r="K64" s="123">
        <v>10</v>
      </c>
      <c r="L64" s="123">
        <f t="shared" ref="L64:L125" si="2">+IF(J64=0," ",K64-($B$9-J64))</f>
        <v>7</v>
      </c>
      <c r="M64" s="62" t="s">
        <v>95</v>
      </c>
      <c r="N64" s="62" t="s">
        <v>99</v>
      </c>
      <c r="O64" s="62" t="s">
        <v>51</v>
      </c>
      <c r="P64" s="123" t="s">
        <v>46</v>
      </c>
      <c r="Q64" s="71" t="s">
        <v>882</v>
      </c>
      <c r="R64" s="123" t="s">
        <v>45</v>
      </c>
      <c r="S64" s="124">
        <v>2026</v>
      </c>
      <c r="T64" s="71" t="s">
        <v>48</v>
      </c>
      <c r="U64" s="71" t="s">
        <v>866</v>
      </c>
      <c r="V64" s="62"/>
      <c r="W64" s="125"/>
      <c r="X64" s="123">
        <v>2</v>
      </c>
      <c r="Y64" s="133" t="s">
        <v>39</v>
      </c>
      <c r="Z64" s="133"/>
      <c r="AA64" s="133"/>
      <c r="AB64" s="133"/>
      <c r="AC64" s="133"/>
      <c r="AD64" s="133"/>
      <c r="AE64" s="133" t="s">
        <v>37</v>
      </c>
      <c r="AF64" s="98"/>
      <c r="AG64" s="98"/>
      <c r="AH64" s="98"/>
      <c r="AI64" s="98"/>
      <c r="AJ64" s="100"/>
      <c r="BC64" s="2"/>
    </row>
    <row r="65" spans="1:55" x14ac:dyDescent="0.25">
      <c r="A65" s="65" t="s">
        <v>301</v>
      </c>
      <c r="B65" s="62" t="s">
        <v>916</v>
      </c>
      <c r="C65" s="62" t="s">
        <v>919</v>
      </c>
      <c r="D65" s="65" t="s">
        <v>915</v>
      </c>
      <c r="E65" s="70" t="s">
        <v>354</v>
      </c>
      <c r="F65" s="71" t="s">
        <v>355</v>
      </c>
      <c r="G65" s="71" t="s">
        <v>374</v>
      </c>
      <c r="H65" s="72" t="s">
        <v>376</v>
      </c>
      <c r="I65" s="63">
        <v>18795</v>
      </c>
      <c r="J65" s="122">
        <v>2023</v>
      </c>
      <c r="K65" s="123">
        <v>10</v>
      </c>
      <c r="L65" s="123">
        <f t="shared" si="2"/>
        <v>7</v>
      </c>
      <c r="M65" s="62" t="s">
        <v>95</v>
      </c>
      <c r="N65" s="62" t="s">
        <v>99</v>
      </c>
      <c r="O65" s="62" t="s">
        <v>51</v>
      </c>
      <c r="P65" s="123" t="s">
        <v>46</v>
      </c>
      <c r="Q65" s="71" t="s">
        <v>882</v>
      </c>
      <c r="R65" s="123" t="s">
        <v>45</v>
      </c>
      <c r="S65" s="124">
        <v>2026</v>
      </c>
      <c r="T65" s="71" t="s">
        <v>48</v>
      </c>
      <c r="U65" s="71" t="s">
        <v>866</v>
      </c>
      <c r="V65" s="62"/>
      <c r="W65" s="125"/>
      <c r="X65" s="123">
        <v>2</v>
      </c>
      <c r="Y65" s="133" t="s">
        <v>39</v>
      </c>
      <c r="Z65" s="133"/>
      <c r="AA65" s="133"/>
      <c r="AB65" s="133"/>
      <c r="AC65" s="133"/>
      <c r="AD65" s="133"/>
      <c r="AE65" s="133" t="s">
        <v>37</v>
      </c>
      <c r="AF65" s="98"/>
      <c r="AG65" s="98"/>
      <c r="AH65" s="98"/>
      <c r="AI65" s="98"/>
      <c r="AJ65" s="100"/>
      <c r="BC65" s="2"/>
    </row>
    <row r="66" spans="1:55" x14ac:dyDescent="0.25">
      <c r="A66" s="65" t="s">
        <v>301</v>
      </c>
      <c r="B66" s="62" t="s">
        <v>916</v>
      </c>
      <c r="C66" s="62" t="s">
        <v>919</v>
      </c>
      <c r="D66" s="65" t="s">
        <v>915</v>
      </c>
      <c r="E66" s="70" t="s">
        <v>354</v>
      </c>
      <c r="F66" s="71" t="s">
        <v>355</v>
      </c>
      <c r="G66" s="71" t="s">
        <v>374</v>
      </c>
      <c r="H66" s="72" t="s">
        <v>377</v>
      </c>
      <c r="I66" s="63">
        <v>18794</v>
      </c>
      <c r="J66" s="122">
        <v>2023</v>
      </c>
      <c r="K66" s="123">
        <v>10</v>
      </c>
      <c r="L66" s="123">
        <f t="shared" si="2"/>
        <v>7</v>
      </c>
      <c r="M66" s="62" t="s">
        <v>95</v>
      </c>
      <c r="N66" s="62" t="s">
        <v>99</v>
      </c>
      <c r="O66" s="62" t="s">
        <v>51</v>
      </c>
      <c r="P66" s="123" t="s">
        <v>46</v>
      </c>
      <c r="Q66" s="71" t="s">
        <v>882</v>
      </c>
      <c r="R66" s="123" t="s">
        <v>45</v>
      </c>
      <c r="S66" s="124">
        <v>2026</v>
      </c>
      <c r="T66" s="71" t="s">
        <v>48</v>
      </c>
      <c r="U66" s="71" t="s">
        <v>866</v>
      </c>
      <c r="V66" s="62"/>
      <c r="W66" s="125"/>
      <c r="X66" s="123">
        <v>2</v>
      </c>
      <c r="Y66" s="133" t="s">
        <v>39</v>
      </c>
      <c r="Z66" s="133"/>
      <c r="AA66" s="133"/>
      <c r="AB66" s="133"/>
      <c r="AC66" s="133"/>
      <c r="AD66" s="133"/>
      <c r="AE66" s="133" t="s">
        <v>37</v>
      </c>
      <c r="AF66" s="98"/>
      <c r="AG66" s="98"/>
      <c r="AH66" s="98"/>
      <c r="AI66" s="98"/>
      <c r="AJ66" s="100"/>
      <c r="BC66" s="2"/>
    </row>
    <row r="67" spans="1:55" x14ac:dyDescent="0.25">
      <c r="A67" s="65" t="s">
        <v>301</v>
      </c>
      <c r="B67" s="62" t="s">
        <v>916</v>
      </c>
      <c r="C67" s="62" t="s">
        <v>919</v>
      </c>
      <c r="D67" s="65" t="s">
        <v>915</v>
      </c>
      <c r="E67" s="70" t="s">
        <v>354</v>
      </c>
      <c r="F67" s="71" t="s">
        <v>355</v>
      </c>
      <c r="G67" s="71" t="s">
        <v>374</v>
      </c>
      <c r="H67" s="71" t="s">
        <v>378</v>
      </c>
      <c r="I67" s="63">
        <v>18793</v>
      </c>
      <c r="J67" s="122">
        <v>2023</v>
      </c>
      <c r="K67" s="123">
        <v>10</v>
      </c>
      <c r="L67" s="123">
        <f t="shared" si="2"/>
        <v>7</v>
      </c>
      <c r="M67" s="62" t="s">
        <v>95</v>
      </c>
      <c r="N67" s="62" t="s">
        <v>99</v>
      </c>
      <c r="O67" s="62" t="s">
        <v>51</v>
      </c>
      <c r="P67" s="123" t="s">
        <v>46</v>
      </c>
      <c r="Q67" s="71" t="s">
        <v>882</v>
      </c>
      <c r="R67" s="123" t="s">
        <v>45</v>
      </c>
      <c r="S67" s="124">
        <v>2026</v>
      </c>
      <c r="T67" s="71" t="s">
        <v>47</v>
      </c>
      <c r="U67" s="71" t="s">
        <v>866</v>
      </c>
      <c r="V67" s="62"/>
      <c r="W67" s="125"/>
      <c r="X67" s="123">
        <v>2</v>
      </c>
      <c r="Y67" s="133" t="s">
        <v>39</v>
      </c>
      <c r="Z67" s="133"/>
      <c r="AA67" s="133"/>
      <c r="AB67" s="133"/>
      <c r="AC67" s="133"/>
      <c r="AD67" s="133"/>
      <c r="AE67" s="133" t="s">
        <v>37</v>
      </c>
      <c r="AF67" s="98"/>
      <c r="AG67" s="98"/>
      <c r="AH67" s="98"/>
      <c r="AI67" s="98"/>
      <c r="AJ67" s="100"/>
      <c r="BC67" s="2"/>
    </row>
    <row r="68" spans="1:55" x14ac:dyDescent="0.25">
      <c r="A68" s="65" t="s">
        <v>301</v>
      </c>
      <c r="B68" s="62" t="s">
        <v>916</v>
      </c>
      <c r="C68" s="62" t="s">
        <v>919</v>
      </c>
      <c r="D68" s="65" t="s">
        <v>915</v>
      </c>
      <c r="E68" s="70" t="s">
        <v>354</v>
      </c>
      <c r="F68" s="71" t="s">
        <v>355</v>
      </c>
      <c r="G68" s="71" t="s">
        <v>374</v>
      </c>
      <c r="H68" s="71" t="s">
        <v>379</v>
      </c>
      <c r="I68" s="63">
        <v>18792</v>
      </c>
      <c r="J68" s="122">
        <v>2023</v>
      </c>
      <c r="K68" s="123">
        <v>10</v>
      </c>
      <c r="L68" s="123">
        <f t="shared" si="2"/>
        <v>7</v>
      </c>
      <c r="M68" s="62" t="s">
        <v>95</v>
      </c>
      <c r="N68" s="62" t="s">
        <v>99</v>
      </c>
      <c r="O68" s="62" t="s">
        <v>51</v>
      </c>
      <c r="P68" s="123" t="s">
        <v>46</v>
      </c>
      <c r="Q68" s="71" t="s">
        <v>882</v>
      </c>
      <c r="R68" s="123" t="s">
        <v>45</v>
      </c>
      <c r="S68" s="124">
        <v>2026</v>
      </c>
      <c r="T68" s="71" t="s">
        <v>48</v>
      </c>
      <c r="U68" s="71" t="s">
        <v>866</v>
      </c>
      <c r="V68" s="62"/>
      <c r="W68" s="125"/>
      <c r="X68" s="123">
        <v>2</v>
      </c>
      <c r="Y68" s="133" t="s">
        <v>39</v>
      </c>
      <c r="Z68" s="133"/>
      <c r="AA68" s="133"/>
      <c r="AB68" s="133"/>
      <c r="AC68" s="133"/>
      <c r="AD68" s="133"/>
      <c r="AE68" s="133" t="s">
        <v>37</v>
      </c>
      <c r="AF68" s="98"/>
      <c r="AG68" s="98"/>
      <c r="AH68" s="98"/>
      <c r="AI68" s="98"/>
      <c r="AJ68" s="100"/>
      <c r="BC68" s="2"/>
    </row>
    <row r="69" spans="1:55" x14ac:dyDescent="0.25">
      <c r="A69" s="65" t="s">
        <v>307</v>
      </c>
      <c r="B69" s="62" t="s">
        <v>916</v>
      </c>
      <c r="C69" s="62" t="s">
        <v>919</v>
      </c>
      <c r="D69" s="65" t="s">
        <v>915</v>
      </c>
      <c r="E69" s="65" t="s">
        <v>364</v>
      </c>
      <c r="F69" s="66" t="s">
        <v>371</v>
      </c>
      <c r="G69" s="71" t="s">
        <v>380</v>
      </c>
      <c r="H69" s="71" t="s">
        <v>381</v>
      </c>
      <c r="I69" s="63">
        <v>18985</v>
      </c>
      <c r="J69" s="122">
        <v>2023</v>
      </c>
      <c r="K69" s="123">
        <v>10</v>
      </c>
      <c r="L69" s="123">
        <f t="shared" si="2"/>
        <v>7</v>
      </c>
      <c r="M69" s="62" t="s">
        <v>95</v>
      </c>
      <c r="N69" s="62" t="s">
        <v>99</v>
      </c>
      <c r="O69" s="62" t="s">
        <v>51</v>
      </c>
      <c r="P69" s="123" t="s">
        <v>45</v>
      </c>
      <c r="Q69" s="71" t="s">
        <v>883</v>
      </c>
      <c r="R69" s="123" t="s">
        <v>45</v>
      </c>
      <c r="S69" s="124">
        <v>2026</v>
      </c>
      <c r="T69" s="71" t="s">
        <v>48</v>
      </c>
      <c r="U69" s="71" t="s">
        <v>867</v>
      </c>
      <c r="V69" s="62"/>
      <c r="W69" s="125"/>
      <c r="X69" s="123">
        <v>2</v>
      </c>
      <c r="Y69" s="133"/>
      <c r="Z69" s="133"/>
      <c r="AA69" s="133"/>
      <c r="AB69" s="133"/>
      <c r="AC69" s="133" t="s">
        <v>37</v>
      </c>
      <c r="AD69" s="133"/>
      <c r="AE69" s="133"/>
      <c r="AF69" s="98"/>
      <c r="AG69" s="101"/>
      <c r="AH69" s="98"/>
      <c r="AI69" s="98" t="s">
        <v>37</v>
      </c>
      <c r="AJ69" s="98"/>
      <c r="BC69" s="2"/>
    </row>
    <row r="70" spans="1:55" x14ac:dyDescent="0.2">
      <c r="A70" s="65" t="s">
        <v>298</v>
      </c>
      <c r="B70" s="62" t="s">
        <v>916</v>
      </c>
      <c r="C70" s="62" t="s">
        <v>919</v>
      </c>
      <c r="D70" s="65" t="s">
        <v>915</v>
      </c>
      <c r="E70" s="65" t="s">
        <v>382</v>
      </c>
      <c r="F70" s="69" t="s">
        <v>383</v>
      </c>
      <c r="G70" s="66" t="s">
        <v>384</v>
      </c>
      <c r="H70" s="69" t="s">
        <v>385</v>
      </c>
      <c r="I70" s="111">
        <v>7030</v>
      </c>
      <c r="J70" s="122">
        <v>2007</v>
      </c>
      <c r="K70" s="123">
        <v>10</v>
      </c>
      <c r="L70" s="123">
        <f t="shared" si="2"/>
        <v>-9</v>
      </c>
      <c r="M70" s="62" t="s">
        <v>95</v>
      </c>
      <c r="N70" s="62" t="s">
        <v>101</v>
      </c>
      <c r="O70" s="62" t="s">
        <v>51</v>
      </c>
      <c r="P70" s="123" t="s">
        <v>46</v>
      </c>
      <c r="Q70" s="66"/>
      <c r="R70" s="123" t="s">
        <v>45</v>
      </c>
      <c r="S70" s="124">
        <v>2026</v>
      </c>
      <c r="T70" s="66" t="s">
        <v>48</v>
      </c>
      <c r="U70" s="66" t="s">
        <v>864</v>
      </c>
      <c r="V70" s="62"/>
      <c r="W70" s="125"/>
      <c r="X70" s="123">
        <v>2</v>
      </c>
      <c r="Y70" s="98"/>
      <c r="Z70" s="98"/>
      <c r="AA70" s="98"/>
      <c r="AB70" s="98"/>
      <c r="AC70" s="98"/>
      <c r="AD70" s="98" t="s">
        <v>37</v>
      </c>
      <c r="AE70" s="98"/>
      <c r="AF70" s="98"/>
      <c r="AG70" s="98"/>
      <c r="AH70" s="98"/>
      <c r="AI70" s="98"/>
      <c r="AJ70" s="98" t="s">
        <v>37</v>
      </c>
      <c r="BC70" s="2"/>
    </row>
    <row r="71" spans="1:55" x14ac:dyDescent="0.2">
      <c r="A71" s="65" t="s">
        <v>298</v>
      </c>
      <c r="B71" s="62" t="s">
        <v>916</v>
      </c>
      <c r="C71" s="62" t="s">
        <v>919</v>
      </c>
      <c r="D71" s="65" t="s">
        <v>915</v>
      </c>
      <c r="E71" s="65" t="s">
        <v>382</v>
      </c>
      <c r="F71" s="66" t="s">
        <v>368</v>
      </c>
      <c r="G71" s="66" t="s">
        <v>386</v>
      </c>
      <c r="H71" s="66" t="s">
        <v>387</v>
      </c>
      <c r="I71" s="111" t="s">
        <v>162</v>
      </c>
      <c r="J71" s="122">
        <v>2013</v>
      </c>
      <c r="K71" s="123">
        <v>10</v>
      </c>
      <c r="L71" s="123">
        <f t="shared" si="2"/>
        <v>-3</v>
      </c>
      <c r="M71" s="62" t="s">
        <v>95</v>
      </c>
      <c r="N71" s="62" t="s">
        <v>101</v>
      </c>
      <c r="O71" s="62" t="s">
        <v>51</v>
      </c>
      <c r="P71" s="123" t="s">
        <v>46</v>
      </c>
      <c r="Q71" s="66"/>
      <c r="R71" s="123" t="s">
        <v>45</v>
      </c>
      <c r="S71" s="124">
        <v>2026</v>
      </c>
      <c r="T71" s="66" t="s">
        <v>48</v>
      </c>
      <c r="U71" s="66" t="s">
        <v>864</v>
      </c>
      <c r="V71" s="62"/>
      <c r="W71" s="125"/>
      <c r="X71" s="123">
        <v>2</v>
      </c>
      <c r="Y71" s="98"/>
      <c r="Z71" s="98"/>
      <c r="AA71" s="98"/>
      <c r="AB71" s="98"/>
      <c r="AC71" s="98"/>
      <c r="AD71" s="98" t="s">
        <v>37</v>
      </c>
      <c r="AE71" s="98"/>
      <c r="AF71" s="98"/>
      <c r="AG71" s="98"/>
      <c r="AH71" s="98"/>
      <c r="AI71" s="98"/>
      <c r="AJ71" s="98" t="s">
        <v>37</v>
      </c>
      <c r="BC71" s="2"/>
    </row>
    <row r="72" spans="1:55" x14ac:dyDescent="0.2">
      <c r="A72" s="65" t="s">
        <v>298</v>
      </c>
      <c r="B72" s="62" t="s">
        <v>916</v>
      </c>
      <c r="C72" s="62" t="s">
        <v>919</v>
      </c>
      <c r="D72" s="65" t="s">
        <v>915</v>
      </c>
      <c r="E72" s="65" t="s">
        <v>382</v>
      </c>
      <c r="F72" s="66" t="s">
        <v>368</v>
      </c>
      <c r="G72" s="66" t="s">
        <v>386</v>
      </c>
      <c r="H72" s="66" t="s">
        <v>388</v>
      </c>
      <c r="I72" s="111" t="s">
        <v>163</v>
      </c>
      <c r="J72" s="122">
        <v>2013</v>
      </c>
      <c r="K72" s="123">
        <v>10</v>
      </c>
      <c r="L72" s="123">
        <f t="shared" si="2"/>
        <v>-3</v>
      </c>
      <c r="M72" s="62" t="s">
        <v>95</v>
      </c>
      <c r="N72" s="62" t="s">
        <v>101</v>
      </c>
      <c r="O72" s="62" t="s">
        <v>51</v>
      </c>
      <c r="P72" s="123" t="s">
        <v>46</v>
      </c>
      <c r="Q72" s="66"/>
      <c r="R72" s="123" t="s">
        <v>45</v>
      </c>
      <c r="S72" s="124">
        <v>2026</v>
      </c>
      <c r="T72" s="66" t="s">
        <v>48</v>
      </c>
      <c r="U72" s="66" t="s">
        <v>864</v>
      </c>
      <c r="V72" s="62"/>
      <c r="W72" s="125"/>
      <c r="X72" s="123">
        <v>2</v>
      </c>
      <c r="Y72" s="98"/>
      <c r="Z72" s="98"/>
      <c r="AA72" s="98"/>
      <c r="AB72" s="98"/>
      <c r="AC72" s="98"/>
      <c r="AD72" s="98" t="s">
        <v>37</v>
      </c>
      <c r="AE72" s="98"/>
      <c r="AF72" s="98"/>
      <c r="AG72" s="98"/>
      <c r="AH72" s="98"/>
      <c r="AI72" s="98"/>
      <c r="AJ72" s="98" t="s">
        <v>37</v>
      </c>
      <c r="BC72" s="2"/>
    </row>
    <row r="73" spans="1:55" x14ac:dyDescent="0.2">
      <c r="A73" s="65" t="s">
        <v>298</v>
      </c>
      <c r="B73" s="62" t="s">
        <v>916</v>
      </c>
      <c r="C73" s="62" t="s">
        <v>919</v>
      </c>
      <c r="D73" s="65" t="s">
        <v>915</v>
      </c>
      <c r="E73" s="65" t="s">
        <v>382</v>
      </c>
      <c r="F73" s="66" t="s">
        <v>368</v>
      </c>
      <c r="G73" s="66" t="s">
        <v>386</v>
      </c>
      <c r="H73" s="66" t="s">
        <v>389</v>
      </c>
      <c r="I73" s="111" t="s">
        <v>164</v>
      </c>
      <c r="J73" s="122">
        <v>2013</v>
      </c>
      <c r="K73" s="123">
        <v>10</v>
      </c>
      <c r="L73" s="123">
        <f t="shared" si="2"/>
        <v>-3</v>
      </c>
      <c r="M73" s="62" t="s">
        <v>95</v>
      </c>
      <c r="N73" s="62" t="s">
        <v>101</v>
      </c>
      <c r="O73" s="62" t="s">
        <v>51</v>
      </c>
      <c r="P73" s="123" t="s">
        <v>46</v>
      </c>
      <c r="Q73" s="66"/>
      <c r="R73" s="123" t="s">
        <v>45</v>
      </c>
      <c r="S73" s="124">
        <v>2026</v>
      </c>
      <c r="T73" s="66" t="s">
        <v>48</v>
      </c>
      <c r="U73" s="66" t="s">
        <v>864</v>
      </c>
      <c r="V73" s="62"/>
      <c r="W73" s="125"/>
      <c r="X73" s="123">
        <v>2</v>
      </c>
      <c r="Y73" s="98"/>
      <c r="Z73" s="98"/>
      <c r="AA73" s="98"/>
      <c r="AB73" s="98"/>
      <c r="AC73" s="98"/>
      <c r="AD73" s="98" t="s">
        <v>37</v>
      </c>
      <c r="AE73" s="98"/>
      <c r="AF73" s="98"/>
      <c r="AG73" s="98"/>
      <c r="AH73" s="98"/>
      <c r="AI73" s="98"/>
      <c r="AJ73" s="98" t="s">
        <v>37</v>
      </c>
      <c r="BC73" s="2"/>
    </row>
    <row r="74" spans="1:55" x14ac:dyDescent="0.2">
      <c r="A74" s="65" t="s">
        <v>298</v>
      </c>
      <c r="B74" s="62" t="s">
        <v>916</v>
      </c>
      <c r="C74" s="62" t="s">
        <v>919</v>
      </c>
      <c r="D74" s="65" t="s">
        <v>915</v>
      </c>
      <c r="E74" s="65" t="s">
        <v>382</v>
      </c>
      <c r="F74" s="66" t="s">
        <v>368</v>
      </c>
      <c r="G74" s="66" t="s">
        <v>390</v>
      </c>
      <c r="H74" s="66" t="s">
        <v>391</v>
      </c>
      <c r="I74" s="111" t="s">
        <v>165</v>
      </c>
      <c r="J74" s="122">
        <v>2018</v>
      </c>
      <c r="K74" s="123">
        <v>10</v>
      </c>
      <c r="L74" s="123">
        <f t="shared" si="2"/>
        <v>2</v>
      </c>
      <c r="M74" s="62" t="s">
        <v>95</v>
      </c>
      <c r="N74" s="62" t="s">
        <v>101</v>
      </c>
      <c r="O74" s="62" t="s">
        <v>51</v>
      </c>
      <c r="P74" s="123" t="s">
        <v>46</v>
      </c>
      <c r="Q74" s="66"/>
      <c r="R74" s="123" t="s">
        <v>45</v>
      </c>
      <c r="S74" s="124">
        <v>2026</v>
      </c>
      <c r="T74" s="66" t="s">
        <v>48</v>
      </c>
      <c r="U74" s="66" t="s">
        <v>864</v>
      </c>
      <c r="V74" s="62"/>
      <c r="W74" s="125"/>
      <c r="X74" s="123">
        <v>2</v>
      </c>
      <c r="Y74" s="98"/>
      <c r="Z74" s="98"/>
      <c r="AA74" s="98"/>
      <c r="AB74" s="98"/>
      <c r="AC74" s="98"/>
      <c r="AD74" s="98" t="s">
        <v>37</v>
      </c>
      <c r="AE74" s="98"/>
      <c r="AF74" s="98"/>
      <c r="AG74" s="98"/>
      <c r="AH74" s="98"/>
      <c r="AI74" s="98"/>
      <c r="AJ74" s="98" t="s">
        <v>37</v>
      </c>
      <c r="BC74" s="2"/>
    </row>
    <row r="75" spans="1:55" x14ac:dyDescent="0.2">
      <c r="A75" s="65" t="s">
        <v>298</v>
      </c>
      <c r="B75" s="62" t="s">
        <v>916</v>
      </c>
      <c r="C75" s="62" t="s">
        <v>919</v>
      </c>
      <c r="D75" s="65" t="s">
        <v>915</v>
      </c>
      <c r="E75" s="65" t="s">
        <v>382</v>
      </c>
      <c r="F75" s="66" t="s">
        <v>368</v>
      </c>
      <c r="G75" s="66" t="s">
        <v>390</v>
      </c>
      <c r="H75" s="66" t="s">
        <v>392</v>
      </c>
      <c r="I75" s="111" t="s">
        <v>166</v>
      </c>
      <c r="J75" s="122">
        <v>2018</v>
      </c>
      <c r="K75" s="123">
        <v>10</v>
      </c>
      <c r="L75" s="123">
        <f t="shared" si="2"/>
        <v>2</v>
      </c>
      <c r="M75" s="62" t="s">
        <v>95</v>
      </c>
      <c r="N75" s="62" t="s">
        <v>101</v>
      </c>
      <c r="O75" s="62" t="s">
        <v>51</v>
      </c>
      <c r="P75" s="123" t="s">
        <v>46</v>
      </c>
      <c r="Q75" s="66"/>
      <c r="R75" s="123" t="s">
        <v>45</v>
      </c>
      <c r="S75" s="124">
        <v>2026</v>
      </c>
      <c r="T75" s="66" t="s">
        <v>48</v>
      </c>
      <c r="U75" s="66" t="s">
        <v>864</v>
      </c>
      <c r="V75" s="62"/>
      <c r="W75" s="125"/>
      <c r="X75" s="123">
        <v>2</v>
      </c>
      <c r="Y75" s="98"/>
      <c r="Z75" s="98"/>
      <c r="AA75" s="98"/>
      <c r="AB75" s="98"/>
      <c r="AC75" s="98"/>
      <c r="AD75" s="98" t="s">
        <v>37</v>
      </c>
      <c r="AE75" s="98"/>
      <c r="AF75" s="98"/>
      <c r="AG75" s="98"/>
      <c r="AH75" s="98"/>
      <c r="AI75" s="98"/>
      <c r="AJ75" s="98" t="s">
        <v>37</v>
      </c>
      <c r="BC75" s="2"/>
    </row>
    <row r="76" spans="1:55" x14ac:dyDescent="0.2">
      <c r="A76" s="65" t="s">
        <v>393</v>
      </c>
      <c r="B76" s="62" t="s">
        <v>916</v>
      </c>
      <c r="C76" s="62" t="s">
        <v>914</v>
      </c>
      <c r="D76" s="65" t="s">
        <v>915</v>
      </c>
      <c r="E76" s="65" t="s">
        <v>382</v>
      </c>
      <c r="F76" s="66" t="s">
        <v>355</v>
      </c>
      <c r="G76" s="66" t="s">
        <v>394</v>
      </c>
      <c r="H76" s="66" t="s">
        <v>395</v>
      </c>
      <c r="I76" s="111">
        <v>18781</v>
      </c>
      <c r="J76" s="122">
        <v>2022</v>
      </c>
      <c r="K76" s="123">
        <v>10</v>
      </c>
      <c r="L76" s="123">
        <f t="shared" si="2"/>
        <v>6</v>
      </c>
      <c r="M76" s="62" t="s">
        <v>95</v>
      </c>
      <c r="N76" s="62" t="s">
        <v>99</v>
      </c>
      <c r="O76" s="62" t="s">
        <v>51</v>
      </c>
      <c r="P76" s="123" t="s">
        <v>46</v>
      </c>
      <c r="Q76" s="66" t="s">
        <v>884</v>
      </c>
      <c r="R76" s="123" t="s">
        <v>45</v>
      </c>
      <c r="S76" s="124">
        <v>2026</v>
      </c>
      <c r="T76" s="66" t="s">
        <v>48</v>
      </c>
      <c r="U76" s="66" t="s">
        <v>866</v>
      </c>
      <c r="V76" s="62"/>
      <c r="W76" s="125"/>
      <c r="X76" s="123">
        <v>2</v>
      </c>
      <c r="Y76" s="98"/>
      <c r="Z76" s="98"/>
      <c r="AA76" s="98"/>
      <c r="AB76" s="98" t="s">
        <v>37</v>
      </c>
      <c r="AC76" s="98"/>
      <c r="AD76" s="98"/>
      <c r="AE76" s="98"/>
      <c r="AF76" s="98"/>
      <c r="AG76" s="98"/>
      <c r="AH76" s="98" t="s">
        <v>37</v>
      </c>
      <c r="AI76" s="98"/>
      <c r="AJ76" s="98"/>
      <c r="BC76" s="2"/>
    </row>
    <row r="77" spans="1:55" x14ac:dyDescent="0.2">
      <c r="A77" s="68" t="s">
        <v>288</v>
      </c>
      <c r="B77" s="62" t="s">
        <v>916</v>
      </c>
      <c r="C77" s="62" t="s">
        <v>919</v>
      </c>
      <c r="D77" s="68" t="s">
        <v>915</v>
      </c>
      <c r="E77" s="65" t="s">
        <v>396</v>
      </c>
      <c r="F77" s="66" t="s">
        <v>397</v>
      </c>
      <c r="G77" s="66" t="s">
        <v>398</v>
      </c>
      <c r="H77" s="66" t="s">
        <v>399</v>
      </c>
      <c r="I77" s="111" t="s">
        <v>167</v>
      </c>
      <c r="J77" s="122">
        <v>2010</v>
      </c>
      <c r="K77" s="123">
        <v>10</v>
      </c>
      <c r="L77" s="123">
        <f t="shared" si="2"/>
        <v>-6</v>
      </c>
      <c r="M77" s="62" t="s">
        <v>95</v>
      </c>
      <c r="N77" s="62" t="s">
        <v>101</v>
      </c>
      <c r="O77" s="62" t="s">
        <v>51</v>
      </c>
      <c r="P77" s="123" t="s">
        <v>46</v>
      </c>
      <c r="Q77" s="66"/>
      <c r="R77" s="123" t="s">
        <v>45</v>
      </c>
      <c r="S77" s="124">
        <v>2026</v>
      </c>
      <c r="T77" s="66" t="s">
        <v>48</v>
      </c>
      <c r="U77" s="66" t="s">
        <v>865</v>
      </c>
      <c r="V77" s="62"/>
      <c r="W77" s="125"/>
      <c r="X77" s="123">
        <v>2</v>
      </c>
      <c r="Y77" s="98"/>
      <c r="Z77" s="98"/>
      <c r="AA77" s="98"/>
      <c r="AB77" s="98"/>
      <c r="AC77" s="98"/>
      <c r="AD77" s="98" t="s">
        <v>37</v>
      </c>
      <c r="AE77" s="98"/>
      <c r="AF77" s="98"/>
      <c r="AG77" s="98"/>
      <c r="AH77" s="98"/>
      <c r="AI77" s="98"/>
      <c r="AJ77" s="98" t="s">
        <v>37</v>
      </c>
      <c r="BC77" s="2"/>
    </row>
    <row r="78" spans="1:55" x14ac:dyDescent="0.2">
      <c r="A78" s="68" t="s">
        <v>288</v>
      </c>
      <c r="B78" s="62" t="s">
        <v>916</v>
      </c>
      <c r="C78" s="62" t="s">
        <v>919</v>
      </c>
      <c r="D78" s="68" t="s">
        <v>915</v>
      </c>
      <c r="E78" s="68" t="s">
        <v>400</v>
      </c>
      <c r="F78" s="69" t="s">
        <v>401</v>
      </c>
      <c r="G78" s="69" t="s">
        <v>402</v>
      </c>
      <c r="H78" s="69">
        <v>201002987</v>
      </c>
      <c r="I78" s="111" t="s">
        <v>168</v>
      </c>
      <c r="J78" s="122">
        <v>2012</v>
      </c>
      <c r="K78" s="123">
        <v>10</v>
      </c>
      <c r="L78" s="123">
        <f t="shared" si="2"/>
        <v>-4</v>
      </c>
      <c r="M78" s="62" t="s">
        <v>95</v>
      </c>
      <c r="N78" s="62" t="s">
        <v>101</v>
      </c>
      <c r="O78" s="62" t="s">
        <v>51</v>
      </c>
      <c r="P78" s="123" t="s">
        <v>46</v>
      </c>
      <c r="Q78" s="69"/>
      <c r="R78" s="123" t="s">
        <v>45</v>
      </c>
      <c r="S78" s="124">
        <v>2026</v>
      </c>
      <c r="T78" s="69" t="s">
        <v>48</v>
      </c>
      <c r="U78" s="69" t="s">
        <v>868</v>
      </c>
      <c r="V78" s="62"/>
      <c r="W78" s="125"/>
      <c r="X78" s="123">
        <v>2</v>
      </c>
      <c r="Y78" s="99"/>
      <c r="Z78" s="99"/>
      <c r="AA78" s="99"/>
      <c r="AB78" s="99"/>
      <c r="AC78" s="99"/>
      <c r="AD78" s="98" t="s">
        <v>37</v>
      </c>
      <c r="AE78" s="99"/>
      <c r="AF78" s="99"/>
      <c r="AG78" s="99"/>
      <c r="AH78" s="99"/>
      <c r="AI78" s="99"/>
      <c r="AJ78" s="98" t="s">
        <v>37</v>
      </c>
      <c r="BC78" s="2"/>
    </row>
    <row r="79" spans="1:55" x14ac:dyDescent="0.2">
      <c r="A79" s="68" t="s">
        <v>288</v>
      </c>
      <c r="B79" s="62" t="s">
        <v>916</v>
      </c>
      <c r="C79" s="62" t="s">
        <v>919</v>
      </c>
      <c r="D79" s="68" t="s">
        <v>915</v>
      </c>
      <c r="E79" s="68" t="s">
        <v>400</v>
      </c>
      <c r="F79" s="69" t="s">
        <v>401</v>
      </c>
      <c r="G79" s="69" t="s">
        <v>402</v>
      </c>
      <c r="H79" s="69">
        <v>100129782</v>
      </c>
      <c r="I79" s="111" t="s">
        <v>169</v>
      </c>
      <c r="J79" s="122">
        <v>2016</v>
      </c>
      <c r="K79" s="123">
        <v>10</v>
      </c>
      <c r="L79" s="123">
        <f t="shared" si="2"/>
        <v>0</v>
      </c>
      <c r="M79" s="62" t="s">
        <v>95</v>
      </c>
      <c r="N79" s="62" t="s">
        <v>101</v>
      </c>
      <c r="O79" s="62" t="s">
        <v>51</v>
      </c>
      <c r="P79" s="123" t="s">
        <v>46</v>
      </c>
      <c r="Q79" s="69"/>
      <c r="R79" s="123" t="s">
        <v>45</v>
      </c>
      <c r="S79" s="124">
        <v>2026</v>
      </c>
      <c r="T79" s="69" t="s">
        <v>48</v>
      </c>
      <c r="U79" s="69" t="s">
        <v>868</v>
      </c>
      <c r="V79" s="62"/>
      <c r="W79" s="125"/>
      <c r="X79" s="123">
        <v>2</v>
      </c>
      <c r="Y79" s="99"/>
      <c r="Z79" s="99"/>
      <c r="AA79" s="99"/>
      <c r="AB79" s="99"/>
      <c r="AC79" s="99"/>
      <c r="AD79" s="98" t="s">
        <v>37</v>
      </c>
      <c r="AE79" s="99"/>
      <c r="AF79" s="99"/>
      <c r="AG79" s="99"/>
      <c r="AH79" s="99"/>
      <c r="AI79" s="99"/>
      <c r="AJ79" s="98" t="s">
        <v>37</v>
      </c>
      <c r="BC79" s="2"/>
    </row>
    <row r="80" spans="1:55" x14ac:dyDescent="0.2">
      <c r="A80" s="68" t="s">
        <v>315</v>
      </c>
      <c r="B80" s="62" t="s">
        <v>916</v>
      </c>
      <c r="C80" s="62" t="s">
        <v>919</v>
      </c>
      <c r="D80" s="68" t="s">
        <v>915</v>
      </c>
      <c r="E80" s="68" t="s">
        <v>403</v>
      </c>
      <c r="F80" s="69" t="s">
        <v>401</v>
      </c>
      <c r="G80" s="69" t="s">
        <v>404</v>
      </c>
      <c r="H80" s="69" t="s">
        <v>405</v>
      </c>
      <c r="I80" s="111" t="s">
        <v>170</v>
      </c>
      <c r="J80" s="122">
        <v>2016</v>
      </c>
      <c r="K80" s="123">
        <v>10</v>
      </c>
      <c r="L80" s="123">
        <f t="shared" si="2"/>
        <v>0</v>
      </c>
      <c r="M80" s="62" t="s">
        <v>95</v>
      </c>
      <c r="N80" s="62" t="s">
        <v>101</v>
      </c>
      <c r="O80" s="62" t="s">
        <v>51</v>
      </c>
      <c r="P80" s="123" t="s">
        <v>46</v>
      </c>
      <c r="Q80" s="69"/>
      <c r="R80" s="123" t="s">
        <v>45</v>
      </c>
      <c r="S80" s="124">
        <v>2026</v>
      </c>
      <c r="T80" s="69" t="s">
        <v>48</v>
      </c>
      <c r="U80" s="69" t="s">
        <v>868</v>
      </c>
      <c r="V80" s="62"/>
      <c r="W80" s="125"/>
      <c r="X80" s="123">
        <v>2</v>
      </c>
      <c r="Y80" s="99"/>
      <c r="Z80" s="99"/>
      <c r="AA80" s="99"/>
      <c r="AB80" s="99"/>
      <c r="AC80" s="99"/>
      <c r="AD80" s="98" t="s">
        <v>37</v>
      </c>
      <c r="AE80" s="99"/>
      <c r="AF80" s="99"/>
      <c r="AG80" s="99"/>
      <c r="AH80" s="99"/>
      <c r="AI80" s="99"/>
      <c r="AJ80" s="98" t="s">
        <v>37</v>
      </c>
      <c r="BC80" s="2"/>
    </row>
    <row r="81" spans="1:55" x14ac:dyDescent="0.2">
      <c r="A81" s="68" t="s">
        <v>315</v>
      </c>
      <c r="B81" s="62" t="s">
        <v>916</v>
      </c>
      <c r="C81" s="62" t="s">
        <v>919</v>
      </c>
      <c r="D81" s="68" t="s">
        <v>915</v>
      </c>
      <c r="E81" s="65" t="s">
        <v>403</v>
      </c>
      <c r="F81" s="66" t="s">
        <v>401</v>
      </c>
      <c r="G81" s="66" t="s">
        <v>404</v>
      </c>
      <c r="H81" s="66" t="s">
        <v>406</v>
      </c>
      <c r="I81" s="111" t="s">
        <v>171</v>
      </c>
      <c r="J81" s="122">
        <v>2016</v>
      </c>
      <c r="K81" s="123">
        <v>10</v>
      </c>
      <c r="L81" s="123">
        <f t="shared" si="2"/>
        <v>0</v>
      </c>
      <c r="M81" s="62" t="s">
        <v>95</v>
      </c>
      <c r="N81" s="62" t="s">
        <v>101</v>
      </c>
      <c r="O81" s="62" t="s">
        <v>51</v>
      </c>
      <c r="P81" s="123" t="s">
        <v>46</v>
      </c>
      <c r="Q81" s="66"/>
      <c r="R81" s="123" t="s">
        <v>45</v>
      </c>
      <c r="S81" s="124">
        <v>2026</v>
      </c>
      <c r="T81" s="66" t="s">
        <v>48</v>
      </c>
      <c r="U81" s="66" t="s">
        <v>868</v>
      </c>
      <c r="V81" s="62"/>
      <c r="W81" s="125"/>
      <c r="X81" s="123">
        <v>2</v>
      </c>
      <c r="Y81" s="98"/>
      <c r="Z81" s="98"/>
      <c r="AA81" s="98"/>
      <c r="AB81" s="98"/>
      <c r="AC81" s="98"/>
      <c r="AD81" s="98" t="s">
        <v>37</v>
      </c>
      <c r="AE81" s="98"/>
      <c r="AF81" s="98"/>
      <c r="AG81" s="98"/>
      <c r="AH81" s="98"/>
      <c r="AI81" s="98"/>
      <c r="AJ81" s="98" t="s">
        <v>37</v>
      </c>
      <c r="BC81" s="2"/>
    </row>
    <row r="82" spans="1:55" x14ac:dyDescent="0.2">
      <c r="A82" s="68" t="s">
        <v>315</v>
      </c>
      <c r="B82" s="62" t="s">
        <v>916</v>
      </c>
      <c r="C82" s="62" t="s">
        <v>919</v>
      </c>
      <c r="D82" s="68" t="s">
        <v>915</v>
      </c>
      <c r="E82" s="65" t="s">
        <v>403</v>
      </c>
      <c r="F82" s="66" t="s">
        <v>401</v>
      </c>
      <c r="G82" s="66" t="s">
        <v>404</v>
      </c>
      <c r="H82" s="66" t="s">
        <v>407</v>
      </c>
      <c r="I82" s="111" t="s">
        <v>172</v>
      </c>
      <c r="J82" s="122">
        <v>2016</v>
      </c>
      <c r="K82" s="123">
        <v>10</v>
      </c>
      <c r="L82" s="123">
        <f t="shared" si="2"/>
        <v>0</v>
      </c>
      <c r="M82" s="62" t="s">
        <v>95</v>
      </c>
      <c r="N82" s="62" t="s">
        <v>101</v>
      </c>
      <c r="O82" s="62" t="s">
        <v>51</v>
      </c>
      <c r="P82" s="123" t="s">
        <v>46</v>
      </c>
      <c r="Q82" s="66"/>
      <c r="R82" s="123" t="s">
        <v>45</v>
      </c>
      <c r="S82" s="124">
        <v>2026</v>
      </c>
      <c r="T82" s="66" t="s">
        <v>48</v>
      </c>
      <c r="U82" s="66" t="s">
        <v>868</v>
      </c>
      <c r="V82" s="62"/>
      <c r="W82" s="125"/>
      <c r="X82" s="123">
        <v>2</v>
      </c>
      <c r="Y82" s="98"/>
      <c r="Z82" s="98"/>
      <c r="AA82" s="98"/>
      <c r="AB82" s="98"/>
      <c r="AC82" s="98"/>
      <c r="AD82" s="98" t="s">
        <v>37</v>
      </c>
      <c r="AE82" s="98"/>
      <c r="AF82" s="98"/>
      <c r="AG82" s="98"/>
      <c r="AH82" s="98"/>
      <c r="AI82" s="98"/>
      <c r="AJ82" s="98" t="s">
        <v>37</v>
      </c>
      <c r="BC82" s="2"/>
    </row>
    <row r="83" spans="1:55" x14ac:dyDescent="0.2">
      <c r="A83" s="68" t="s">
        <v>315</v>
      </c>
      <c r="B83" s="62" t="s">
        <v>916</v>
      </c>
      <c r="C83" s="62" t="s">
        <v>919</v>
      </c>
      <c r="D83" s="68" t="s">
        <v>915</v>
      </c>
      <c r="E83" s="65" t="s">
        <v>408</v>
      </c>
      <c r="F83" s="66" t="s">
        <v>409</v>
      </c>
      <c r="G83" s="66" t="s">
        <v>410</v>
      </c>
      <c r="H83" s="66" t="s">
        <v>411</v>
      </c>
      <c r="I83" s="111" t="s">
        <v>173</v>
      </c>
      <c r="J83" s="122"/>
      <c r="K83" s="123">
        <v>10</v>
      </c>
      <c r="L83" s="123" t="str">
        <f t="shared" si="2"/>
        <v xml:space="preserve"> </v>
      </c>
      <c r="M83" s="62" t="s">
        <v>95</v>
      </c>
      <c r="N83" s="62"/>
      <c r="O83" s="62" t="s">
        <v>51</v>
      </c>
      <c r="P83" s="123" t="s">
        <v>46</v>
      </c>
      <c r="Q83" s="66"/>
      <c r="R83" s="123" t="s">
        <v>45</v>
      </c>
      <c r="S83" s="124">
        <v>2026</v>
      </c>
      <c r="T83" s="66" t="s">
        <v>48</v>
      </c>
      <c r="U83" s="66" t="s">
        <v>868</v>
      </c>
      <c r="V83" s="62"/>
      <c r="W83" s="125"/>
      <c r="X83" s="123">
        <v>2</v>
      </c>
      <c r="Y83" s="98"/>
      <c r="Z83" s="98"/>
      <c r="AA83" s="98"/>
      <c r="AB83" s="98"/>
      <c r="AC83" s="98"/>
      <c r="AD83" s="98" t="s">
        <v>37</v>
      </c>
      <c r="AE83" s="98"/>
      <c r="AF83" s="98"/>
      <c r="AG83" s="98"/>
      <c r="AH83" s="98"/>
      <c r="AI83" s="98"/>
      <c r="AJ83" s="98" t="s">
        <v>37</v>
      </c>
      <c r="BC83" s="2"/>
    </row>
    <row r="84" spans="1:55" x14ac:dyDescent="0.2">
      <c r="A84" s="68" t="s">
        <v>301</v>
      </c>
      <c r="B84" s="62" t="s">
        <v>916</v>
      </c>
      <c r="C84" s="62" t="s">
        <v>919</v>
      </c>
      <c r="D84" s="68" t="s">
        <v>915</v>
      </c>
      <c r="E84" s="68" t="s">
        <v>412</v>
      </c>
      <c r="F84" s="69" t="s">
        <v>355</v>
      </c>
      <c r="G84" s="69" t="s">
        <v>413</v>
      </c>
      <c r="H84" s="69" t="s">
        <v>414</v>
      </c>
      <c r="I84" s="111" t="s">
        <v>174</v>
      </c>
      <c r="J84" s="122">
        <v>2018</v>
      </c>
      <c r="K84" s="123">
        <v>10</v>
      </c>
      <c r="L84" s="123">
        <f t="shared" si="2"/>
        <v>2</v>
      </c>
      <c r="M84" s="62" t="s">
        <v>95</v>
      </c>
      <c r="N84" s="62" t="s">
        <v>101</v>
      </c>
      <c r="O84" s="62" t="s">
        <v>51</v>
      </c>
      <c r="P84" s="123" t="s">
        <v>46</v>
      </c>
      <c r="Q84" s="69"/>
      <c r="R84" s="123" t="s">
        <v>45</v>
      </c>
      <c r="S84" s="124">
        <v>2026</v>
      </c>
      <c r="T84" s="69" t="s">
        <v>48</v>
      </c>
      <c r="U84" s="69" t="s">
        <v>863</v>
      </c>
      <c r="V84" s="62"/>
      <c r="W84" s="125"/>
      <c r="X84" s="123">
        <v>2</v>
      </c>
      <c r="Y84" s="99"/>
      <c r="Z84" s="99"/>
      <c r="AA84" s="99"/>
      <c r="AB84" s="99"/>
      <c r="AC84" s="99"/>
      <c r="AD84" s="98" t="s">
        <v>37</v>
      </c>
      <c r="AE84" s="99"/>
      <c r="AF84" s="99"/>
      <c r="AG84" s="99"/>
      <c r="AH84" s="99"/>
      <c r="AI84" s="99"/>
      <c r="AJ84" s="98" t="s">
        <v>37</v>
      </c>
      <c r="BC84" s="2"/>
    </row>
    <row r="85" spans="1:55" x14ac:dyDescent="0.2">
      <c r="A85" s="73" t="s">
        <v>301</v>
      </c>
      <c r="B85" s="62" t="s">
        <v>916</v>
      </c>
      <c r="C85" s="62" t="s">
        <v>919</v>
      </c>
      <c r="D85" s="68" t="s">
        <v>915</v>
      </c>
      <c r="E85" s="68" t="s">
        <v>412</v>
      </c>
      <c r="F85" s="74" t="s">
        <v>355</v>
      </c>
      <c r="G85" s="69" t="s">
        <v>413</v>
      </c>
      <c r="H85" s="74" t="s">
        <v>415</v>
      </c>
      <c r="I85" s="63" t="s">
        <v>175</v>
      </c>
      <c r="J85" s="122">
        <v>2018</v>
      </c>
      <c r="K85" s="123">
        <v>10</v>
      </c>
      <c r="L85" s="123">
        <f t="shared" si="2"/>
        <v>2</v>
      </c>
      <c r="M85" s="62" t="s">
        <v>95</v>
      </c>
      <c r="N85" s="62" t="s">
        <v>100</v>
      </c>
      <c r="O85" s="62" t="s">
        <v>51</v>
      </c>
      <c r="P85" s="123" t="s">
        <v>46</v>
      </c>
      <c r="Q85" s="69"/>
      <c r="R85" s="123" t="s">
        <v>45</v>
      </c>
      <c r="S85" s="124">
        <v>2026</v>
      </c>
      <c r="T85" s="69" t="s">
        <v>48</v>
      </c>
      <c r="U85" s="69" t="s">
        <v>863</v>
      </c>
      <c r="V85" s="62"/>
      <c r="W85" s="125"/>
      <c r="X85" s="123">
        <v>2</v>
      </c>
      <c r="Y85" s="102"/>
      <c r="Z85" s="102"/>
      <c r="AA85" s="102"/>
      <c r="AB85" s="102"/>
      <c r="AC85" s="102"/>
      <c r="AD85" s="98" t="s">
        <v>37</v>
      </c>
      <c r="AE85" s="102"/>
      <c r="AF85" s="102"/>
      <c r="AG85" s="102"/>
      <c r="AH85" s="102"/>
      <c r="AI85" s="99"/>
      <c r="AJ85" s="98" t="s">
        <v>37</v>
      </c>
      <c r="BC85" s="2"/>
    </row>
    <row r="86" spans="1:55" x14ac:dyDescent="0.2">
      <c r="A86" s="75" t="s">
        <v>301</v>
      </c>
      <c r="B86" s="62" t="s">
        <v>916</v>
      </c>
      <c r="C86" s="62" t="s">
        <v>919</v>
      </c>
      <c r="D86" s="68" t="s">
        <v>915</v>
      </c>
      <c r="E86" s="65" t="s">
        <v>412</v>
      </c>
      <c r="F86" s="76" t="s">
        <v>355</v>
      </c>
      <c r="G86" s="66" t="s">
        <v>413</v>
      </c>
      <c r="H86" s="76" t="s">
        <v>416</v>
      </c>
      <c r="I86" s="63">
        <v>18016</v>
      </c>
      <c r="J86" s="122">
        <v>2020</v>
      </c>
      <c r="K86" s="123">
        <v>10</v>
      </c>
      <c r="L86" s="123">
        <f t="shared" si="2"/>
        <v>4</v>
      </c>
      <c r="M86" s="62" t="s">
        <v>95</v>
      </c>
      <c r="N86" s="62" t="s">
        <v>100</v>
      </c>
      <c r="O86" s="62" t="s">
        <v>51</v>
      </c>
      <c r="P86" s="123" t="s">
        <v>46</v>
      </c>
      <c r="Q86" s="66" t="s">
        <v>885</v>
      </c>
      <c r="R86" s="123" t="s">
        <v>45</v>
      </c>
      <c r="S86" s="124">
        <v>2026</v>
      </c>
      <c r="T86" s="66" t="s">
        <v>48</v>
      </c>
      <c r="U86" s="66" t="s">
        <v>863</v>
      </c>
      <c r="V86" s="62"/>
      <c r="W86" s="125"/>
      <c r="X86" s="123">
        <v>2</v>
      </c>
      <c r="Y86" s="103"/>
      <c r="Z86" s="103"/>
      <c r="AA86" s="103"/>
      <c r="AB86" s="103"/>
      <c r="AC86" s="103"/>
      <c r="AD86" s="103" t="s">
        <v>37</v>
      </c>
      <c r="AE86" s="104"/>
      <c r="AF86" s="104"/>
      <c r="AG86" s="104"/>
      <c r="AH86" s="104"/>
      <c r="AI86" s="98"/>
      <c r="AJ86" s="103" t="s">
        <v>37</v>
      </c>
      <c r="BC86" s="2"/>
    </row>
    <row r="87" spans="1:55" x14ac:dyDescent="0.2">
      <c r="A87" s="75" t="s">
        <v>417</v>
      </c>
      <c r="B87" s="62" t="s">
        <v>916</v>
      </c>
      <c r="C87" s="62" t="s">
        <v>919</v>
      </c>
      <c r="D87" s="68" t="s">
        <v>915</v>
      </c>
      <c r="E87" s="65" t="s">
        <v>396</v>
      </c>
      <c r="F87" s="76" t="s">
        <v>418</v>
      </c>
      <c r="G87" s="66" t="s">
        <v>419</v>
      </c>
      <c r="H87" s="76" t="s">
        <v>420</v>
      </c>
      <c r="I87" s="63">
        <v>18036</v>
      </c>
      <c r="J87" s="122">
        <v>2020</v>
      </c>
      <c r="K87" s="123">
        <v>10</v>
      </c>
      <c r="L87" s="123">
        <f t="shared" si="2"/>
        <v>4</v>
      </c>
      <c r="M87" s="62" t="s">
        <v>95</v>
      </c>
      <c r="N87" s="62" t="s">
        <v>100</v>
      </c>
      <c r="O87" s="62" t="s">
        <v>51</v>
      </c>
      <c r="P87" s="123" t="s">
        <v>46</v>
      </c>
      <c r="Q87" s="66" t="s">
        <v>886</v>
      </c>
      <c r="R87" s="123" t="s">
        <v>45</v>
      </c>
      <c r="S87" s="124">
        <v>2026</v>
      </c>
      <c r="T87" s="66" t="s">
        <v>48</v>
      </c>
      <c r="U87" s="66" t="s">
        <v>869</v>
      </c>
      <c r="V87" s="62"/>
      <c r="W87" s="125"/>
      <c r="X87" s="123">
        <v>2</v>
      </c>
      <c r="Y87" s="103"/>
      <c r="Z87" s="103"/>
      <c r="AA87" s="103"/>
      <c r="AB87" s="103"/>
      <c r="AC87" s="103"/>
      <c r="AD87" s="103" t="s">
        <v>37</v>
      </c>
      <c r="AE87" s="104"/>
      <c r="AF87" s="104"/>
      <c r="AG87" s="104"/>
      <c r="AH87" s="104"/>
      <c r="AI87" s="104"/>
      <c r="AJ87" s="103" t="s">
        <v>37</v>
      </c>
      <c r="BC87" s="2"/>
    </row>
    <row r="88" spans="1:55" x14ac:dyDescent="0.2">
      <c r="A88" s="75" t="s">
        <v>327</v>
      </c>
      <c r="B88" s="62" t="s">
        <v>916</v>
      </c>
      <c r="C88" s="62" t="s">
        <v>919</v>
      </c>
      <c r="D88" s="68" t="s">
        <v>915</v>
      </c>
      <c r="E88" s="65" t="s">
        <v>396</v>
      </c>
      <c r="F88" s="76" t="s">
        <v>418</v>
      </c>
      <c r="G88" s="66" t="s">
        <v>419</v>
      </c>
      <c r="H88" s="76" t="s">
        <v>421</v>
      </c>
      <c r="I88" s="63">
        <v>18037</v>
      </c>
      <c r="J88" s="122">
        <v>2020</v>
      </c>
      <c r="K88" s="123">
        <v>10</v>
      </c>
      <c r="L88" s="123">
        <f t="shared" si="2"/>
        <v>4</v>
      </c>
      <c r="M88" s="62" t="s">
        <v>95</v>
      </c>
      <c r="N88" s="62" t="s">
        <v>100</v>
      </c>
      <c r="O88" s="62" t="s">
        <v>51</v>
      </c>
      <c r="P88" s="123" t="s">
        <v>46</v>
      </c>
      <c r="Q88" s="66" t="s">
        <v>886</v>
      </c>
      <c r="R88" s="123" t="s">
        <v>45</v>
      </c>
      <c r="S88" s="124">
        <v>2026</v>
      </c>
      <c r="T88" s="66" t="s">
        <v>48</v>
      </c>
      <c r="U88" s="66" t="s">
        <v>869</v>
      </c>
      <c r="V88" s="62"/>
      <c r="W88" s="125"/>
      <c r="X88" s="123">
        <v>2</v>
      </c>
      <c r="Y88" s="103"/>
      <c r="Z88" s="103"/>
      <c r="AA88" s="103"/>
      <c r="AB88" s="103"/>
      <c r="AC88" s="103"/>
      <c r="AD88" s="103" t="s">
        <v>37</v>
      </c>
      <c r="AE88" s="104"/>
      <c r="AF88" s="104"/>
      <c r="AG88" s="104"/>
      <c r="AH88" s="104"/>
      <c r="AI88" s="104"/>
      <c r="AJ88" s="103" t="s">
        <v>37</v>
      </c>
      <c r="BC88" s="2"/>
    </row>
    <row r="89" spans="1:55" x14ac:dyDescent="0.2">
      <c r="A89" s="75" t="s">
        <v>422</v>
      </c>
      <c r="B89" s="62" t="s">
        <v>916</v>
      </c>
      <c r="C89" s="62" t="s">
        <v>919</v>
      </c>
      <c r="D89" s="68" t="s">
        <v>915</v>
      </c>
      <c r="E89" s="65" t="s">
        <v>423</v>
      </c>
      <c r="F89" s="76" t="s">
        <v>424</v>
      </c>
      <c r="G89" s="66" t="s">
        <v>425</v>
      </c>
      <c r="H89" s="76" t="s">
        <v>426</v>
      </c>
      <c r="I89" s="63">
        <v>18161</v>
      </c>
      <c r="J89" s="122">
        <v>2020</v>
      </c>
      <c r="K89" s="123">
        <v>10</v>
      </c>
      <c r="L89" s="123">
        <f t="shared" si="2"/>
        <v>4</v>
      </c>
      <c r="M89" s="62" t="s">
        <v>95</v>
      </c>
      <c r="N89" s="62" t="s">
        <v>100</v>
      </c>
      <c r="O89" s="62" t="s">
        <v>51</v>
      </c>
      <c r="P89" s="123" t="s">
        <v>46</v>
      </c>
      <c r="Q89" s="66" t="s">
        <v>887</v>
      </c>
      <c r="R89" s="123" t="s">
        <v>45</v>
      </c>
      <c r="S89" s="124">
        <v>2026</v>
      </c>
      <c r="T89" s="66" t="s">
        <v>48</v>
      </c>
      <c r="U89" s="66" t="s">
        <v>865</v>
      </c>
      <c r="V89" s="62"/>
      <c r="W89" s="125"/>
      <c r="X89" s="123">
        <v>2</v>
      </c>
      <c r="Y89" s="103"/>
      <c r="Z89" s="103"/>
      <c r="AA89" s="101" t="s">
        <v>37</v>
      </c>
      <c r="AB89" s="103"/>
      <c r="AC89" s="103"/>
      <c r="AD89" s="103"/>
      <c r="AE89" s="103"/>
      <c r="AF89" s="103"/>
      <c r="AG89" s="101" t="s">
        <v>37</v>
      </c>
      <c r="AH89" s="103"/>
      <c r="AI89" s="103"/>
      <c r="AJ89" s="103"/>
      <c r="BC89" s="2"/>
    </row>
    <row r="90" spans="1:55" x14ac:dyDescent="0.2">
      <c r="A90" s="75" t="s">
        <v>422</v>
      </c>
      <c r="B90" s="62" t="s">
        <v>916</v>
      </c>
      <c r="C90" s="62" t="s">
        <v>919</v>
      </c>
      <c r="D90" s="68" t="s">
        <v>915</v>
      </c>
      <c r="E90" s="65" t="s">
        <v>423</v>
      </c>
      <c r="F90" s="76" t="s">
        <v>424</v>
      </c>
      <c r="G90" s="66" t="s">
        <v>425</v>
      </c>
      <c r="H90" s="76" t="s">
        <v>427</v>
      </c>
      <c r="I90" s="63">
        <v>18162</v>
      </c>
      <c r="J90" s="122">
        <v>2020</v>
      </c>
      <c r="K90" s="123">
        <v>10</v>
      </c>
      <c r="L90" s="123">
        <f t="shared" si="2"/>
        <v>4</v>
      </c>
      <c r="M90" s="62" t="s">
        <v>95</v>
      </c>
      <c r="N90" s="62" t="s">
        <v>100</v>
      </c>
      <c r="O90" s="62" t="s">
        <v>51</v>
      </c>
      <c r="P90" s="123" t="s">
        <v>46</v>
      </c>
      <c r="Q90" s="66" t="s">
        <v>887</v>
      </c>
      <c r="R90" s="123" t="s">
        <v>45</v>
      </c>
      <c r="S90" s="124">
        <v>2026</v>
      </c>
      <c r="T90" s="66" t="s">
        <v>48</v>
      </c>
      <c r="U90" s="66" t="s">
        <v>865</v>
      </c>
      <c r="V90" s="62"/>
      <c r="W90" s="125"/>
      <c r="X90" s="123">
        <v>2</v>
      </c>
      <c r="Y90" s="103"/>
      <c r="Z90" s="103"/>
      <c r="AA90" s="101" t="s">
        <v>37</v>
      </c>
      <c r="AB90" s="103"/>
      <c r="AC90" s="103"/>
      <c r="AD90" s="103"/>
      <c r="AE90" s="103"/>
      <c r="AF90" s="103"/>
      <c r="AG90" s="101" t="s">
        <v>37</v>
      </c>
      <c r="AH90" s="103"/>
      <c r="AI90" s="103"/>
      <c r="AJ90" s="103"/>
      <c r="BC90" s="2"/>
    </row>
    <row r="91" spans="1:55" x14ac:dyDescent="0.2">
      <c r="A91" s="75" t="s">
        <v>422</v>
      </c>
      <c r="B91" s="62" t="s">
        <v>916</v>
      </c>
      <c r="C91" s="62" t="s">
        <v>919</v>
      </c>
      <c r="D91" s="68" t="s">
        <v>915</v>
      </c>
      <c r="E91" s="65" t="s">
        <v>423</v>
      </c>
      <c r="F91" s="76" t="s">
        <v>424</v>
      </c>
      <c r="G91" s="66" t="s">
        <v>425</v>
      </c>
      <c r="H91" s="76" t="s">
        <v>428</v>
      </c>
      <c r="I91" s="63">
        <v>18163</v>
      </c>
      <c r="J91" s="122">
        <v>2020</v>
      </c>
      <c r="K91" s="123">
        <v>10</v>
      </c>
      <c r="L91" s="123">
        <f t="shared" si="2"/>
        <v>4</v>
      </c>
      <c r="M91" s="62" t="s">
        <v>95</v>
      </c>
      <c r="N91" s="62" t="s">
        <v>100</v>
      </c>
      <c r="O91" s="62" t="s">
        <v>51</v>
      </c>
      <c r="P91" s="123" t="s">
        <v>46</v>
      </c>
      <c r="Q91" s="66" t="s">
        <v>887</v>
      </c>
      <c r="R91" s="123" t="s">
        <v>45</v>
      </c>
      <c r="S91" s="124">
        <v>2026</v>
      </c>
      <c r="T91" s="66" t="s">
        <v>48</v>
      </c>
      <c r="U91" s="66" t="s">
        <v>865</v>
      </c>
      <c r="V91" s="62"/>
      <c r="W91" s="125"/>
      <c r="X91" s="123">
        <v>2</v>
      </c>
      <c r="Y91" s="103"/>
      <c r="Z91" s="103"/>
      <c r="AA91" s="101" t="s">
        <v>37</v>
      </c>
      <c r="AB91" s="103"/>
      <c r="AC91" s="103"/>
      <c r="AD91" s="103"/>
      <c r="AE91" s="103"/>
      <c r="AF91" s="103"/>
      <c r="AG91" s="101" t="s">
        <v>37</v>
      </c>
      <c r="AH91" s="103"/>
      <c r="AI91" s="103"/>
      <c r="AJ91" s="103"/>
      <c r="BC91" s="2"/>
    </row>
    <row r="92" spans="1:55" x14ac:dyDescent="0.2">
      <c r="A92" s="75" t="s">
        <v>429</v>
      </c>
      <c r="B92" s="62" t="s">
        <v>916</v>
      </c>
      <c r="C92" s="62" t="s">
        <v>919</v>
      </c>
      <c r="D92" s="68" t="s">
        <v>915</v>
      </c>
      <c r="E92" s="65" t="s">
        <v>423</v>
      </c>
      <c r="F92" s="76" t="s">
        <v>424</v>
      </c>
      <c r="G92" s="66" t="s">
        <v>425</v>
      </c>
      <c r="H92" s="76" t="s">
        <v>430</v>
      </c>
      <c r="I92" s="63">
        <v>18164</v>
      </c>
      <c r="J92" s="122">
        <v>2020</v>
      </c>
      <c r="K92" s="123">
        <v>10</v>
      </c>
      <c r="L92" s="123">
        <f t="shared" si="2"/>
        <v>4</v>
      </c>
      <c r="M92" s="62" t="s">
        <v>95</v>
      </c>
      <c r="N92" s="62" t="s">
        <v>100</v>
      </c>
      <c r="O92" s="62" t="s">
        <v>51</v>
      </c>
      <c r="P92" s="123" t="s">
        <v>46</v>
      </c>
      <c r="Q92" s="66" t="s">
        <v>887</v>
      </c>
      <c r="R92" s="123" t="s">
        <v>45</v>
      </c>
      <c r="S92" s="124">
        <v>2026</v>
      </c>
      <c r="T92" s="66" t="s">
        <v>48</v>
      </c>
      <c r="U92" s="66" t="s">
        <v>865</v>
      </c>
      <c r="V92" s="62"/>
      <c r="W92" s="125"/>
      <c r="X92" s="123">
        <v>2</v>
      </c>
      <c r="Y92" s="103"/>
      <c r="Z92" s="103"/>
      <c r="AA92" s="101" t="s">
        <v>37</v>
      </c>
      <c r="AB92" s="103"/>
      <c r="AC92" s="103"/>
      <c r="AD92" s="103"/>
      <c r="AE92" s="103"/>
      <c r="AF92" s="103"/>
      <c r="AG92" s="101" t="s">
        <v>37</v>
      </c>
      <c r="AH92" s="103"/>
      <c r="AI92" s="103"/>
      <c r="AJ92" s="103"/>
      <c r="BC92" s="2"/>
    </row>
    <row r="93" spans="1:55" x14ac:dyDescent="0.2">
      <c r="A93" s="75" t="s">
        <v>422</v>
      </c>
      <c r="B93" s="62" t="s">
        <v>916</v>
      </c>
      <c r="C93" s="62" t="s">
        <v>919</v>
      </c>
      <c r="D93" s="68" t="s">
        <v>915</v>
      </c>
      <c r="E93" s="65" t="s">
        <v>423</v>
      </c>
      <c r="F93" s="76" t="s">
        <v>424</v>
      </c>
      <c r="G93" s="66" t="s">
        <v>425</v>
      </c>
      <c r="H93" s="76" t="s">
        <v>431</v>
      </c>
      <c r="I93" s="63">
        <v>18165</v>
      </c>
      <c r="J93" s="122">
        <v>2020</v>
      </c>
      <c r="K93" s="123">
        <v>10</v>
      </c>
      <c r="L93" s="123">
        <f t="shared" si="2"/>
        <v>4</v>
      </c>
      <c r="M93" s="62" t="s">
        <v>95</v>
      </c>
      <c r="N93" s="62" t="s">
        <v>100</v>
      </c>
      <c r="O93" s="62" t="s">
        <v>51</v>
      </c>
      <c r="P93" s="123" t="s">
        <v>46</v>
      </c>
      <c r="Q93" s="66" t="s">
        <v>887</v>
      </c>
      <c r="R93" s="123" t="s">
        <v>45</v>
      </c>
      <c r="S93" s="124">
        <v>2026</v>
      </c>
      <c r="T93" s="66" t="s">
        <v>48</v>
      </c>
      <c r="U93" s="66" t="s">
        <v>865</v>
      </c>
      <c r="V93" s="62"/>
      <c r="W93" s="125"/>
      <c r="X93" s="123">
        <v>2</v>
      </c>
      <c r="Y93" s="103"/>
      <c r="Z93" s="103"/>
      <c r="AA93" s="101" t="s">
        <v>37</v>
      </c>
      <c r="AB93" s="103"/>
      <c r="AC93" s="103"/>
      <c r="AD93" s="103"/>
      <c r="AE93" s="103"/>
      <c r="AF93" s="103"/>
      <c r="AG93" s="101" t="s">
        <v>37</v>
      </c>
      <c r="AH93" s="103"/>
      <c r="AI93" s="103"/>
      <c r="AJ93" s="103"/>
      <c r="BC93" s="2"/>
    </row>
    <row r="94" spans="1:55" x14ac:dyDescent="0.2">
      <c r="A94" s="75" t="s">
        <v>432</v>
      </c>
      <c r="B94" s="62" t="s">
        <v>916</v>
      </c>
      <c r="C94" s="62" t="s">
        <v>919</v>
      </c>
      <c r="D94" s="68" t="s">
        <v>915</v>
      </c>
      <c r="E94" s="65" t="s">
        <v>423</v>
      </c>
      <c r="F94" s="76" t="s">
        <v>424</v>
      </c>
      <c r="G94" s="66" t="s">
        <v>425</v>
      </c>
      <c r="H94" s="76" t="s">
        <v>433</v>
      </c>
      <c r="I94" s="63">
        <v>18166</v>
      </c>
      <c r="J94" s="122">
        <v>2020</v>
      </c>
      <c r="K94" s="123">
        <v>10</v>
      </c>
      <c r="L94" s="123">
        <f t="shared" si="2"/>
        <v>4</v>
      </c>
      <c r="M94" s="62" t="s">
        <v>95</v>
      </c>
      <c r="N94" s="62" t="s">
        <v>100</v>
      </c>
      <c r="O94" s="62" t="s">
        <v>51</v>
      </c>
      <c r="P94" s="123" t="s">
        <v>46</v>
      </c>
      <c r="Q94" s="66" t="s">
        <v>887</v>
      </c>
      <c r="R94" s="123" t="s">
        <v>45</v>
      </c>
      <c r="S94" s="124">
        <v>2026</v>
      </c>
      <c r="T94" s="66" t="s">
        <v>48</v>
      </c>
      <c r="U94" s="66" t="s">
        <v>865</v>
      </c>
      <c r="V94" s="62"/>
      <c r="W94" s="125"/>
      <c r="X94" s="123">
        <v>2</v>
      </c>
      <c r="Y94" s="103"/>
      <c r="Z94" s="103"/>
      <c r="AA94" s="101" t="s">
        <v>37</v>
      </c>
      <c r="AB94" s="103"/>
      <c r="AC94" s="103"/>
      <c r="AD94" s="103"/>
      <c r="AE94" s="103"/>
      <c r="AF94" s="103"/>
      <c r="AG94" s="101" t="s">
        <v>37</v>
      </c>
      <c r="AH94" s="103"/>
      <c r="AI94" s="103"/>
      <c r="AJ94" s="103"/>
      <c r="BC94" s="2"/>
    </row>
    <row r="95" spans="1:55" x14ac:dyDescent="0.2">
      <c r="A95" s="75" t="s">
        <v>429</v>
      </c>
      <c r="B95" s="62" t="s">
        <v>916</v>
      </c>
      <c r="C95" s="62" t="s">
        <v>919</v>
      </c>
      <c r="D95" s="68" t="s">
        <v>915</v>
      </c>
      <c r="E95" s="65" t="s">
        <v>423</v>
      </c>
      <c r="F95" s="76" t="s">
        <v>424</v>
      </c>
      <c r="G95" s="66" t="s">
        <v>425</v>
      </c>
      <c r="H95" s="76" t="s">
        <v>434</v>
      </c>
      <c r="I95" s="63">
        <v>18167</v>
      </c>
      <c r="J95" s="122">
        <v>2020</v>
      </c>
      <c r="K95" s="123">
        <v>10</v>
      </c>
      <c r="L95" s="123">
        <f t="shared" si="2"/>
        <v>4</v>
      </c>
      <c r="M95" s="62" t="s">
        <v>95</v>
      </c>
      <c r="N95" s="62" t="s">
        <v>100</v>
      </c>
      <c r="O95" s="62" t="s">
        <v>51</v>
      </c>
      <c r="P95" s="123" t="s">
        <v>46</v>
      </c>
      <c r="Q95" s="66" t="s">
        <v>887</v>
      </c>
      <c r="R95" s="123" t="s">
        <v>45</v>
      </c>
      <c r="S95" s="124">
        <v>2026</v>
      </c>
      <c r="T95" s="66" t="s">
        <v>48</v>
      </c>
      <c r="U95" s="66" t="s">
        <v>865</v>
      </c>
      <c r="V95" s="62"/>
      <c r="W95" s="125"/>
      <c r="X95" s="123">
        <v>2</v>
      </c>
      <c r="Y95" s="103"/>
      <c r="Z95" s="103"/>
      <c r="AA95" s="101" t="s">
        <v>37</v>
      </c>
      <c r="AB95" s="103"/>
      <c r="AC95" s="103"/>
      <c r="AD95" s="103"/>
      <c r="AE95" s="103"/>
      <c r="AF95" s="103"/>
      <c r="AG95" s="101" t="s">
        <v>37</v>
      </c>
      <c r="AH95" s="103"/>
      <c r="AI95" s="103"/>
      <c r="AJ95" s="103"/>
      <c r="BC95" s="2"/>
    </row>
    <row r="96" spans="1:55" x14ac:dyDescent="0.2">
      <c r="A96" s="75" t="s">
        <v>422</v>
      </c>
      <c r="B96" s="62" t="s">
        <v>916</v>
      </c>
      <c r="C96" s="62" t="s">
        <v>919</v>
      </c>
      <c r="D96" s="68" t="s">
        <v>915</v>
      </c>
      <c r="E96" s="65" t="s">
        <v>423</v>
      </c>
      <c r="F96" s="76" t="s">
        <v>424</v>
      </c>
      <c r="G96" s="66" t="s">
        <v>425</v>
      </c>
      <c r="H96" s="76" t="s">
        <v>435</v>
      </c>
      <c r="I96" s="63">
        <v>18168</v>
      </c>
      <c r="J96" s="122">
        <v>2020</v>
      </c>
      <c r="K96" s="123">
        <v>10</v>
      </c>
      <c r="L96" s="123">
        <f t="shared" si="2"/>
        <v>4</v>
      </c>
      <c r="M96" s="62" t="s">
        <v>95</v>
      </c>
      <c r="N96" s="62" t="s">
        <v>100</v>
      </c>
      <c r="O96" s="62" t="s">
        <v>51</v>
      </c>
      <c r="P96" s="123" t="s">
        <v>46</v>
      </c>
      <c r="Q96" s="66" t="s">
        <v>887</v>
      </c>
      <c r="R96" s="123" t="s">
        <v>45</v>
      </c>
      <c r="S96" s="124">
        <v>2026</v>
      </c>
      <c r="T96" s="66" t="s">
        <v>48</v>
      </c>
      <c r="U96" s="66" t="s">
        <v>865</v>
      </c>
      <c r="V96" s="62"/>
      <c r="W96" s="125"/>
      <c r="X96" s="123">
        <v>2</v>
      </c>
      <c r="Y96" s="103"/>
      <c r="Z96" s="103"/>
      <c r="AA96" s="101" t="s">
        <v>37</v>
      </c>
      <c r="AB96" s="103"/>
      <c r="AC96" s="103"/>
      <c r="AD96" s="103"/>
      <c r="AE96" s="103"/>
      <c r="AF96" s="103"/>
      <c r="AG96" s="101" t="s">
        <v>37</v>
      </c>
      <c r="AH96" s="103"/>
      <c r="AI96" s="103"/>
      <c r="AJ96" s="103"/>
      <c r="BC96" s="2"/>
    </row>
    <row r="97" spans="1:55" x14ac:dyDescent="0.2">
      <c r="A97" s="75" t="s">
        <v>422</v>
      </c>
      <c r="B97" s="62" t="s">
        <v>916</v>
      </c>
      <c r="C97" s="62" t="s">
        <v>919</v>
      </c>
      <c r="D97" s="68" t="s">
        <v>915</v>
      </c>
      <c r="E97" s="65" t="s">
        <v>423</v>
      </c>
      <c r="F97" s="76" t="s">
        <v>424</v>
      </c>
      <c r="G97" s="66" t="s">
        <v>425</v>
      </c>
      <c r="H97" s="76" t="s">
        <v>436</v>
      </c>
      <c r="I97" s="63">
        <v>18169</v>
      </c>
      <c r="J97" s="122">
        <v>2020</v>
      </c>
      <c r="K97" s="123">
        <v>10</v>
      </c>
      <c r="L97" s="123">
        <f t="shared" si="2"/>
        <v>4</v>
      </c>
      <c r="M97" s="62" t="s">
        <v>95</v>
      </c>
      <c r="N97" s="62" t="s">
        <v>100</v>
      </c>
      <c r="O97" s="62" t="s">
        <v>51</v>
      </c>
      <c r="P97" s="123" t="s">
        <v>46</v>
      </c>
      <c r="Q97" s="66" t="s">
        <v>887</v>
      </c>
      <c r="R97" s="123" t="s">
        <v>45</v>
      </c>
      <c r="S97" s="124">
        <v>2026</v>
      </c>
      <c r="T97" s="66" t="s">
        <v>48</v>
      </c>
      <c r="U97" s="66" t="s">
        <v>865</v>
      </c>
      <c r="V97" s="62"/>
      <c r="W97" s="125"/>
      <c r="X97" s="123">
        <v>2</v>
      </c>
      <c r="Y97" s="103"/>
      <c r="Z97" s="103"/>
      <c r="AA97" s="101" t="s">
        <v>37</v>
      </c>
      <c r="AB97" s="103"/>
      <c r="AC97" s="103"/>
      <c r="AD97" s="103"/>
      <c r="AE97" s="103"/>
      <c r="AF97" s="103"/>
      <c r="AG97" s="101" t="s">
        <v>37</v>
      </c>
      <c r="AH97" s="103"/>
      <c r="AI97" s="103"/>
      <c r="AJ97" s="103"/>
      <c r="BC97" s="2"/>
    </row>
    <row r="98" spans="1:55" x14ac:dyDescent="0.2">
      <c r="A98" s="75" t="s">
        <v>288</v>
      </c>
      <c r="B98" s="62" t="s">
        <v>916</v>
      </c>
      <c r="C98" s="62" t="s">
        <v>919</v>
      </c>
      <c r="D98" s="68" t="s">
        <v>915</v>
      </c>
      <c r="E98" s="65" t="s">
        <v>423</v>
      </c>
      <c r="F98" s="76" t="s">
        <v>437</v>
      </c>
      <c r="G98" s="66" t="s">
        <v>438</v>
      </c>
      <c r="H98" s="76" t="s">
        <v>439</v>
      </c>
      <c r="I98" s="63">
        <v>18187</v>
      </c>
      <c r="J98" s="122">
        <v>2020</v>
      </c>
      <c r="K98" s="123">
        <v>10</v>
      </c>
      <c r="L98" s="123">
        <f t="shared" si="2"/>
        <v>4</v>
      </c>
      <c r="M98" s="62" t="s">
        <v>95</v>
      </c>
      <c r="N98" s="62" t="s">
        <v>100</v>
      </c>
      <c r="O98" s="62" t="s">
        <v>51</v>
      </c>
      <c r="P98" s="123" t="s">
        <v>46</v>
      </c>
      <c r="Q98" s="66" t="s">
        <v>888</v>
      </c>
      <c r="R98" s="123" t="s">
        <v>45</v>
      </c>
      <c r="S98" s="124">
        <v>2026</v>
      </c>
      <c r="T98" s="66" t="s">
        <v>48</v>
      </c>
      <c r="U98" s="66" t="s">
        <v>869</v>
      </c>
      <c r="V98" s="62"/>
      <c r="W98" s="125"/>
      <c r="X98" s="123">
        <v>2</v>
      </c>
      <c r="Y98" s="103"/>
      <c r="Z98" s="103"/>
      <c r="AA98" s="103"/>
      <c r="AB98" s="103"/>
      <c r="AC98" s="103"/>
      <c r="AD98" s="103" t="s">
        <v>37</v>
      </c>
      <c r="AE98" s="103"/>
      <c r="AF98" s="103"/>
      <c r="AG98" s="103"/>
      <c r="AH98" s="103"/>
      <c r="AI98" s="103"/>
      <c r="AJ98" s="103" t="s">
        <v>37</v>
      </c>
      <c r="BC98" s="2"/>
    </row>
    <row r="99" spans="1:55" x14ac:dyDescent="0.2">
      <c r="A99" s="75" t="s">
        <v>288</v>
      </c>
      <c r="B99" s="62" t="s">
        <v>916</v>
      </c>
      <c r="C99" s="62" t="s">
        <v>919</v>
      </c>
      <c r="D99" s="68" t="s">
        <v>915</v>
      </c>
      <c r="E99" s="65" t="s">
        <v>423</v>
      </c>
      <c r="F99" s="76" t="s">
        <v>437</v>
      </c>
      <c r="G99" s="66" t="s">
        <v>438</v>
      </c>
      <c r="H99" s="76" t="s">
        <v>440</v>
      </c>
      <c r="I99" s="63">
        <v>18188</v>
      </c>
      <c r="J99" s="122">
        <v>2020</v>
      </c>
      <c r="K99" s="123">
        <v>10</v>
      </c>
      <c r="L99" s="123">
        <f t="shared" si="2"/>
        <v>4</v>
      </c>
      <c r="M99" s="62" t="s">
        <v>95</v>
      </c>
      <c r="N99" s="62" t="s">
        <v>100</v>
      </c>
      <c r="O99" s="62" t="s">
        <v>51</v>
      </c>
      <c r="P99" s="123" t="s">
        <v>46</v>
      </c>
      <c r="Q99" s="66" t="s">
        <v>888</v>
      </c>
      <c r="R99" s="123" t="s">
        <v>45</v>
      </c>
      <c r="S99" s="124">
        <v>2026</v>
      </c>
      <c r="T99" s="66" t="s">
        <v>48</v>
      </c>
      <c r="U99" s="66" t="s">
        <v>869</v>
      </c>
      <c r="V99" s="62"/>
      <c r="W99" s="125"/>
      <c r="X99" s="123">
        <v>2</v>
      </c>
      <c r="Y99" s="103"/>
      <c r="Z99" s="103"/>
      <c r="AA99" s="103"/>
      <c r="AB99" s="103"/>
      <c r="AC99" s="103"/>
      <c r="AD99" s="103" t="s">
        <v>37</v>
      </c>
      <c r="AE99" s="103"/>
      <c r="AF99" s="103"/>
      <c r="AG99" s="103"/>
      <c r="AH99" s="103"/>
      <c r="AI99" s="103"/>
      <c r="AJ99" s="103" t="s">
        <v>37</v>
      </c>
      <c r="BC99" s="2"/>
    </row>
    <row r="100" spans="1:55" x14ac:dyDescent="0.2">
      <c r="A100" s="75" t="s">
        <v>288</v>
      </c>
      <c r="B100" s="62" t="s">
        <v>916</v>
      </c>
      <c r="C100" s="62" t="s">
        <v>919</v>
      </c>
      <c r="D100" s="68" t="s">
        <v>915</v>
      </c>
      <c r="E100" s="65" t="s">
        <v>423</v>
      </c>
      <c r="F100" s="76" t="s">
        <v>437</v>
      </c>
      <c r="G100" s="66" t="s">
        <v>441</v>
      </c>
      <c r="H100" s="76" t="s">
        <v>442</v>
      </c>
      <c r="I100" s="63">
        <v>18189</v>
      </c>
      <c r="J100" s="122">
        <v>2020</v>
      </c>
      <c r="K100" s="123">
        <v>10</v>
      </c>
      <c r="L100" s="123">
        <f t="shared" si="2"/>
        <v>4</v>
      </c>
      <c r="M100" s="62" t="s">
        <v>95</v>
      </c>
      <c r="N100" s="62" t="s">
        <v>100</v>
      </c>
      <c r="O100" s="62" t="s">
        <v>51</v>
      </c>
      <c r="P100" s="123" t="s">
        <v>46</v>
      </c>
      <c r="Q100" s="66" t="s">
        <v>888</v>
      </c>
      <c r="R100" s="123" t="s">
        <v>45</v>
      </c>
      <c r="S100" s="124">
        <v>2026</v>
      </c>
      <c r="T100" s="66" t="s">
        <v>48</v>
      </c>
      <c r="U100" s="66" t="s">
        <v>869</v>
      </c>
      <c r="V100" s="62"/>
      <c r="W100" s="125"/>
      <c r="X100" s="123">
        <v>2</v>
      </c>
      <c r="Y100" s="103"/>
      <c r="Z100" s="103"/>
      <c r="AA100" s="103"/>
      <c r="AB100" s="103"/>
      <c r="AC100" s="103"/>
      <c r="AD100" s="103" t="s">
        <v>37</v>
      </c>
      <c r="AE100" s="103"/>
      <c r="AF100" s="103"/>
      <c r="AG100" s="103"/>
      <c r="AH100" s="103"/>
      <c r="AI100" s="103"/>
      <c r="AJ100" s="103" t="s">
        <v>37</v>
      </c>
      <c r="BC100" s="2"/>
    </row>
    <row r="101" spans="1:55" x14ac:dyDescent="0.2">
      <c r="A101" s="75" t="s">
        <v>288</v>
      </c>
      <c r="B101" s="62" t="s">
        <v>916</v>
      </c>
      <c r="C101" s="62" t="s">
        <v>919</v>
      </c>
      <c r="D101" s="68" t="s">
        <v>915</v>
      </c>
      <c r="E101" s="65" t="s">
        <v>423</v>
      </c>
      <c r="F101" s="76" t="s">
        <v>437</v>
      </c>
      <c r="G101" s="66" t="s">
        <v>441</v>
      </c>
      <c r="H101" s="76" t="s">
        <v>443</v>
      </c>
      <c r="I101" s="63">
        <v>18190</v>
      </c>
      <c r="J101" s="122">
        <v>2020</v>
      </c>
      <c r="K101" s="123">
        <v>10</v>
      </c>
      <c r="L101" s="123">
        <f t="shared" si="2"/>
        <v>4</v>
      </c>
      <c r="M101" s="62" t="s">
        <v>95</v>
      </c>
      <c r="N101" s="62" t="s">
        <v>100</v>
      </c>
      <c r="O101" s="62" t="s">
        <v>51</v>
      </c>
      <c r="P101" s="123" t="s">
        <v>46</v>
      </c>
      <c r="Q101" s="66" t="s">
        <v>888</v>
      </c>
      <c r="R101" s="123" t="s">
        <v>45</v>
      </c>
      <c r="S101" s="124">
        <v>2026</v>
      </c>
      <c r="T101" s="66" t="s">
        <v>48</v>
      </c>
      <c r="U101" s="66" t="s">
        <v>869</v>
      </c>
      <c r="V101" s="62"/>
      <c r="W101" s="125"/>
      <c r="X101" s="123">
        <v>2</v>
      </c>
      <c r="Y101" s="103"/>
      <c r="Z101" s="103"/>
      <c r="AA101" s="103"/>
      <c r="AB101" s="103"/>
      <c r="AC101" s="103"/>
      <c r="AD101" s="103" t="s">
        <v>37</v>
      </c>
      <c r="AE101" s="103"/>
      <c r="AF101" s="103"/>
      <c r="AG101" s="103"/>
      <c r="AH101" s="103"/>
      <c r="AI101" s="103"/>
      <c r="AJ101" s="103" t="s">
        <v>37</v>
      </c>
      <c r="BC101" s="2"/>
    </row>
    <row r="102" spans="1:55" x14ac:dyDescent="0.2">
      <c r="A102" s="75" t="s">
        <v>288</v>
      </c>
      <c r="B102" s="62" t="s">
        <v>916</v>
      </c>
      <c r="C102" s="62" t="s">
        <v>919</v>
      </c>
      <c r="D102" s="68" t="s">
        <v>915</v>
      </c>
      <c r="E102" s="65" t="s">
        <v>423</v>
      </c>
      <c r="F102" s="76" t="s">
        <v>444</v>
      </c>
      <c r="G102" s="66" t="s">
        <v>410</v>
      </c>
      <c r="H102" s="76" t="s">
        <v>445</v>
      </c>
      <c r="I102" s="63">
        <v>18197</v>
      </c>
      <c r="J102" s="122">
        <v>2020</v>
      </c>
      <c r="K102" s="123">
        <v>10</v>
      </c>
      <c r="L102" s="123">
        <f t="shared" si="2"/>
        <v>4</v>
      </c>
      <c r="M102" s="62" t="s">
        <v>95</v>
      </c>
      <c r="N102" s="62" t="s">
        <v>100</v>
      </c>
      <c r="O102" s="62" t="s">
        <v>51</v>
      </c>
      <c r="P102" s="123" t="s">
        <v>46</v>
      </c>
      <c r="Q102" s="66" t="s">
        <v>889</v>
      </c>
      <c r="R102" s="123" t="s">
        <v>45</v>
      </c>
      <c r="S102" s="124">
        <v>2026</v>
      </c>
      <c r="T102" s="66" t="s">
        <v>48</v>
      </c>
      <c r="U102" s="66" t="s">
        <v>870</v>
      </c>
      <c r="V102" s="62"/>
      <c r="W102" s="125"/>
      <c r="X102" s="123">
        <v>2</v>
      </c>
      <c r="Y102" s="103"/>
      <c r="Z102" s="103"/>
      <c r="AA102" s="103"/>
      <c r="AB102" s="103" t="s">
        <v>37</v>
      </c>
      <c r="AC102" s="103"/>
      <c r="AD102" s="103"/>
      <c r="AE102" s="103"/>
      <c r="AF102" s="103"/>
      <c r="AG102" s="103"/>
      <c r="AH102" s="103" t="s">
        <v>37</v>
      </c>
      <c r="AI102" s="103"/>
      <c r="AJ102" s="103"/>
      <c r="BC102" s="2"/>
    </row>
    <row r="103" spans="1:55" x14ac:dyDescent="0.2">
      <c r="A103" s="75" t="s">
        <v>288</v>
      </c>
      <c r="B103" s="62" t="s">
        <v>916</v>
      </c>
      <c r="C103" s="62" t="s">
        <v>919</v>
      </c>
      <c r="D103" s="68" t="s">
        <v>915</v>
      </c>
      <c r="E103" s="65" t="s">
        <v>423</v>
      </c>
      <c r="F103" s="76" t="s">
        <v>444</v>
      </c>
      <c r="G103" s="66" t="s">
        <v>410</v>
      </c>
      <c r="H103" s="76" t="s">
        <v>446</v>
      </c>
      <c r="I103" s="63">
        <v>18198</v>
      </c>
      <c r="J103" s="122">
        <v>2020</v>
      </c>
      <c r="K103" s="123">
        <v>10</v>
      </c>
      <c r="L103" s="123">
        <f t="shared" si="2"/>
        <v>4</v>
      </c>
      <c r="M103" s="62" t="s">
        <v>95</v>
      </c>
      <c r="N103" s="62" t="s">
        <v>100</v>
      </c>
      <c r="O103" s="62" t="s">
        <v>51</v>
      </c>
      <c r="P103" s="123" t="s">
        <v>46</v>
      </c>
      <c r="Q103" s="66" t="s">
        <v>889</v>
      </c>
      <c r="R103" s="123" t="s">
        <v>45</v>
      </c>
      <c r="S103" s="124">
        <v>2026</v>
      </c>
      <c r="T103" s="66" t="s">
        <v>48</v>
      </c>
      <c r="U103" s="66" t="s">
        <v>870</v>
      </c>
      <c r="V103" s="62"/>
      <c r="W103" s="125"/>
      <c r="X103" s="123">
        <v>2</v>
      </c>
      <c r="Y103" s="103"/>
      <c r="Z103" s="103"/>
      <c r="AA103" s="103"/>
      <c r="AB103" s="103" t="s">
        <v>37</v>
      </c>
      <c r="AC103" s="103"/>
      <c r="AD103" s="103"/>
      <c r="AE103" s="103"/>
      <c r="AF103" s="103"/>
      <c r="AG103" s="103"/>
      <c r="AH103" s="103" t="s">
        <v>37</v>
      </c>
      <c r="AI103" s="103"/>
      <c r="AJ103" s="103"/>
      <c r="BC103" s="2"/>
    </row>
    <row r="104" spans="1:55" x14ac:dyDescent="0.2">
      <c r="A104" s="75" t="s">
        <v>288</v>
      </c>
      <c r="B104" s="62" t="s">
        <v>916</v>
      </c>
      <c r="C104" s="62" t="s">
        <v>919</v>
      </c>
      <c r="D104" s="68" t="s">
        <v>915</v>
      </c>
      <c r="E104" s="65" t="s">
        <v>423</v>
      </c>
      <c r="F104" s="76" t="s">
        <v>444</v>
      </c>
      <c r="G104" s="66" t="s">
        <v>410</v>
      </c>
      <c r="H104" s="76" t="s">
        <v>447</v>
      </c>
      <c r="I104" s="63">
        <v>18199</v>
      </c>
      <c r="J104" s="122">
        <v>2020</v>
      </c>
      <c r="K104" s="123">
        <v>10</v>
      </c>
      <c r="L104" s="123">
        <f t="shared" si="2"/>
        <v>4</v>
      </c>
      <c r="M104" s="62" t="s">
        <v>95</v>
      </c>
      <c r="N104" s="62" t="s">
        <v>100</v>
      </c>
      <c r="O104" s="62" t="s">
        <v>51</v>
      </c>
      <c r="P104" s="123" t="s">
        <v>46</v>
      </c>
      <c r="Q104" s="66" t="s">
        <v>889</v>
      </c>
      <c r="R104" s="123" t="s">
        <v>45</v>
      </c>
      <c r="S104" s="124">
        <v>2026</v>
      </c>
      <c r="T104" s="66" t="s">
        <v>48</v>
      </c>
      <c r="U104" s="66" t="s">
        <v>870</v>
      </c>
      <c r="V104" s="62"/>
      <c r="W104" s="125"/>
      <c r="X104" s="123">
        <v>2</v>
      </c>
      <c r="Y104" s="103"/>
      <c r="Z104" s="103"/>
      <c r="AA104" s="103"/>
      <c r="AB104" s="103" t="s">
        <v>37</v>
      </c>
      <c r="AC104" s="103"/>
      <c r="AD104" s="103"/>
      <c r="AE104" s="103"/>
      <c r="AF104" s="103"/>
      <c r="AG104" s="103"/>
      <c r="AH104" s="103" t="s">
        <v>37</v>
      </c>
      <c r="AI104" s="103"/>
      <c r="AJ104" s="103"/>
      <c r="BC104" s="2"/>
    </row>
    <row r="105" spans="1:55" x14ac:dyDescent="0.2">
      <c r="A105" s="75" t="s">
        <v>288</v>
      </c>
      <c r="B105" s="62" t="s">
        <v>916</v>
      </c>
      <c r="C105" s="62" t="s">
        <v>919</v>
      </c>
      <c r="D105" s="68" t="s">
        <v>915</v>
      </c>
      <c r="E105" s="65" t="s">
        <v>423</v>
      </c>
      <c r="F105" s="76" t="s">
        <v>444</v>
      </c>
      <c r="G105" s="66" t="s">
        <v>410</v>
      </c>
      <c r="H105" s="76" t="s">
        <v>448</v>
      </c>
      <c r="I105" s="63">
        <v>18200</v>
      </c>
      <c r="J105" s="122">
        <v>2020</v>
      </c>
      <c r="K105" s="123">
        <v>10</v>
      </c>
      <c r="L105" s="123">
        <f t="shared" si="2"/>
        <v>4</v>
      </c>
      <c r="M105" s="62" t="s">
        <v>95</v>
      </c>
      <c r="N105" s="62" t="s">
        <v>100</v>
      </c>
      <c r="O105" s="62" t="s">
        <v>51</v>
      </c>
      <c r="P105" s="123" t="s">
        <v>46</v>
      </c>
      <c r="Q105" s="66" t="s">
        <v>889</v>
      </c>
      <c r="R105" s="123" t="s">
        <v>45</v>
      </c>
      <c r="S105" s="124">
        <v>2026</v>
      </c>
      <c r="T105" s="66" t="s">
        <v>48</v>
      </c>
      <c r="U105" s="66" t="s">
        <v>870</v>
      </c>
      <c r="V105" s="62"/>
      <c r="W105" s="125"/>
      <c r="X105" s="123">
        <v>2</v>
      </c>
      <c r="Y105" s="103"/>
      <c r="Z105" s="103"/>
      <c r="AA105" s="103"/>
      <c r="AB105" s="103" t="s">
        <v>37</v>
      </c>
      <c r="AC105" s="103"/>
      <c r="AD105" s="103"/>
      <c r="AE105" s="103"/>
      <c r="AF105" s="103"/>
      <c r="AG105" s="103"/>
      <c r="AH105" s="103" t="s">
        <v>37</v>
      </c>
      <c r="AI105" s="103"/>
      <c r="AJ105" s="103"/>
      <c r="BC105" s="2"/>
    </row>
    <row r="106" spans="1:55" x14ac:dyDescent="0.2">
      <c r="A106" s="75" t="s">
        <v>288</v>
      </c>
      <c r="B106" s="62" t="s">
        <v>916</v>
      </c>
      <c r="C106" s="62" t="s">
        <v>919</v>
      </c>
      <c r="D106" s="68" t="s">
        <v>915</v>
      </c>
      <c r="E106" s="65" t="s">
        <v>423</v>
      </c>
      <c r="F106" s="76" t="s">
        <v>444</v>
      </c>
      <c r="G106" s="66" t="s">
        <v>410</v>
      </c>
      <c r="H106" s="76" t="s">
        <v>449</v>
      </c>
      <c r="I106" s="63">
        <v>18201</v>
      </c>
      <c r="J106" s="122">
        <v>2020</v>
      </c>
      <c r="K106" s="123">
        <v>10</v>
      </c>
      <c r="L106" s="123">
        <f t="shared" si="2"/>
        <v>4</v>
      </c>
      <c r="M106" s="62" t="s">
        <v>95</v>
      </c>
      <c r="N106" s="62" t="s">
        <v>100</v>
      </c>
      <c r="O106" s="62" t="s">
        <v>51</v>
      </c>
      <c r="P106" s="123" t="s">
        <v>46</v>
      </c>
      <c r="Q106" s="66" t="s">
        <v>889</v>
      </c>
      <c r="R106" s="123" t="s">
        <v>45</v>
      </c>
      <c r="S106" s="124">
        <v>2026</v>
      </c>
      <c r="T106" s="66" t="s">
        <v>48</v>
      </c>
      <c r="U106" s="66" t="s">
        <v>870</v>
      </c>
      <c r="V106" s="62"/>
      <c r="W106" s="125"/>
      <c r="X106" s="123">
        <v>2</v>
      </c>
      <c r="Y106" s="103"/>
      <c r="Z106" s="103"/>
      <c r="AA106" s="103"/>
      <c r="AB106" s="103" t="s">
        <v>37</v>
      </c>
      <c r="AC106" s="103"/>
      <c r="AD106" s="103"/>
      <c r="AE106" s="103"/>
      <c r="AF106" s="103"/>
      <c r="AG106" s="103"/>
      <c r="AH106" s="103" t="s">
        <v>37</v>
      </c>
      <c r="AI106" s="103"/>
      <c r="AJ106" s="103"/>
      <c r="BC106" s="2"/>
    </row>
    <row r="107" spans="1:55" x14ac:dyDescent="0.2">
      <c r="A107" s="75" t="s">
        <v>315</v>
      </c>
      <c r="B107" s="62" t="s">
        <v>916</v>
      </c>
      <c r="C107" s="62" t="s">
        <v>919</v>
      </c>
      <c r="D107" s="68" t="s">
        <v>915</v>
      </c>
      <c r="E107" s="65" t="s">
        <v>450</v>
      </c>
      <c r="F107" s="77" t="s">
        <v>444</v>
      </c>
      <c r="G107" s="66" t="s">
        <v>410</v>
      </c>
      <c r="H107" s="77" t="s">
        <v>451</v>
      </c>
      <c r="I107" s="63">
        <v>18202</v>
      </c>
      <c r="J107" s="122">
        <v>2020</v>
      </c>
      <c r="K107" s="123">
        <v>10</v>
      </c>
      <c r="L107" s="123">
        <f t="shared" si="2"/>
        <v>4</v>
      </c>
      <c r="M107" s="62" t="s">
        <v>95</v>
      </c>
      <c r="N107" s="62" t="s">
        <v>100</v>
      </c>
      <c r="O107" s="62" t="s">
        <v>51</v>
      </c>
      <c r="P107" s="123" t="s">
        <v>46</v>
      </c>
      <c r="Q107" s="66" t="s">
        <v>889</v>
      </c>
      <c r="R107" s="123" t="s">
        <v>45</v>
      </c>
      <c r="S107" s="124">
        <v>2026</v>
      </c>
      <c r="T107" s="66" t="s">
        <v>48</v>
      </c>
      <c r="U107" s="66" t="s">
        <v>870</v>
      </c>
      <c r="V107" s="62"/>
      <c r="W107" s="125"/>
      <c r="X107" s="123">
        <v>2</v>
      </c>
      <c r="Y107" s="103"/>
      <c r="Z107" s="103"/>
      <c r="AA107" s="103"/>
      <c r="AB107" s="103" t="s">
        <v>37</v>
      </c>
      <c r="AC107" s="103"/>
      <c r="AD107" s="103"/>
      <c r="AE107" s="103"/>
      <c r="AF107" s="103"/>
      <c r="AG107" s="103"/>
      <c r="AH107" s="103" t="s">
        <v>37</v>
      </c>
      <c r="AI107" s="103"/>
      <c r="AJ107" s="103"/>
      <c r="BC107" s="2"/>
    </row>
    <row r="108" spans="1:55" x14ac:dyDescent="0.2">
      <c r="A108" s="75" t="s">
        <v>452</v>
      </c>
      <c r="B108" s="62" t="s">
        <v>916</v>
      </c>
      <c r="C108" s="62" t="s">
        <v>919</v>
      </c>
      <c r="D108" s="68" t="s">
        <v>915</v>
      </c>
      <c r="E108" s="65" t="s">
        <v>396</v>
      </c>
      <c r="F108" s="76" t="s">
        <v>453</v>
      </c>
      <c r="G108" s="66" t="s">
        <v>454</v>
      </c>
      <c r="H108" s="76" t="s">
        <v>455</v>
      </c>
      <c r="I108" s="63">
        <v>18191</v>
      </c>
      <c r="J108" s="122">
        <v>2020</v>
      </c>
      <c r="K108" s="123">
        <v>10</v>
      </c>
      <c r="L108" s="123">
        <f t="shared" si="2"/>
        <v>4</v>
      </c>
      <c r="M108" s="62" t="s">
        <v>95</v>
      </c>
      <c r="N108" s="62" t="s">
        <v>100</v>
      </c>
      <c r="O108" s="62" t="s">
        <v>51</v>
      </c>
      <c r="P108" s="123" t="s">
        <v>46</v>
      </c>
      <c r="Q108" s="66" t="s">
        <v>890</v>
      </c>
      <c r="R108" s="123" t="s">
        <v>45</v>
      </c>
      <c r="S108" s="124">
        <v>2026</v>
      </c>
      <c r="T108" s="66" t="s">
        <v>48</v>
      </c>
      <c r="U108" s="66" t="s">
        <v>864</v>
      </c>
      <c r="V108" s="62"/>
      <c r="W108" s="125"/>
      <c r="X108" s="123">
        <v>2</v>
      </c>
      <c r="Y108" s="103"/>
      <c r="Z108" s="103"/>
      <c r="AA108" s="103"/>
      <c r="AB108" s="103" t="s">
        <v>37</v>
      </c>
      <c r="AC108" s="103"/>
      <c r="AD108" s="103"/>
      <c r="AE108" s="103"/>
      <c r="AF108" s="103"/>
      <c r="AG108" s="103"/>
      <c r="AH108" s="103" t="s">
        <v>37</v>
      </c>
      <c r="AI108" s="103"/>
      <c r="AJ108" s="103"/>
      <c r="BC108" s="2"/>
    </row>
    <row r="109" spans="1:55" x14ac:dyDescent="0.2">
      <c r="A109" s="75" t="s">
        <v>288</v>
      </c>
      <c r="B109" s="62" t="s">
        <v>916</v>
      </c>
      <c r="C109" s="62" t="s">
        <v>919</v>
      </c>
      <c r="D109" s="68" t="s">
        <v>915</v>
      </c>
      <c r="E109" s="65" t="s">
        <v>396</v>
      </c>
      <c r="F109" s="76" t="s">
        <v>453</v>
      </c>
      <c r="G109" s="66" t="s">
        <v>454</v>
      </c>
      <c r="H109" s="76" t="s">
        <v>456</v>
      </c>
      <c r="I109" s="63">
        <v>18192</v>
      </c>
      <c r="J109" s="122">
        <v>2020</v>
      </c>
      <c r="K109" s="123">
        <v>10</v>
      </c>
      <c r="L109" s="123">
        <f t="shared" si="2"/>
        <v>4</v>
      </c>
      <c r="M109" s="62" t="s">
        <v>95</v>
      </c>
      <c r="N109" s="62" t="s">
        <v>100</v>
      </c>
      <c r="O109" s="62" t="s">
        <v>51</v>
      </c>
      <c r="P109" s="123" t="s">
        <v>46</v>
      </c>
      <c r="Q109" s="66" t="s">
        <v>890</v>
      </c>
      <c r="R109" s="123" t="s">
        <v>45</v>
      </c>
      <c r="S109" s="124">
        <v>2026</v>
      </c>
      <c r="T109" s="66" t="s">
        <v>48</v>
      </c>
      <c r="U109" s="66" t="s">
        <v>864</v>
      </c>
      <c r="V109" s="62"/>
      <c r="W109" s="125"/>
      <c r="X109" s="123">
        <v>2</v>
      </c>
      <c r="Y109" s="103"/>
      <c r="Z109" s="103"/>
      <c r="AA109" s="103"/>
      <c r="AB109" s="103" t="s">
        <v>37</v>
      </c>
      <c r="AC109" s="103"/>
      <c r="AD109" s="103"/>
      <c r="AE109" s="103"/>
      <c r="AF109" s="103"/>
      <c r="AG109" s="103"/>
      <c r="AH109" s="103" t="s">
        <v>37</v>
      </c>
      <c r="AI109" s="103"/>
      <c r="AJ109" s="103"/>
      <c r="BC109" s="2"/>
    </row>
    <row r="110" spans="1:55" x14ac:dyDescent="0.2">
      <c r="A110" s="65" t="s">
        <v>347</v>
      </c>
      <c r="B110" s="62" t="s">
        <v>916</v>
      </c>
      <c r="C110" s="62" t="s">
        <v>919</v>
      </c>
      <c r="D110" s="68" t="s">
        <v>915</v>
      </c>
      <c r="E110" s="65" t="s">
        <v>396</v>
      </c>
      <c r="F110" s="77" t="s">
        <v>453</v>
      </c>
      <c r="G110" s="66" t="s">
        <v>454</v>
      </c>
      <c r="H110" s="77" t="s">
        <v>457</v>
      </c>
      <c r="I110" s="63">
        <v>18193</v>
      </c>
      <c r="J110" s="122">
        <v>2020</v>
      </c>
      <c r="K110" s="123">
        <v>10</v>
      </c>
      <c r="L110" s="123">
        <f t="shared" si="2"/>
        <v>4</v>
      </c>
      <c r="M110" s="62" t="s">
        <v>95</v>
      </c>
      <c r="N110" s="62" t="s">
        <v>100</v>
      </c>
      <c r="O110" s="62" t="s">
        <v>51</v>
      </c>
      <c r="P110" s="123" t="s">
        <v>46</v>
      </c>
      <c r="Q110" s="66" t="s">
        <v>890</v>
      </c>
      <c r="R110" s="123" t="s">
        <v>45</v>
      </c>
      <c r="S110" s="124">
        <v>2026</v>
      </c>
      <c r="T110" s="66" t="s">
        <v>48</v>
      </c>
      <c r="U110" s="66" t="s">
        <v>864</v>
      </c>
      <c r="V110" s="62"/>
      <c r="W110" s="125"/>
      <c r="X110" s="123">
        <v>2</v>
      </c>
      <c r="Y110" s="103"/>
      <c r="Z110" s="103"/>
      <c r="AA110" s="103"/>
      <c r="AB110" s="103" t="s">
        <v>37</v>
      </c>
      <c r="AC110" s="103"/>
      <c r="AD110" s="103"/>
      <c r="AE110" s="103"/>
      <c r="AF110" s="103"/>
      <c r="AG110" s="103"/>
      <c r="AH110" s="103" t="s">
        <v>37</v>
      </c>
      <c r="AI110" s="103"/>
      <c r="AJ110" s="103"/>
      <c r="BC110" s="2"/>
    </row>
    <row r="111" spans="1:55" x14ac:dyDescent="0.2">
      <c r="A111" s="75" t="s">
        <v>458</v>
      </c>
      <c r="B111" s="62" t="s">
        <v>916</v>
      </c>
      <c r="C111" s="62" t="s">
        <v>919</v>
      </c>
      <c r="D111" s="68" t="s">
        <v>915</v>
      </c>
      <c r="E111" s="65" t="s">
        <v>396</v>
      </c>
      <c r="F111" s="76" t="s">
        <v>453</v>
      </c>
      <c r="G111" s="66" t="s">
        <v>454</v>
      </c>
      <c r="H111" s="76" t="s">
        <v>459</v>
      </c>
      <c r="I111" s="63">
        <v>18204</v>
      </c>
      <c r="J111" s="122">
        <v>2020</v>
      </c>
      <c r="K111" s="123">
        <v>10</v>
      </c>
      <c r="L111" s="123">
        <f t="shared" si="2"/>
        <v>4</v>
      </c>
      <c r="M111" s="62" t="s">
        <v>95</v>
      </c>
      <c r="N111" s="62" t="s">
        <v>100</v>
      </c>
      <c r="O111" s="62" t="s">
        <v>51</v>
      </c>
      <c r="P111" s="123" t="s">
        <v>46</v>
      </c>
      <c r="Q111" s="66" t="s">
        <v>891</v>
      </c>
      <c r="R111" s="123" t="s">
        <v>45</v>
      </c>
      <c r="S111" s="124">
        <v>2026</v>
      </c>
      <c r="T111" s="66" t="s">
        <v>48</v>
      </c>
      <c r="U111" s="66" t="s">
        <v>864</v>
      </c>
      <c r="V111" s="62"/>
      <c r="W111" s="125"/>
      <c r="X111" s="123">
        <v>2</v>
      </c>
      <c r="Y111" s="103"/>
      <c r="Z111" s="103"/>
      <c r="AA111" s="103"/>
      <c r="AB111" s="101" t="s">
        <v>37</v>
      </c>
      <c r="AC111" s="103"/>
      <c r="AD111" s="103"/>
      <c r="AE111" s="103"/>
      <c r="AF111" s="103"/>
      <c r="AG111" s="103"/>
      <c r="AH111" s="101" t="s">
        <v>37</v>
      </c>
      <c r="AI111" s="103"/>
      <c r="AJ111" s="103"/>
      <c r="BC111" s="2"/>
    </row>
    <row r="112" spans="1:55" x14ac:dyDescent="0.2">
      <c r="A112" s="75" t="s">
        <v>458</v>
      </c>
      <c r="B112" s="62" t="s">
        <v>916</v>
      </c>
      <c r="C112" s="62" t="s">
        <v>919</v>
      </c>
      <c r="D112" s="68" t="s">
        <v>915</v>
      </c>
      <c r="E112" s="65" t="s">
        <v>396</v>
      </c>
      <c r="F112" s="76" t="s">
        <v>453</v>
      </c>
      <c r="G112" s="66" t="s">
        <v>454</v>
      </c>
      <c r="H112" s="76" t="s">
        <v>460</v>
      </c>
      <c r="I112" s="63">
        <v>18205</v>
      </c>
      <c r="J112" s="122">
        <v>2020</v>
      </c>
      <c r="K112" s="123">
        <v>10</v>
      </c>
      <c r="L112" s="123">
        <f t="shared" si="2"/>
        <v>4</v>
      </c>
      <c r="M112" s="62" t="s">
        <v>95</v>
      </c>
      <c r="N112" s="62" t="s">
        <v>100</v>
      </c>
      <c r="O112" s="62" t="s">
        <v>51</v>
      </c>
      <c r="P112" s="123" t="s">
        <v>46</v>
      </c>
      <c r="Q112" s="66" t="s">
        <v>891</v>
      </c>
      <c r="R112" s="123" t="s">
        <v>45</v>
      </c>
      <c r="S112" s="124">
        <v>2026</v>
      </c>
      <c r="T112" s="66" t="s">
        <v>48</v>
      </c>
      <c r="U112" s="66" t="s">
        <v>864</v>
      </c>
      <c r="V112" s="62"/>
      <c r="W112" s="125"/>
      <c r="X112" s="123">
        <v>2</v>
      </c>
      <c r="Y112" s="103"/>
      <c r="Z112" s="103"/>
      <c r="AA112" s="103"/>
      <c r="AB112" s="101" t="s">
        <v>37</v>
      </c>
      <c r="AC112" s="103"/>
      <c r="AD112" s="103"/>
      <c r="AE112" s="103"/>
      <c r="AF112" s="103"/>
      <c r="AG112" s="103"/>
      <c r="AH112" s="101" t="s">
        <v>37</v>
      </c>
      <c r="AI112" s="103"/>
      <c r="AJ112" s="103"/>
      <c r="BC112" s="2"/>
    </row>
    <row r="113" spans="1:55" x14ac:dyDescent="0.2">
      <c r="A113" s="75" t="s">
        <v>461</v>
      </c>
      <c r="B113" s="62" t="s">
        <v>916</v>
      </c>
      <c r="C113" s="62" t="s">
        <v>919</v>
      </c>
      <c r="D113" s="68" t="s">
        <v>915</v>
      </c>
      <c r="E113" s="65" t="s">
        <v>396</v>
      </c>
      <c r="F113" s="77" t="s">
        <v>453</v>
      </c>
      <c r="G113" s="66" t="s">
        <v>454</v>
      </c>
      <c r="H113" s="77" t="s">
        <v>462</v>
      </c>
      <c r="I113" s="63">
        <v>18207</v>
      </c>
      <c r="J113" s="122">
        <v>2020</v>
      </c>
      <c r="K113" s="123">
        <v>10</v>
      </c>
      <c r="L113" s="123">
        <f t="shared" si="2"/>
        <v>4</v>
      </c>
      <c r="M113" s="62" t="s">
        <v>95</v>
      </c>
      <c r="N113" s="62" t="s">
        <v>100</v>
      </c>
      <c r="O113" s="62" t="s">
        <v>51</v>
      </c>
      <c r="P113" s="123" t="s">
        <v>46</v>
      </c>
      <c r="Q113" s="66" t="s">
        <v>891</v>
      </c>
      <c r="R113" s="123" t="s">
        <v>45</v>
      </c>
      <c r="S113" s="124">
        <v>2026</v>
      </c>
      <c r="T113" s="66" t="s">
        <v>48</v>
      </c>
      <c r="U113" s="66" t="s">
        <v>864</v>
      </c>
      <c r="V113" s="62"/>
      <c r="W113" s="125"/>
      <c r="X113" s="123">
        <v>2</v>
      </c>
      <c r="Y113" s="103"/>
      <c r="Z113" s="103"/>
      <c r="AA113" s="103"/>
      <c r="AB113" s="101" t="s">
        <v>37</v>
      </c>
      <c r="AC113" s="103"/>
      <c r="AD113" s="103"/>
      <c r="AE113" s="103"/>
      <c r="AF113" s="103"/>
      <c r="AG113" s="103"/>
      <c r="AH113" s="101" t="s">
        <v>37</v>
      </c>
      <c r="AI113" s="103"/>
      <c r="AJ113" s="103"/>
      <c r="BC113" s="2"/>
    </row>
    <row r="114" spans="1:55" x14ac:dyDescent="0.2">
      <c r="A114" s="75" t="s">
        <v>458</v>
      </c>
      <c r="B114" s="62" t="s">
        <v>916</v>
      </c>
      <c r="C114" s="62" t="s">
        <v>919</v>
      </c>
      <c r="D114" s="68" t="s">
        <v>915</v>
      </c>
      <c r="E114" s="65" t="s">
        <v>396</v>
      </c>
      <c r="F114" s="77" t="s">
        <v>453</v>
      </c>
      <c r="G114" s="66" t="s">
        <v>454</v>
      </c>
      <c r="H114" s="77" t="s">
        <v>463</v>
      </c>
      <c r="I114" s="63">
        <v>18208</v>
      </c>
      <c r="J114" s="122">
        <v>2020</v>
      </c>
      <c r="K114" s="123">
        <v>10</v>
      </c>
      <c r="L114" s="123">
        <f t="shared" si="2"/>
        <v>4</v>
      </c>
      <c r="M114" s="62" t="s">
        <v>95</v>
      </c>
      <c r="N114" s="62" t="s">
        <v>100</v>
      </c>
      <c r="O114" s="62" t="s">
        <v>51</v>
      </c>
      <c r="P114" s="123" t="s">
        <v>46</v>
      </c>
      <c r="Q114" s="66" t="s">
        <v>891</v>
      </c>
      <c r="R114" s="123" t="s">
        <v>45</v>
      </c>
      <c r="S114" s="124">
        <v>2026</v>
      </c>
      <c r="T114" s="66" t="s">
        <v>48</v>
      </c>
      <c r="U114" s="66" t="s">
        <v>864</v>
      </c>
      <c r="V114" s="62"/>
      <c r="W114" s="125"/>
      <c r="X114" s="123">
        <v>2</v>
      </c>
      <c r="Y114" s="103"/>
      <c r="Z114" s="103"/>
      <c r="AA114" s="103"/>
      <c r="AB114" s="101" t="s">
        <v>37</v>
      </c>
      <c r="AC114" s="103"/>
      <c r="AD114" s="103"/>
      <c r="AE114" s="103"/>
      <c r="AF114" s="103"/>
      <c r="AG114" s="103"/>
      <c r="AH114" s="101" t="s">
        <v>37</v>
      </c>
      <c r="AI114" s="103"/>
      <c r="AJ114" s="103"/>
      <c r="BC114" s="2"/>
    </row>
    <row r="115" spans="1:55" x14ac:dyDescent="0.2">
      <c r="A115" s="75" t="s">
        <v>464</v>
      </c>
      <c r="B115" s="62" t="s">
        <v>916</v>
      </c>
      <c r="C115" s="62" t="s">
        <v>919</v>
      </c>
      <c r="D115" s="68" t="s">
        <v>915</v>
      </c>
      <c r="E115" s="65" t="s">
        <v>396</v>
      </c>
      <c r="F115" s="77" t="s">
        <v>453</v>
      </c>
      <c r="G115" s="66" t="s">
        <v>454</v>
      </c>
      <c r="H115" s="77" t="s">
        <v>465</v>
      </c>
      <c r="I115" s="63">
        <v>18209</v>
      </c>
      <c r="J115" s="122">
        <v>2020</v>
      </c>
      <c r="K115" s="123">
        <v>10</v>
      </c>
      <c r="L115" s="123">
        <f t="shared" si="2"/>
        <v>4</v>
      </c>
      <c r="M115" s="62" t="s">
        <v>95</v>
      </c>
      <c r="N115" s="62" t="s">
        <v>100</v>
      </c>
      <c r="O115" s="62" t="s">
        <v>51</v>
      </c>
      <c r="P115" s="123" t="s">
        <v>46</v>
      </c>
      <c r="Q115" s="66" t="s">
        <v>891</v>
      </c>
      <c r="R115" s="123" t="s">
        <v>45</v>
      </c>
      <c r="S115" s="124">
        <v>2026</v>
      </c>
      <c r="T115" s="66" t="s">
        <v>48</v>
      </c>
      <c r="U115" s="66" t="s">
        <v>864</v>
      </c>
      <c r="V115" s="62"/>
      <c r="W115" s="125"/>
      <c r="X115" s="123">
        <v>2</v>
      </c>
      <c r="Y115" s="103"/>
      <c r="Z115" s="103"/>
      <c r="AA115" s="103"/>
      <c r="AB115" s="101" t="s">
        <v>37</v>
      </c>
      <c r="AC115" s="103"/>
      <c r="AD115" s="103"/>
      <c r="AE115" s="103"/>
      <c r="AF115" s="103"/>
      <c r="AG115" s="103"/>
      <c r="AH115" s="101" t="s">
        <v>37</v>
      </c>
      <c r="AI115" s="103"/>
      <c r="AJ115" s="103"/>
      <c r="BC115" s="2"/>
    </row>
    <row r="116" spans="1:55" x14ac:dyDescent="0.2">
      <c r="A116" s="75" t="s">
        <v>458</v>
      </c>
      <c r="B116" s="62" t="s">
        <v>916</v>
      </c>
      <c r="C116" s="62" t="s">
        <v>919</v>
      </c>
      <c r="D116" s="68" t="s">
        <v>915</v>
      </c>
      <c r="E116" s="65" t="s">
        <v>396</v>
      </c>
      <c r="F116" s="77" t="s">
        <v>453</v>
      </c>
      <c r="G116" s="66" t="s">
        <v>454</v>
      </c>
      <c r="H116" s="77" t="s">
        <v>466</v>
      </c>
      <c r="I116" s="63">
        <v>18210</v>
      </c>
      <c r="J116" s="122">
        <v>2020</v>
      </c>
      <c r="K116" s="123">
        <v>10</v>
      </c>
      <c r="L116" s="123">
        <f t="shared" si="2"/>
        <v>4</v>
      </c>
      <c r="M116" s="62" t="s">
        <v>95</v>
      </c>
      <c r="N116" s="62" t="s">
        <v>100</v>
      </c>
      <c r="O116" s="62" t="s">
        <v>51</v>
      </c>
      <c r="P116" s="123" t="s">
        <v>46</v>
      </c>
      <c r="Q116" s="66" t="s">
        <v>891</v>
      </c>
      <c r="R116" s="123" t="s">
        <v>45</v>
      </c>
      <c r="S116" s="124">
        <v>2026</v>
      </c>
      <c r="T116" s="66" t="s">
        <v>48</v>
      </c>
      <c r="U116" s="66" t="s">
        <v>864</v>
      </c>
      <c r="V116" s="62"/>
      <c r="W116" s="125"/>
      <c r="X116" s="123">
        <v>2</v>
      </c>
      <c r="Y116" s="103"/>
      <c r="Z116" s="103"/>
      <c r="AA116" s="103"/>
      <c r="AB116" s="101" t="s">
        <v>37</v>
      </c>
      <c r="AC116" s="103"/>
      <c r="AD116" s="103"/>
      <c r="AE116" s="103"/>
      <c r="AF116" s="103"/>
      <c r="AG116" s="103"/>
      <c r="AH116" s="101" t="s">
        <v>37</v>
      </c>
      <c r="AI116" s="103"/>
      <c r="AJ116" s="103"/>
      <c r="BC116" s="2"/>
    </row>
    <row r="117" spans="1:55" x14ac:dyDescent="0.2">
      <c r="A117" s="75" t="s">
        <v>301</v>
      </c>
      <c r="B117" s="62" t="s">
        <v>916</v>
      </c>
      <c r="C117" s="62" t="s">
        <v>919</v>
      </c>
      <c r="D117" s="68" t="s">
        <v>915</v>
      </c>
      <c r="E117" s="65" t="s">
        <v>412</v>
      </c>
      <c r="F117" s="77" t="s">
        <v>467</v>
      </c>
      <c r="G117" s="66" t="s">
        <v>468</v>
      </c>
      <c r="H117" s="77" t="s">
        <v>469</v>
      </c>
      <c r="I117" s="63">
        <v>18228</v>
      </c>
      <c r="J117" s="122">
        <v>2020</v>
      </c>
      <c r="K117" s="123">
        <v>10</v>
      </c>
      <c r="L117" s="123">
        <f t="shared" si="2"/>
        <v>4</v>
      </c>
      <c r="M117" s="62" t="s">
        <v>95</v>
      </c>
      <c r="N117" s="62" t="s">
        <v>100</v>
      </c>
      <c r="O117" s="62" t="s">
        <v>51</v>
      </c>
      <c r="P117" s="123" t="s">
        <v>46</v>
      </c>
      <c r="Q117" s="66" t="s">
        <v>892</v>
      </c>
      <c r="R117" s="123" t="s">
        <v>45</v>
      </c>
      <c r="S117" s="124">
        <v>2026</v>
      </c>
      <c r="T117" s="66" t="s">
        <v>48</v>
      </c>
      <c r="U117" s="66" t="s">
        <v>871</v>
      </c>
      <c r="V117" s="62"/>
      <c r="W117" s="125"/>
      <c r="X117" s="123">
        <v>2</v>
      </c>
      <c r="Y117" s="103"/>
      <c r="Z117" s="103"/>
      <c r="AA117" s="103"/>
      <c r="AB117" s="103"/>
      <c r="AC117" s="103"/>
      <c r="AD117" s="103" t="s">
        <v>37</v>
      </c>
      <c r="AE117" s="103"/>
      <c r="AF117" s="103"/>
      <c r="AG117" s="103"/>
      <c r="AH117" s="103"/>
      <c r="AI117" s="103"/>
      <c r="AJ117" s="103" t="s">
        <v>37</v>
      </c>
      <c r="BC117" s="2"/>
    </row>
    <row r="118" spans="1:55" x14ac:dyDescent="0.2">
      <c r="A118" s="75" t="s">
        <v>301</v>
      </c>
      <c r="B118" s="62" t="s">
        <v>916</v>
      </c>
      <c r="C118" s="62" t="s">
        <v>919</v>
      </c>
      <c r="D118" s="68" t="s">
        <v>915</v>
      </c>
      <c r="E118" s="127" t="s">
        <v>412</v>
      </c>
      <c r="F118" s="77" t="s">
        <v>355</v>
      </c>
      <c r="G118" s="78" t="s">
        <v>413</v>
      </c>
      <c r="H118" s="77" t="s">
        <v>470</v>
      </c>
      <c r="I118" s="63">
        <v>18227</v>
      </c>
      <c r="J118" s="122">
        <v>2021</v>
      </c>
      <c r="K118" s="123">
        <v>10</v>
      </c>
      <c r="L118" s="123">
        <f t="shared" si="2"/>
        <v>5</v>
      </c>
      <c r="M118" s="62" t="s">
        <v>95</v>
      </c>
      <c r="N118" s="62" t="s">
        <v>100</v>
      </c>
      <c r="O118" s="62" t="s">
        <v>51</v>
      </c>
      <c r="P118" s="123" t="s">
        <v>46</v>
      </c>
      <c r="Q118" s="78" t="s">
        <v>893</v>
      </c>
      <c r="R118" s="123" t="s">
        <v>45</v>
      </c>
      <c r="S118" s="124">
        <v>2026</v>
      </c>
      <c r="T118" s="66" t="s">
        <v>48</v>
      </c>
      <c r="U118" s="78" t="s">
        <v>863</v>
      </c>
      <c r="V118" s="62"/>
      <c r="W118" s="125"/>
      <c r="X118" s="123">
        <v>2</v>
      </c>
      <c r="Y118" s="103"/>
      <c r="Z118" s="103"/>
      <c r="AA118" s="103"/>
      <c r="AB118" s="103"/>
      <c r="AC118" s="103"/>
      <c r="AD118" s="101" t="s">
        <v>37</v>
      </c>
      <c r="AE118" s="103"/>
      <c r="AF118" s="103"/>
      <c r="AG118" s="103"/>
      <c r="AH118" s="103"/>
      <c r="AI118" s="103"/>
      <c r="AJ118" s="101" t="s">
        <v>37</v>
      </c>
      <c r="BC118" s="2"/>
    </row>
    <row r="119" spans="1:55" x14ac:dyDescent="0.2">
      <c r="A119" s="79" t="s">
        <v>315</v>
      </c>
      <c r="B119" s="62" t="s">
        <v>916</v>
      </c>
      <c r="C119" s="62" t="s">
        <v>919</v>
      </c>
      <c r="D119" s="68" t="s">
        <v>915</v>
      </c>
      <c r="E119" s="82" t="s">
        <v>403</v>
      </c>
      <c r="F119" s="81" t="s">
        <v>401</v>
      </c>
      <c r="G119" s="80" t="s">
        <v>471</v>
      </c>
      <c r="H119" s="81" t="s">
        <v>472</v>
      </c>
      <c r="I119" s="113">
        <v>18584</v>
      </c>
      <c r="J119" s="122">
        <v>2022</v>
      </c>
      <c r="K119" s="123">
        <v>10</v>
      </c>
      <c r="L119" s="123">
        <f t="shared" si="2"/>
        <v>6</v>
      </c>
      <c r="M119" s="62" t="s">
        <v>95</v>
      </c>
      <c r="N119" s="62" t="s">
        <v>100</v>
      </c>
      <c r="O119" s="62" t="s">
        <v>51</v>
      </c>
      <c r="P119" s="123" t="s">
        <v>46</v>
      </c>
      <c r="Q119" s="80" t="s">
        <v>894</v>
      </c>
      <c r="R119" s="123" t="s">
        <v>45</v>
      </c>
      <c r="S119" s="124">
        <v>2026</v>
      </c>
      <c r="T119" s="66" t="s">
        <v>48</v>
      </c>
      <c r="U119" s="80" t="s">
        <v>868</v>
      </c>
      <c r="V119" s="62"/>
      <c r="W119" s="125"/>
      <c r="X119" s="123">
        <v>2</v>
      </c>
      <c r="Y119" s="131"/>
      <c r="Z119" s="131"/>
      <c r="AA119" s="131" t="s">
        <v>37</v>
      </c>
      <c r="AB119" s="131"/>
      <c r="AC119" s="131"/>
      <c r="AD119" s="131"/>
      <c r="AE119" s="131"/>
      <c r="AF119" s="131"/>
      <c r="AG119" s="131" t="s">
        <v>37</v>
      </c>
      <c r="AH119" s="131"/>
      <c r="AI119" s="131"/>
      <c r="AJ119" s="131"/>
      <c r="BC119" s="2"/>
    </row>
    <row r="120" spans="1:55" x14ac:dyDescent="0.2">
      <c r="A120" s="75" t="s">
        <v>315</v>
      </c>
      <c r="B120" s="62" t="s">
        <v>916</v>
      </c>
      <c r="C120" s="62" t="s">
        <v>919</v>
      </c>
      <c r="D120" s="68" t="s">
        <v>915</v>
      </c>
      <c r="E120" s="65" t="s">
        <v>403</v>
      </c>
      <c r="F120" s="77" t="s">
        <v>401</v>
      </c>
      <c r="G120" s="66" t="s">
        <v>471</v>
      </c>
      <c r="H120" s="77" t="s">
        <v>473</v>
      </c>
      <c r="I120" s="63">
        <v>18585</v>
      </c>
      <c r="J120" s="122">
        <v>2022</v>
      </c>
      <c r="K120" s="123">
        <v>10</v>
      </c>
      <c r="L120" s="123">
        <f t="shared" si="2"/>
        <v>6</v>
      </c>
      <c r="M120" s="62" t="s">
        <v>95</v>
      </c>
      <c r="N120" s="62" t="s">
        <v>100</v>
      </c>
      <c r="O120" s="62" t="s">
        <v>51</v>
      </c>
      <c r="P120" s="123" t="s">
        <v>46</v>
      </c>
      <c r="Q120" s="66" t="s">
        <v>894</v>
      </c>
      <c r="R120" s="123" t="s">
        <v>45</v>
      </c>
      <c r="S120" s="124">
        <v>2026</v>
      </c>
      <c r="T120" s="66" t="s">
        <v>48</v>
      </c>
      <c r="U120" s="66" t="s">
        <v>868</v>
      </c>
      <c r="V120" s="62"/>
      <c r="W120" s="125"/>
      <c r="X120" s="123">
        <v>2</v>
      </c>
      <c r="Y120" s="103"/>
      <c r="Z120" s="103"/>
      <c r="AA120" s="103" t="s">
        <v>37</v>
      </c>
      <c r="AB120" s="103"/>
      <c r="AC120" s="103"/>
      <c r="AD120" s="103"/>
      <c r="AE120" s="103"/>
      <c r="AF120" s="103"/>
      <c r="AG120" s="103" t="s">
        <v>37</v>
      </c>
      <c r="AH120" s="103"/>
      <c r="AI120" s="103"/>
      <c r="AJ120" s="103"/>
      <c r="BC120" s="2"/>
    </row>
    <row r="121" spans="1:55" x14ac:dyDescent="0.2">
      <c r="A121" s="75" t="s">
        <v>474</v>
      </c>
      <c r="B121" s="62" t="s">
        <v>916</v>
      </c>
      <c r="C121" s="62" t="s">
        <v>919</v>
      </c>
      <c r="D121" s="68" t="s">
        <v>915</v>
      </c>
      <c r="E121" s="65" t="s">
        <v>396</v>
      </c>
      <c r="F121" s="77" t="s">
        <v>355</v>
      </c>
      <c r="G121" s="66" t="s">
        <v>475</v>
      </c>
      <c r="H121" s="77" t="s">
        <v>476</v>
      </c>
      <c r="I121" s="63">
        <v>19000</v>
      </c>
      <c r="J121" s="122">
        <v>2023</v>
      </c>
      <c r="K121" s="123">
        <v>10</v>
      </c>
      <c r="L121" s="123">
        <f t="shared" si="2"/>
        <v>7</v>
      </c>
      <c r="M121" s="62" t="s">
        <v>95</v>
      </c>
      <c r="N121" s="62" t="s">
        <v>99</v>
      </c>
      <c r="O121" s="62" t="s">
        <v>51</v>
      </c>
      <c r="P121" s="123" t="s">
        <v>46</v>
      </c>
      <c r="Q121" s="66" t="s">
        <v>895</v>
      </c>
      <c r="R121" s="123" t="s">
        <v>45</v>
      </c>
      <c r="S121" s="124">
        <v>2026</v>
      </c>
      <c r="T121" s="66" t="s">
        <v>48</v>
      </c>
      <c r="U121" s="66" t="s">
        <v>866</v>
      </c>
      <c r="V121" s="62"/>
      <c r="W121" s="125"/>
      <c r="X121" s="123">
        <v>2</v>
      </c>
      <c r="Y121" s="103"/>
      <c r="Z121" s="103"/>
      <c r="AA121" s="103"/>
      <c r="AB121" s="103"/>
      <c r="AC121" s="103"/>
      <c r="AD121" s="103" t="s">
        <v>37</v>
      </c>
      <c r="AE121" s="103"/>
      <c r="AF121" s="103"/>
      <c r="AG121" s="103"/>
      <c r="AH121" s="103"/>
      <c r="AI121" s="103"/>
      <c r="AJ121" s="103" t="s">
        <v>37</v>
      </c>
      <c r="BC121" s="2"/>
    </row>
    <row r="122" spans="1:55" x14ac:dyDescent="0.2">
      <c r="A122" s="65" t="s">
        <v>347</v>
      </c>
      <c r="B122" s="62" t="s">
        <v>916</v>
      </c>
      <c r="C122" s="62" t="s">
        <v>919</v>
      </c>
      <c r="D122" s="68" t="s">
        <v>915</v>
      </c>
      <c r="E122" s="65" t="s">
        <v>396</v>
      </c>
      <c r="F122" s="77" t="s">
        <v>477</v>
      </c>
      <c r="G122" s="66" t="s">
        <v>478</v>
      </c>
      <c r="H122" s="77" t="s">
        <v>479</v>
      </c>
      <c r="I122" s="63">
        <v>19001</v>
      </c>
      <c r="J122" s="122">
        <v>2023</v>
      </c>
      <c r="K122" s="123">
        <v>10</v>
      </c>
      <c r="L122" s="123">
        <f t="shared" si="2"/>
        <v>7</v>
      </c>
      <c r="M122" s="62" t="s">
        <v>95</v>
      </c>
      <c r="N122" s="62" t="s">
        <v>99</v>
      </c>
      <c r="O122" s="62" t="s">
        <v>51</v>
      </c>
      <c r="P122" s="123" t="s">
        <v>46</v>
      </c>
      <c r="Q122" s="66" t="s">
        <v>896</v>
      </c>
      <c r="R122" s="123" t="s">
        <v>45</v>
      </c>
      <c r="S122" s="124">
        <v>2026</v>
      </c>
      <c r="T122" s="66" t="s">
        <v>48</v>
      </c>
      <c r="U122" s="66" t="s">
        <v>872</v>
      </c>
      <c r="V122" s="62"/>
      <c r="W122" s="125"/>
      <c r="X122" s="123">
        <v>2</v>
      </c>
      <c r="Y122" s="103"/>
      <c r="Z122" s="103"/>
      <c r="AA122" s="103"/>
      <c r="AB122" s="103"/>
      <c r="AC122" s="103"/>
      <c r="AD122" s="103" t="s">
        <v>37</v>
      </c>
      <c r="AE122" s="103"/>
      <c r="AF122" s="103"/>
      <c r="AG122" s="103"/>
      <c r="AH122" s="103"/>
      <c r="AI122" s="103"/>
      <c r="AJ122" s="103" t="s">
        <v>37</v>
      </c>
      <c r="BC122" s="2"/>
    </row>
    <row r="123" spans="1:55" x14ac:dyDescent="0.2">
      <c r="A123" s="65" t="s">
        <v>347</v>
      </c>
      <c r="B123" s="62" t="s">
        <v>916</v>
      </c>
      <c r="C123" s="62" t="s">
        <v>919</v>
      </c>
      <c r="D123" s="68" t="s">
        <v>915</v>
      </c>
      <c r="E123" s="65" t="s">
        <v>396</v>
      </c>
      <c r="F123" s="77" t="s">
        <v>477</v>
      </c>
      <c r="G123" s="66" t="s">
        <v>478</v>
      </c>
      <c r="H123" s="77" t="s">
        <v>480</v>
      </c>
      <c r="I123" s="63">
        <v>19002</v>
      </c>
      <c r="J123" s="122">
        <v>2023</v>
      </c>
      <c r="K123" s="123">
        <v>10</v>
      </c>
      <c r="L123" s="123">
        <f t="shared" si="2"/>
        <v>7</v>
      </c>
      <c r="M123" s="62" t="s">
        <v>95</v>
      </c>
      <c r="N123" s="62" t="s">
        <v>99</v>
      </c>
      <c r="O123" s="62" t="s">
        <v>51</v>
      </c>
      <c r="P123" s="123" t="s">
        <v>46</v>
      </c>
      <c r="Q123" s="66" t="s">
        <v>896</v>
      </c>
      <c r="R123" s="123" t="s">
        <v>45</v>
      </c>
      <c r="S123" s="124">
        <v>2026</v>
      </c>
      <c r="T123" s="66" t="s">
        <v>48</v>
      </c>
      <c r="U123" s="66" t="s">
        <v>872</v>
      </c>
      <c r="V123" s="62"/>
      <c r="W123" s="125"/>
      <c r="X123" s="123">
        <v>2</v>
      </c>
      <c r="Y123" s="103"/>
      <c r="Z123" s="103"/>
      <c r="AA123" s="103"/>
      <c r="AB123" s="103"/>
      <c r="AC123" s="103"/>
      <c r="AD123" s="103" t="s">
        <v>37</v>
      </c>
      <c r="AE123" s="103"/>
      <c r="AF123" s="103"/>
      <c r="AG123" s="103"/>
      <c r="AH123" s="103"/>
      <c r="AI123" s="103"/>
      <c r="AJ123" s="103" t="s">
        <v>37</v>
      </c>
      <c r="BC123" s="2"/>
    </row>
    <row r="124" spans="1:55" x14ac:dyDescent="0.2">
      <c r="A124" s="75" t="s">
        <v>315</v>
      </c>
      <c r="B124" s="62" t="s">
        <v>916</v>
      </c>
      <c r="C124" s="62" t="s">
        <v>919</v>
      </c>
      <c r="D124" s="68" t="s">
        <v>915</v>
      </c>
      <c r="E124" s="65" t="s">
        <v>481</v>
      </c>
      <c r="F124" s="77" t="s">
        <v>482</v>
      </c>
      <c r="G124" s="66" t="s">
        <v>483</v>
      </c>
      <c r="H124" s="77" t="s">
        <v>484</v>
      </c>
      <c r="I124" s="63">
        <v>19041</v>
      </c>
      <c r="J124" s="122">
        <v>2023</v>
      </c>
      <c r="K124" s="123">
        <v>10</v>
      </c>
      <c r="L124" s="123">
        <f t="shared" si="2"/>
        <v>7</v>
      </c>
      <c r="M124" s="62" t="s">
        <v>95</v>
      </c>
      <c r="N124" s="62" t="s">
        <v>99</v>
      </c>
      <c r="O124" s="62" t="s">
        <v>51</v>
      </c>
      <c r="P124" s="123" t="s">
        <v>46</v>
      </c>
      <c r="Q124" s="66" t="s">
        <v>897</v>
      </c>
      <c r="R124" s="123" t="s">
        <v>45</v>
      </c>
      <c r="S124" s="124">
        <v>2026</v>
      </c>
      <c r="T124" s="66" t="s">
        <v>48</v>
      </c>
      <c r="U124" s="66" t="s">
        <v>870</v>
      </c>
      <c r="V124" s="62"/>
      <c r="W124" s="125"/>
      <c r="X124" s="123">
        <v>2</v>
      </c>
      <c r="Y124" s="103" t="s">
        <v>39</v>
      </c>
      <c r="Z124" s="103"/>
      <c r="AA124" s="103"/>
      <c r="AB124" s="103"/>
      <c r="AC124" s="103"/>
      <c r="AD124" s="103"/>
      <c r="AE124" s="103" t="s">
        <v>37</v>
      </c>
      <c r="AF124" s="103"/>
      <c r="AG124" s="103"/>
      <c r="AH124" s="103"/>
      <c r="AI124" s="103"/>
      <c r="AJ124" s="103"/>
      <c r="BC124" s="2"/>
    </row>
    <row r="125" spans="1:55" x14ac:dyDescent="0.2">
      <c r="A125" s="75" t="s">
        <v>315</v>
      </c>
      <c r="B125" s="62" t="s">
        <v>916</v>
      </c>
      <c r="C125" s="62" t="s">
        <v>919</v>
      </c>
      <c r="D125" s="68" t="s">
        <v>915</v>
      </c>
      <c r="E125" s="65" t="s">
        <v>481</v>
      </c>
      <c r="F125" s="77" t="s">
        <v>482</v>
      </c>
      <c r="G125" s="66" t="s">
        <v>483</v>
      </c>
      <c r="H125" s="77" t="s">
        <v>485</v>
      </c>
      <c r="I125" s="63">
        <v>19042</v>
      </c>
      <c r="J125" s="122">
        <v>2023</v>
      </c>
      <c r="K125" s="123">
        <v>10</v>
      </c>
      <c r="L125" s="123">
        <f t="shared" si="2"/>
        <v>7</v>
      </c>
      <c r="M125" s="62" t="s">
        <v>95</v>
      </c>
      <c r="N125" s="62" t="s">
        <v>99</v>
      </c>
      <c r="O125" s="62" t="s">
        <v>51</v>
      </c>
      <c r="P125" s="123" t="s">
        <v>46</v>
      </c>
      <c r="Q125" s="66" t="s">
        <v>897</v>
      </c>
      <c r="R125" s="123" t="s">
        <v>45</v>
      </c>
      <c r="S125" s="124">
        <v>2026</v>
      </c>
      <c r="T125" s="66" t="s">
        <v>48</v>
      </c>
      <c r="U125" s="66" t="s">
        <v>870</v>
      </c>
      <c r="V125" s="62"/>
      <c r="W125" s="125"/>
      <c r="X125" s="123">
        <v>2</v>
      </c>
      <c r="Y125" s="103" t="s">
        <v>39</v>
      </c>
      <c r="Z125" s="103"/>
      <c r="AA125" s="103"/>
      <c r="AB125" s="103"/>
      <c r="AC125" s="103"/>
      <c r="AD125" s="103"/>
      <c r="AE125" s="103" t="s">
        <v>37</v>
      </c>
      <c r="AF125" s="103"/>
      <c r="AG125" s="103"/>
      <c r="AH125" s="103"/>
      <c r="AI125" s="103"/>
      <c r="AJ125" s="103"/>
      <c r="BC125" s="2"/>
    </row>
    <row r="126" spans="1:55" x14ac:dyDescent="0.2">
      <c r="A126" s="75" t="s">
        <v>486</v>
      </c>
      <c r="B126" s="62" t="s">
        <v>916</v>
      </c>
      <c r="C126" s="62" t="s">
        <v>919</v>
      </c>
      <c r="D126" s="68" t="s">
        <v>915</v>
      </c>
      <c r="E126" s="65" t="s">
        <v>481</v>
      </c>
      <c r="F126" s="77" t="s">
        <v>482</v>
      </c>
      <c r="G126" s="66" t="s">
        <v>487</v>
      </c>
      <c r="H126" s="77" t="s">
        <v>488</v>
      </c>
      <c r="I126" s="63">
        <v>19049</v>
      </c>
      <c r="J126" s="122">
        <v>2023</v>
      </c>
      <c r="K126" s="123">
        <v>10</v>
      </c>
      <c r="L126" s="123">
        <f t="shared" ref="L126:L177" si="3">+IF(J126=0," ",K126-($B$9-J126))</f>
        <v>7</v>
      </c>
      <c r="M126" s="62" t="s">
        <v>95</v>
      </c>
      <c r="N126" s="62" t="s">
        <v>99</v>
      </c>
      <c r="O126" s="62" t="s">
        <v>51</v>
      </c>
      <c r="P126" s="123" t="s">
        <v>46</v>
      </c>
      <c r="Q126" s="66" t="s">
        <v>897</v>
      </c>
      <c r="R126" s="123" t="s">
        <v>45</v>
      </c>
      <c r="S126" s="124">
        <v>2026</v>
      </c>
      <c r="T126" s="66" t="s">
        <v>48</v>
      </c>
      <c r="U126" s="66" t="s">
        <v>870</v>
      </c>
      <c r="V126" s="62"/>
      <c r="W126" s="125"/>
      <c r="X126" s="123">
        <v>2</v>
      </c>
      <c r="Y126" s="103" t="s">
        <v>39</v>
      </c>
      <c r="Z126" s="103"/>
      <c r="AA126" s="103"/>
      <c r="AB126" s="103"/>
      <c r="AC126" s="103"/>
      <c r="AD126" s="103"/>
      <c r="AE126" s="103" t="s">
        <v>37</v>
      </c>
      <c r="AF126" s="103"/>
      <c r="AG126" s="103"/>
      <c r="AH126" s="103"/>
      <c r="AI126" s="103"/>
      <c r="AJ126" s="103"/>
      <c r="BC126" s="2"/>
    </row>
    <row r="127" spans="1:55" x14ac:dyDescent="0.2">
      <c r="A127" s="75" t="s">
        <v>315</v>
      </c>
      <c r="B127" s="62" t="s">
        <v>916</v>
      </c>
      <c r="C127" s="62" t="s">
        <v>919</v>
      </c>
      <c r="D127" s="68" t="s">
        <v>915</v>
      </c>
      <c r="E127" s="65" t="s">
        <v>481</v>
      </c>
      <c r="F127" s="77" t="s">
        <v>321</v>
      </c>
      <c r="G127" s="66" t="s">
        <v>487</v>
      </c>
      <c r="H127" s="77" t="s">
        <v>489</v>
      </c>
      <c r="I127" s="63">
        <v>19050</v>
      </c>
      <c r="J127" s="122">
        <v>2023</v>
      </c>
      <c r="K127" s="123">
        <v>10</v>
      </c>
      <c r="L127" s="123">
        <f t="shared" si="3"/>
        <v>7</v>
      </c>
      <c r="M127" s="62" t="s">
        <v>95</v>
      </c>
      <c r="N127" s="62" t="s">
        <v>99</v>
      </c>
      <c r="O127" s="62" t="s">
        <v>51</v>
      </c>
      <c r="P127" s="123" t="s">
        <v>46</v>
      </c>
      <c r="Q127" s="66" t="s">
        <v>897</v>
      </c>
      <c r="R127" s="123" t="s">
        <v>45</v>
      </c>
      <c r="S127" s="124">
        <v>2026</v>
      </c>
      <c r="T127" s="66" t="s">
        <v>48</v>
      </c>
      <c r="U127" s="66" t="s">
        <v>870</v>
      </c>
      <c r="V127" s="62"/>
      <c r="W127" s="125"/>
      <c r="X127" s="123">
        <v>2</v>
      </c>
      <c r="Y127" s="103" t="s">
        <v>39</v>
      </c>
      <c r="Z127" s="103"/>
      <c r="AA127" s="103"/>
      <c r="AB127" s="103"/>
      <c r="AC127" s="103"/>
      <c r="AD127" s="103"/>
      <c r="AE127" s="103" t="s">
        <v>37</v>
      </c>
      <c r="AF127" s="103"/>
      <c r="AG127" s="103"/>
      <c r="AH127" s="103"/>
      <c r="AI127" s="103"/>
      <c r="AJ127" s="103"/>
      <c r="BC127" s="2"/>
    </row>
    <row r="128" spans="1:55" x14ac:dyDescent="0.2">
      <c r="A128" s="75" t="s">
        <v>315</v>
      </c>
      <c r="B128" s="62" t="s">
        <v>916</v>
      </c>
      <c r="C128" s="62" t="s">
        <v>919</v>
      </c>
      <c r="D128" s="68" t="s">
        <v>915</v>
      </c>
      <c r="E128" s="65" t="s">
        <v>481</v>
      </c>
      <c r="F128" s="77" t="s">
        <v>321</v>
      </c>
      <c r="G128" s="66" t="s">
        <v>487</v>
      </c>
      <c r="H128" s="77" t="s">
        <v>490</v>
      </c>
      <c r="I128" s="63">
        <v>19051</v>
      </c>
      <c r="J128" s="122">
        <v>2023</v>
      </c>
      <c r="K128" s="123">
        <v>10</v>
      </c>
      <c r="L128" s="123">
        <f t="shared" si="3"/>
        <v>7</v>
      </c>
      <c r="M128" s="62" t="s">
        <v>95</v>
      </c>
      <c r="N128" s="62" t="s">
        <v>99</v>
      </c>
      <c r="O128" s="62" t="s">
        <v>51</v>
      </c>
      <c r="P128" s="123" t="s">
        <v>46</v>
      </c>
      <c r="Q128" s="66" t="s">
        <v>897</v>
      </c>
      <c r="R128" s="123" t="s">
        <v>45</v>
      </c>
      <c r="S128" s="124">
        <v>2026</v>
      </c>
      <c r="T128" s="66" t="s">
        <v>48</v>
      </c>
      <c r="U128" s="66" t="s">
        <v>870</v>
      </c>
      <c r="V128" s="62"/>
      <c r="W128" s="125"/>
      <c r="X128" s="123">
        <v>2</v>
      </c>
      <c r="Y128" s="103" t="s">
        <v>39</v>
      </c>
      <c r="Z128" s="103"/>
      <c r="AA128" s="103"/>
      <c r="AB128" s="103"/>
      <c r="AC128" s="103"/>
      <c r="AD128" s="103"/>
      <c r="AE128" s="103" t="s">
        <v>37</v>
      </c>
      <c r="AF128" s="103"/>
      <c r="AG128" s="103"/>
      <c r="AH128" s="103"/>
      <c r="AI128" s="103"/>
      <c r="AJ128" s="103"/>
      <c r="BC128" s="2"/>
    </row>
    <row r="129" spans="1:55" x14ac:dyDescent="0.2">
      <c r="A129" s="75" t="s">
        <v>315</v>
      </c>
      <c r="B129" s="62" t="s">
        <v>916</v>
      </c>
      <c r="C129" s="62" t="s">
        <v>919</v>
      </c>
      <c r="D129" s="68" t="s">
        <v>915</v>
      </c>
      <c r="E129" s="65" t="s">
        <v>481</v>
      </c>
      <c r="F129" s="77" t="s">
        <v>482</v>
      </c>
      <c r="G129" s="66" t="s">
        <v>487</v>
      </c>
      <c r="H129" s="77" t="s">
        <v>491</v>
      </c>
      <c r="I129" s="63">
        <v>19052</v>
      </c>
      <c r="J129" s="122">
        <v>2023</v>
      </c>
      <c r="K129" s="123">
        <v>10</v>
      </c>
      <c r="L129" s="123">
        <f t="shared" si="3"/>
        <v>7</v>
      </c>
      <c r="M129" s="62" t="s">
        <v>95</v>
      </c>
      <c r="N129" s="62" t="s">
        <v>99</v>
      </c>
      <c r="O129" s="62" t="s">
        <v>51</v>
      </c>
      <c r="P129" s="123" t="s">
        <v>46</v>
      </c>
      <c r="Q129" s="66" t="s">
        <v>897</v>
      </c>
      <c r="R129" s="123" t="s">
        <v>45</v>
      </c>
      <c r="S129" s="124">
        <v>2026</v>
      </c>
      <c r="T129" s="66" t="s">
        <v>48</v>
      </c>
      <c r="U129" s="66" t="s">
        <v>870</v>
      </c>
      <c r="V129" s="62"/>
      <c r="W129" s="125"/>
      <c r="X129" s="123">
        <v>2</v>
      </c>
      <c r="Y129" s="103" t="s">
        <v>39</v>
      </c>
      <c r="Z129" s="103"/>
      <c r="AA129" s="103"/>
      <c r="AB129" s="103"/>
      <c r="AC129" s="103"/>
      <c r="AD129" s="101"/>
      <c r="AE129" s="103" t="s">
        <v>37</v>
      </c>
      <c r="AF129" s="103"/>
      <c r="AG129" s="103"/>
      <c r="AH129" s="103"/>
      <c r="AI129" s="103"/>
      <c r="AJ129" s="101"/>
      <c r="BC129" s="2"/>
    </row>
    <row r="130" spans="1:55" x14ac:dyDescent="0.2">
      <c r="A130" s="75" t="s">
        <v>315</v>
      </c>
      <c r="B130" s="62" t="s">
        <v>916</v>
      </c>
      <c r="C130" s="62" t="s">
        <v>919</v>
      </c>
      <c r="D130" s="68" t="s">
        <v>915</v>
      </c>
      <c r="E130" s="65" t="s">
        <v>492</v>
      </c>
      <c r="F130" s="77" t="s">
        <v>444</v>
      </c>
      <c r="G130" s="66" t="s">
        <v>493</v>
      </c>
      <c r="H130" s="77" t="s">
        <v>494</v>
      </c>
      <c r="I130" s="63">
        <v>19349</v>
      </c>
      <c r="J130" s="122">
        <v>2024</v>
      </c>
      <c r="K130" s="123">
        <v>10</v>
      </c>
      <c r="L130" s="123">
        <f t="shared" si="3"/>
        <v>8</v>
      </c>
      <c r="M130" s="62" t="s">
        <v>95</v>
      </c>
      <c r="N130" s="62" t="s">
        <v>99</v>
      </c>
      <c r="O130" s="62" t="s">
        <v>51</v>
      </c>
      <c r="P130" s="123" t="s">
        <v>45</v>
      </c>
      <c r="Q130" s="66" t="s">
        <v>898</v>
      </c>
      <c r="R130" s="123" t="s">
        <v>45</v>
      </c>
      <c r="S130" s="124">
        <v>2026</v>
      </c>
      <c r="T130" s="66" t="s">
        <v>48</v>
      </c>
      <c r="U130" s="66" t="s">
        <v>873</v>
      </c>
      <c r="V130" s="62"/>
      <c r="W130" s="125"/>
      <c r="X130" s="123">
        <v>2</v>
      </c>
      <c r="Y130" s="103"/>
      <c r="Z130" s="103"/>
      <c r="AA130" s="103"/>
      <c r="AB130" s="103" t="s">
        <v>860</v>
      </c>
      <c r="AC130" s="103" t="s">
        <v>37</v>
      </c>
      <c r="AD130" s="101"/>
      <c r="AE130" s="103"/>
      <c r="AF130" s="103"/>
      <c r="AG130" s="103"/>
      <c r="AH130" s="103" t="s">
        <v>860</v>
      </c>
      <c r="AI130" s="103" t="s">
        <v>37</v>
      </c>
      <c r="AJ130" s="101"/>
      <c r="BC130" s="2"/>
    </row>
    <row r="131" spans="1:55" x14ac:dyDescent="0.2">
      <c r="A131" s="75" t="s">
        <v>495</v>
      </c>
      <c r="B131" s="62" t="s">
        <v>916</v>
      </c>
      <c r="C131" s="62" t="s">
        <v>919</v>
      </c>
      <c r="D131" s="68" t="s">
        <v>915</v>
      </c>
      <c r="E131" s="82" t="s">
        <v>496</v>
      </c>
      <c r="F131" s="77" t="s">
        <v>344</v>
      </c>
      <c r="G131" s="66" t="s">
        <v>497</v>
      </c>
      <c r="H131" s="77" t="s">
        <v>498</v>
      </c>
      <c r="I131" s="63">
        <v>19581</v>
      </c>
      <c r="J131" s="122">
        <v>2025</v>
      </c>
      <c r="K131" s="123">
        <v>10</v>
      </c>
      <c r="L131" s="123">
        <f t="shared" si="3"/>
        <v>9</v>
      </c>
      <c r="M131" s="62" t="s">
        <v>95</v>
      </c>
      <c r="N131" s="62" t="s">
        <v>99</v>
      </c>
      <c r="O131" s="62" t="s">
        <v>51</v>
      </c>
      <c r="P131" s="123" t="s">
        <v>45</v>
      </c>
      <c r="Q131" s="66" t="s">
        <v>899</v>
      </c>
      <c r="R131" s="123" t="s">
        <v>45</v>
      </c>
      <c r="S131" s="124">
        <v>2026</v>
      </c>
      <c r="T131" s="66" t="s">
        <v>48</v>
      </c>
      <c r="U131" s="66" t="s">
        <v>874</v>
      </c>
      <c r="V131" s="62"/>
      <c r="W131" s="125"/>
      <c r="X131" s="123">
        <v>2</v>
      </c>
      <c r="Y131" s="103"/>
      <c r="Z131" s="103"/>
      <c r="AA131" s="103"/>
      <c r="AB131" s="103"/>
      <c r="AC131" s="103" t="s">
        <v>37</v>
      </c>
      <c r="AD131" s="101"/>
      <c r="AE131" s="103"/>
      <c r="AF131" s="103"/>
      <c r="AG131" s="103"/>
      <c r="AH131" s="103"/>
      <c r="AI131" s="103" t="s">
        <v>37</v>
      </c>
      <c r="AJ131" s="101"/>
      <c r="BC131" s="2"/>
    </row>
    <row r="132" spans="1:55" x14ac:dyDescent="0.2">
      <c r="A132" s="75" t="s">
        <v>495</v>
      </c>
      <c r="B132" s="62" t="s">
        <v>916</v>
      </c>
      <c r="C132" s="62" t="s">
        <v>919</v>
      </c>
      <c r="D132" s="68" t="s">
        <v>915</v>
      </c>
      <c r="E132" s="82" t="s">
        <v>496</v>
      </c>
      <c r="F132" s="77" t="s">
        <v>344</v>
      </c>
      <c r="G132" s="66" t="s">
        <v>497</v>
      </c>
      <c r="H132" s="77" t="s">
        <v>499</v>
      </c>
      <c r="I132" s="63">
        <v>19582</v>
      </c>
      <c r="J132" s="122">
        <v>2025</v>
      </c>
      <c r="K132" s="123">
        <v>10</v>
      </c>
      <c r="L132" s="123">
        <f t="shared" si="3"/>
        <v>9</v>
      </c>
      <c r="M132" s="62" t="s">
        <v>95</v>
      </c>
      <c r="N132" s="62" t="s">
        <v>99</v>
      </c>
      <c r="O132" s="62" t="s">
        <v>51</v>
      </c>
      <c r="P132" s="123" t="s">
        <v>45</v>
      </c>
      <c r="Q132" s="66" t="s">
        <v>899</v>
      </c>
      <c r="R132" s="123" t="s">
        <v>45</v>
      </c>
      <c r="S132" s="124">
        <v>2026</v>
      </c>
      <c r="T132" s="66" t="s">
        <v>48</v>
      </c>
      <c r="U132" s="66" t="s">
        <v>874</v>
      </c>
      <c r="V132" s="62"/>
      <c r="W132" s="125"/>
      <c r="X132" s="123">
        <v>2</v>
      </c>
      <c r="Y132" s="103"/>
      <c r="Z132" s="103"/>
      <c r="AA132" s="103"/>
      <c r="AB132" s="103"/>
      <c r="AC132" s="103" t="s">
        <v>37</v>
      </c>
      <c r="AD132" s="101"/>
      <c r="AE132" s="103"/>
      <c r="AF132" s="103"/>
      <c r="AG132" s="103"/>
      <c r="AH132" s="103"/>
      <c r="AI132" s="103" t="s">
        <v>37</v>
      </c>
      <c r="AJ132" s="101"/>
      <c r="BC132" s="2"/>
    </row>
    <row r="133" spans="1:55" x14ac:dyDescent="0.2">
      <c r="A133" s="75" t="s">
        <v>500</v>
      </c>
      <c r="B133" s="62" t="s">
        <v>916</v>
      </c>
      <c r="C133" s="62" t="s">
        <v>919</v>
      </c>
      <c r="D133" s="68" t="s">
        <v>915</v>
      </c>
      <c r="E133" s="82" t="s">
        <v>496</v>
      </c>
      <c r="F133" s="77" t="s">
        <v>344</v>
      </c>
      <c r="G133" s="66" t="s">
        <v>497</v>
      </c>
      <c r="H133" s="77" t="s">
        <v>501</v>
      </c>
      <c r="I133" s="63">
        <v>19583</v>
      </c>
      <c r="J133" s="122">
        <v>2025</v>
      </c>
      <c r="K133" s="123">
        <v>10</v>
      </c>
      <c r="L133" s="123">
        <f t="shared" si="3"/>
        <v>9</v>
      </c>
      <c r="M133" s="62" t="s">
        <v>95</v>
      </c>
      <c r="N133" s="62" t="s">
        <v>99</v>
      </c>
      <c r="O133" s="62" t="s">
        <v>51</v>
      </c>
      <c r="P133" s="123" t="s">
        <v>45</v>
      </c>
      <c r="Q133" s="66" t="s">
        <v>899</v>
      </c>
      <c r="R133" s="123" t="s">
        <v>45</v>
      </c>
      <c r="S133" s="124">
        <v>2026</v>
      </c>
      <c r="T133" s="66" t="s">
        <v>48</v>
      </c>
      <c r="U133" s="66" t="s">
        <v>874</v>
      </c>
      <c r="V133" s="62"/>
      <c r="W133" s="125"/>
      <c r="X133" s="123">
        <v>2</v>
      </c>
      <c r="Y133" s="103"/>
      <c r="Z133" s="103"/>
      <c r="AA133" s="103"/>
      <c r="AB133" s="103"/>
      <c r="AC133" s="103" t="s">
        <v>37</v>
      </c>
      <c r="AD133" s="101"/>
      <c r="AE133" s="103"/>
      <c r="AF133" s="103"/>
      <c r="AG133" s="103"/>
      <c r="AH133" s="103"/>
      <c r="AI133" s="103" t="s">
        <v>37</v>
      </c>
      <c r="AJ133" s="101"/>
      <c r="BC133" s="2"/>
    </row>
    <row r="134" spans="1:55" x14ac:dyDescent="0.2">
      <c r="A134" s="75" t="s">
        <v>502</v>
      </c>
      <c r="B134" s="62" t="s">
        <v>916</v>
      </c>
      <c r="C134" s="62" t="s">
        <v>919</v>
      </c>
      <c r="D134" s="68" t="s">
        <v>915</v>
      </c>
      <c r="E134" s="82" t="s">
        <v>496</v>
      </c>
      <c r="F134" s="77" t="s">
        <v>344</v>
      </c>
      <c r="G134" s="66" t="s">
        <v>497</v>
      </c>
      <c r="H134" s="77" t="s">
        <v>503</v>
      </c>
      <c r="I134" s="63">
        <v>19584</v>
      </c>
      <c r="J134" s="122">
        <v>2025</v>
      </c>
      <c r="K134" s="123">
        <v>10</v>
      </c>
      <c r="L134" s="123">
        <f t="shared" si="3"/>
        <v>9</v>
      </c>
      <c r="M134" s="62" t="s">
        <v>95</v>
      </c>
      <c r="N134" s="62" t="s">
        <v>99</v>
      </c>
      <c r="O134" s="62" t="s">
        <v>51</v>
      </c>
      <c r="P134" s="123" t="s">
        <v>45</v>
      </c>
      <c r="Q134" s="66" t="s">
        <v>899</v>
      </c>
      <c r="R134" s="123" t="s">
        <v>45</v>
      </c>
      <c r="S134" s="124">
        <v>2026</v>
      </c>
      <c r="T134" s="66" t="s">
        <v>48</v>
      </c>
      <c r="U134" s="66" t="s">
        <v>874</v>
      </c>
      <c r="V134" s="62"/>
      <c r="W134" s="125"/>
      <c r="X134" s="123">
        <v>2</v>
      </c>
      <c r="Y134" s="103"/>
      <c r="Z134" s="103"/>
      <c r="AA134" s="103"/>
      <c r="AB134" s="103"/>
      <c r="AC134" s="103" t="s">
        <v>37</v>
      </c>
      <c r="AD134" s="101"/>
      <c r="AE134" s="103"/>
      <c r="AF134" s="103"/>
      <c r="AG134" s="103"/>
      <c r="AH134" s="103"/>
      <c r="AI134" s="103" t="s">
        <v>37</v>
      </c>
      <c r="AJ134" s="101"/>
      <c r="BC134" s="2"/>
    </row>
    <row r="135" spans="1:55" x14ac:dyDescent="0.2">
      <c r="A135" s="75" t="s">
        <v>504</v>
      </c>
      <c r="B135" s="62" t="s">
        <v>916</v>
      </c>
      <c r="C135" s="62" t="s">
        <v>919</v>
      </c>
      <c r="D135" s="68" t="s">
        <v>915</v>
      </c>
      <c r="E135" s="82" t="s">
        <v>505</v>
      </c>
      <c r="F135" s="77" t="s">
        <v>444</v>
      </c>
      <c r="G135" s="66" t="s">
        <v>506</v>
      </c>
      <c r="H135" s="77" t="s">
        <v>507</v>
      </c>
      <c r="I135" s="63">
        <v>19693</v>
      </c>
      <c r="J135" s="122">
        <v>2025</v>
      </c>
      <c r="K135" s="123">
        <v>10</v>
      </c>
      <c r="L135" s="123">
        <f t="shared" si="3"/>
        <v>9</v>
      </c>
      <c r="M135" s="62" t="s">
        <v>95</v>
      </c>
      <c r="N135" s="62" t="s">
        <v>99</v>
      </c>
      <c r="O135" s="62" t="s">
        <v>51</v>
      </c>
      <c r="P135" s="123" t="s">
        <v>46</v>
      </c>
      <c r="Q135" s="66"/>
      <c r="R135" s="123" t="s">
        <v>45</v>
      </c>
      <c r="S135" s="124">
        <v>2026</v>
      </c>
      <c r="T135" s="66" t="s">
        <v>48</v>
      </c>
      <c r="U135" s="66" t="s">
        <v>873</v>
      </c>
      <c r="V135" s="62"/>
      <c r="W135" s="125"/>
      <c r="X135" s="123">
        <v>2</v>
      </c>
      <c r="Y135" s="103"/>
      <c r="Z135" s="103"/>
      <c r="AA135" s="103"/>
      <c r="AB135" s="103"/>
      <c r="AC135" s="103"/>
      <c r="AD135" s="101"/>
      <c r="AE135" s="103"/>
      <c r="AF135" s="103"/>
      <c r="AG135" s="103"/>
      <c r="AH135" s="103" t="s">
        <v>37</v>
      </c>
      <c r="AI135" s="103"/>
      <c r="AJ135" s="101"/>
      <c r="BC135" s="2"/>
    </row>
    <row r="136" spans="1:55" x14ac:dyDescent="0.2">
      <c r="A136" s="75" t="s">
        <v>504</v>
      </c>
      <c r="B136" s="62" t="s">
        <v>916</v>
      </c>
      <c r="C136" s="62" t="s">
        <v>919</v>
      </c>
      <c r="D136" s="68" t="s">
        <v>915</v>
      </c>
      <c r="E136" s="82" t="s">
        <v>505</v>
      </c>
      <c r="F136" s="77" t="s">
        <v>444</v>
      </c>
      <c r="G136" s="66" t="s">
        <v>506</v>
      </c>
      <c r="H136" s="77" t="s">
        <v>508</v>
      </c>
      <c r="I136" s="63">
        <v>19694</v>
      </c>
      <c r="J136" s="122">
        <v>2025</v>
      </c>
      <c r="K136" s="123">
        <v>10</v>
      </c>
      <c r="L136" s="123">
        <f t="shared" si="3"/>
        <v>9</v>
      </c>
      <c r="M136" s="62" t="s">
        <v>95</v>
      </c>
      <c r="N136" s="62" t="s">
        <v>99</v>
      </c>
      <c r="O136" s="62" t="s">
        <v>51</v>
      </c>
      <c r="P136" s="123" t="s">
        <v>46</v>
      </c>
      <c r="Q136" s="66"/>
      <c r="R136" s="123" t="s">
        <v>45</v>
      </c>
      <c r="S136" s="124">
        <v>2026</v>
      </c>
      <c r="T136" s="66" t="s">
        <v>48</v>
      </c>
      <c r="U136" s="66" t="s">
        <v>873</v>
      </c>
      <c r="V136" s="62"/>
      <c r="W136" s="125"/>
      <c r="X136" s="123">
        <v>2</v>
      </c>
      <c r="Y136" s="103"/>
      <c r="Z136" s="103"/>
      <c r="AA136" s="103"/>
      <c r="AB136" s="103"/>
      <c r="AC136" s="103"/>
      <c r="AD136" s="101"/>
      <c r="AE136" s="103"/>
      <c r="AF136" s="103"/>
      <c r="AG136" s="103"/>
      <c r="AH136" s="103" t="s">
        <v>37</v>
      </c>
      <c r="AI136" s="103"/>
      <c r="AJ136" s="101"/>
      <c r="BC136" s="2"/>
    </row>
    <row r="137" spans="1:55" x14ac:dyDescent="0.2">
      <c r="A137" s="65" t="s">
        <v>509</v>
      </c>
      <c r="B137" s="62" t="s">
        <v>916</v>
      </c>
      <c r="C137" s="62" t="s">
        <v>914</v>
      </c>
      <c r="D137" s="62" t="s">
        <v>915</v>
      </c>
      <c r="E137" s="65" t="s">
        <v>510</v>
      </c>
      <c r="F137" s="66" t="s">
        <v>511</v>
      </c>
      <c r="G137" s="66" t="s">
        <v>512</v>
      </c>
      <c r="H137" s="66" t="s">
        <v>513</v>
      </c>
      <c r="I137" s="111" t="s">
        <v>176</v>
      </c>
      <c r="J137" s="122">
        <v>2012</v>
      </c>
      <c r="K137" s="123">
        <v>10</v>
      </c>
      <c r="L137" s="123">
        <f t="shared" si="3"/>
        <v>-4</v>
      </c>
      <c r="M137" s="62" t="s">
        <v>95</v>
      </c>
      <c r="N137" s="62" t="s">
        <v>101</v>
      </c>
      <c r="O137" s="62" t="s">
        <v>51</v>
      </c>
      <c r="P137" s="123" t="s">
        <v>46</v>
      </c>
      <c r="Q137" s="66"/>
      <c r="R137" s="123" t="s">
        <v>45</v>
      </c>
      <c r="S137" s="124">
        <v>2026</v>
      </c>
      <c r="T137" s="66" t="s">
        <v>861</v>
      </c>
      <c r="U137" s="66" t="s">
        <v>861</v>
      </c>
      <c r="V137" s="62"/>
      <c r="W137" s="125"/>
      <c r="X137" s="123">
        <v>2</v>
      </c>
      <c r="Y137" s="98"/>
      <c r="Z137" s="98"/>
      <c r="AA137" s="98" t="s">
        <v>37</v>
      </c>
      <c r="AB137" s="98"/>
      <c r="AC137" s="98"/>
      <c r="AD137" s="98"/>
      <c r="AE137" s="98"/>
      <c r="AF137" s="98"/>
      <c r="AG137" s="98" t="s">
        <v>37</v>
      </c>
      <c r="AH137" s="98"/>
      <c r="AI137" s="98"/>
      <c r="AJ137" s="98"/>
      <c r="BC137" s="2"/>
    </row>
    <row r="138" spans="1:55" x14ac:dyDescent="0.2">
      <c r="A138" s="82" t="s">
        <v>514</v>
      </c>
      <c r="B138" s="62" t="s">
        <v>916</v>
      </c>
      <c r="C138" s="62" t="s">
        <v>914</v>
      </c>
      <c r="D138" s="62" t="s">
        <v>915</v>
      </c>
      <c r="E138" s="82" t="s">
        <v>510</v>
      </c>
      <c r="F138" s="80" t="s">
        <v>511</v>
      </c>
      <c r="G138" s="80" t="s">
        <v>512</v>
      </c>
      <c r="H138" s="80" t="s">
        <v>515</v>
      </c>
      <c r="I138" s="112" t="s">
        <v>177</v>
      </c>
      <c r="J138" s="122">
        <v>2012</v>
      </c>
      <c r="K138" s="123">
        <v>10</v>
      </c>
      <c r="L138" s="123">
        <f t="shared" si="3"/>
        <v>-4</v>
      </c>
      <c r="M138" s="62" t="s">
        <v>95</v>
      </c>
      <c r="N138" s="62" t="s">
        <v>101</v>
      </c>
      <c r="O138" s="62" t="s">
        <v>51</v>
      </c>
      <c r="P138" s="123" t="s">
        <v>46</v>
      </c>
      <c r="Q138" s="80"/>
      <c r="R138" s="123" t="s">
        <v>45</v>
      </c>
      <c r="S138" s="124">
        <v>2026</v>
      </c>
      <c r="T138" s="80" t="s">
        <v>861</v>
      </c>
      <c r="U138" s="80" t="s">
        <v>861</v>
      </c>
      <c r="V138" s="62"/>
      <c r="W138" s="125"/>
      <c r="X138" s="123">
        <v>2</v>
      </c>
      <c r="Y138" s="98"/>
      <c r="Z138" s="98"/>
      <c r="AA138" s="98" t="s">
        <v>37</v>
      </c>
      <c r="AB138" s="98"/>
      <c r="AC138" s="98"/>
      <c r="AD138" s="98"/>
      <c r="AE138" s="98"/>
      <c r="AF138" s="98"/>
      <c r="AG138" s="98" t="s">
        <v>37</v>
      </c>
      <c r="AH138" s="98"/>
      <c r="AI138" s="98"/>
      <c r="AJ138" s="98"/>
      <c r="BC138" s="2"/>
    </row>
    <row r="139" spans="1:55" x14ac:dyDescent="0.2">
      <c r="A139" s="82" t="s">
        <v>516</v>
      </c>
      <c r="B139" s="62" t="s">
        <v>916</v>
      </c>
      <c r="C139" s="62" t="s">
        <v>914</v>
      </c>
      <c r="D139" s="62" t="s">
        <v>915</v>
      </c>
      <c r="E139" s="82" t="s">
        <v>517</v>
      </c>
      <c r="F139" s="80" t="s">
        <v>271</v>
      </c>
      <c r="G139" s="80" t="s">
        <v>518</v>
      </c>
      <c r="H139" s="80" t="s">
        <v>519</v>
      </c>
      <c r="I139" s="112" t="s">
        <v>178</v>
      </c>
      <c r="J139" s="122">
        <v>2012</v>
      </c>
      <c r="K139" s="123">
        <v>10</v>
      </c>
      <c r="L139" s="123">
        <f t="shared" si="3"/>
        <v>-4</v>
      </c>
      <c r="M139" s="62" t="s">
        <v>95</v>
      </c>
      <c r="N139" s="62" t="s">
        <v>101</v>
      </c>
      <c r="O139" s="62" t="s">
        <v>51</v>
      </c>
      <c r="P139" s="123" t="s">
        <v>46</v>
      </c>
      <c r="Q139" s="80"/>
      <c r="R139" s="123" t="s">
        <v>45</v>
      </c>
      <c r="S139" s="124">
        <v>2026</v>
      </c>
      <c r="T139" s="80" t="s">
        <v>861</v>
      </c>
      <c r="U139" s="80" t="s">
        <v>861</v>
      </c>
      <c r="V139" s="62"/>
      <c r="W139" s="125"/>
      <c r="X139" s="123">
        <v>2</v>
      </c>
      <c r="Y139" s="98"/>
      <c r="Z139" s="98"/>
      <c r="AA139" s="98"/>
      <c r="AB139" s="98" t="s">
        <v>37</v>
      </c>
      <c r="AC139" s="98"/>
      <c r="AD139" s="98"/>
      <c r="AE139" s="98"/>
      <c r="AF139" s="98"/>
      <c r="AG139" s="98"/>
      <c r="AH139" s="98" t="s">
        <v>37</v>
      </c>
      <c r="AI139" s="98"/>
      <c r="AJ139" s="98"/>
      <c r="BC139" s="2"/>
    </row>
    <row r="140" spans="1:55" x14ac:dyDescent="0.2">
      <c r="A140" s="65" t="s">
        <v>520</v>
      </c>
      <c r="B140" s="62" t="s">
        <v>916</v>
      </c>
      <c r="C140" s="62" t="s">
        <v>914</v>
      </c>
      <c r="D140" s="62" t="s">
        <v>915</v>
      </c>
      <c r="E140" s="83" t="s">
        <v>517</v>
      </c>
      <c r="F140" s="66" t="s">
        <v>271</v>
      </c>
      <c r="G140" s="67" t="s">
        <v>521</v>
      </c>
      <c r="H140" s="67" t="s">
        <v>522</v>
      </c>
      <c r="I140" s="111" t="s">
        <v>179</v>
      </c>
      <c r="J140" s="122">
        <v>2012</v>
      </c>
      <c r="K140" s="123">
        <v>10</v>
      </c>
      <c r="L140" s="123">
        <f t="shared" si="3"/>
        <v>-4</v>
      </c>
      <c r="M140" s="62" t="s">
        <v>95</v>
      </c>
      <c r="N140" s="62" t="s">
        <v>101</v>
      </c>
      <c r="O140" s="62" t="s">
        <v>51</v>
      </c>
      <c r="P140" s="123" t="s">
        <v>46</v>
      </c>
      <c r="Q140" s="66"/>
      <c r="R140" s="123" t="s">
        <v>45</v>
      </c>
      <c r="S140" s="124">
        <v>2026</v>
      </c>
      <c r="T140" s="66" t="s">
        <v>861</v>
      </c>
      <c r="U140" s="66" t="s">
        <v>861</v>
      </c>
      <c r="V140" s="62"/>
      <c r="W140" s="125"/>
      <c r="X140" s="123">
        <v>2</v>
      </c>
      <c r="Y140" s="98"/>
      <c r="Z140" s="98"/>
      <c r="AA140" s="98"/>
      <c r="AB140" s="98" t="s">
        <v>37</v>
      </c>
      <c r="AC140" s="98"/>
      <c r="AD140" s="98"/>
      <c r="AE140" s="98"/>
      <c r="AF140" s="98"/>
      <c r="AG140" s="98"/>
      <c r="AH140" s="98" t="s">
        <v>37</v>
      </c>
      <c r="AI140" s="98"/>
      <c r="AJ140" s="98"/>
      <c r="BC140" s="2"/>
    </row>
    <row r="141" spans="1:55" x14ac:dyDescent="0.2">
      <c r="A141" s="65" t="s">
        <v>301</v>
      </c>
      <c r="B141" s="62" t="s">
        <v>916</v>
      </c>
      <c r="C141" s="62" t="s">
        <v>914</v>
      </c>
      <c r="D141" s="62" t="s">
        <v>915</v>
      </c>
      <c r="E141" s="65" t="s">
        <v>523</v>
      </c>
      <c r="F141" s="66" t="s">
        <v>524</v>
      </c>
      <c r="G141" s="66" t="s">
        <v>525</v>
      </c>
      <c r="H141" s="66" t="s">
        <v>526</v>
      </c>
      <c r="I141" s="111" t="s">
        <v>180</v>
      </c>
      <c r="J141" s="122">
        <v>2015</v>
      </c>
      <c r="K141" s="123">
        <v>10</v>
      </c>
      <c r="L141" s="123">
        <f t="shared" si="3"/>
        <v>-1</v>
      </c>
      <c r="M141" s="62" t="s">
        <v>95</v>
      </c>
      <c r="N141" s="62" t="s">
        <v>101</v>
      </c>
      <c r="O141" s="62" t="s">
        <v>51</v>
      </c>
      <c r="P141" s="123" t="s">
        <v>46</v>
      </c>
      <c r="Q141" s="66"/>
      <c r="R141" s="123" t="s">
        <v>45</v>
      </c>
      <c r="S141" s="124">
        <v>2026</v>
      </c>
      <c r="T141" s="66" t="s">
        <v>861</v>
      </c>
      <c r="U141" s="66" t="s">
        <v>861</v>
      </c>
      <c r="V141" s="62"/>
      <c r="W141" s="125"/>
      <c r="X141" s="123">
        <v>2</v>
      </c>
      <c r="Y141" s="98" t="s">
        <v>39</v>
      </c>
      <c r="Z141" s="98"/>
      <c r="AA141" s="98"/>
      <c r="AB141" s="98"/>
      <c r="AC141" s="98"/>
      <c r="AD141" s="98"/>
      <c r="AE141" s="98" t="s">
        <v>37</v>
      </c>
      <c r="AF141" s="98"/>
      <c r="AG141" s="98"/>
      <c r="AH141" s="98"/>
      <c r="AI141" s="98"/>
      <c r="AJ141" s="98"/>
      <c r="BC141" s="2"/>
    </row>
    <row r="142" spans="1:55" x14ac:dyDescent="0.2">
      <c r="A142" s="82" t="s">
        <v>527</v>
      </c>
      <c r="B142" s="62" t="s">
        <v>916</v>
      </c>
      <c r="C142" s="62" t="s">
        <v>914</v>
      </c>
      <c r="D142" s="62" t="s">
        <v>915</v>
      </c>
      <c r="E142" s="82" t="s">
        <v>523</v>
      </c>
      <c r="F142" s="80" t="s">
        <v>524</v>
      </c>
      <c r="G142" s="80" t="s">
        <v>528</v>
      </c>
      <c r="H142" s="80" t="s">
        <v>529</v>
      </c>
      <c r="I142" s="112" t="s">
        <v>181</v>
      </c>
      <c r="J142" s="122">
        <v>2016</v>
      </c>
      <c r="K142" s="123">
        <v>10</v>
      </c>
      <c r="L142" s="123">
        <f t="shared" si="3"/>
        <v>0</v>
      </c>
      <c r="M142" s="62" t="s">
        <v>95</v>
      </c>
      <c r="N142" s="62" t="s">
        <v>101</v>
      </c>
      <c r="O142" s="62" t="s">
        <v>51</v>
      </c>
      <c r="P142" s="123" t="s">
        <v>46</v>
      </c>
      <c r="Q142" s="80"/>
      <c r="R142" s="123" t="s">
        <v>45</v>
      </c>
      <c r="S142" s="124">
        <v>2026</v>
      </c>
      <c r="T142" s="80" t="s">
        <v>861</v>
      </c>
      <c r="U142" s="80" t="s">
        <v>861</v>
      </c>
      <c r="V142" s="62"/>
      <c r="W142" s="125"/>
      <c r="X142" s="123">
        <v>2</v>
      </c>
      <c r="Y142" s="98"/>
      <c r="Z142" s="98"/>
      <c r="AA142" s="98"/>
      <c r="AB142" s="98" t="s">
        <v>37</v>
      </c>
      <c r="AC142" s="98"/>
      <c r="AD142" s="98"/>
      <c r="AE142" s="98"/>
      <c r="AF142" s="98"/>
      <c r="AG142" s="98"/>
      <c r="AH142" s="98" t="s">
        <v>37</v>
      </c>
      <c r="AI142" s="98"/>
      <c r="AJ142" s="98"/>
      <c r="BC142" s="2"/>
    </row>
    <row r="143" spans="1:55" x14ac:dyDescent="0.2">
      <c r="A143" s="65" t="s">
        <v>530</v>
      </c>
      <c r="B143" s="62" t="s">
        <v>916</v>
      </c>
      <c r="C143" s="62" t="s">
        <v>914</v>
      </c>
      <c r="D143" s="62" t="s">
        <v>915</v>
      </c>
      <c r="E143" s="65" t="s">
        <v>523</v>
      </c>
      <c r="F143" s="66" t="s">
        <v>524</v>
      </c>
      <c r="G143" s="66" t="s">
        <v>528</v>
      </c>
      <c r="H143" s="66" t="s">
        <v>531</v>
      </c>
      <c r="I143" s="111" t="s">
        <v>182</v>
      </c>
      <c r="J143" s="122">
        <v>2016</v>
      </c>
      <c r="K143" s="123">
        <v>10</v>
      </c>
      <c r="L143" s="123">
        <f t="shared" si="3"/>
        <v>0</v>
      </c>
      <c r="M143" s="62" t="s">
        <v>95</v>
      </c>
      <c r="N143" s="62" t="s">
        <v>101</v>
      </c>
      <c r="O143" s="62" t="s">
        <v>51</v>
      </c>
      <c r="P143" s="123" t="s">
        <v>46</v>
      </c>
      <c r="Q143" s="66"/>
      <c r="R143" s="123" t="s">
        <v>45</v>
      </c>
      <c r="S143" s="124">
        <v>2026</v>
      </c>
      <c r="T143" s="66" t="s">
        <v>861</v>
      </c>
      <c r="U143" s="66" t="s">
        <v>861</v>
      </c>
      <c r="V143" s="62"/>
      <c r="W143" s="125"/>
      <c r="X143" s="123">
        <v>2</v>
      </c>
      <c r="Y143" s="98"/>
      <c r="Z143" s="98"/>
      <c r="AA143" s="98"/>
      <c r="AB143" s="98" t="s">
        <v>37</v>
      </c>
      <c r="AC143" s="98"/>
      <c r="AD143" s="98"/>
      <c r="AE143" s="98"/>
      <c r="AF143" s="98"/>
      <c r="AG143" s="98"/>
      <c r="AH143" s="98" t="s">
        <v>37</v>
      </c>
      <c r="AI143" s="98"/>
      <c r="AJ143" s="98"/>
      <c r="BC143" s="2"/>
    </row>
    <row r="144" spans="1:55" x14ac:dyDescent="0.2">
      <c r="A144" s="82" t="s">
        <v>307</v>
      </c>
      <c r="B144" s="62" t="s">
        <v>916</v>
      </c>
      <c r="C144" s="62" t="s">
        <v>914</v>
      </c>
      <c r="D144" s="62" t="s">
        <v>915</v>
      </c>
      <c r="E144" s="82" t="s">
        <v>523</v>
      </c>
      <c r="F144" s="80" t="s">
        <v>524</v>
      </c>
      <c r="G144" s="80" t="s">
        <v>528</v>
      </c>
      <c r="H144" s="80" t="s">
        <v>532</v>
      </c>
      <c r="I144" s="112" t="s">
        <v>183</v>
      </c>
      <c r="J144" s="122">
        <v>2016</v>
      </c>
      <c r="K144" s="123">
        <v>10</v>
      </c>
      <c r="L144" s="123">
        <f t="shared" si="3"/>
        <v>0</v>
      </c>
      <c r="M144" s="62" t="s">
        <v>95</v>
      </c>
      <c r="N144" s="62" t="s">
        <v>101</v>
      </c>
      <c r="O144" s="62" t="s">
        <v>51</v>
      </c>
      <c r="P144" s="123" t="s">
        <v>46</v>
      </c>
      <c r="Q144" s="80"/>
      <c r="R144" s="123" t="s">
        <v>45</v>
      </c>
      <c r="S144" s="124">
        <v>2026</v>
      </c>
      <c r="T144" s="80" t="s">
        <v>861</v>
      </c>
      <c r="U144" s="80" t="s">
        <v>861</v>
      </c>
      <c r="V144" s="62"/>
      <c r="W144" s="125"/>
      <c r="X144" s="123">
        <v>2</v>
      </c>
      <c r="Y144" s="98" t="s">
        <v>39</v>
      </c>
      <c r="Z144" s="98"/>
      <c r="AA144" s="98"/>
      <c r="AB144" s="98"/>
      <c r="AC144" s="98"/>
      <c r="AD144" s="98"/>
      <c r="AE144" s="98" t="s">
        <v>37</v>
      </c>
      <c r="AF144" s="98"/>
      <c r="AG144" s="98"/>
      <c r="AH144" s="98"/>
      <c r="AI144" s="98"/>
      <c r="AJ144" s="98"/>
      <c r="BC144" s="2"/>
    </row>
    <row r="145" spans="1:55" x14ac:dyDescent="0.2">
      <c r="A145" s="65" t="s">
        <v>307</v>
      </c>
      <c r="B145" s="62" t="s">
        <v>916</v>
      </c>
      <c r="C145" s="62" t="s">
        <v>914</v>
      </c>
      <c r="D145" s="62" t="s">
        <v>915</v>
      </c>
      <c r="E145" s="65" t="s">
        <v>523</v>
      </c>
      <c r="F145" s="66" t="s">
        <v>524</v>
      </c>
      <c r="G145" s="66" t="s">
        <v>528</v>
      </c>
      <c r="H145" s="66" t="s">
        <v>533</v>
      </c>
      <c r="I145" s="111" t="s">
        <v>184</v>
      </c>
      <c r="J145" s="122">
        <v>2016</v>
      </c>
      <c r="K145" s="123">
        <v>10</v>
      </c>
      <c r="L145" s="123">
        <f t="shared" si="3"/>
        <v>0</v>
      </c>
      <c r="M145" s="62" t="s">
        <v>95</v>
      </c>
      <c r="N145" s="62" t="s">
        <v>101</v>
      </c>
      <c r="O145" s="62" t="s">
        <v>51</v>
      </c>
      <c r="P145" s="123" t="s">
        <v>46</v>
      </c>
      <c r="Q145" s="66"/>
      <c r="R145" s="123" t="s">
        <v>45</v>
      </c>
      <c r="S145" s="124">
        <v>2026</v>
      </c>
      <c r="T145" s="66" t="s">
        <v>861</v>
      </c>
      <c r="U145" s="66" t="s">
        <v>861</v>
      </c>
      <c r="V145" s="62"/>
      <c r="W145" s="125"/>
      <c r="X145" s="123">
        <v>2</v>
      </c>
      <c r="Y145" s="98" t="s">
        <v>39</v>
      </c>
      <c r="Z145" s="98"/>
      <c r="AA145" s="98"/>
      <c r="AB145" s="98"/>
      <c r="AC145" s="98"/>
      <c r="AD145" s="98"/>
      <c r="AE145" s="98" t="s">
        <v>37</v>
      </c>
      <c r="AF145" s="98"/>
      <c r="AG145" s="98"/>
      <c r="AH145" s="98"/>
      <c r="AI145" s="98"/>
      <c r="AJ145" s="98"/>
      <c r="BC145" s="2"/>
    </row>
    <row r="146" spans="1:55" x14ac:dyDescent="0.2">
      <c r="A146" s="65" t="s">
        <v>286</v>
      </c>
      <c r="B146" s="62" t="s">
        <v>916</v>
      </c>
      <c r="C146" s="62" t="s">
        <v>914</v>
      </c>
      <c r="D146" s="62" t="s">
        <v>915</v>
      </c>
      <c r="E146" s="65" t="s">
        <v>535</v>
      </c>
      <c r="F146" s="66" t="s">
        <v>368</v>
      </c>
      <c r="G146" s="66" t="s">
        <v>534</v>
      </c>
      <c r="H146" s="66" t="s">
        <v>536</v>
      </c>
      <c r="I146" s="111" t="s">
        <v>185</v>
      </c>
      <c r="J146" s="122">
        <v>2012</v>
      </c>
      <c r="K146" s="123">
        <v>10</v>
      </c>
      <c r="L146" s="123">
        <f t="shared" si="3"/>
        <v>-4</v>
      </c>
      <c r="M146" s="62" t="s">
        <v>95</v>
      </c>
      <c r="N146" s="62" t="s">
        <v>101</v>
      </c>
      <c r="O146" s="62" t="s">
        <v>51</v>
      </c>
      <c r="P146" s="123" t="s">
        <v>46</v>
      </c>
      <c r="Q146" s="66"/>
      <c r="R146" s="123" t="s">
        <v>45</v>
      </c>
      <c r="S146" s="124">
        <v>2026</v>
      </c>
      <c r="T146" s="66" t="s">
        <v>861</v>
      </c>
      <c r="U146" s="66" t="s">
        <v>861</v>
      </c>
      <c r="V146" s="62"/>
      <c r="W146" s="125"/>
      <c r="X146" s="123">
        <v>2</v>
      </c>
      <c r="Y146" s="98"/>
      <c r="Z146" s="98"/>
      <c r="AA146" s="98"/>
      <c r="AB146" s="98"/>
      <c r="AC146" s="98"/>
      <c r="AD146" s="98" t="s">
        <v>37</v>
      </c>
      <c r="AE146" s="98"/>
      <c r="AF146" s="98"/>
      <c r="AG146" s="98"/>
      <c r="AH146" s="98"/>
      <c r="AI146" s="98"/>
      <c r="AJ146" s="98" t="s">
        <v>37</v>
      </c>
      <c r="BC146" s="2"/>
    </row>
    <row r="147" spans="1:55" x14ac:dyDescent="0.2">
      <c r="A147" s="65" t="s">
        <v>537</v>
      </c>
      <c r="B147" s="62" t="s">
        <v>916</v>
      </c>
      <c r="C147" s="62" t="s">
        <v>914</v>
      </c>
      <c r="D147" s="62" t="s">
        <v>915</v>
      </c>
      <c r="E147" s="65" t="s">
        <v>535</v>
      </c>
      <c r="F147" s="66" t="s">
        <v>368</v>
      </c>
      <c r="G147" s="66" t="s">
        <v>538</v>
      </c>
      <c r="H147" s="66" t="s">
        <v>539</v>
      </c>
      <c r="I147" s="111" t="s">
        <v>186</v>
      </c>
      <c r="J147" s="122">
        <v>2013</v>
      </c>
      <c r="K147" s="123">
        <v>10</v>
      </c>
      <c r="L147" s="123">
        <f t="shared" si="3"/>
        <v>-3</v>
      </c>
      <c r="M147" s="62" t="s">
        <v>95</v>
      </c>
      <c r="N147" s="62" t="s">
        <v>101</v>
      </c>
      <c r="O147" s="62" t="s">
        <v>51</v>
      </c>
      <c r="P147" s="123" t="s">
        <v>46</v>
      </c>
      <c r="Q147" s="66"/>
      <c r="R147" s="123" t="s">
        <v>45</v>
      </c>
      <c r="S147" s="124">
        <v>2026</v>
      </c>
      <c r="T147" s="66" t="s">
        <v>861</v>
      </c>
      <c r="U147" s="66" t="s">
        <v>861</v>
      </c>
      <c r="V147" s="62"/>
      <c r="W147" s="125"/>
      <c r="X147" s="123">
        <v>2</v>
      </c>
      <c r="Y147" s="100"/>
      <c r="Z147" s="98"/>
      <c r="AA147" s="98"/>
      <c r="AB147" s="98"/>
      <c r="AC147" s="98"/>
      <c r="AD147" s="98" t="s">
        <v>37</v>
      </c>
      <c r="AE147" s="98"/>
      <c r="AF147" s="98"/>
      <c r="AG147" s="98"/>
      <c r="AH147" s="98"/>
      <c r="AI147" s="98"/>
      <c r="AJ147" s="98" t="s">
        <v>37</v>
      </c>
      <c r="BC147" s="2"/>
    </row>
    <row r="148" spans="1:55" x14ac:dyDescent="0.2">
      <c r="A148" s="84" t="s">
        <v>269</v>
      </c>
      <c r="B148" s="62" t="s">
        <v>916</v>
      </c>
      <c r="C148" s="62" t="s">
        <v>914</v>
      </c>
      <c r="D148" s="62" t="s">
        <v>915</v>
      </c>
      <c r="E148" s="82" t="s">
        <v>517</v>
      </c>
      <c r="F148" s="80" t="s">
        <v>368</v>
      </c>
      <c r="G148" s="80" t="s">
        <v>538</v>
      </c>
      <c r="H148" s="80" t="s">
        <v>540</v>
      </c>
      <c r="I148" s="112" t="s">
        <v>187</v>
      </c>
      <c r="J148" s="122">
        <v>2013</v>
      </c>
      <c r="K148" s="123">
        <v>10</v>
      </c>
      <c r="L148" s="123">
        <f t="shared" si="3"/>
        <v>-3</v>
      </c>
      <c r="M148" s="62" t="s">
        <v>95</v>
      </c>
      <c r="N148" s="62" t="s">
        <v>101</v>
      </c>
      <c r="O148" s="62" t="s">
        <v>51</v>
      </c>
      <c r="P148" s="123" t="s">
        <v>46</v>
      </c>
      <c r="Q148" s="80"/>
      <c r="R148" s="123" t="s">
        <v>45</v>
      </c>
      <c r="S148" s="124">
        <v>2026</v>
      </c>
      <c r="T148" s="80" t="s">
        <v>861</v>
      </c>
      <c r="U148" s="80" t="s">
        <v>861</v>
      </c>
      <c r="V148" s="62"/>
      <c r="W148" s="125"/>
      <c r="X148" s="123">
        <v>2</v>
      </c>
      <c r="Y148" s="98"/>
      <c r="Z148" s="98"/>
      <c r="AA148" s="98"/>
      <c r="AB148" s="98"/>
      <c r="AC148" s="98" t="s">
        <v>37</v>
      </c>
      <c r="AD148" s="98"/>
      <c r="AE148" s="98"/>
      <c r="AF148" s="98"/>
      <c r="AG148" s="98"/>
      <c r="AH148" s="98"/>
      <c r="AI148" s="98" t="s">
        <v>37</v>
      </c>
      <c r="AJ148" s="98"/>
      <c r="BC148" s="2"/>
    </row>
    <row r="149" spans="1:55" x14ac:dyDescent="0.2">
      <c r="A149" s="82" t="s">
        <v>298</v>
      </c>
      <c r="B149" s="62" t="s">
        <v>916</v>
      </c>
      <c r="C149" s="62" t="s">
        <v>914</v>
      </c>
      <c r="D149" s="62" t="s">
        <v>915</v>
      </c>
      <c r="E149" s="82" t="s">
        <v>517</v>
      </c>
      <c r="F149" s="80" t="s">
        <v>368</v>
      </c>
      <c r="G149" s="80" t="s">
        <v>538</v>
      </c>
      <c r="H149" s="80" t="s">
        <v>541</v>
      </c>
      <c r="I149" s="112" t="s">
        <v>188</v>
      </c>
      <c r="J149" s="122">
        <v>2013</v>
      </c>
      <c r="K149" s="123">
        <v>10</v>
      </c>
      <c r="L149" s="123">
        <f t="shared" si="3"/>
        <v>-3</v>
      </c>
      <c r="M149" s="62" t="s">
        <v>95</v>
      </c>
      <c r="N149" s="62" t="s">
        <v>101</v>
      </c>
      <c r="O149" s="62" t="s">
        <v>51</v>
      </c>
      <c r="P149" s="123" t="s">
        <v>46</v>
      </c>
      <c r="Q149" s="80"/>
      <c r="R149" s="123" t="s">
        <v>45</v>
      </c>
      <c r="S149" s="124">
        <v>2026</v>
      </c>
      <c r="T149" s="80" t="s">
        <v>861</v>
      </c>
      <c r="U149" s="80" t="s">
        <v>861</v>
      </c>
      <c r="V149" s="62"/>
      <c r="W149" s="125"/>
      <c r="X149" s="123">
        <v>2</v>
      </c>
      <c r="Y149" s="98"/>
      <c r="Z149" s="98"/>
      <c r="AA149" s="98"/>
      <c r="AB149" s="98"/>
      <c r="AC149" s="98" t="s">
        <v>37</v>
      </c>
      <c r="AD149" s="98"/>
      <c r="AE149" s="98"/>
      <c r="AF149" s="98"/>
      <c r="AG149" s="98"/>
      <c r="AH149" s="98"/>
      <c r="AI149" s="98" t="s">
        <v>37</v>
      </c>
      <c r="AJ149" s="98"/>
      <c r="BC149" s="2"/>
    </row>
    <row r="150" spans="1:55" x14ac:dyDescent="0.2">
      <c r="A150" s="65" t="s">
        <v>298</v>
      </c>
      <c r="B150" s="62" t="s">
        <v>916</v>
      </c>
      <c r="C150" s="62" t="s">
        <v>914</v>
      </c>
      <c r="D150" s="62" t="s">
        <v>915</v>
      </c>
      <c r="E150" s="65" t="s">
        <v>517</v>
      </c>
      <c r="F150" s="66" t="s">
        <v>368</v>
      </c>
      <c r="G150" s="66" t="s">
        <v>538</v>
      </c>
      <c r="H150" s="66" t="s">
        <v>542</v>
      </c>
      <c r="I150" s="111" t="s">
        <v>189</v>
      </c>
      <c r="J150" s="122">
        <v>2013</v>
      </c>
      <c r="K150" s="123">
        <v>10</v>
      </c>
      <c r="L150" s="123">
        <f t="shared" si="3"/>
        <v>-3</v>
      </c>
      <c r="M150" s="62" t="s">
        <v>95</v>
      </c>
      <c r="N150" s="62" t="s">
        <v>101</v>
      </c>
      <c r="O150" s="62" t="s">
        <v>51</v>
      </c>
      <c r="P150" s="123" t="s">
        <v>46</v>
      </c>
      <c r="Q150" s="80"/>
      <c r="R150" s="123" t="s">
        <v>45</v>
      </c>
      <c r="S150" s="124">
        <v>2026</v>
      </c>
      <c r="T150" s="80" t="s">
        <v>861</v>
      </c>
      <c r="U150" s="80" t="s">
        <v>861</v>
      </c>
      <c r="V150" s="62"/>
      <c r="W150" s="125"/>
      <c r="X150" s="123">
        <v>2</v>
      </c>
      <c r="Y150" s="98"/>
      <c r="Z150" s="98"/>
      <c r="AA150" s="98"/>
      <c r="AB150" s="98"/>
      <c r="AC150" s="98" t="s">
        <v>37</v>
      </c>
      <c r="AD150" s="98"/>
      <c r="AE150" s="98"/>
      <c r="AF150" s="98"/>
      <c r="AG150" s="98"/>
      <c r="AH150" s="98"/>
      <c r="AI150" s="98" t="s">
        <v>37</v>
      </c>
      <c r="AJ150" s="98"/>
      <c r="BC150" s="2"/>
    </row>
    <row r="151" spans="1:55" x14ac:dyDescent="0.2">
      <c r="A151" s="65" t="s">
        <v>298</v>
      </c>
      <c r="B151" s="62" t="s">
        <v>916</v>
      </c>
      <c r="C151" s="62" t="s">
        <v>914</v>
      </c>
      <c r="D151" s="62" t="s">
        <v>915</v>
      </c>
      <c r="E151" s="65" t="s">
        <v>517</v>
      </c>
      <c r="F151" s="66" t="s">
        <v>368</v>
      </c>
      <c r="G151" s="66" t="s">
        <v>538</v>
      </c>
      <c r="H151" s="66" t="s">
        <v>543</v>
      </c>
      <c r="I151" s="111" t="s">
        <v>190</v>
      </c>
      <c r="J151" s="122">
        <v>2013</v>
      </c>
      <c r="K151" s="123">
        <v>10</v>
      </c>
      <c r="L151" s="123">
        <f t="shared" si="3"/>
        <v>-3</v>
      </c>
      <c r="M151" s="62" t="s">
        <v>95</v>
      </c>
      <c r="N151" s="62" t="s">
        <v>101</v>
      </c>
      <c r="O151" s="62" t="s">
        <v>51</v>
      </c>
      <c r="P151" s="123" t="s">
        <v>46</v>
      </c>
      <c r="Q151" s="80"/>
      <c r="R151" s="123" t="s">
        <v>45</v>
      </c>
      <c r="S151" s="124">
        <v>2026</v>
      </c>
      <c r="T151" s="80" t="s">
        <v>861</v>
      </c>
      <c r="U151" s="80" t="s">
        <v>861</v>
      </c>
      <c r="V151" s="62"/>
      <c r="W151" s="125"/>
      <c r="X151" s="123">
        <v>2</v>
      </c>
      <c r="Y151" s="98"/>
      <c r="Z151" s="98"/>
      <c r="AA151" s="98"/>
      <c r="AB151" s="98"/>
      <c r="AC151" s="98" t="s">
        <v>37</v>
      </c>
      <c r="AD151" s="98"/>
      <c r="AE151" s="98"/>
      <c r="AF151" s="98"/>
      <c r="AG151" s="98"/>
      <c r="AH151" s="98"/>
      <c r="AI151" s="98" t="s">
        <v>37</v>
      </c>
      <c r="AJ151" s="98"/>
      <c r="BC151" s="2"/>
    </row>
    <row r="152" spans="1:55" x14ac:dyDescent="0.2">
      <c r="A152" s="82" t="s">
        <v>298</v>
      </c>
      <c r="B152" s="62" t="s">
        <v>916</v>
      </c>
      <c r="C152" s="62" t="s">
        <v>914</v>
      </c>
      <c r="D152" s="62" t="s">
        <v>915</v>
      </c>
      <c r="E152" s="82" t="s">
        <v>517</v>
      </c>
      <c r="F152" s="80" t="s">
        <v>368</v>
      </c>
      <c r="G152" s="80" t="s">
        <v>538</v>
      </c>
      <c r="H152" s="80" t="s">
        <v>544</v>
      </c>
      <c r="I152" s="112" t="s">
        <v>191</v>
      </c>
      <c r="J152" s="122">
        <v>2013</v>
      </c>
      <c r="K152" s="123">
        <v>10</v>
      </c>
      <c r="L152" s="123">
        <f t="shared" si="3"/>
        <v>-3</v>
      </c>
      <c r="M152" s="62" t="s">
        <v>95</v>
      </c>
      <c r="N152" s="62" t="s">
        <v>101</v>
      </c>
      <c r="O152" s="62" t="s">
        <v>51</v>
      </c>
      <c r="P152" s="123" t="s">
        <v>46</v>
      </c>
      <c r="Q152" s="80"/>
      <c r="R152" s="123" t="s">
        <v>45</v>
      </c>
      <c r="S152" s="124">
        <v>2026</v>
      </c>
      <c r="T152" s="80" t="s">
        <v>861</v>
      </c>
      <c r="U152" s="80" t="s">
        <v>861</v>
      </c>
      <c r="V152" s="62"/>
      <c r="W152" s="125"/>
      <c r="X152" s="123">
        <v>2</v>
      </c>
      <c r="Y152" s="98"/>
      <c r="Z152" s="98"/>
      <c r="AA152" s="98"/>
      <c r="AB152" s="98"/>
      <c r="AC152" s="98" t="s">
        <v>37</v>
      </c>
      <c r="AD152" s="98"/>
      <c r="AE152" s="98"/>
      <c r="AF152" s="98"/>
      <c r="AG152" s="98"/>
      <c r="AH152" s="98"/>
      <c r="AI152" s="98" t="s">
        <v>37</v>
      </c>
      <c r="AJ152" s="98"/>
      <c r="BC152" s="2"/>
    </row>
    <row r="153" spans="1:55" x14ac:dyDescent="0.2">
      <c r="A153" s="65" t="s">
        <v>298</v>
      </c>
      <c r="B153" s="62" t="s">
        <v>916</v>
      </c>
      <c r="C153" s="62" t="s">
        <v>914</v>
      </c>
      <c r="D153" s="62" t="s">
        <v>915</v>
      </c>
      <c r="E153" s="65" t="s">
        <v>535</v>
      </c>
      <c r="F153" s="66" t="s">
        <v>368</v>
      </c>
      <c r="G153" s="66" t="s">
        <v>545</v>
      </c>
      <c r="H153" s="66" t="s">
        <v>546</v>
      </c>
      <c r="I153" s="111" t="s">
        <v>192</v>
      </c>
      <c r="J153" s="122">
        <v>2013</v>
      </c>
      <c r="K153" s="123">
        <v>10</v>
      </c>
      <c r="L153" s="123">
        <f t="shared" si="3"/>
        <v>-3</v>
      </c>
      <c r="M153" s="62" t="s">
        <v>95</v>
      </c>
      <c r="N153" s="62" t="s">
        <v>101</v>
      </c>
      <c r="O153" s="62" t="s">
        <v>51</v>
      </c>
      <c r="P153" s="123" t="s">
        <v>46</v>
      </c>
      <c r="Q153" s="66"/>
      <c r="R153" s="123" t="s">
        <v>45</v>
      </c>
      <c r="S153" s="124">
        <v>2026</v>
      </c>
      <c r="T153" s="66" t="s">
        <v>861</v>
      </c>
      <c r="U153" s="66" t="s">
        <v>861</v>
      </c>
      <c r="V153" s="62"/>
      <c r="W153" s="125"/>
      <c r="X153" s="123">
        <v>2</v>
      </c>
      <c r="Y153" s="98"/>
      <c r="Z153" s="98"/>
      <c r="AA153" s="98"/>
      <c r="AB153" s="98"/>
      <c r="AC153" s="98"/>
      <c r="AD153" s="98" t="s">
        <v>37</v>
      </c>
      <c r="AE153" s="98"/>
      <c r="AF153" s="98"/>
      <c r="AG153" s="98"/>
      <c r="AH153" s="98"/>
      <c r="AI153" s="98"/>
      <c r="AJ153" s="98" t="s">
        <v>37</v>
      </c>
      <c r="BC153" s="2"/>
    </row>
    <row r="154" spans="1:55" x14ac:dyDescent="0.2">
      <c r="A154" s="65" t="s">
        <v>298</v>
      </c>
      <c r="B154" s="62" t="s">
        <v>916</v>
      </c>
      <c r="C154" s="62" t="s">
        <v>914</v>
      </c>
      <c r="D154" s="62" t="s">
        <v>915</v>
      </c>
      <c r="E154" s="65" t="s">
        <v>535</v>
      </c>
      <c r="F154" s="66" t="s">
        <v>368</v>
      </c>
      <c r="G154" s="66" t="s">
        <v>545</v>
      </c>
      <c r="H154" s="66" t="s">
        <v>547</v>
      </c>
      <c r="I154" s="111" t="s">
        <v>193</v>
      </c>
      <c r="J154" s="122">
        <v>2013</v>
      </c>
      <c r="K154" s="123">
        <v>10</v>
      </c>
      <c r="L154" s="123">
        <f t="shared" si="3"/>
        <v>-3</v>
      </c>
      <c r="M154" s="62" t="s">
        <v>95</v>
      </c>
      <c r="N154" s="62" t="s">
        <v>101</v>
      </c>
      <c r="O154" s="62" t="s">
        <v>51</v>
      </c>
      <c r="P154" s="123" t="s">
        <v>46</v>
      </c>
      <c r="Q154" s="66"/>
      <c r="R154" s="123" t="s">
        <v>45</v>
      </c>
      <c r="S154" s="124">
        <v>2026</v>
      </c>
      <c r="T154" s="66" t="s">
        <v>861</v>
      </c>
      <c r="U154" s="66" t="s">
        <v>861</v>
      </c>
      <c r="V154" s="62"/>
      <c r="W154" s="125"/>
      <c r="X154" s="123">
        <v>2</v>
      </c>
      <c r="Y154" s="98"/>
      <c r="Z154" s="98"/>
      <c r="AA154" s="98"/>
      <c r="AB154" s="98"/>
      <c r="AC154" s="98"/>
      <c r="AD154" s="98" t="s">
        <v>37</v>
      </c>
      <c r="AE154" s="98"/>
      <c r="AF154" s="98"/>
      <c r="AG154" s="98"/>
      <c r="AH154" s="98"/>
      <c r="AI154" s="98"/>
      <c r="AJ154" s="98" t="s">
        <v>37</v>
      </c>
      <c r="BC154" s="2"/>
    </row>
    <row r="155" spans="1:55" x14ac:dyDescent="0.2">
      <c r="A155" s="65" t="s">
        <v>298</v>
      </c>
      <c r="B155" s="62" t="s">
        <v>916</v>
      </c>
      <c r="C155" s="62" t="s">
        <v>914</v>
      </c>
      <c r="D155" s="62" t="s">
        <v>915</v>
      </c>
      <c r="E155" s="65" t="s">
        <v>535</v>
      </c>
      <c r="F155" s="66" t="s">
        <v>368</v>
      </c>
      <c r="G155" s="66" t="s">
        <v>545</v>
      </c>
      <c r="H155" s="66" t="s">
        <v>548</v>
      </c>
      <c r="I155" s="111" t="s">
        <v>194</v>
      </c>
      <c r="J155" s="122">
        <v>2013</v>
      </c>
      <c r="K155" s="123">
        <v>10</v>
      </c>
      <c r="L155" s="123">
        <f t="shared" si="3"/>
        <v>-3</v>
      </c>
      <c r="M155" s="62" t="s">
        <v>95</v>
      </c>
      <c r="N155" s="62" t="s">
        <v>101</v>
      </c>
      <c r="O155" s="62" t="s">
        <v>51</v>
      </c>
      <c r="P155" s="123" t="s">
        <v>46</v>
      </c>
      <c r="Q155" s="66"/>
      <c r="R155" s="123" t="s">
        <v>45</v>
      </c>
      <c r="S155" s="124">
        <v>2026</v>
      </c>
      <c r="T155" s="66" t="s">
        <v>861</v>
      </c>
      <c r="U155" s="66" t="s">
        <v>861</v>
      </c>
      <c r="V155" s="62"/>
      <c r="W155" s="125"/>
      <c r="X155" s="123">
        <v>2</v>
      </c>
      <c r="Y155" s="98"/>
      <c r="Z155" s="98"/>
      <c r="AA155" s="98"/>
      <c r="AB155" s="98"/>
      <c r="AC155" s="98"/>
      <c r="AD155" s="98" t="s">
        <v>37</v>
      </c>
      <c r="AE155" s="98"/>
      <c r="AF155" s="98"/>
      <c r="AG155" s="98"/>
      <c r="AH155" s="98"/>
      <c r="AI155" s="98"/>
      <c r="AJ155" s="98" t="s">
        <v>37</v>
      </c>
      <c r="BC155" s="2"/>
    </row>
    <row r="156" spans="1:55" x14ac:dyDescent="0.2">
      <c r="A156" s="65" t="s">
        <v>549</v>
      </c>
      <c r="B156" s="62" t="s">
        <v>916</v>
      </c>
      <c r="C156" s="62" t="s">
        <v>914</v>
      </c>
      <c r="D156" s="62" t="s">
        <v>915</v>
      </c>
      <c r="E156" s="65" t="s">
        <v>517</v>
      </c>
      <c r="F156" s="66" t="s">
        <v>355</v>
      </c>
      <c r="G156" s="66" t="s">
        <v>550</v>
      </c>
      <c r="H156" s="66">
        <v>5398069061</v>
      </c>
      <c r="I156" s="111" t="s">
        <v>195</v>
      </c>
      <c r="J156" s="122">
        <v>2015</v>
      </c>
      <c r="K156" s="123">
        <v>10</v>
      </c>
      <c r="L156" s="123">
        <f t="shared" si="3"/>
        <v>-1</v>
      </c>
      <c r="M156" s="62" t="s">
        <v>95</v>
      </c>
      <c r="N156" s="62" t="s">
        <v>101</v>
      </c>
      <c r="O156" s="62" t="s">
        <v>51</v>
      </c>
      <c r="P156" s="123" t="s">
        <v>46</v>
      </c>
      <c r="Q156" s="66"/>
      <c r="R156" s="123" t="s">
        <v>45</v>
      </c>
      <c r="S156" s="124">
        <v>2026</v>
      </c>
      <c r="T156" s="66" t="s">
        <v>861</v>
      </c>
      <c r="U156" s="66" t="s">
        <v>861</v>
      </c>
      <c r="V156" s="62"/>
      <c r="W156" s="125"/>
      <c r="X156" s="123">
        <v>2</v>
      </c>
      <c r="Y156" s="98" t="s">
        <v>39</v>
      </c>
      <c r="Z156" s="98"/>
      <c r="AA156" s="98"/>
      <c r="AB156" s="98"/>
      <c r="AC156" s="98"/>
      <c r="AD156" s="98"/>
      <c r="AE156" s="98" t="s">
        <v>37</v>
      </c>
      <c r="AF156" s="98"/>
      <c r="AG156" s="98"/>
      <c r="AH156" s="98"/>
      <c r="AI156" s="98"/>
      <c r="AJ156" s="98"/>
      <c r="BC156" s="2"/>
    </row>
    <row r="157" spans="1:55" x14ac:dyDescent="0.2">
      <c r="A157" s="65" t="s">
        <v>269</v>
      </c>
      <c r="B157" s="62" t="s">
        <v>916</v>
      </c>
      <c r="C157" s="62" t="s">
        <v>914</v>
      </c>
      <c r="D157" s="62" t="s">
        <v>915</v>
      </c>
      <c r="E157" s="65" t="s">
        <v>510</v>
      </c>
      <c r="F157" s="66" t="s">
        <v>511</v>
      </c>
      <c r="G157" s="66" t="s">
        <v>512</v>
      </c>
      <c r="H157" s="66" t="s">
        <v>551</v>
      </c>
      <c r="I157" s="111" t="s">
        <v>196</v>
      </c>
      <c r="J157" s="122">
        <v>2012</v>
      </c>
      <c r="K157" s="123">
        <v>10</v>
      </c>
      <c r="L157" s="123">
        <f t="shared" si="3"/>
        <v>-4</v>
      </c>
      <c r="M157" s="62" t="s">
        <v>95</v>
      </c>
      <c r="N157" s="62" t="s">
        <v>101</v>
      </c>
      <c r="O157" s="62" t="s">
        <v>51</v>
      </c>
      <c r="P157" s="123" t="s">
        <v>46</v>
      </c>
      <c r="Q157" s="66"/>
      <c r="R157" s="123" t="s">
        <v>45</v>
      </c>
      <c r="S157" s="124">
        <v>2026</v>
      </c>
      <c r="T157" s="66" t="s">
        <v>861</v>
      </c>
      <c r="U157" s="66" t="s">
        <v>861</v>
      </c>
      <c r="V157" s="62"/>
      <c r="W157" s="125"/>
      <c r="X157" s="123">
        <v>2</v>
      </c>
      <c r="Y157" s="98"/>
      <c r="Z157" s="98"/>
      <c r="AA157" s="98"/>
      <c r="AB157" s="98"/>
      <c r="AC157" s="98"/>
      <c r="AD157" s="98" t="s">
        <v>37</v>
      </c>
      <c r="AE157" s="98"/>
      <c r="AF157" s="98"/>
      <c r="AG157" s="98"/>
      <c r="AH157" s="98"/>
      <c r="AI157" s="98"/>
      <c r="AJ157" s="98" t="s">
        <v>37</v>
      </c>
      <c r="BC157" s="2"/>
    </row>
    <row r="158" spans="1:55" x14ac:dyDescent="0.2">
      <c r="A158" s="82" t="s">
        <v>552</v>
      </c>
      <c r="B158" s="62" t="s">
        <v>916</v>
      </c>
      <c r="C158" s="62" t="s">
        <v>914</v>
      </c>
      <c r="D158" s="62" t="s">
        <v>915</v>
      </c>
      <c r="E158" s="82" t="s">
        <v>510</v>
      </c>
      <c r="F158" s="80" t="s">
        <v>511</v>
      </c>
      <c r="G158" s="85" t="s">
        <v>512</v>
      </c>
      <c r="H158" s="85" t="s">
        <v>553</v>
      </c>
      <c r="I158" s="112" t="s">
        <v>197</v>
      </c>
      <c r="J158" s="122">
        <v>2012</v>
      </c>
      <c r="K158" s="123">
        <v>10</v>
      </c>
      <c r="L158" s="123">
        <f t="shared" si="3"/>
        <v>-4</v>
      </c>
      <c r="M158" s="62" t="s">
        <v>95</v>
      </c>
      <c r="N158" s="62" t="s">
        <v>101</v>
      </c>
      <c r="O158" s="62" t="s">
        <v>51</v>
      </c>
      <c r="P158" s="123" t="s">
        <v>46</v>
      </c>
      <c r="Q158" s="80"/>
      <c r="R158" s="123" t="s">
        <v>45</v>
      </c>
      <c r="S158" s="124">
        <v>2026</v>
      </c>
      <c r="T158" s="80" t="s">
        <v>861</v>
      </c>
      <c r="U158" s="80" t="s">
        <v>861</v>
      </c>
      <c r="V158" s="62"/>
      <c r="W158" s="125"/>
      <c r="X158" s="123">
        <v>2</v>
      </c>
      <c r="Y158" s="98"/>
      <c r="Z158" s="98" t="s">
        <v>37</v>
      </c>
      <c r="AA158" s="98"/>
      <c r="AB158" s="98"/>
      <c r="AC158" s="98"/>
      <c r="AD158" s="98"/>
      <c r="AE158" s="98"/>
      <c r="AF158" s="98" t="s">
        <v>37</v>
      </c>
      <c r="AG158" s="98"/>
      <c r="AH158" s="98"/>
      <c r="AI158" s="98"/>
      <c r="AJ158" s="98"/>
      <c r="BC158" s="2"/>
    </row>
    <row r="159" spans="1:55" x14ac:dyDescent="0.2">
      <c r="A159" s="82" t="s">
        <v>554</v>
      </c>
      <c r="B159" s="62" t="s">
        <v>916</v>
      </c>
      <c r="C159" s="62" t="s">
        <v>914</v>
      </c>
      <c r="D159" s="62" t="s">
        <v>915</v>
      </c>
      <c r="E159" s="82" t="s">
        <v>510</v>
      </c>
      <c r="F159" s="80" t="s">
        <v>511</v>
      </c>
      <c r="G159" s="80" t="s">
        <v>512</v>
      </c>
      <c r="H159" s="80" t="s">
        <v>555</v>
      </c>
      <c r="I159" s="112" t="s">
        <v>198</v>
      </c>
      <c r="J159" s="122">
        <v>2012</v>
      </c>
      <c r="K159" s="123">
        <v>10</v>
      </c>
      <c r="L159" s="123">
        <f t="shared" si="3"/>
        <v>-4</v>
      </c>
      <c r="M159" s="62" t="s">
        <v>95</v>
      </c>
      <c r="N159" s="62" t="s">
        <v>101</v>
      </c>
      <c r="O159" s="62" t="s">
        <v>51</v>
      </c>
      <c r="P159" s="123" t="s">
        <v>46</v>
      </c>
      <c r="Q159" s="80"/>
      <c r="R159" s="123" t="s">
        <v>45</v>
      </c>
      <c r="S159" s="124">
        <v>2026</v>
      </c>
      <c r="T159" s="80" t="s">
        <v>861</v>
      </c>
      <c r="U159" s="80" t="s">
        <v>861</v>
      </c>
      <c r="V159" s="62"/>
      <c r="W159" s="125"/>
      <c r="X159" s="123">
        <v>2</v>
      </c>
      <c r="Y159" s="98"/>
      <c r="Z159" s="98"/>
      <c r="AA159" s="98" t="s">
        <v>37</v>
      </c>
      <c r="AB159" s="98"/>
      <c r="AC159" s="98"/>
      <c r="AD159" s="98"/>
      <c r="AE159" s="98"/>
      <c r="AF159" s="98"/>
      <c r="AG159" s="98" t="s">
        <v>37</v>
      </c>
      <c r="AH159" s="98"/>
      <c r="AI159" s="98"/>
      <c r="AJ159" s="98"/>
      <c r="BC159" s="2"/>
    </row>
    <row r="160" spans="1:55" x14ac:dyDescent="0.2">
      <c r="A160" s="82" t="s">
        <v>274</v>
      </c>
      <c r="B160" s="62" t="s">
        <v>916</v>
      </c>
      <c r="C160" s="62" t="s">
        <v>914</v>
      </c>
      <c r="D160" s="62" t="s">
        <v>915</v>
      </c>
      <c r="E160" s="82" t="s">
        <v>510</v>
      </c>
      <c r="F160" s="80" t="s">
        <v>511</v>
      </c>
      <c r="G160" s="80" t="s">
        <v>512</v>
      </c>
      <c r="H160" s="80" t="s">
        <v>556</v>
      </c>
      <c r="I160" s="112" t="s">
        <v>199</v>
      </c>
      <c r="J160" s="122">
        <v>2012</v>
      </c>
      <c r="K160" s="123">
        <v>10</v>
      </c>
      <c r="L160" s="123">
        <f t="shared" si="3"/>
        <v>-4</v>
      </c>
      <c r="M160" s="62" t="s">
        <v>95</v>
      </c>
      <c r="N160" s="62" t="s">
        <v>101</v>
      </c>
      <c r="O160" s="62" t="s">
        <v>51</v>
      </c>
      <c r="P160" s="123" t="s">
        <v>46</v>
      </c>
      <c r="Q160" s="80"/>
      <c r="R160" s="123" t="s">
        <v>45</v>
      </c>
      <c r="S160" s="124">
        <v>2026</v>
      </c>
      <c r="T160" s="80" t="s">
        <v>861</v>
      </c>
      <c r="U160" s="80" t="s">
        <v>861</v>
      </c>
      <c r="V160" s="62"/>
      <c r="W160" s="125"/>
      <c r="X160" s="123">
        <v>2</v>
      </c>
      <c r="Y160" s="98"/>
      <c r="Z160" s="98"/>
      <c r="AA160" s="98" t="s">
        <v>37</v>
      </c>
      <c r="AB160" s="98"/>
      <c r="AC160" s="98"/>
      <c r="AD160" s="98"/>
      <c r="AE160" s="98"/>
      <c r="AF160" s="98"/>
      <c r="AG160" s="98" t="s">
        <v>37</v>
      </c>
      <c r="AH160" s="98"/>
      <c r="AI160" s="98"/>
      <c r="AJ160" s="98"/>
      <c r="BC160" s="2"/>
    </row>
    <row r="161" spans="1:55" x14ac:dyDescent="0.2">
      <c r="A161" s="82" t="s">
        <v>557</v>
      </c>
      <c r="B161" s="62" t="s">
        <v>916</v>
      </c>
      <c r="C161" s="62" t="s">
        <v>914</v>
      </c>
      <c r="D161" s="62" t="s">
        <v>915</v>
      </c>
      <c r="E161" s="82" t="s">
        <v>510</v>
      </c>
      <c r="F161" s="80" t="s">
        <v>511</v>
      </c>
      <c r="G161" s="80" t="s">
        <v>512</v>
      </c>
      <c r="H161" s="80" t="s">
        <v>558</v>
      </c>
      <c r="I161" s="112" t="s">
        <v>200</v>
      </c>
      <c r="J161" s="122">
        <v>2012</v>
      </c>
      <c r="K161" s="123">
        <v>10</v>
      </c>
      <c r="L161" s="123">
        <f t="shared" si="3"/>
        <v>-4</v>
      </c>
      <c r="M161" s="62" t="s">
        <v>95</v>
      </c>
      <c r="N161" s="62" t="s">
        <v>101</v>
      </c>
      <c r="O161" s="62" t="s">
        <v>51</v>
      </c>
      <c r="P161" s="123" t="s">
        <v>46</v>
      </c>
      <c r="Q161" s="80"/>
      <c r="R161" s="123" t="s">
        <v>45</v>
      </c>
      <c r="S161" s="124">
        <v>2026</v>
      </c>
      <c r="T161" s="80" t="s">
        <v>861</v>
      </c>
      <c r="U161" s="80" t="s">
        <v>861</v>
      </c>
      <c r="V161" s="62"/>
      <c r="W161" s="125"/>
      <c r="X161" s="123">
        <v>2</v>
      </c>
      <c r="Y161" s="98"/>
      <c r="Z161" s="98"/>
      <c r="AA161" s="98" t="s">
        <v>37</v>
      </c>
      <c r="AB161" s="98"/>
      <c r="AC161" s="98"/>
      <c r="AD161" s="98"/>
      <c r="AE161" s="98"/>
      <c r="AF161" s="98"/>
      <c r="AG161" s="98" t="s">
        <v>37</v>
      </c>
      <c r="AH161" s="98"/>
      <c r="AI161" s="98"/>
      <c r="AJ161" s="98"/>
      <c r="BC161" s="2"/>
    </row>
    <row r="162" spans="1:55" x14ac:dyDescent="0.2">
      <c r="A162" s="82" t="s">
        <v>557</v>
      </c>
      <c r="B162" s="62" t="s">
        <v>916</v>
      </c>
      <c r="C162" s="62" t="s">
        <v>914</v>
      </c>
      <c r="D162" s="62" t="s">
        <v>915</v>
      </c>
      <c r="E162" s="82" t="s">
        <v>510</v>
      </c>
      <c r="F162" s="80" t="s">
        <v>511</v>
      </c>
      <c r="G162" s="80" t="s">
        <v>512</v>
      </c>
      <c r="H162" s="80" t="s">
        <v>559</v>
      </c>
      <c r="I162" s="112" t="s">
        <v>201</v>
      </c>
      <c r="J162" s="122">
        <v>2012</v>
      </c>
      <c r="K162" s="123">
        <v>10</v>
      </c>
      <c r="L162" s="123">
        <f t="shared" si="3"/>
        <v>-4</v>
      </c>
      <c r="M162" s="62" t="s">
        <v>95</v>
      </c>
      <c r="N162" s="62" t="s">
        <v>101</v>
      </c>
      <c r="O162" s="62" t="s">
        <v>51</v>
      </c>
      <c r="P162" s="123" t="s">
        <v>46</v>
      </c>
      <c r="Q162" s="80"/>
      <c r="R162" s="123" t="s">
        <v>45</v>
      </c>
      <c r="S162" s="124">
        <v>2026</v>
      </c>
      <c r="T162" s="80" t="s">
        <v>861</v>
      </c>
      <c r="U162" s="80" t="s">
        <v>861</v>
      </c>
      <c r="V162" s="62"/>
      <c r="W162" s="125"/>
      <c r="X162" s="123">
        <v>2</v>
      </c>
      <c r="Y162" s="105"/>
      <c r="Z162" s="105"/>
      <c r="AA162" s="105" t="s">
        <v>37</v>
      </c>
      <c r="AB162" s="105"/>
      <c r="AC162" s="105"/>
      <c r="AD162" s="105"/>
      <c r="AE162" s="105"/>
      <c r="AF162" s="105"/>
      <c r="AG162" s="105" t="s">
        <v>37</v>
      </c>
      <c r="AH162" s="105"/>
      <c r="AI162" s="105"/>
      <c r="AJ162" s="105"/>
      <c r="BC162" s="2"/>
    </row>
    <row r="163" spans="1:55" x14ac:dyDescent="0.2">
      <c r="A163" s="82" t="s">
        <v>560</v>
      </c>
      <c r="B163" s="62" t="s">
        <v>916</v>
      </c>
      <c r="C163" s="62" t="s">
        <v>914</v>
      </c>
      <c r="D163" s="62" t="s">
        <v>915</v>
      </c>
      <c r="E163" s="82" t="s">
        <v>510</v>
      </c>
      <c r="F163" s="80" t="s">
        <v>511</v>
      </c>
      <c r="G163" s="80" t="s">
        <v>512</v>
      </c>
      <c r="H163" s="80" t="s">
        <v>561</v>
      </c>
      <c r="I163" s="112" t="s">
        <v>202</v>
      </c>
      <c r="J163" s="122">
        <v>2012</v>
      </c>
      <c r="K163" s="123">
        <v>10</v>
      </c>
      <c r="L163" s="123">
        <f t="shared" si="3"/>
        <v>-4</v>
      </c>
      <c r="M163" s="62" t="s">
        <v>95</v>
      </c>
      <c r="N163" s="62" t="s">
        <v>101</v>
      </c>
      <c r="O163" s="62" t="s">
        <v>51</v>
      </c>
      <c r="P163" s="123" t="s">
        <v>46</v>
      </c>
      <c r="Q163" s="80"/>
      <c r="R163" s="123" t="s">
        <v>45</v>
      </c>
      <c r="S163" s="124">
        <v>2026</v>
      </c>
      <c r="T163" s="80" t="s">
        <v>861</v>
      </c>
      <c r="U163" s="80" t="s">
        <v>861</v>
      </c>
      <c r="V163" s="62"/>
      <c r="W163" s="125"/>
      <c r="X163" s="123">
        <v>2</v>
      </c>
      <c r="Y163" s="98"/>
      <c r="Z163" s="98"/>
      <c r="AA163" s="98" t="s">
        <v>37</v>
      </c>
      <c r="AB163" s="98"/>
      <c r="AC163" s="98"/>
      <c r="AD163" s="98"/>
      <c r="AE163" s="98"/>
      <c r="AF163" s="98"/>
      <c r="AG163" s="98" t="s">
        <v>37</v>
      </c>
      <c r="AH163" s="98"/>
      <c r="AI163" s="98"/>
      <c r="AJ163" s="98"/>
      <c r="BC163" s="2"/>
    </row>
    <row r="164" spans="1:55" x14ac:dyDescent="0.2">
      <c r="A164" s="82" t="s">
        <v>549</v>
      </c>
      <c r="B164" s="62" t="s">
        <v>916</v>
      </c>
      <c r="C164" s="62" t="s">
        <v>914</v>
      </c>
      <c r="D164" s="62" t="s">
        <v>915</v>
      </c>
      <c r="E164" s="82" t="s">
        <v>510</v>
      </c>
      <c r="F164" s="80" t="s">
        <v>511</v>
      </c>
      <c r="G164" s="80" t="s">
        <v>512</v>
      </c>
      <c r="H164" s="80" t="s">
        <v>562</v>
      </c>
      <c r="I164" s="112" t="s">
        <v>203</v>
      </c>
      <c r="J164" s="122">
        <v>2012</v>
      </c>
      <c r="K164" s="123">
        <v>10</v>
      </c>
      <c r="L164" s="123">
        <f t="shared" si="3"/>
        <v>-4</v>
      </c>
      <c r="M164" s="62" t="s">
        <v>95</v>
      </c>
      <c r="N164" s="62" t="s">
        <v>101</v>
      </c>
      <c r="O164" s="62" t="s">
        <v>51</v>
      </c>
      <c r="P164" s="123" t="s">
        <v>46</v>
      </c>
      <c r="Q164" s="80"/>
      <c r="R164" s="123" t="s">
        <v>45</v>
      </c>
      <c r="S164" s="124">
        <v>2026</v>
      </c>
      <c r="T164" s="80" t="s">
        <v>861</v>
      </c>
      <c r="U164" s="80" t="s">
        <v>861</v>
      </c>
      <c r="V164" s="62"/>
      <c r="W164" s="125"/>
      <c r="X164" s="123">
        <v>2</v>
      </c>
      <c r="Y164" s="98"/>
      <c r="Z164" s="98"/>
      <c r="AA164" s="98" t="s">
        <v>37</v>
      </c>
      <c r="AB164" s="98"/>
      <c r="AC164" s="98"/>
      <c r="AD164" s="98"/>
      <c r="AE164" s="98"/>
      <c r="AF164" s="98"/>
      <c r="AG164" s="98" t="s">
        <v>37</v>
      </c>
      <c r="AH164" s="98"/>
      <c r="AI164" s="98"/>
      <c r="AJ164" s="98"/>
      <c r="BC164" s="2"/>
    </row>
    <row r="165" spans="1:55" x14ac:dyDescent="0.2">
      <c r="A165" s="82" t="s">
        <v>564</v>
      </c>
      <c r="B165" s="62" t="s">
        <v>916</v>
      </c>
      <c r="C165" s="62" t="s">
        <v>914</v>
      </c>
      <c r="D165" s="62" t="s">
        <v>915</v>
      </c>
      <c r="E165" s="82" t="s">
        <v>510</v>
      </c>
      <c r="F165" s="80" t="s">
        <v>511</v>
      </c>
      <c r="G165" s="80" t="s">
        <v>512</v>
      </c>
      <c r="H165" s="80" t="s">
        <v>565</v>
      </c>
      <c r="I165" s="112" t="s">
        <v>204</v>
      </c>
      <c r="J165" s="122">
        <v>2012</v>
      </c>
      <c r="K165" s="123">
        <v>10</v>
      </c>
      <c r="L165" s="123">
        <f t="shared" si="3"/>
        <v>-4</v>
      </c>
      <c r="M165" s="62" t="s">
        <v>95</v>
      </c>
      <c r="N165" s="62" t="s">
        <v>101</v>
      </c>
      <c r="O165" s="62" t="s">
        <v>51</v>
      </c>
      <c r="P165" s="123" t="s">
        <v>46</v>
      </c>
      <c r="Q165" s="80"/>
      <c r="R165" s="123" t="s">
        <v>45</v>
      </c>
      <c r="S165" s="124">
        <v>2026</v>
      </c>
      <c r="T165" s="80" t="s">
        <v>861</v>
      </c>
      <c r="U165" s="80" t="s">
        <v>861</v>
      </c>
      <c r="V165" s="62"/>
      <c r="W165" s="125"/>
      <c r="X165" s="123">
        <v>2</v>
      </c>
      <c r="Y165" s="98"/>
      <c r="Z165" s="98"/>
      <c r="AA165" s="98" t="s">
        <v>37</v>
      </c>
      <c r="AB165" s="98"/>
      <c r="AC165" s="98"/>
      <c r="AD165" s="98"/>
      <c r="AE165" s="98"/>
      <c r="AF165" s="98"/>
      <c r="AG165" s="98" t="s">
        <v>37</v>
      </c>
      <c r="AH165" s="98"/>
      <c r="AI165" s="98"/>
      <c r="AJ165" s="98"/>
      <c r="BC165" s="2"/>
    </row>
    <row r="166" spans="1:55" x14ac:dyDescent="0.2">
      <c r="A166" s="82" t="s">
        <v>566</v>
      </c>
      <c r="B166" s="62" t="s">
        <v>916</v>
      </c>
      <c r="C166" s="62" t="s">
        <v>914</v>
      </c>
      <c r="D166" s="62" t="s">
        <v>915</v>
      </c>
      <c r="E166" s="82" t="s">
        <v>510</v>
      </c>
      <c r="F166" s="80" t="s">
        <v>511</v>
      </c>
      <c r="G166" s="80" t="s">
        <v>512</v>
      </c>
      <c r="H166" s="80" t="s">
        <v>567</v>
      </c>
      <c r="I166" s="112" t="s">
        <v>205</v>
      </c>
      <c r="J166" s="122">
        <v>2012</v>
      </c>
      <c r="K166" s="123">
        <v>10</v>
      </c>
      <c r="L166" s="123">
        <f t="shared" si="3"/>
        <v>-4</v>
      </c>
      <c r="M166" s="62" t="s">
        <v>95</v>
      </c>
      <c r="N166" s="62" t="s">
        <v>101</v>
      </c>
      <c r="O166" s="62" t="s">
        <v>51</v>
      </c>
      <c r="P166" s="123" t="s">
        <v>46</v>
      </c>
      <c r="Q166" s="80"/>
      <c r="R166" s="123" t="s">
        <v>45</v>
      </c>
      <c r="S166" s="124">
        <v>2026</v>
      </c>
      <c r="T166" s="80" t="s">
        <v>861</v>
      </c>
      <c r="U166" s="80" t="s">
        <v>861</v>
      </c>
      <c r="V166" s="62"/>
      <c r="W166" s="125"/>
      <c r="X166" s="123">
        <v>2</v>
      </c>
      <c r="Y166" s="98"/>
      <c r="Z166" s="98"/>
      <c r="AA166" s="98" t="s">
        <v>37</v>
      </c>
      <c r="AB166" s="98"/>
      <c r="AC166" s="98"/>
      <c r="AD166" s="98"/>
      <c r="AE166" s="98"/>
      <c r="AF166" s="98"/>
      <c r="AG166" s="98" t="s">
        <v>37</v>
      </c>
      <c r="AH166" s="98"/>
      <c r="AI166" s="98"/>
      <c r="AJ166" s="98"/>
      <c r="BC166" s="2"/>
    </row>
    <row r="167" spans="1:55" x14ac:dyDescent="0.2">
      <c r="A167" s="82" t="s">
        <v>568</v>
      </c>
      <c r="B167" s="62" t="s">
        <v>916</v>
      </c>
      <c r="C167" s="62" t="s">
        <v>914</v>
      </c>
      <c r="D167" s="62" t="s">
        <v>915</v>
      </c>
      <c r="E167" s="82" t="s">
        <v>510</v>
      </c>
      <c r="F167" s="80" t="s">
        <v>511</v>
      </c>
      <c r="G167" s="80" t="s">
        <v>512</v>
      </c>
      <c r="H167" s="80" t="s">
        <v>569</v>
      </c>
      <c r="I167" s="112" t="s">
        <v>206</v>
      </c>
      <c r="J167" s="122">
        <v>2012</v>
      </c>
      <c r="K167" s="123">
        <v>10</v>
      </c>
      <c r="L167" s="123">
        <f t="shared" si="3"/>
        <v>-4</v>
      </c>
      <c r="M167" s="62" t="s">
        <v>95</v>
      </c>
      <c r="N167" s="62" t="s">
        <v>101</v>
      </c>
      <c r="O167" s="62" t="s">
        <v>51</v>
      </c>
      <c r="P167" s="123" t="s">
        <v>46</v>
      </c>
      <c r="Q167" s="80"/>
      <c r="R167" s="123" t="s">
        <v>45</v>
      </c>
      <c r="S167" s="124">
        <v>2026</v>
      </c>
      <c r="T167" s="80" t="s">
        <v>861</v>
      </c>
      <c r="U167" s="80" t="s">
        <v>861</v>
      </c>
      <c r="V167" s="62"/>
      <c r="W167" s="125"/>
      <c r="X167" s="123">
        <v>2</v>
      </c>
      <c r="Y167" s="98"/>
      <c r="Z167" s="98"/>
      <c r="AA167" s="98" t="s">
        <v>37</v>
      </c>
      <c r="AB167" s="98"/>
      <c r="AC167" s="98"/>
      <c r="AD167" s="98"/>
      <c r="AE167" s="98"/>
      <c r="AF167" s="98"/>
      <c r="AG167" s="98" t="s">
        <v>37</v>
      </c>
      <c r="AH167" s="98"/>
      <c r="AI167" s="98"/>
      <c r="AJ167" s="98"/>
      <c r="BC167" s="2"/>
    </row>
    <row r="168" spans="1:55" x14ac:dyDescent="0.2">
      <c r="A168" s="82" t="s">
        <v>303</v>
      </c>
      <c r="B168" s="62" t="s">
        <v>916</v>
      </c>
      <c r="C168" s="62" t="s">
        <v>914</v>
      </c>
      <c r="D168" s="62" t="s">
        <v>915</v>
      </c>
      <c r="E168" s="82" t="s">
        <v>510</v>
      </c>
      <c r="F168" s="80" t="s">
        <v>511</v>
      </c>
      <c r="G168" s="80" t="s">
        <v>512</v>
      </c>
      <c r="H168" s="80" t="s">
        <v>570</v>
      </c>
      <c r="I168" s="112" t="s">
        <v>207</v>
      </c>
      <c r="J168" s="122">
        <v>2012</v>
      </c>
      <c r="K168" s="123">
        <v>10</v>
      </c>
      <c r="L168" s="123">
        <f t="shared" si="3"/>
        <v>-4</v>
      </c>
      <c r="M168" s="62" t="s">
        <v>95</v>
      </c>
      <c r="N168" s="62" t="s">
        <v>101</v>
      </c>
      <c r="O168" s="62" t="s">
        <v>51</v>
      </c>
      <c r="P168" s="123" t="s">
        <v>46</v>
      </c>
      <c r="Q168" s="80"/>
      <c r="R168" s="123" t="s">
        <v>45</v>
      </c>
      <c r="S168" s="124">
        <v>2026</v>
      </c>
      <c r="T168" s="80" t="s">
        <v>861</v>
      </c>
      <c r="U168" s="80" t="s">
        <v>861</v>
      </c>
      <c r="V168" s="62"/>
      <c r="W168" s="125"/>
      <c r="X168" s="123">
        <v>2</v>
      </c>
      <c r="Y168" s="98"/>
      <c r="Z168" s="98"/>
      <c r="AA168" s="98" t="s">
        <v>37</v>
      </c>
      <c r="AB168" s="98"/>
      <c r="AC168" s="98"/>
      <c r="AD168" s="98"/>
      <c r="AE168" s="98"/>
      <c r="AF168" s="98"/>
      <c r="AG168" s="98" t="s">
        <v>37</v>
      </c>
      <c r="AH168" s="98"/>
      <c r="AI168" s="98"/>
      <c r="AJ168" s="98"/>
      <c r="BC168" s="2"/>
    </row>
    <row r="169" spans="1:55" x14ac:dyDescent="0.2">
      <c r="A169" s="82" t="s">
        <v>564</v>
      </c>
      <c r="B169" s="62" t="s">
        <v>916</v>
      </c>
      <c r="C169" s="62" t="s">
        <v>914</v>
      </c>
      <c r="D169" s="62" t="s">
        <v>915</v>
      </c>
      <c r="E169" s="82" t="s">
        <v>510</v>
      </c>
      <c r="F169" s="80" t="s">
        <v>368</v>
      </c>
      <c r="G169" s="80" t="s">
        <v>571</v>
      </c>
      <c r="H169" s="80" t="s">
        <v>572</v>
      </c>
      <c r="I169" s="112" t="s">
        <v>208</v>
      </c>
      <c r="J169" s="122">
        <v>2016</v>
      </c>
      <c r="K169" s="123">
        <v>10</v>
      </c>
      <c r="L169" s="123">
        <f t="shared" si="3"/>
        <v>0</v>
      </c>
      <c r="M169" s="62" t="s">
        <v>95</v>
      </c>
      <c r="N169" s="62" t="s">
        <v>101</v>
      </c>
      <c r="O169" s="62" t="s">
        <v>51</v>
      </c>
      <c r="P169" s="123" t="s">
        <v>46</v>
      </c>
      <c r="Q169" s="66"/>
      <c r="R169" s="123" t="s">
        <v>45</v>
      </c>
      <c r="S169" s="124">
        <v>2026</v>
      </c>
      <c r="T169" s="80" t="s">
        <v>861</v>
      </c>
      <c r="U169" s="80" t="s">
        <v>861</v>
      </c>
      <c r="V169" s="62"/>
      <c r="W169" s="125"/>
      <c r="X169" s="123">
        <v>2</v>
      </c>
      <c r="Y169" s="98"/>
      <c r="Z169" s="98"/>
      <c r="AA169" s="98" t="s">
        <v>37</v>
      </c>
      <c r="AB169" s="98"/>
      <c r="AC169" s="98"/>
      <c r="AD169" s="98"/>
      <c r="AE169" s="98"/>
      <c r="AF169" s="98"/>
      <c r="AG169" s="98" t="s">
        <v>37</v>
      </c>
      <c r="AH169" s="98"/>
      <c r="AI169" s="98"/>
      <c r="AJ169" s="98"/>
      <c r="BC169" s="2"/>
    </row>
    <row r="170" spans="1:55" x14ac:dyDescent="0.2">
      <c r="A170" s="82" t="s">
        <v>315</v>
      </c>
      <c r="B170" s="62" t="s">
        <v>916</v>
      </c>
      <c r="C170" s="62" t="s">
        <v>914</v>
      </c>
      <c r="D170" s="62" t="s">
        <v>915</v>
      </c>
      <c r="E170" s="82" t="s">
        <v>517</v>
      </c>
      <c r="F170" s="80" t="s">
        <v>368</v>
      </c>
      <c r="G170" s="80" t="s">
        <v>538</v>
      </c>
      <c r="H170" s="80" t="s">
        <v>573</v>
      </c>
      <c r="I170" s="112" t="s">
        <v>209</v>
      </c>
      <c r="J170" s="122">
        <v>2016</v>
      </c>
      <c r="K170" s="123">
        <v>10</v>
      </c>
      <c r="L170" s="123">
        <f t="shared" si="3"/>
        <v>0</v>
      </c>
      <c r="M170" s="62" t="s">
        <v>95</v>
      </c>
      <c r="N170" s="62" t="s">
        <v>101</v>
      </c>
      <c r="O170" s="62" t="s">
        <v>51</v>
      </c>
      <c r="P170" s="123" t="s">
        <v>46</v>
      </c>
      <c r="Q170" s="66"/>
      <c r="R170" s="123" t="s">
        <v>45</v>
      </c>
      <c r="S170" s="124">
        <v>2026</v>
      </c>
      <c r="T170" s="80" t="s">
        <v>861</v>
      </c>
      <c r="U170" s="80" t="s">
        <v>861</v>
      </c>
      <c r="V170" s="62"/>
      <c r="W170" s="125"/>
      <c r="X170" s="123">
        <v>2</v>
      </c>
      <c r="Y170" s="98" t="s">
        <v>39</v>
      </c>
      <c r="Z170" s="98"/>
      <c r="AA170" s="98"/>
      <c r="AB170" s="98"/>
      <c r="AC170" s="98"/>
      <c r="AD170" s="98"/>
      <c r="AE170" s="98" t="s">
        <v>37</v>
      </c>
      <c r="AF170" s="98"/>
      <c r="AG170" s="98"/>
      <c r="AH170" s="98"/>
      <c r="AI170" s="98"/>
      <c r="AJ170" s="98"/>
      <c r="BC170" s="2"/>
    </row>
    <row r="171" spans="1:55" x14ac:dyDescent="0.2">
      <c r="A171" s="82" t="s">
        <v>315</v>
      </c>
      <c r="B171" s="62" t="s">
        <v>916</v>
      </c>
      <c r="C171" s="62" t="s">
        <v>914</v>
      </c>
      <c r="D171" s="62" t="s">
        <v>915</v>
      </c>
      <c r="E171" s="82" t="s">
        <v>517</v>
      </c>
      <c r="F171" s="80" t="s">
        <v>368</v>
      </c>
      <c r="G171" s="80" t="s">
        <v>538</v>
      </c>
      <c r="H171" s="80" t="s">
        <v>574</v>
      </c>
      <c r="I171" s="112" t="s">
        <v>210</v>
      </c>
      <c r="J171" s="122">
        <v>2016</v>
      </c>
      <c r="K171" s="123">
        <v>10</v>
      </c>
      <c r="L171" s="123">
        <f t="shared" si="3"/>
        <v>0</v>
      </c>
      <c r="M171" s="62" t="s">
        <v>95</v>
      </c>
      <c r="N171" s="62" t="s">
        <v>101</v>
      </c>
      <c r="O171" s="62" t="s">
        <v>51</v>
      </c>
      <c r="P171" s="123" t="s">
        <v>46</v>
      </c>
      <c r="Q171" s="66"/>
      <c r="R171" s="123" t="s">
        <v>45</v>
      </c>
      <c r="S171" s="124">
        <v>2026</v>
      </c>
      <c r="T171" s="80" t="s">
        <v>861</v>
      </c>
      <c r="U171" s="80" t="s">
        <v>861</v>
      </c>
      <c r="V171" s="62"/>
      <c r="W171" s="125"/>
      <c r="X171" s="123">
        <v>2</v>
      </c>
      <c r="Y171" s="98" t="s">
        <v>39</v>
      </c>
      <c r="Z171" s="98"/>
      <c r="AA171" s="98"/>
      <c r="AB171" s="98"/>
      <c r="AC171" s="98"/>
      <c r="AD171" s="98"/>
      <c r="AE171" s="98" t="s">
        <v>37</v>
      </c>
      <c r="AF171" s="98"/>
      <c r="AG171" s="98"/>
      <c r="AH171" s="98"/>
      <c r="AI171" s="98"/>
      <c r="AJ171" s="98"/>
      <c r="BC171" s="2"/>
    </row>
    <row r="172" spans="1:55" x14ac:dyDescent="0.2">
      <c r="A172" s="82" t="s">
        <v>278</v>
      </c>
      <c r="B172" s="62" t="s">
        <v>916</v>
      </c>
      <c r="C172" s="62" t="s">
        <v>914</v>
      </c>
      <c r="D172" s="62" t="s">
        <v>915</v>
      </c>
      <c r="E172" s="82" t="s">
        <v>517</v>
      </c>
      <c r="F172" s="80" t="s">
        <v>368</v>
      </c>
      <c r="G172" s="80" t="s">
        <v>538</v>
      </c>
      <c r="H172" s="80" t="s">
        <v>575</v>
      </c>
      <c r="I172" s="112" t="s">
        <v>211</v>
      </c>
      <c r="J172" s="122">
        <v>2016</v>
      </c>
      <c r="K172" s="123">
        <v>10</v>
      </c>
      <c r="L172" s="123">
        <f t="shared" si="3"/>
        <v>0</v>
      </c>
      <c r="M172" s="62" t="s">
        <v>95</v>
      </c>
      <c r="N172" s="62" t="s">
        <v>101</v>
      </c>
      <c r="O172" s="62" t="s">
        <v>51</v>
      </c>
      <c r="P172" s="123" t="s">
        <v>46</v>
      </c>
      <c r="Q172" s="66"/>
      <c r="R172" s="123" t="s">
        <v>45</v>
      </c>
      <c r="S172" s="124">
        <v>2026</v>
      </c>
      <c r="T172" s="80" t="s">
        <v>861</v>
      </c>
      <c r="U172" s="80" t="s">
        <v>861</v>
      </c>
      <c r="V172" s="62"/>
      <c r="W172" s="125"/>
      <c r="X172" s="123">
        <v>2</v>
      </c>
      <c r="Y172" s="98" t="s">
        <v>39</v>
      </c>
      <c r="Z172" s="98"/>
      <c r="AA172" s="98"/>
      <c r="AB172" s="98"/>
      <c r="AC172" s="98"/>
      <c r="AD172" s="98"/>
      <c r="AE172" s="98" t="s">
        <v>37</v>
      </c>
      <c r="AF172" s="98"/>
      <c r="AG172" s="98"/>
      <c r="AH172" s="98"/>
      <c r="AI172" s="98"/>
      <c r="AJ172" s="98"/>
      <c r="BC172" s="2"/>
    </row>
    <row r="173" spans="1:55" x14ac:dyDescent="0.2">
      <c r="A173" s="65" t="s">
        <v>315</v>
      </c>
      <c r="B173" s="62" t="s">
        <v>916</v>
      </c>
      <c r="C173" s="62" t="s">
        <v>914</v>
      </c>
      <c r="D173" s="62" t="s">
        <v>915</v>
      </c>
      <c r="E173" s="65" t="s">
        <v>517</v>
      </c>
      <c r="F173" s="66" t="s">
        <v>368</v>
      </c>
      <c r="G173" s="66" t="s">
        <v>538</v>
      </c>
      <c r="H173" s="66" t="s">
        <v>576</v>
      </c>
      <c r="I173" s="112" t="s">
        <v>212</v>
      </c>
      <c r="J173" s="122">
        <v>2017</v>
      </c>
      <c r="K173" s="123">
        <v>10</v>
      </c>
      <c r="L173" s="123">
        <f t="shared" si="3"/>
        <v>1</v>
      </c>
      <c r="M173" s="62" t="s">
        <v>95</v>
      </c>
      <c r="N173" s="62" t="s">
        <v>101</v>
      </c>
      <c r="O173" s="62" t="s">
        <v>51</v>
      </c>
      <c r="P173" s="123" t="s">
        <v>46</v>
      </c>
      <c r="Q173" s="66"/>
      <c r="R173" s="123" t="s">
        <v>45</v>
      </c>
      <c r="S173" s="124">
        <v>2026</v>
      </c>
      <c r="T173" s="80" t="s">
        <v>861</v>
      </c>
      <c r="U173" s="80" t="s">
        <v>861</v>
      </c>
      <c r="V173" s="62"/>
      <c r="W173" s="125"/>
      <c r="X173" s="123">
        <v>2</v>
      </c>
      <c r="Y173" s="98"/>
      <c r="Z173" s="98"/>
      <c r="AA173" s="98" t="s">
        <v>37</v>
      </c>
      <c r="AB173" s="98"/>
      <c r="AC173" s="98"/>
      <c r="AD173" s="98"/>
      <c r="AE173" s="98"/>
      <c r="AF173" s="98"/>
      <c r="AG173" s="98" t="s">
        <v>37</v>
      </c>
      <c r="AH173" s="98"/>
      <c r="AI173" s="98"/>
      <c r="AJ173" s="98"/>
      <c r="BC173" s="2"/>
    </row>
    <row r="174" spans="1:55" x14ac:dyDescent="0.2">
      <c r="A174" s="82" t="s">
        <v>280</v>
      </c>
      <c r="B174" s="62" t="s">
        <v>916</v>
      </c>
      <c r="C174" s="62" t="s">
        <v>914</v>
      </c>
      <c r="D174" s="62" t="s">
        <v>915</v>
      </c>
      <c r="E174" s="82" t="s">
        <v>510</v>
      </c>
      <c r="F174" s="80" t="s">
        <v>511</v>
      </c>
      <c r="G174" s="80" t="s">
        <v>512</v>
      </c>
      <c r="H174" s="80" t="s">
        <v>577</v>
      </c>
      <c r="I174" s="112" t="s">
        <v>213</v>
      </c>
      <c r="J174" s="122">
        <v>2012</v>
      </c>
      <c r="K174" s="123">
        <v>10</v>
      </c>
      <c r="L174" s="123">
        <f t="shared" si="3"/>
        <v>-4</v>
      </c>
      <c r="M174" s="62" t="s">
        <v>95</v>
      </c>
      <c r="N174" s="62" t="s">
        <v>101</v>
      </c>
      <c r="O174" s="62" t="s">
        <v>51</v>
      </c>
      <c r="P174" s="123" t="s">
        <v>46</v>
      </c>
      <c r="Q174" s="80"/>
      <c r="R174" s="123" t="s">
        <v>45</v>
      </c>
      <c r="S174" s="124">
        <v>2026</v>
      </c>
      <c r="T174" s="80" t="s">
        <v>861</v>
      </c>
      <c r="U174" s="80" t="s">
        <v>861</v>
      </c>
      <c r="V174" s="62"/>
      <c r="W174" s="125"/>
      <c r="X174" s="123">
        <v>2</v>
      </c>
      <c r="Y174" s="98"/>
      <c r="Z174" s="98"/>
      <c r="AA174" s="98" t="s">
        <v>37</v>
      </c>
      <c r="AB174" s="98"/>
      <c r="AC174" s="98"/>
      <c r="AD174" s="98"/>
      <c r="AE174" s="98"/>
      <c r="AF174" s="98"/>
      <c r="AG174" s="98" t="s">
        <v>37</v>
      </c>
      <c r="AH174" s="98"/>
      <c r="AI174" s="98"/>
      <c r="AJ174" s="98"/>
      <c r="BC174" s="2"/>
    </row>
    <row r="175" spans="1:55" x14ac:dyDescent="0.2">
      <c r="A175" s="82" t="s">
        <v>280</v>
      </c>
      <c r="B175" s="62" t="s">
        <v>916</v>
      </c>
      <c r="C175" s="62" t="s">
        <v>914</v>
      </c>
      <c r="D175" s="62" t="s">
        <v>915</v>
      </c>
      <c r="E175" s="82" t="s">
        <v>510</v>
      </c>
      <c r="F175" s="80" t="s">
        <v>511</v>
      </c>
      <c r="G175" s="80" t="s">
        <v>512</v>
      </c>
      <c r="H175" s="80" t="s">
        <v>578</v>
      </c>
      <c r="I175" s="112" t="s">
        <v>214</v>
      </c>
      <c r="J175" s="122">
        <v>2012</v>
      </c>
      <c r="K175" s="123">
        <v>10</v>
      </c>
      <c r="L175" s="123">
        <f t="shared" si="3"/>
        <v>-4</v>
      </c>
      <c r="M175" s="62" t="s">
        <v>95</v>
      </c>
      <c r="N175" s="62" t="s">
        <v>101</v>
      </c>
      <c r="O175" s="62" t="s">
        <v>51</v>
      </c>
      <c r="P175" s="123" t="s">
        <v>46</v>
      </c>
      <c r="Q175" s="80"/>
      <c r="R175" s="123" t="s">
        <v>45</v>
      </c>
      <c r="S175" s="124">
        <v>2026</v>
      </c>
      <c r="T175" s="80" t="s">
        <v>861</v>
      </c>
      <c r="U175" s="80" t="s">
        <v>861</v>
      </c>
      <c r="V175" s="62"/>
      <c r="W175" s="125"/>
      <c r="X175" s="123">
        <v>2</v>
      </c>
      <c r="Y175" s="98"/>
      <c r="Z175" s="98"/>
      <c r="AA175" s="98"/>
      <c r="AB175" s="98"/>
      <c r="AC175" s="98"/>
      <c r="AD175" s="98" t="s">
        <v>37</v>
      </c>
      <c r="AE175" s="98"/>
      <c r="AF175" s="98"/>
      <c r="AG175" s="98"/>
      <c r="AH175" s="98"/>
      <c r="AI175" s="98"/>
      <c r="AJ175" s="98" t="s">
        <v>37</v>
      </c>
      <c r="BC175" s="2"/>
    </row>
    <row r="176" spans="1:55" x14ac:dyDescent="0.2">
      <c r="A176" s="65" t="s">
        <v>327</v>
      </c>
      <c r="B176" s="62" t="s">
        <v>916</v>
      </c>
      <c r="C176" s="62" t="s">
        <v>914</v>
      </c>
      <c r="D176" s="62" t="s">
        <v>915</v>
      </c>
      <c r="E176" s="65" t="s">
        <v>510</v>
      </c>
      <c r="F176" s="66" t="s">
        <v>511</v>
      </c>
      <c r="G176" s="66" t="s">
        <v>512</v>
      </c>
      <c r="H176" s="66" t="s">
        <v>579</v>
      </c>
      <c r="I176" s="111" t="s">
        <v>215</v>
      </c>
      <c r="J176" s="122">
        <v>2012</v>
      </c>
      <c r="K176" s="123">
        <v>10</v>
      </c>
      <c r="L176" s="123">
        <f t="shared" si="3"/>
        <v>-4</v>
      </c>
      <c r="M176" s="62" t="s">
        <v>95</v>
      </c>
      <c r="N176" s="62" t="s">
        <v>101</v>
      </c>
      <c r="O176" s="62" t="s">
        <v>51</v>
      </c>
      <c r="P176" s="123" t="s">
        <v>46</v>
      </c>
      <c r="Q176" s="66"/>
      <c r="R176" s="123" t="s">
        <v>45</v>
      </c>
      <c r="S176" s="124">
        <v>2026</v>
      </c>
      <c r="T176" s="66" t="s">
        <v>861</v>
      </c>
      <c r="U176" s="66" t="s">
        <v>861</v>
      </c>
      <c r="V176" s="62"/>
      <c r="W176" s="125"/>
      <c r="X176" s="123">
        <v>2</v>
      </c>
      <c r="Y176" s="98" t="s">
        <v>39</v>
      </c>
      <c r="Z176" s="98"/>
      <c r="AA176" s="98"/>
      <c r="AB176" s="98"/>
      <c r="AC176" s="98"/>
      <c r="AD176" s="98"/>
      <c r="AE176" s="98" t="s">
        <v>37</v>
      </c>
      <c r="AF176" s="98"/>
      <c r="AG176" s="98"/>
      <c r="AH176" s="98"/>
      <c r="AI176" s="98"/>
      <c r="AJ176" s="98"/>
      <c r="BC176" s="2"/>
    </row>
    <row r="177" spans="1:55" x14ac:dyDescent="0.2">
      <c r="A177" s="82" t="s">
        <v>303</v>
      </c>
      <c r="B177" s="62" t="s">
        <v>916</v>
      </c>
      <c r="C177" s="62" t="s">
        <v>914</v>
      </c>
      <c r="D177" s="62" t="s">
        <v>915</v>
      </c>
      <c r="E177" s="82" t="s">
        <v>510</v>
      </c>
      <c r="F177" s="80" t="s">
        <v>511</v>
      </c>
      <c r="G177" s="80" t="s">
        <v>512</v>
      </c>
      <c r="H177" s="80" t="s">
        <v>580</v>
      </c>
      <c r="I177" s="112" t="s">
        <v>216</v>
      </c>
      <c r="J177" s="122">
        <v>2012</v>
      </c>
      <c r="K177" s="123">
        <v>10</v>
      </c>
      <c r="L177" s="123">
        <f t="shared" si="3"/>
        <v>-4</v>
      </c>
      <c r="M177" s="62" t="s">
        <v>95</v>
      </c>
      <c r="N177" s="62" t="s">
        <v>101</v>
      </c>
      <c r="O177" s="62" t="s">
        <v>51</v>
      </c>
      <c r="P177" s="123" t="s">
        <v>46</v>
      </c>
      <c r="Q177" s="80"/>
      <c r="R177" s="123" t="s">
        <v>45</v>
      </c>
      <c r="S177" s="124">
        <v>2026</v>
      </c>
      <c r="T177" s="80" t="s">
        <v>861</v>
      </c>
      <c r="U177" s="80" t="s">
        <v>861</v>
      </c>
      <c r="V177" s="62"/>
      <c r="W177" s="125"/>
      <c r="X177" s="123">
        <v>2</v>
      </c>
      <c r="Y177" s="98"/>
      <c r="Z177" s="98"/>
      <c r="AA177" s="98" t="s">
        <v>37</v>
      </c>
      <c r="AB177" s="98"/>
      <c r="AC177" s="98"/>
      <c r="AD177" s="98"/>
      <c r="AE177" s="98"/>
      <c r="AF177" s="98"/>
      <c r="AG177" s="98" t="s">
        <v>37</v>
      </c>
      <c r="AH177" s="98"/>
      <c r="AI177" s="98"/>
      <c r="AJ177" s="98"/>
      <c r="BC177" s="2"/>
    </row>
    <row r="178" spans="1:55" x14ac:dyDescent="0.2">
      <c r="A178" s="82" t="s">
        <v>303</v>
      </c>
      <c r="B178" s="62" t="s">
        <v>916</v>
      </c>
      <c r="C178" s="62" t="s">
        <v>914</v>
      </c>
      <c r="D178" s="62" t="s">
        <v>915</v>
      </c>
      <c r="E178" s="82" t="s">
        <v>510</v>
      </c>
      <c r="F178" s="80" t="s">
        <v>511</v>
      </c>
      <c r="G178" s="80" t="s">
        <v>512</v>
      </c>
      <c r="H178" s="80" t="s">
        <v>581</v>
      </c>
      <c r="I178" s="112" t="s">
        <v>217</v>
      </c>
      <c r="J178" s="122">
        <v>2012</v>
      </c>
      <c r="K178" s="123">
        <v>10</v>
      </c>
      <c r="L178" s="123">
        <f t="shared" ref="L178:L238" si="4">+IF(J178=0," ",K178-($B$9-J178))</f>
        <v>-4</v>
      </c>
      <c r="M178" s="62" t="s">
        <v>95</v>
      </c>
      <c r="N178" s="62" t="s">
        <v>101</v>
      </c>
      <c r="O178" s="62" t="s">
        <v>51</v>
      </c>
      <c r="P178" s="123" t="s">
        <v>46</v>
      </c>
      <c r="Q178" s="80"/>
      <c r="R178" s="123" t="s">
        <v>45</v>
      </c>
      <c r="S178" s="124">
        <v>2026</v>
      </c>
      <c r="T178" s="80" t="s">
        <v>861</v>
      </c>
      <c r="U178" s="80" t="s">
        <v>861</v>
      </c>
      <c r="V178" s="62"/>
      <c r="W178" s="125"/>
      <c r="X178" s="123">
        <v>2</v>
      </c>
      <c r="Y178" s="98"/>
      <c r="Z178" s="98"/>
      <c r="AA178" s="98" t="s">
        <v>37</v>
      </c>
      <c r="AB178" s="98"/>
      <c r="AC178" s="98"/>
      <c r="AD178" s="98"/>
      <c r="AE178" s="98"/>
      <c r="AF178" s="98"/>
      <c r="AG178" s="98" t="s">
        <v>37</v>
      </c>
      <c r="AH178" s="98"/>
      <c r="AI178" s="98"/>
      <c r="AJ178" s="98"/>
      <c r="BC178" s="2"/>
    </row>
    <row r="179" spans="1:55" x14ac:dyDescent="0.2">
      <c r="A179" s="82" t="s">
        <v>303</v>
      </c>
      <c r="B179" s="62" t="s">
        <v>916</v>
      </c>
      <c r="C179" s="62" t="s">
        <v>914</v>
      </c>
      <c r="D179" s="62" t="s">
        <v>915</v>
      </c>
      <c r="E179" s="82" t="s">
        <v>510</v>
      </c>
      <c r="F179" s="80" t="s">
        <v>511</v>
      </c>
      <c r="G179" s="80" t="s">
        <v>512</v>
      </c>
      <c r="H179" s="80" t="s">
        <v>582</v>
      </c>
      <c r="I179" s="112" t="s">
        <v>218</v>
      </c>
      <c r="J179" s="122">
        <v>2012</v>
      </c>
      <c r="K179" s="123">
        <v>10</v>
      </c>
      <c r="L179" s="123">
        <f t="shared" si="4"/>
        <v>-4</v>
      </c>
      <c r="M179" s="62" t="s">
        <v>95</v>
      </c>
      <c r="N179" s="62" t="s">
        <v>101</v>
      </c>
      <c r="O179" s="62" t="s">
        <v>51</v>
      </c>
      <c r="P179" s="123" t="s">
        <v>46</v>
      </c>
      <c r="Q179" s="80"/>
      <c r="R179" s="123" t="s">
        <v>45</v>
      </c>
      <c r="S179" s="124">
        <v>2026</v>
      </c>
      <c r="T179" s="80" t="s">
        <v>861</v>
      </c>
      <c r="U179" s="80" t="s">
        <v>861</v>
      </c>
      <c r="V179" s="62"/>
      <c r="W179" s="125"/>
      <c r="X179" s="123">
        <v>2</v>
      </c>
      <c r="Y179" s="98"/>
      <c r="Z179" s="98"/>
      <c r="AA179" s="98" t="s">
        <v>37</v>
      </c>
      <c r="AB179" s="98"/>
      <c r="AC179" s="98"/>
      <c r="AD179" s="98"/>
      <c r="AE179" s="98"/>
      <c r="AF179" s="98"/>
      <c r="AG179" s="98" t="s">
        <v>37</v>
      </c>
      <c r="AH179" s="98"/>
      <c r="AI179" s="98"/>
      <c r="AJ179" s="98"/>
      <c r="BC179" s="2"/>
    </row>
    <row r="180" spans="1:55" x14ac:dyDescent="0.2">
      <c r="A180" s="65" t="s">
        <v>327</v>
      </c>
      <c r="B180" s="62" t="s">
        <v>916</v>
      </c>
      <c r="C180" s="62" t="s">
        <v>914</v>
      </c>
      <c r="D180" s="62" t="s">
        <v>915</v>
      </c>
      <c r="E180" s="65" t="s">
        <v>535</v>
      </c>
      <c r="F180" s="66" t="s">
        <v>368</v>
      </c>
      <c r="G180" s="66" t="s">
        <v>538</v>
      </c>
      <c r="H180" s="66" t="s">
        <v>583</v>
      </c>
      <c r="I180" s="111" t="s">
        <v>219</v>
      </c>
      <c r="J180" s="122">
        <v>2015</v>
      </c>
      <c r="K180" s="123">
        <v>10</v>
      </c>
      <c r="L180" s="123">
        <f t="shared" si="4"/>
        <v>-1</v>
      </c>
      <c r="M180" s="62" t="s">
        <v>95</v>
      </c>
      <c r="N180" s="62" t="s">
        <v>101</v>
      </c>
      <c r="O180" s="62" t="s">
        <v>51</v>
      </c>
      <c r="P180" s="123" t="s">
        <v>46</v>
      </c>
      <c r="Q180" s="66"/>
      <c r="R180" s="123" t="s">
        <v>45</v>
      </c>
      <c r="S180" s="124">
        <v>2026</v>
      </c>
      <c r="T180" s="66" t="s">
        <v>861</v>
      </c>
      <c r="U180" s="66" t="s">
        <v>861</v>
      </c>
      <c r="V180" s="62"/>
      <c r="W180" s="125"/>
      <c r="X180" s="123">
        <v>2</v>
      </c>
      <c r="Y180" s="98"/>
      <c r="Z180" s="98"/>
      <c r="AA180" s="98"/>
      <c r="AB180" s="98"/>
      <c r="AC180" s="98"/>
      <c r="AD180" s="98" t="s">
        <v>37</v>
      </c>
      <c r="AE180" s="98"/>
      <c r="AF180" s="98"/>
      <c r="AG180" s="98"/>
      <c r="AH180" s="98"/>
      <c r="AI180" s="98"/>
      <c r="AJ180" s="98" t="s">
        <v>37</v>
      </c>
      <c r="BC180" s="2"/>
    </row>
    <row r="181" spans="1:55" x14ac:dyDescent="0.2">
      <c r="A181" s="65" t="s">
        <v>327</v>
      </c>
      <c r="B181" s="62" t="s">
        <v>916</v>
      </c>
      <c r="C181" s="62" t="s">
        <v>914</v>
      </c>
      <c r="D181" s="62" t="s">
        <v>915</v>
      </c>
      <c r="E181" s="65" t="s">
        <v>535</v>
      </c>
      <c r="F181" s="66" t="s">
        <v>368</v>
      </c>
      <c r="G181" s="66" t="s">
        <v>538</v>
      </c>
      <c r="H181" s="66" t="s">
        <v>584</v>
      </c>
      <c r="I181" s="111" t="s">
        <v>220</v>
      </c>
      <c r="J181" s="122">
        <v>2015</v>
      </c>
      <c r="K181" s="123">
        <v>10</v>
      </c>
      <c r="L181" s="123">
        <f t="shared" si="4"/>
        <v>-1</v>
      </c>
      <c r="M181" s="62" t="s">
        <v>95</v>
      </c>
      <c r="N181" s="62" t="s">
        <v>101</v>
      </c>
      <c r="O181" s="62" t="s">
        <v>51</v>
      </c>
      <c r="P181" s="123" t="s">
        <v>46</v>
      </c>
      <c r="Q181" s="66"/>
      <c r="R181" s="123" t="s">
        <v>45</v>
      </c>
      <c r="S181" s="124">
        <v>2026</v>
      </c>
      <c r="T181" s="66" t="s">
        <v>861</v>
      </c>
      <c r="U181" s="66" t="s">
        <v>861</v>
      </c>
      <c r="V181" s="62"/>
      <c r="W181" s="125"/>
      <c r="X181" s="123">
        <v>2</v>
      </c>
      <c r="Y181" s="98"/>
      <c r="Z181" s="98"/>
      <c r="AA181" s="98"/>
      <c r="AB181" s="98"/>
      <c r="AC181" s="98"/>
      <c r="AD181" s="98" t="s">
        <v>37</v>
      </c>
      <c r="AE181" s="98"/>
      <c r="AF181" s="98"/>
      <c r="AG181" s="98"/>
      <c r="AH181" s="98"/>
      <c r="AI181" s="98"/>
      <c r="AJ181" s="98" t="s">
        <v>37</v>
      </c>
      <c r="BC181" s="2"/>
    </row>
    <row r="182" spans="1:55" x14ac:dyDescent="0.2">
      <c r="A182" s="82" t="s">
        <v>585</v>
      </c>
      <c r="B182" s="62" t="s">
        <v>916</v>
      </c>
      <c r="C182" s="62" t="s">
        <v>914</v>
      </c>
      <c r="D182" s="62" t="s">
        <v>915</v>
      </c>
      <c r="E182" s="82" t="s">
        <v>510</v>
      </c>
      <c r="F182" s="80" t="s">
        <v>586</v>
      </c>
      <c r="G182" s="80" t="s">
        <v>587</v>
      </c>
      <c r="H182" s="80" t="s">
        <v>588</v>
      </c>
      <c r="I182" s="112" t="s">
        <v>221</v>
      </c>
      <c r="J182" s="122">
        <v>2015</v>
      </c>
      <c r="K182" s="123">
        <v>10</v>
      </c>
      <c r="L182" s="123">
        <f t="shared" si="4"/>
        <v>-1</v>
      </c>
      <c r="M182" s="62" t="s">
        <v>95</v>
      </c>
      <c r="N182" s="62" t="s">
        <v>101</v>
      </c>
      <c r="O182" s="62" t="s">
        <v>51</v>
      </c>
      <c r="P182" s="123" t="s">
        <v>46</v>
      </c>
      <c r="Q182" s="80"/>
      <c r="R182" s="123" t="s">
        <v>45</v>
      </c>
      <c r="S182" s="124">
        <v>2026</v>
      </c>
      <c r="T182" s="80" t="s">
        <v>861</v>
      </c>
      <c r="U182" s="80" t="s">
        <v>861</v>
      </c>
      <c r="V182" s="62"/>
      <c r="W182" s="125"/>
      <c r="X182" s="123">
        <v>2</v>
      </c>
      <c r="Y182" s="98" t="s">
        <v>39</v>
      </c>
      <c r="Z182" s="98"/>
      <c r="AA182" s="98"/>
      <c r="AB182" s="98"/>
      <c r="AC182" s="98"/>
      <c r="AD182" s="98"/>
      <c r="AE182" s="98" t="s">
        <v>37</v>
      </c>
      <c r="AF182" s="98"/>
      <c r="AG182" s="98"/>
      <c r="AH182" s="98"/>
      <c r="AI182" s="98"/>
      <c r="AJ182" s="98"/>
      <c r="BC182" s="2"/>
    </row>
    <row r="183" spans="1:55" x14ac:dyDescent="0.2">
      <c r="A183" s="68" t="s">
        <v>327</v>
      </c>
      <c r="B183" s="62" t="s">
        <v>916</v>
      </c>
      <c r="C183" s="62" t="s">
        <v>914</v>
      </c>
      <c r="D183" s="62" t="s">
        <v>915</v>
      </c>
      <c r="E183" s="68" t="s">
        <v>517</v>
      </c>
      <c r="F183" s="69" t="s">
        <v>368</v>
      </c>
      <c r="G183" s="69" t="s">
        <v>538</v>
      </c>
      <c r="H183" s="69" t="s">
        <v>589</v>
      </c>
      <c r="I183" s="111" t="s">
        <v>222</v>
      </c>
      <c r="J183" s="122">
        <v>2016</v>
      </c>
      <c r="K183" s="123">
        <v>10</v>
      </c>
      <c r="L183" s="123">
        <f t="shared" si="4"/>
        <v>0</v>
      </c>
      <c r="M183" s="62" t="s">
        <v>95</v>
      </c>
      <c r="N183" s="62" t="s">
        <v>101</v>
      </c>
      <c r="O183" s="62" t="s">
        <v>51</v>
      </c>
      <c r="P183" s="123" t="s">
        <v>46</v>
      </c>
      <c r="Q183" s="69"/>
      <c r="R183" s="123" t="s">
        <v>45</v>
      </c>
      <c r="S183" s="124">
        <v>2026</v>
      </c>
      <c r="T183" s="69" t="s">
        <v>861</v>
      </c>
      <c r="U183" s="69" t="s">
        <v>861</v>
      </c>
      <c r="V183" s="62"/>
      <c r="W183" s="125"/>
      <c r="X183" s="123">
        <v>2</v>
      </c>
      <c r="Y183" s="98" t="s">
        <v>39</v>
      </c>
      <c r="Z183" s="100"/>
      <c r="AA183" s="100"/>
      <c r="AB183" s="100"/>
      <c r="AC183" s="100"/>
      <c r="AD183" s="100"/>
      <c r="AE183" s="98" t="s">
        <v>37</v>
      </c>
      <c r="AF183" s="100"/>
      <c r="AG183" s="100"/>
      <c r="AH183" s="100"/>
      <c r="AI183" s="100"/>
      <c r="AJ183" s="100"/>
      <c r="BC183" s="2"/>
    </row>
    <row r="184" spans="1:55" x14ac:dyDescent="0.2">
      <c r="A184" s="84" t="s">
        <v>284</v>
      </c>
      <c r="B184" s="62" t="s">
        <v>916</v>
      </c>
      <c r="C184" s="62" t="s">
        <v>914</v>
      </c>
      <c r="D184" s="62" t="s">
        <v>915</v>
      </c>
      <c r="E184" s="82" t="s">
        <v>517</v>
      </c>
      <c r="F184" s="80" t="s">
        <v>344</v>
      </c>
      <c r="G184" s="80" t="s">
        <v>590</v>
      </c>
      <c r="H184" s="80" t="s">
        <v>591</v>
      </c>
      <c r="I184" s="112" t="s">
        <v>223</v>
      </c>
      <c r="J184" s="122">
        <v>2016</v>
      </c>
      <c r="K184" s="123">
        <v>10</v>
      </c>
      <c r="L184" s="123">
        <f t="shared" si="4"/>
        <v>0</v>
      </c>
      <c r="M184" s="62" t="s">
        <v>95</v>
      </c>
      <c r="N184" s="62" t="s">
        <v>101</v>
      </c>
      <c r="O184" s="62" t="s">
        <v>51</v>
      </c>
      <c r="P184" s="123" t="s">
        <v>46</v>
      </c>
      <c r="Q184" s="66"/>
      <c r="R184" s="123" t="s">
        <v>45</v>
      </c>
      <c r="S184" s="124">
        <v>2026</v>
      </c>
      <c r="T184" s="66" t="s">
        <v>861</v>
      </c>
      <c r="U184" s="66" t="s">
        <v>861</v>
      </c>
      <c r="V184" s="62"/>
      <c r="W184" s="125"/>
      <c r="X184" s="123">
        <v>2</v>
      </c>
      <c r="Y184" s="98"/>
      <c r="Z184" s="98"/>
      <c r="AA184" s="98"/>
      <c r="AB184" s="98" t="s">
        <v>37</v>
      </c>
      <c r="AC184" s="98"/>
      <c r="AD184" s="98"/>
      <c r="AE184" s="98"/>
      <c r="AF184" s="98"/>
      <c r="AG184" s="98"/>
      <c r="AH184" s="98" t="s">
        <v>37</v>
      </c>
      <c r="AI184" s="98"/>
      <c r="AJ184" s="98"/>
      <c r="BC184" s="2"/>
    </row>
    <row r="185" spans="1:55" x14ac:dyDescent="0.2">
      <c r="A185" s="82" t="s">
        <v>296</v>
      </c>
      <c r="B185" s="62" t="s">
        <v>916</v>
      </c>
      <c r="C185" s="62" t="s">
        <v>914</v>
      </c>
      <c r="D185" s="62" t="s">
        <v>915</v>
      </c>
      <c r="E185" s="82" t="s">
        <v>517</v>
      </c>
      <c r="F185" s="80" t="s">
        <v>563</v>
      </c>
      <c r="G185" s="80">
        <v>93300</v>
      </c>
      <c r="H185" s="80" t="s">
        <v>593</v>
      </c>
      <c r="I185" s="112" t="s">
        <v>224</v>
      </c>
      <c r="J185" s="122">
        <v>2013</v>
      </c>
      <c r="K185" s="123">
        <v>10</v>
      </c>
      <c r="L185" s="123">
        <f t="shared" si="4"/>
        <v>-3</v>
      </c>
      <c r="M185" s="62" t="s">
        <v>95</v>
      </c>
      <c r="N185" s="62" t="s">
        <v>101</v>
      </c>
      <c r="O185" s="62" t="s">
        <v>51</v>
      </c>
      <c r="P185" s="123" t="s">
        <v>46</v>
      </c>
      <c r="Q185" s="80"/>
      <c r="R185" s="123" t="s">
        <v>45</v>
      </c>
      <c r="S185" s="124">
        <v>2026</v>
      </c>
      <c r="T185" s="80" t="s">
        <v>861</v>
      </c>
      <c r="U185" s="80" t="s">
        <v>861</v>
      </c>
      <c r="V185" s="62"/>
      <c r="W185" s="125"/>
      <c r="X185" s="123">
        <v>2</v>
      </c>
      <c r="Y185" s="98" t="s">
        <v>39</v>
      </c>
      <c r="Z185" s="98"/>
      <c r="AA185" s="98"/>
      <c r="AB185" s="98"/>
      <c r="AC185" s="98"/>
      <c r="AD185" s="98"/>
      <c r="AE185" s="98" t="s">
        <v>37</v>
      </c>
      <c r="AF185" s="98"/>
      <c r="AG185" s="98"/>
      <c r="AH185" s="98"/>
      <c r="AI185" s="98"/>
      <c r="AJ185" s="98"/>
      <c r="BC185" s="2"/>
    </row>
    <row r="186" spans="1:55" x14ac:dyDescent="0.2">
      <c r="A186" s="84" t="s">
        <v>296</v>
      </c>
      <c r="B186" s="62" t="s">
        <v>916</v>
      </c>
      <c r="C186" s="62" t="s">
        <v>914</v>
      </c>
      <c r="D186" s="62" t="s">
        <v>915</v>
      </c>
      <c r="E186" s="82" t="s">
        <v>517</v>
      </c>
      <c r="F186" s="86" t="s">
        <v>563</v>
      </c>
      <c r="G186" s="86">
        <v>93300</v>
      </c>
      <c r="H186" s="86" t="s">
        <v>594</v>
      </c>
      <c r="I186" s="112" t="s">
        <v>225</v>
      </c>
      <c r="J186" s="122">
        <v>2013</v>
      </c>
      <c r="K186" s="123">
        <v>10</v>
      </c>
      <c r="L186" s="123">
        <f t="shared" si="4"/>
        <v>-3</v>
      </c>
      <c r="M186" s="62" t="s">
        <v>95</v>
      </c>
      <c r="N186" s="62" t="s">
        <v>101</v>
      </c>
      <c r="O186" s="62" t="s">
        <v>51</v>
      </c>
      <c r="P186" s="123" t="s">
        <v>46</v>
      </c>
      <c r="Q186" s="80"/>
      <c r="R186" s="123" t="s">
        <v>45</v>
      </c>
      <c r="S186" s="124">
        <v>2026</v>
      </c>
      <c r="T186" s="80" t="s">
        <v>861</v>
      </c>
      <c r="U186" s="80" t="s">
        <v>861</v>
      </c>
      <c r="V186" s="62"/>
      <c r="W186" s="125"/>
      <c r="X186" s="123">
        <v>2</v>
      </c>
      <c r="Y186" s="98" t="s">
        <v>39</v>
      </c>
      <c r="Z186" s="98"/>
      <c r="AA186" s="98"/>
      <c r="AB186" s="98"/>
      <c r="AC186" s="98"/>
      <c r="AD186" s="98"/>
      <c r="AE186" s="98" t="s">
        <v>37</v>
      </c>
      <c r="AF186" s="98"/>
      <c r="AG186" s="98"/>
      <c r="AH186" s="98"/>
      <c r="AI186" s="98"/>
      <c r="AJ186" s="98"/>
      <c r="BC186" s="2"/>
    </row>
    <row r="187" spans="1:55" x14ac:dyDescent="0.2">
      <c r="A187" s="84" t="s">
        <v>296</v>
      </c>
      <c r="B187" s="62" t="s">
        <v>916</v>
      </c>
      <c r="C187" s="62" t="s">
        <v>914</v>
      </c>
      <c r="D187" s="62" t="s">
        <v>915</v>
      </c>
      <c r="E187" s="82" t="s">
        <v>517</v>
      </c>
      <c r="F187" s="86" t="s">
        <v>563</v>
      </c>
      <c r="G187" s="86">
        <v>93300</v>
      </c>
      <c r="H187" s="86" t="s">
        <v>595</v>
      </c>
      <c r="I187" s="112" t="s">
        <v>226</v>
      </c>
      <c r="J187" s="122">
        <v>2013</v>
      </c>
      <c r="K187" s="123">
        <v>10</v>
      </c>
      <c r="L187" s="123">
        <f t="shared" si="4"/>
        <v>-3</v>
      </c>
      <c r="M187" s="62" t="s">
        <v>95</v>
      </c>
      <c r="N187" s="62" t="s">
        <v>101</v>
      </c>
      <c r="O187" s="62" t="s">
        <v>51</v>
      </c>
      <c r="P187" s="123" t="s">
        <v>46</v>
      </c>
      <c r="Q187" s="80"/>
      <c r="R187" s="123" t="s">
        <v>45</v>
      </c>
      <c r="S187" s="124">
        <v>2026</v>
      </c>
      <c r="T187" s="80" t="s">
        <v>861</v>
      </c>
      <c r="U187" s="80" t="s">
        <v>861</v>
      </c>
      <c r="V187" s="62"/>
      <c r="W187" s="125"/>
      <c r="X187" s="123">
        <v>2</v>
      </c>
      <c r="Y187" s="98" t="s">
        <v>39</v>
      </c>
      <c r="Z187" s="98"/>
      <c r="AA187" s="98"/>
      <c r="AB187" s="98"/>
      <c r="AC187" s="98"/>
      <c r="AD187" s="98"/>
      <c r="AE187" s="98" t="s">
        <v>37</v>
      </c>
      <c r="AF187" s="98"/>
      <c r="AG187" s="98"/>
      <c r="AH187" s="98"/>
      <c r="AI187" s="98"/>
      <c r="AJ187" s="98"/>
      <c r="BC187" s="2"/>
    </row>
    <row r="188" spans="1:55" x14ac:dyDescent="0.2">
      <c r="A188" s="82" t="s">
        <v>596</v>
      </c>
      <c r="B188" s="62" t="s">
        <v>916</v>
      </c>
      <c r="C188" s="62" t="s">
        <v>914</v>
      </c>
      <c r="D188" s="62" t="s">
        <v>915</v>
      </c>
      <c r="E188" s="82" t="s">
        <v>510</v>
      </c>
      <c r="F188" s="80" t="s">
        <v>592</v>
      </c>
      <c r="G188" s="80" t="s">
        <v>597</v>
      </c>
      <c r="H188" s="80">
        <v>201108404</v>
      </c>
      <c r="I188" s="112" t="s">
        <v>227</v>
      </c>
      <c r="J188" s="122">
        <v>2012</v>
      </c>
      <c r="K188" s="123">
        <v>10</v>
      </c>
      <c r="L188" s="123">
        <f t="shared" si="4"/>
        <v>-4</v>
      </c>
      <c r="M188" s="62" t="s">
        <v>95</v>
      </c>
      <c r="N188" s="62" t="s">
        <v>101</v>
      </c>
      <c r="O188" s="62" t="s">
        <v>51</v>
      </c>
      <c r="P188" s="123" t="s">
        <v>46</v>
      </c>
      <c r="Q188" s="80"/>
      <c r="R188" s="123" t="s">
        <v>45</v>
      </c>
      <c r="S188" s="124">
        <v>2026</v>
      </c>
      <c r="T188" s="80" t="s">
        <v>861</v>
      </c>
      <c r="U188" s="80" t="s">
        <v>861</v>
      </c>
      <c r="V188" s="62"/>
      <c r="W188" s="125"/>
      <c r="X188" s="123">
        <v>2</v>
      </c>
      <c r="Y188" s="98" t="s">
        <v>39</v>
      </c>
      <c r="Z188" s="98"/>
      <c r="AA188" s="98"/>
      <c r="AB188" s="98"/>
      <c r="AC188" s="98"/>
      <c r="AD188" s="98"/>
      <c r="AE188" s="98" t="s">
        <v>37</v>
      </c>
      <c r="AF188" s="98"/>
      <c r="AG188" s="98"/>
      <c r="AH188" s="98"/>
      <c r="AI188" s="98"/>
      <c r="AJ188" s="98"/>
      <c r="BC188" s="2"/>
    </row>
    <row r="189" spans="1:55" x14ac:dyDescent="0.2">
      <c r="A189" s="82" t="s">
        <v>598</v>
      </c>
      <c r="B189" s="62" t="s">
        <v>916</v>
      </c>
      <c r="C189" s="62" t="s">
        <v>914</v>
      </c>
      <c r="D189" s="62" t="s">
        <v>915</v>
      </c>
      <c r="E189" s="82" t="s">
        <v>510</v>
      </c>
      <c r="F189" s="80" t="s">
        <v>368</v>
      </c>
      <c r="G189" s="80" t="s">
        <v>571</v>
      </c>
      <c r="H189" s="80" t="s">
        <v>599</v>
      </c>
      <c r="I189" s="112" t="s">
        <v>228</v>
      </c>
      <c r="J189" s="122">
        <v>2012</v>
      </c>
      <c r="K189" s="123">
        <v>10</v>
      </c>
      <c r="L189" s="123">
        <f t="shared" si="4"/>
        <v>-4</v>
      </c>
      <c r="M189" s="62" t="s">
        <v>95</v>
      </c>
      <c r="N189" s="62" t="s">
        <v>101</v>
      </c>
      <c r="O189" s="62" t="s">
        <v>51</v>
      </c>
      <c r="P189" s="123" t="s">
        <v>46</v>
      </c>
      <c r="Q189" s="80"/>
      <c r="R189" s="123" t="s">
        <v>45</v>
      </c>
      <c r="S189" s="124">
        <v>2026</v>
      </c>
      <c r="T189" s="80" t="s">
        <v>861</v>
      </c>
      <c r="U189" s="80" t="s">
        <v>861</v>
      </c>
      <c r="V189" s="62"/>
      <c r="W189" s="125"/>
      <c r="X189" s="123">
        <v>2</v>
      </c>
      <c r="Y189" s="98"/>
      <c r="Z189" s="98"/>
      <c r="AA189" s="98"/>
      <c r="AB189" s="98" t="s">
        <v>37</v>
      </c>
      <c r="AC189" s="98"/>
      <c r="AD189" s="98"/>
      <c r="AE189" s="98"/>
      <c r="AF189" s="98"/>
      <c r="AG189" s="98"/>
      <c r="AH189" s="98" t="s">
        <v>37</v>
      </c>
      <c r="AI189" s="98"/>
      <c r="AJ189" s="98"/>
      <c r="BC189" s="2"/>
    </row>
    <row r="190" spans="1:55" x14ac:dyDescent="0.2">
      <c r="A190" s="82" t="s">
        <v>598</v>
      </c>
      <c r="B190" s="62" t="s">
        <v>916</v>
      </c>
      <c r="C190" s="62" t="s">
        <v>914</v>
      </c>
      <c r="D190" s="62" t="s">
        <v>915</v>
      </c>
      <c r="E190" s="82" t="s">
        <v>517</v>
      </c>
      <c r="F190" s="80" t="s">
        <v>600</v>
      </c>
      <c r="G190" s="80" t="s">
        <v>601</v>
      </c>
      <c r="H190" s="80" t="s">
        <v>602</v>
      </c>
      <c r="I190" s="112" t="s">
        <v>229</v>
      </c>
      <c r="J190" s="122">
        <v>2014</v>
      </c>
      <c r="K190" s="123">
        <v>10</v>
      </c>
      <c r="L190" s="123">
        <f t="shared" si="4"/>
        <v>-2</v>
      </c>
      <c r="M190" s="62" t="s">
        <v>95</v>
      </c>
      <c r="N190" s="62" t="s">
        <v>101</v>
      </c>
      <c r="O190" s="62" t="s">
        <v>51</v>
      </c>
      <c r="P190" s="123" t="s">
        <v>46</v>
      </c>
      <c r="Q190" s="80"/>
      <c r="R190" s="123" t="s">
        <v>45</v>
      </c>
      <c r="S190" s="124">
        <v>2026</v>
      </c>
      <c r="T190" s="80" t="s">
        <v>861</v>
      </c>
      <c r="U190" s="80" t="s">
        <v>861</v>
      </c>
      <c r="V190" s="62"/>
      <c r="W190" s="125"/>
      <c r="X190" s="123">
        <v>2</v>
      </c>
      <c r="Y190" s="98"/>
      <c r="Z190" s="98" t="s">
        <v>37</v>
      </c>
      <c r="AA190" s="98"/>
      <c r="AB190" s="98"/>
      <c r="AC190" s="98"/>
      <c r="AD190" s="98"/>
      <c r="AE190" s="98"/>
      <c r="AF190" s="98" t="s">
        <v>37</v>
      </c>
      <c r="AG190" s="98"/>
      <c r="AH190" s="98"/>
      <c r="AI190" s="98"/>
      <c r="AJ190" s="98"/>
      <c r="BC190" s="2"/>
    </row>
    <row r="191" spans="1:55" x14ac:dyDescent="0.2">
      <c r="A191" s="82" t="s">
        <v>598</v>
      </c>
      <c r="B191" s="62" t="s">
        <v>916</v>
      </c>
      <c r="C191" s="62" t="s">
        <v>914</v>
      </c>
      <c r="D191" s="62" t="s">
        <v>915</v>
      </c>
      <c r="E191" s="82" t="s">
        <v>517</v>
      </c>
      <c r="F191" s="80" t="s">
        <v>600</v>
      </c>
      <c r="G191" s="80" t="s">
        <v>601</v>
      </c>
      <c r="H191" s="80" t="s">
        <v>603</v>
      </c>
      <c r="I191" s="112" t="s">
        <v>230</v>
      </c>
      <c r="J191" s="122">
        <v>2014</v>
      </c>
      <c r="K191" s="123">
        <v>10</v>
      </c>
      <c r="L191" s="123">
        <f t="shared" si="4"/>
        <v>-2</v>
      </c>
      <c r="M191" s="62" t="s">
        <v>95</v>
      </c>
      <c r="N191" s="62" t="s">
        <v>101</v>
      </c>
      <c r="O191" s="62" t="s">
        <v>51</v>
      </c>
      <c r="P191" s="123" t="s">
        <v>46</v>
      </c>
      <c r="Q191" s="80"/>
      <c r="R191" s="123" t="s">
        <v>45</v>
      </c>
      <c r="S191" s="124">
        <v>2026</v>
      </c>
      <c r="T191" s="80" t="s">
        <v>861</v>
      </c>
      <c r="U191" s="80" t="s">
        <v>861</v>
      </c>
      <c r="V191" s="62"/>
      <c r="W191" s="125"/>
      <c r="X191" s="123">
        <v>2</v>
      </c>
      <c r="Y191" s="98"/>
      <c r="Z191" s="98" t="s">
        <v>37</v>
      </c>
      <c r="AA191" s="98"/>
      <c r="AB191" s="98"/>
      <c r="AC191" s="98"/>
      <c r="AD191" s="98"/>
      <c r="AE191" s="98"/>
      <c r="AF191" s="98" t="s">
        <v>37</v>
      </c>
      <c r="AG191" s="98"/>
      <c r="AH191" s="98"/>
      <c r="AI191" s="98"/>
      <c r="AJ191" s="98"/>
      <c r="BC191" s="2"/>
    </row>
    <row r="192" spans="1:55" x14ac:dyDescent="0.2">
      <c r="A192" s="82" t="s">
        <v>604</v>
      </c>
      <c r="B192" s="62" t="s">
        <v>916</v>
      </c>
      <c r="C192" s="62" t="s">
        <v>914</v>
      </c>
      <c r="D192" s="62" t="s">
        <v>915</v>
      </c>
      <c r="E192" s="82" t="s">
        <v>510</v>
      </c>
      <c r="F192" s="80" t="s">
        <v>592</v>
      </c>
      <c r="G192" s="80" t="s">
        <v>605</v>
      </c>
      <c r="H192" s="80">
        <v>20110906334</v>
      </c>
      <c r="I192" s="112" t="s">
        <v>231</v>
      </c>
      <c r="J192" s="122">
        <v>2012</v>
      </c>
      <c r="K192" s="123">
        <v>10</v>
      </c>
      <c r="L192" s="123">
        <f t="shared" si="4"/>
        <v>-4</v>
      </c>
      <c r="M192" s="62" t="s">
        <v>95</v>
      </c>
      <c r="N192" s="62" t="s">
        <v>101</v>
      </c>
      <c r="O192" s="62" t="s">
        <v>51</v>
      </c>
      <c r="P192" s="123" t="s">
        <v>46</v>
      </c>
      <c r="Q192" s="80"/>
      <c r="R192" s="123" t="s">
        <v>45</v>
      </c>
      <c r="S192" s="124">
        <v>2026</v>
      </c>
      <c r="T192" s="80" t="s">
        <v>861</v>
      </c>
      <c r="U192" s="80" t="s">
        <v>861</v>
      </c>
      <c r="V192" s="62"/>
      <c r="W192" s="125"/>
      <c r="X192" s="123">
        <v>2</v>
      </c>
      <c r="Y192" s="98" t="s">
        <v>39</v>
      </c>
      <c r="Z192" s="98"/>
      <c r="AA192" s="98"/>
      <c r="AB192" s="98"/>
      <c r="AC192" s="98"/>
      <c r="AD192" s="98"/>
      <c r="AE192" s="98" t="s">
        <v>37</v>
      </c>
      <c r="AF192" s="98"/>
      <c r="AG192" s="98"/>
      <c r="AH192" s="98"/>
      <c r="AI192" s="98"/>
      <c r="AJ192" s="98"/>
      <c r="BC192" s="2"/>
    </row>
    <row r="193" spans="1:55" x14ac:dyDescent="0.2">
      <c r="A193" s="65" t="s">
        <v>606</v>
      </c>
      <c r="B193" s="62" t="s">
        <v>916</v>
      </c>
      <c r="C193" s="62" t="s">
        <v>914</v>
      </c>
      <c r="D193" s="62" t="s">
        <v>915</v>
      </c>
      <c r="E193" s="65" t="s">
        <v>517</v>
      </c>
      <c r="F193" s="66" t="s">
        <v>563</v>
      </c>
      <c r="G193" s="66">
        <v>93300</v>
      </c>
      <c r="H193" s="66" t="s">
        <v>607</v>
      </c>
      <c r="I193" s="111" t="s">
        <v>232</v>
      </c>
      <c r="J193" s="122">
        <v>2013</v>
      </c>
      <c r="K193" s="123">
        <v>10</v>
      </c>
      <c r="L193" s="123">
        <f t="shared" si="4"/>
        <v>-3</v>
      </c>
      <c r="M193" s="62" t="s">
        <v>95</v>
      </c>
      <c r="N193" s="62" t="s">
        <v>101</v>
      </c>
      <c r="O193" s="62" t="s">
        <v>51</v>
      </c>
      <c r="P193" s="123" t="s">
        <v>46</v>
      </c>
      <c r="Q193" s="66"/>
      <c r="R193" s="123" t="s">
        <v>45</v>
      </c>
      <c r="S193" s="124">
        <v>2026</v>
      </c>
      <c r="T193" s="66" t="s">
        <v>861</v>
      </c>
      <c r="U193" s="66" t="s">
        <v>861</v>
      </c>
      <c r="V193" s="62"/>
      <c r="W193" s="125"/>
      <c r="X193" s="123">
        <v>2</v>
      </c>
      <c r="Y193" s="98" t="s">
        <v>39</v>
      </c>
      <c r="Z193" s="98"/>
      <c r="AA193" s="98"/>
      <c r="AB193" s="98"/>
      <c r="AC193" s="98"/>
      <c r="AD193" s="98"/>
      <c r="AE193" s="98" t="s">
        <v>37</v>
      </c>
      <c r="AF193" s="98"/>
      <c r="AG193" s="98"/>
      <c r="AH193" s="98"/>
      <c r="AI193" s="98"/>
      <c r="AJ193" s="98"/>
      <c r="BC193" s="2"/>
    </row>
    <row r="194" spans="1:55" x14ac:dyDescent="0.2">
      <c r="A194" s="82" t="s">
        <v>608</v>
      </c>
      <c r="B194" s="62" t="s">
        <v>916</v>
      </c>
      <c r="C194" s="62" t="s">
        <v>914</v>
      </c>
      <c r="D194" s="62" t="s">
        <v>915</v>
      </c>
      <c r="E194" s="82" t="s">
        <v>517</v>
      </c>
      <c r="F194" s="80" t="s">
        <v>609</v>
      </c>
      <c r="G194" s="80" t="s">
        <v>610</v>
      </c>
      <c r="H194" s="80" t="s">
        <v>611</v>
      </c>
      <c r="I194" s="112" t="s">
        <v>233</v>
      </c>
      <c r="J194" s="122">
        <v>2016</v>
      </c>
      <c r="K194" s="123">
        <v>10</v>
      </c>
      <c r="L194" s="123">
        <f t="shared" si="4"/>
        <v>0</v>
      </c>
      <c r="M194" s="62" t="s">
        <v>95</v>
      </c>
      <c r="N194" s="62" t="s">
        <v>101</v>
      </c>
      <c r="O194" s="62" t="s">
        <v>51</v>
      </c>
      <c r="P194" s="123" t="s">
        <v>46</v>
      </c>
      <c r="Q194" s="80"/>
      <c r="R194" s="123" t="s">
        <v>45</v>
      </c>
      <c r="S194" s="124">
        <v>2026</v>
      </c>
      <c r="T194" s="128" t="s">
        <v>861</v>
      </c>
      <c r="U194" s="128" t="s">
        <v>861</v>
      </c>
      <c r="V194" s="62"/>
      <c r="W194" s="125"/>
      <c r="X194" s="123">
        <v>2</v>
      </c>
      <c r="Y194" s="98"/>
      <c r="Z194" s="98"/>
      <c r="AA194" s="98"/>
      <c r="AB194" s="98" t="s">
        <v>37</v>
      </c>
      <c r="AC194" s="98"/>
      <c r="AD194" s="98"/>
      <c r="AE194" s="98"/>
      <c r="AF194" s="98"/>
      <c r="AG194" s="98"/>
      <c r="AH194" s="98" t="s">
        <v>37</v>
      </c>
      <c r="AI194" s="98"/>
      <c r="AJ194" s="98"/>
      <c r="BC194" s="2"/>
    </row>
    <row r="195" spans="1:55" x14ac:dyDescent="0.2">
      <c r="A195" s="82" t="s">
        <v>612</v>
      </c>
      <c r="B195" s="62" t="s">
        <v>916</v>
      </c>
      <c r="C195" s="62" t="s">
        <v>914</v>
      </c>
      <c r="D195" s="62" t="s">
        <v>915</v>
      </c>
      <c r="E195" s="65" t="s">
        <v>523</v>
      </c>
      <c r="F195" s="66" t="s">
        <v>524</v>
      </c>
      <c r="G195" s="80" t="s">
        <v>528</v>
      </c>
      <c r="H195" s="80" t="s">
        <v>613</v>
      </c>
      <c r="I195" s="112" t="s">
        <v>234</v>
      </c>
      <c r="J195" s="122">
        <v>2016</v>
      </c>
      <c r="K195" s="123">
        <v>10</v>
      </c>
      <c r="L195" s="123">
        <f t="shared" si="4"/>
        <v>0</v>
      </c>
      <c r="M195" s="62" t="s">
        <v>95</v>
      </c>
      <c r="N195" s="62" t="s">
        <v>101</v>
      </c>
      <c r="O195" s="62" t="s">
        <v>51</v>
      </c>
      <c r="P195" s="123" t="s">
        <v>46</v>
      </c>
      <c r="Q195" s="80"/>
      <c r="R195" s="123" t="s">
        <v>45</v>
      </c>
      <c r="S195" s="124">
        <v>2026</v>
      </c>
      <c r="T195" s="128" t="s">
        <v>861</v>
      </c>
      <c r="U195" s="128" t="s">
        <v>861</v>
      </c>
      <c r="V195" s="62"/>
      <c r="W195" s="125"/>
      <c r="X195" s="123">
        <v>2</v>
      </c>
      <c r="Y195" s="98" t="s">
        <v>39</v>
      </c>
      <c r="Z195" s="98"/>
      <c r="AA195" s="98"/>
      <c r="AB195" s="98"/>
      <c r="AC195" s="98"/>
      <c r="AD195" s="98"/>
      <c r="AE195" s="98" t="s">
        <v>37</v>
      </c>
      <c r="AF195" s="98"/>
      <c r="AG195" s="98"/>
      <c r="AH195" s="98"/>
      <c r="AI195" s="98"/>
      <c r="AJ195" s="98"/>
      <c r="BC195" s="2"/>
    </row>
    <row r="196" spans="1:55" x14ac:dyDescent="0.2">
      <c r="A196" s="82" t="s">
        <v>307</v>
      </c>
      <c r="B196" s="62" t="s">
        <v>916</v>
      </c>
      <c r="C196" s="62" t="s">
        <v>914</v>
      </c>
      <c r="D196" s="62" t="s">
        <v>915</v>
      </c>
      <c r="E196" s="82" t="s">
        <v>517</v>
      </c>
      <c r="F196" s="80" t="s">
        <v>344</v>
      </c>
      <c r="G196" s="80" t="s">
        <v>614</v>
      </c>
      <c r="H196" s="80" t="s">
        <v>615</v>
      </c>
      <c r="I196" s="112" t="s">
        <v>235</v>
      </c>
      <c r="J196" s="122">
        <v>2016</v>
      </c>
      <c r="K196" s="123">
        <v>10</v>
      </c>
      <c r="L196" s="123">
        <f t="shared" si="4"/>
        <v>0</v>
      </c>
      <c r="M196" s="62" t="s">
        <v>95</v>
      </c>
      <c r="N196" s="62" t="s">
        <v>101</v>
      </c>
      <c r="O196" s="62" t="s">
        <v>51</v>
      </c>
      <c r="P196" s="123" t="s">
        <v>46</v>
      </c>
      <c r="Q196" s="66"/>
      <c r="R196" s="123" t="s">
        <v>45</v>
      </c>
      <c r="S196" s="124">
        <v>2026</v>
      </c>
      <c r="T196" s="80" t="s">
        <v>861</v>
      </c>
      <c r="U196" s="80" t="s">
        <v>861</v>
      </c>
      <c r="V196" s="62"/>
      <c r="W196" s="125"/>
      <c r="X196" s="123">
        <v>2</v>
      </c>
      <c r="Y196" s="98" t="s">
        <v>39</v>
      </c>
      <c r="Z196" s="98"/>
      <c r="AA196" s="98"/>
      <c r="AB196" s="98"/>
      <c r="AC196" s="98"/>
      <c r="AD196" s="98"/>
      <c r="AE196" s="98" t="s">
        <v>37</v>
      </c>
      <c r="AF196" s="98"/>
      <c r="AG196" s="98"/>
      <c r="AH196" s="98"/>
      <c r="AI196" s="98"/>
      <c r="AJ196" s="98"/>
      <c r="BC196" s="2"/>
    </row>
    <row r="197" spans="1:55" x14ac:dyDescent="0.2">
      <c r="A197" s="82" t="s">
        <v>307</v>
      </c>
      <c r="B197" s="62" t="s">
        <v>916</v>
      </c>
      <c r="C197" s="62" t="s">
        <v>914</v>
      </c>
      <c r="D197" s="62" t="s">
        <v>915</v>
      </c>
      <c r="E197" s="82" t="s">
        <v>517</v>
      </c>
      <c r="F197" s="80" t="s">
        <v>344</v>
      </c>
      <c r="G197" s="80" t="s">
        <v>614</v>
      </c>
      <c r="H197" s="80" t="s">
        <v>616</v>
      </c>
      <c r="I197" s="112" t="s">
        <v>236</v>
      </c>
      <c r="J197" s="122">
        <v>2016</v>
      </c>
      <c r="K197" s="123">
        <v>10</v>
      </c>
      <c r="L197" s="123">
        <f t="shared" si="4"/>
        <v>0</v>
      </c>
      <c r="M197" s="62" t="s">
        <v>95</v>
      </c>
      <c r="N197" s="62" t="s">
        <v>101</v>
      </c>
      <c r="O197" s="62" t="s">
        <v>51</v>
      </c>
      <c r="P197" s="123" t="s">
        <v>46</v>
      </c>
      <c r="Q197" s="66"/>
      <c r="R197" s="123" t="s">
        <v>45</v>
      </c>
      <c r="S197" s="124">
        <v>2026</v>
      </c>
      <c r="T197" s="80" t="s">
        <v>861</v>
      </c>
      <c r="U197" s="80" t="s">
        <v>861</v>
      </c>
      <c r="V197" s="62"/>
      <c r="W197" s="125"/>
      <c r="X197" s="123">
        <v>2</v>
      </c>
      <c r="Y197" s="98" t="s">
        <v>39</v>
      </c>
      <c r="Z197" s="98"/>
      <c r="AA197" s="98"/>
      <c r="AB197" s="98"/>
      <c r="AC197" s="98"/>
      <c r="AD197" s="98"/>
      <c r="AE197" s="98" t="s">
        <v>37</v>
      </c>
      <c r="AF197" s="98"/>
      <c r="AG197" s="98"/>
      <c r="AH197" s="98"/>
      <c r="AI197" s="98"/>
      <c r="AJ197" s="98"/>
      <c r="BC197" s="2"/>
    </row>
    <row r="198" spans="1:55" x14ac:dyDescent="0.2">
      <c r="A198" s="82" t="s">
        <v>303</v>
      </c>
      <c r="B198" s="62" t="s">
        <v>916</v>
      </c>
      <c r="C198" s="62" t="s">
        <v>914</v>
      </c>
      <c r="D198" s="62" t="s">
        <v>915</v>
      </c>
      <c r="E198" s="84" t="s">
        <v>517</v>
      </c>
      <c r="F198" s="80" t="s">
        <v>368</v>
      </c>
      <c r="G198" s="80" t="s">
        <v>617</v>
      </c>
      <c r="H198" s="80" t="s">
        <v>618</v>
      </c>
      <c r="I198" s="112" t="s">
        <v>237</v>
      </c>
      <c r="J198" s="122">
        <v>2012</v>
      </c>
      <c r="K198" s="123">
        <v>10</v>
      </c>
      <c r="L198" s="123">
        <f t="shared" si="4"/>
        <v>-4</v>
      </c>
      <c r="M198" s="62" t="s">
        <v>95</v>
      </c>
      <c r="N198" s="62" t="s">
        <v>101</v>
      </c>
      <c r="O198" s="62" t="s">
        <v>51</v>
      </c>
      <c r="P198" s="123" t="s">
        <v>46</v>
      </c>
      <c r="Q198" s="80"/>
      <c r="R198" s="123" t="s">
        <v>45</v>
      </c>
      <c r="S198" s="124">
        <v>2026</v>
      </c>
      <c r="T198" s="80" t="s">
        <v>861</v>
      </c>
      <c r="U198" s="80" t="s">
        <v>861</v>
      </c>
      <c r="V198" s="62"/>
      <c r="W198" s="125"/>
      <c r="X198" s="123">
        <v>2</v>
      </c>
      <c r="Y198" s="98"/>
      <c r="Z198" s="98"/>
      <c r="AA198" s="98"/>
      <c r="AB198" s="98" t="s">
        <v>37</v>
      </c>
      <c r="AC198" s="98"/>
      <c r="AD198" s="98"/>
      <c r="AE198" s="98"/>
      <c r="AF198" s="98"/>
      <c r="AG198" s="98"/>
      <c r="AH198" s="98" t="s">
        <v>37</v>
      </c>
      <c r="AI198" s="98"/>
      <c r="AJ198" s="98"/>
      <c r="BC198" s="2"/>
    </row>
    <row r="199" spans="1:55" x14ac:dyDescent="0.2">
      <c r="A199" s="82" t="s">
        <v>504</v>
      </c>
      <c r="B199" s="62" t="s">
        <v>916</v>
      </c>
      <c r="C199" s="62" t="s">
        <v>914</v>
      </c>
      <c r="D199" s="62" t="s">
        <v>915</v>
      </c>
      <c r="E199" s="84" t="s">
        <v>412</v>
      </c>
      <c r="F199" s="80" t="s">
        <v>467</v>
      </c>
      <c r="G199" s="80" t="s">
        <v>468</v>
      </c>
      <c r="H199" s="80" t="s">
        <v>619</v>
      </c>
      <c r="I199" s="112">
        <v>19637</v>
      </c>
      <c r="J199" s="122"/>
      <c r="K199" s="123">
        <v>10</v>
      </c>
      <c r="L199" s="123" t="str">
        <f t="shared" si="4"/>
        <v xml:space="preserve"> </v>
      </c>
      <c r="M199" s="62" t="s">
        <v>95</v>
      </c>
      <c r="N199" s="62"/>
      <c r="O199" s="62" t="s">
        <v>51</v>
      </c>
      <c r="P199" s="123" t="s">
        <v>45</v>
      </c>
      <c r="Q199" s="80" t="s">
        <v>900</v>
      </c>
      <c r="R199" s="123" t="s">
        <v>45</v>
      </c>
      <c r="S199" s="124">
        <v>2026</v>
      </c>
      <c r="T199" s="80" t="s">
        <v>48</v>
      </c>
      <c r="U199" s="80" t="s">
        <v>871</v>
      </c>
      <c r="V199" s="62"/>
      <c r="W199" s="125"/>
      <c r="X199" s="123">
        <v>2</v>
      </c>
      <c r="Y199" s="98"/>
      <c r="Z199" s="98"/>
      <c r="AA199" s="98"/>
      <c r="AB199" s="98"/>
      <c r="AC199" s="98"/>
      <c r="AD199" s="98" t="s">
        <v>37</v>
      </c>
      <c r="AE199" s="98"/>
      <c r="AF199" s="98"/>
      <c r="AG199" s="98"/>
      <c r="AH199" s="98"/>
      <c r="AI199" s="98"/>
      <c r="AJ199" s="98" t="s">
        <v>37</v>
      </c>
      <c r="BC199" s="2"/>
    </row>
    <row r="200" spans="1:55" x14ac:dyDescent="0.2">
      <c r="A200" s="65" t="s">
        <v>288</v>
      </c>
      <c r="B200" s="62" t="s">
        <v>916</v>
      </c>
      <c r="C200" s="62" t="s">
        <v>914</v>
      </c>
      <c r="D200" s="62" t="s">
        <v>915</v>
      </c>
      <c r="E200" s="65" t="s">
        <v>535</v>
      </c>
      <c r="F200" s="66" t="s">
        <v>563</v>
      </c>
      <c r="G200" s="66">
        <v>91393</v>
      </c>
      <c r="H200" s="66" t="s">
        <v>620</v>
      </c>
      <c r="I200" s="111" t="s">
        <v>238</v>
      </c>
      <c r="J200" s="122">
        <v>2016</v>
      </c>
      <c r="K200" s="123">
        <v>10</v>
      </c>
      <c r="L200" s="123">
        <f t="shared" si="4"/>
        <v>0</v>
      </c>
      <c r="M200" s="62" t="s">
        <v>95</v>
      </c>
      <c r="N200" s="62" t="s">
        <v>101</v>
      </c>
      <c r="O200" s="62" t="s">
        <v>51</v>
      </c>
      <c r="P200" s="123" t="s">
        <v>46</v>
      </c>
      <c r="Q200" s="110"/>
      <c r="R200" s="123" t="s">
        <v>45</v>
      </c>
      <c r="S200" s="124">
        <v>2026</v>
      </c>
      <c r="T200" s="80" t="s">
        <v>48</v>
      </c>
      <c r="U200" s="76" t="s">
        <v>865</v>
      </c>
      <c r="V200" s="62"/>
      <c r="W200" s="125"/>
      <c r="X200" s="123">
        <v>2</v>
      </c>
      <c r="Y200" s="98"/>
      <c r="Z200" s="98"/>
      <c r="AA200" s="98"/>
      <c r="AB200" s="98"/>
      <c r="AC200" s="98"/>
      <c r="AD200" s="98" t="s">
        <v>37</v>
      </c>
      <c r="AE200" s="98"/>
      <c r="AF200" s="98"/>
      <c r="AG200" s="98"/>
      <c r="AH200" s="98"/>
      <c r="AI200" s="98"/>
      <c r="AJ200" s="98" t="s">
        <v>37</v>
      </c>
      <c r="BC200" s="2"/>
    </row>
    <row r="201" spans="1:55" x14ac:dyDescent="0.2">
      <c r="A201" s="65" t="s">
        <v>288</v>
      </c>
      <c r="B201" s="62" t="s">
        <v>916</v>
      </c>
      <c r="C201" s="62" t="s">
        <v>914</v>
      </c>
      <c r="D201" s="62" t="s">
        <v>915</v>
      </c>
      <c r="E201" s="65" t="s">
        <v>535</v>
      </c>
      <c r="F201" s="66" t="s">
        <v>563</v>
      </c>
      <c r="G201" s="66">
        <v>91393</v>
      </c>
      <c r="H201" s="66" t="s">
        <v>621</v>
      </c>
      <c r="I201" s="111" t="s">
        <v>239</v>
      </c>
      <c r="J201" s="122">
        <v>2016</v>
      </c>
      <c r="K201" s="123">
        <v>10</v>
      </c>
      <c r="L201" s="123">
        <f t="shared" si="4"/>
        <v>0</v>
      </c>
      <c r="M201" s="62" t="s">
        <v>95</v>
      </c>
      <c r="N201" s="62" t="s">
        <v>101</v>
      </c>
      <c r="O201" s="62" t="s">
        <v>51</v>
      </c>
      <c r="P201" s="123" t="s">
        <v>46</v>
      </c>
      <c r="Q201" s="110"/>
      <c r="R201" s="123" t="s">
        <v>45</v>
      </c>
      <c r="S201" s="124">
        <v>2026</v>
      </c>
      <c r="T201" s="80" t="s">
        <v>48</v>
      </c>
      <c r="U201" s="76" t="s">
        <v>865</v>
      </c>
      <c r="V201" s="62"/>
      <c r="W201" s="125"/>
      <c r="X201" s="123">
        <v>2</v>
      </c>
      <c r="Y201" s="98"/>
      <c r="Z201" s="98"/>
      <c r="AA201" s="98"/>
      <c r="AB201" s="98"/>
      <c r="AC201" s="98"/>
      <c r="AD201" s="98" t="s">
        <v>37</v>
      </c>
      <c r="AE201" s="98"/>
      <c r="AF201" s="98"/>
      <c r="AG201" s="98"/>
      <c r="AH201" s="98"/>
      <c r="AI201" s="98"/>
      <c r="AJ201" s="98" t="s">
        <v>37</v>
      </c>
      <c r="BC201" s="2"/>
    </row>
    <row r="202" spans="1:55" x14ac:dyDescent="0.2">
      <c r="A202" s="65" t="s">
        <v>288</v>
      </c>
      <c r="B202" s="62" t="s">
        <v>916</v>
      </c>
      <c r="C202" s="62" t="s">
        <v>914</v>
      </c>
      <c r="D202" s="62" t="s">
        <v>915</v>
      </c>
      <c r="E202" s="65" t="s">
        <v>622</v>
      </c>
      <c r="F202" s="66" t="s">
        <v>563</v>
      </c>
      <c r="G202" s="66" t="s">
        <v>623</v>
      </c>
      <c r="H202" s="66" t="s">
        <v>624</v>
      </c>
      <c r="I202" s="111" t="s">
        <v>240</v>
      </c>
      <c r="J202" s="122">
        <v>2016</v>
      </c>
      <c r="K202" s="123">
        <v>10</v>
      </c>
      <c r="L202" s="123">
        <f t="shared" si="4"/>
        <v>0</v>
      </c>
      <c r="M202" s="62" t="s">
        <v>95</v>
      </c>
      <c r="N202" s="62" t="s">
        <v>101</v>
      </c>
      <c r="O202" s="62" t="s">
        <v>51</v>
      </c>
      <c r="P202" s="123" t="s">
        <v>46</v>
      </c>
      <c r="Q202" s="110"/>
      <c r="R202" s="123" t="s">
        <v>45</v>
      </c>
      <c r="S202" s="124">
        <v>2026</v>
      </c>
      <c r="T202" s="80" t="s">
        <v>48</v>
      </c>
      <c r="U202" s="76" t="s">
        <v>865</v>
      </c>
      <c r="V202" s="62"/>
      <c r="W202" s="125"/>
      <c r="X202" s="123">
        <v>2</v>
      </c>
      <c r="Y202" s="98"/>
      <c r="Z202" s="98"/>
      <c r="AA202" s="98"/>
      <c r="AB202" s="98"/>
      <c r="AC202" s="98"/>
      <c r="AD202" s="98" t="s">
        <v>37</v>
      </c>
      <c r="AE202" s="98"/>
      <c r="AF202" s="98"/>
      <c r="AG202" s="98"/>
      <c r="AH202" s="98"/>
      <c r="AI202" s="98"/>
      <c r="AJ202" s="98" t="s">
        <v>37</v>
      </c>
      <c r="BC202" s="2"/>
    </row>
    <row r="203" spans="1:55" x14ac:dyDescent="0.2">
      <c r="A203" s="65" t="s">
        <v>288</v>
      </c>
      <c r="B203" s="62" t="s">
        <v>916</v>
      </c>
      <c r="C203" s="62" t="s">
        <v>914</v>
      </c>
      <c r="D203" s="62" t="s">
        <v>915</v>
      </c>
      <c r="E203" s="65" t="s">
        <v>535</v>
      </c>
      <c r="F203" s="66" t="s">
        <v>563</v>
      </c>
      <c r="G203" s="66">
        <v>91393</v>
      </c>
      <c r="H203" s="66" t="s">
        <v>625</v>
      </c>
      <c r="I203" s="111" t="s">
        <v>241</v>
      </c>
      <c r="J203" s="122">
        <v>2016</v>
      </c>
      <c r="K203" s="123">
        <v>10</v>
      </c>
      <c r="L203" s="123">
        <f t="shared" si="4"/>
        <v>0</v>
      </c>
      <c r="M203" s="62" t="s">
        <v>95</v>
      </c>
      <c r="N203" s="62" t="s">
        <v>101</v>
      </c>
      <c r="O203" s="62" t="s">
        <v>51</v>
      </c>
      <c r="P203" s="123" t="s">
        <v>46</v>
      </c>
      <c r="Q203" s="110"/>
      <c r="R203" s="123" t="s">
        <v>45</v>
      </c>
      <c r="S203" s="124">
        <v>2026</v>
      </c>
      <c r="T203" s="80" t="s">
        <v>48</v>
      </c>
      <c r="U203" s="76" t="s">
        <v>865</v>
      </c>
      <c r="V203" s="62"/>
      <c r="W203" s="125"/>
      <c r="X203" s="123">
        <v>2</v>
      </c>
      <c r="Y203" s="98"/>
      <c r="Z203" s="98"/>
      <c r="AA203" s="98"/>
      <c r="AB203" s="98"/>
      <c r="AC203" s="98"/>
      <c r="AD203" s="98" t="s">
        <v>37</v>
      </c>
      <c r="AE203" s="98"/>
      <c r="AF203" s="98"/>
      <c r="AG203" s="98"/>
      <c r="AH203" s="98"/>
      <c r="AI203" s="98"/>
      <c r="AJ203" s="98" t="s">
        <v>37</v>
      </c>
      <c r="BC203" s="2"/>
    </row>
    <row r="204" spans="1:55" x14ac:dyDescent="0.2">
      <c r="A204" s="68" t="s">
        <v>288</v>
      </c>
      <c r="B204" s="62" t="s">
        <v>916</v>
      </c>
      <c r="C204" s="62" t="s">
        <v>914</v>
      </c>
      <c r="D204" s="62" t="s">
        <v>915</v>
      </c>
      <c r="E204" s="65" t="s">
        <v>535</v>
      </c>
      <c r="F204" s="69" t="s">
        <v>563</v>
      </c>
      <c r="G204" s="67">
        <v>91393</v>
      </c>
      <c r="H204" s="69" t="s">
        <v>626</v>
      </c>
      <c r="I204" s="111" t="s">
        <v>242</v>
      </c>
      <c r="J204" s="122">
        <v>2016</v>
      </c>
      <c r="K204" s="123">
        <v>10</v>
      </c>
      <c r="L204" s="123">
        <f t="shared" si="4"/>
        <v>0</v>
      </c>
      <c r="M204" s="62" t="s">
        <v>95</v>
      </c>
      <c r="N204" s="62" t="s">
        <v>101</v>
      </c>
      <c r="O204" s="62" t="s">
        <v>51</v>
      </c>
      <c r="P204" s="123" t="s">
        <v>46</v>
      </c>
      <c r="Q204" s="110"/>
      <c r="R204" s="123" t="s">
        <v>45</v>
      </c>
      <c r="S204" s="124">
        <v>2026</v>
      </c>
      <c r="T204" s="80" t="s">
        <v>48</v>
      </c>
      <c r="U204" s="76" t="s">
        <v>865</v>
      </c>
      <c r="V204" s="62"/>
      <c r="W204" s="125"/>
      <c r="X204" s="123">
        <v>2</v>
      </c>
      <c r="Y204" s="98"/>
      <c r="Z204" s="98"/>
      <c r="AA204" s="98"/>
      <c r="AB204" s="98"/>
      <c r="AC204" s="98"/>
      <c r="AD204" s="98" t="s">
        <v>37</v>
      </c>
      <c r="AE204" s="98"/>
      <c r="AF204" s="98"/>
      <c r="AG204" s="98"/>
      <c r="AH204" s="98"/>
      <c r="AI204" s="98"/>
      <c r="AJ204" s="98" t="s">
        <v>37</v>
      </c>
      <c r="BC204" s="2"/>
    </row>
    <row r="205" spans="1:55" x14ac:dyDescent="0.2">
      <c r="A205" s="65" t="s">
        <v>288</v>
      </c>
      <c r="B205" s="62" t="s">
        <v>916</v>
      </c>
      <c r="C205" s="62" t="s">
        <v>914</v>
      </c>
      <c r="D205" s="62" t="s">
        <v>915</v>
      </c>
      <c r="E205" s="65" t="s">
        <v>535</v>
      </c>
      <c r="F205" s="66" t="s">
        <v>563</v>
      </c>
      <c r="G205" s="66">
        <v>91393</v>
      </c>
      <c r="H205" s="66" t="s">
        <v>627</v>
      </c>
      <c r="I205" s="111" t="s">
        <v>243</v>
      </c>
      <c r="J205" s="122">
        <v>2016</v>
      </c>
      <c r="K205" s="123">
        <v>10</v>
      </c>
      <c r="L205" s="123">
        <f t="shared" si="4"/>
        <v>0</v>
      </c>
      <c r="M205" s="62" t="s">
        <v>95</v>
      </c>
      <c r="N205" s="62" t="s">
        <v>101</v>
      </c>
      <c r="O205" s="62" t="s">
        <v>51</v>
      </c>
      <c r="P205" s="123" t="s">
        <v>46</v>
      </c>
      <c r="Q205" s="110"/>
      <c r="R205" s="123" t="s">
        <v>45</v>
      </c>
      <c r="S205" s="124">
        <v>2026</v>
      </c>
      <c r="T205" s="80" t="s">
        <v>48</v>
      </c>
      <c r="U205" s="76" t="s">
        <v>865</v>
      </c>
      <c r="V205" s="62"/>
      <c r="W205" s="125"/>
      <c r="X205" s="123">
        <v>2</v>
      </c>
      <c r="Y205" s="98"/>
      <c r="Z205" s="98"/>
      <c r="AA205" s="98"/>
      <c r="AB205" s="98"/>
      <c r="AC205" s="98"/>
      <c r="AD205" s="98" t="s">
        <v>37</v>
      </c>
      <c r="AE205" s="98"/>
      <c r="AF205" s="98"/>
      <c r="AG205" s="98"/>
      <c r="AH205" s="98"/>
      <c r="AI205" s="98"/>
      <c r="AJ205" s="98" t="s">
        <v>37</v>
      </c>
      <c r="BC205" s="2"/>
    </row>
    <row r="206" spans="1:55" x14ac:dyDescent="0.2">
      <c r="A206" s="65" t="s">
        <v>288</v>
      </c>
      <c r="B206" s="62" t="s">
        <v>916</v>
      </c>
      <c r="C206" s="62" t="s">
        <v>914</v>
      </c>
      <c r="D206" s="62" t="s">
        <v>915</v>
      </c>
      <c r="E206" s="65" t="s">
        <v>535</v>
      </c>
      <c r="F206" s="66" t="s">
        <v>563</v>
      </c>
      <c r="G206" s="66">
        <v>91393</v>
      </c>
      <c r="H206" s="66" t="s">
        <v>628</v>
      </c>
      <c r="I206" s="111" t="s">
        <v>244</v>
      </c>
      <c r="J206" s="122">
        <v>2016</v>
      </c>
      <c r="K206" s="123">
        <v>10</v>
      </c>
      <c r="L206" s="123">
        <f t="shared" si="4"/>
        <v>0</v>
      </c>
      <c r="M206" s="62" t="s">
        <v>95</v>
      </c>
      <c r="N206" s="62" t="s">
        <v>101</v>
      </c>
      <c r="O206" s="62" t="s">
        <v>51</v>
      </c>
      <c r="P206" s="123" t="s">
        <v>46</v>
      </c>
      <c r="Q206" s="110"/>
      <c r="R206" s="123" t="s">
        <v>45</v>
      </c>
      <c r="S206" s="124">
        <v>2026</v>
      </c>
      <c r="T206" s="80" t="s">
        <v>48</v>
      </c>
      <c r="U206" s="76" t="s">
        <v>865</v>
      </c>
      <c r="V206" s="62"/>
      <c r="W206" s="125"/>
      <c r="X206" s="123">
        <v>2</v>
      </c>
      <c r="Y206" s="98"/>
      <c r="Z206" s="98"/>
      <c r="AA206" s="98"/>
      <c r="AB206" s="98"/>
      <c r="AC206" s="98"/>
      <c r="AD206" s="98" t="s">
        <v>37</v>
      </c>
      <c r="AE206" s="98"/>
      <c r="AF206" s="98"/>
      <c r="AG206" s="98"/>
      <c r="AH206" s="98"/>
      <c r="AI206" s="98"/>
      <c r="AJ206" s="98" t="s">
        <v>37</v>
      </c>
      <c r="BC206" s="2"/>
    </row>
    <row r="207" spans="1:55" x14ac:dyDescent="0.2">
      <c r="A207" s="65" t="s">
        <v>288</v>
      </c>
      <c r="B207" s="62" t="s">
        <v>916</v>
      </c>
      <c r="C207" s="62" t="s">
        <v>914</v>
      </c>
      <c r="D207" s="62" t="s">
        <v>915</v>
      </c>
      <c r="E207" s="65" t="s">
        <v>535</v>
      </c>
      <c r="F207" s="66" t="s">
        <v>563</v>
      </c>
      <c r="G207" s="66">
        <v>91393</v>
      </c>
      <c r="H207" s="66" t="s">
        <v>629</v>
      </c>
      <c r="I207" s="111" t="s">
        <v>245</v>
      </c>
      <c r="J207" s="122">
        <v>2016</v>
      </c>
      <c r="K207" s="123">
        <v>10</v>
      </c>
      <c r="L207" s="123">
        <f t="shared" si="4"/>
        <v>0</v>
      </c>
      <c r="M207" s="62" t="s">
        <v>95</v>
      </c>
      <c r="N207" s="62" t="s">
        <v>101</v>
      </c>
      <c r="O207" s="62" t="s">
        <v>51</v>
      </c>
      <c r="P207" s="123" t="s">
        <v>46</v>
      </c>
      <c r="Q207" s="110"/>
      <c r="R207" s="123" t="s">
        <v>45</v>
      </c>
      <c r="S207" s="124">
        <v>2026</v>
      </c>
      <c r="T207" s="80" t="s">
        <v>48</v>
      </c>
      <c r="U207" s="76" t="s">
        <v>865</v>
      </c>
      <c r="V207" s="62"/>
      <c r="W207" s="125"/>
      <c r="X207" s="123">
        <v>2</v>
      </c>
      <c r="Y207" s="98"/>
      <c r="Z207" s="98"/>
      <c r="AA207" s="98"/>
      <c r="AB207" s="98"/>
      <c r="AC207" s="98"/>
      <c r="AD207" s="98" t="s">
        <v>37</v>
      </c>
      <c r="AE207" s="98"/>
      <c r="AF207" s="98"/>
      <c r="AG207" s="98"/>
      <c r="AH207" s="98"/>
      <c r="AI207" s="98"/>
      <c r="AJ207" s="98" t="s">
        <v>37</v>
      </c>
      <c r="BC207" s="2"/>
    </row>
    <row r="208" spans="1:55" x14ac:dyDescent="0.2">
      <c r="A208" s="65" t="s">
        <v>288</v>
      </c>
      <c r="B208" s="62" t="s">
        <v>916</v>
      </c>
      <c r="C208" s="62" t="s">
        <v>914</v>
      </c>
      <c r="D208" s="62" t="s">
        <v>915</v>
      </c>
      <c r="E208" s="65" t="s">
        <v>535</v>
      </c>
      <c r="F208" s="66" t="s">
        <v>563</v>
      </c>
      <c r="G208" s="66">
        <v>91393</v>
      </c>
      <c r="H208" s="66" t="s">
        <v>630</v>
      </c>
      <c r="I208" s="111" t="s">
        <v>246</v>
      </c>
      <c r="J208" s="122">
        <v>2016</v>
      </c>
      <c r="K208" s="123">
        <v>10</v>
      </c>
      <c r="L208" s="123">
        <f t="shared" si="4"/>
        <v>0</v>
      </c>
      <c r="M208" s="62" t="s">
        <v>95</v>
      </c>
      <c r="N208" s="62" t="s">
        <v>101</v>
      </c>
      <c r="O208" s="62" t="s">
        <v>51</v>
      </c>
      <c r="P208" s="123" t="s">
        <v>46</v>
      </c>
      <c r="Q208" s="110"/>
      <c r="R208" s="123" t="s">
        <v>45</v>
      </c>
      <c r="S208" s="124">
        <v>2026</v>
      </c>
      <c r="T208" s="80" t="s">
        <v>48</v>
      </c>
      <c r="U208" s="76" t="s">
        <v>865</v>
      </c>
      <c r="V208" s="62"/>
      <c r="W208" s="125"/>
      <c r="X208" s="123">
        <v>2</v>
      </c>
      <c r="Y208" s="98"/>
      <c r="Z208" s="98"/>
      <c r="AA208" s="98"/>
      <c r="AB208" s="98"/>
      <c r="AC208" s="98"/>
      <c r="AD208" s="98" t="s">
        <v>37</v>
      </c>
      <c r="AE208" s="98"/>
      <c r="AF208" s="98"/>
      <c r="AG208" s="98"/>
      <c r="AH208" s="98"/>
      <c r="AI208" s="98"/>
      <c r="AJ208" s="98" t="s">
        <v>37</v>
      </c>
      <c r="BC208" s="2"/>
    </row>
    <row r="209" spans="1:55" x14ac:dyDescent="0.2">
      <c r="A209" s="82" t="s">
        <v>631</v>
      </c>
      <c r="B209" s="62" t="s">
        <v>916</v>
      </c>
      <c r="C209" s="62" t="s">
        <v>914</v>
      </c>
      <c r="D209" s="62" t="s">
        <v>915</v>
      </c>
      <c r="E209" s="82" t="s">
        <v>517</v>
      </c>
      <c r="F209" s="80" t="s">
        <v>592</v>
      </c>
      <c r="G209" s="80" t="s">
        <v>632</v>
      </c>
      <c r="H209" s="80" t="s">
        <v>633</v>
      </c>
      <c r="I209" s="112" t="s">
        <v>247</v>
      </c>
      <c r="J209" s="122">
        <v>2012</v>
      </c>
      <c r="K209" s="123">
        <v>10</v>
      </c>
      <c r="L209" s="123">
        <f t="shared" si="4"/>
        <v>-4</v>
      </c>
      <c r="M209" s="62" t="s">
        <v>95</v>
      </c>
      <c r="N209" s="62" t="s">
        <v>101</v>
      </c>
      <c r="O209" s="62" t="s">
        <v>51</v>
      </c>
      <c r="P209" s="123" t="s">
        <v>46</v>
      </c>
      <c r="Q209" s="80"/>
      <c r="R209" s="123" t="s">
        <v>45</v>
      </c>
      <c r="S209" s="124">
        <v>2026</v>
      </c>
      <c r="T209" s="80" t="s">
        <v>861</v>
      </c>
      <c r="U209" s="80" t="s">
        <v>861</v>
      </c>
      <c r="V209" s="62"/>
      <c r="W209" s="125"/>
      <c r="X209" s="123">
        <v>2</v>
      </c>
      <c r="Y209" s="98" t="s">
        <v>39</v>
      </c>
      <c r="Z209" s="98"/>
      <c r="AA209" s="98"/>
      <c r="AB209" s="98"/>
      <c r="AC209" s="98"/>
      <c r="AD209" s="98"/>
      <c r="AE209" s="98" t="s">
        <v>37</v>
      </c>
      <c r="AF209" s="98"/>
      <c r="AG209" s="98"/>
      <c r="AH209" s="98"/>
      <c r="AI209" s="98"/>
      <c r="AJ209" s="98"/>
      <c r="BC209" s="2"/>
    </row>
    <row r="210" spans="1:55" x14ac:dyDescent="0.2">
      <c r="A210" s="65" t="s">
        <v>634</v>
      </c>
      <c r="B210" s="62" t="s">
        <v>916</v>
      </c>
      <c r="C210" s="62" t="s">
        <v>914</v>
      </c>
      <c r="D210" s="62" t="s">
        <v>915</v>
      </c>
      <c r="E210" s="65" t="s">
        <v>517</v>
      </c>
      <c r="F210" s="66" t="s">
        <v>592</v>
      </c>
      <c r="G210" s="66" t="s">
        <v>635</v>
      </c>
      <c r="H210" s="66" t="s">
        <v>636</v>
      </c>
      <c r="I210" s="111" t="s">
        <v>248</v>
      </c>
      <c r="J210" s="122">
        <v>2013</v>
      </c>
      <c r="K210" s="123">
        <v>10</v>
      </c>
      <c r="L210" s="123">
        <f t="shared" si="4"/>
        <v>-3</v>
      </c>
      <c r="M210" s="62" t="s">
        <v>95</v>
      </c>
      <c r="N210" s="62" t="s">
        <v>101</v>
      </c>
      <c r="O210" s="62" t="s">
        <v>51</v>
      </c>
      <c r="P210" s="123" t="s">
        <v>46</v>
      </c>
      <c r="Q210" s="66"/>
      <c r="R210" s="123" t="s">
        <v>45</v>
      </c>
      <c r="S210" s="124">
        <v>2026</v>
      </c>
      <c r="T210" s="66" t="s">
        <v>861</v>
      </c>
      <c r="U210" s="66" t="s">
        <v>861</v>
      </c>
      <c r="V210" s="62"/>
      <c r="W210" s="125"/>
      <c r="X210" s="123">
        <v>2</v>
      </c>
      <c r="Y210" s="98" t="s">
        <v>39</v>
      </c>
      <c r="Z210" s="98"/>
      <c r="AA210" s="98"/>
      <c r="AB210" s="98"/>
      <c r="AC210" s="98"/>
      <c r="AD210" s="98"/>
      <c r="AE210" s="98" t="s">
        <v>37</v>
      </c>
      <c r="AF210" s="98"/>
      <c r="AG210" s="98"/>
      <c r="AH210" s="98"/>
      <c r="AI210" s="98"/>
      <c r="AJ210" s="98"/>
      <c r="BC210" s="2"/>
    </row>
    <row r="211" spans="1:55" x14ac:dyDescent="0.2">
      <c r="A211" s="82" t="s">
        <v>269</v>
      </c>
      <c r="B211" s="62" t="s">
        <v>916</v>
      </c>
      <c r="C211" s="62" t="s">
        <v>914</v>
      </c>
      <c r="D211" s="62" t="s">
        <v>915</v>
      </c>
      <c r="E211" s="82" t="s">
        <v>517</v>
      </c>
      <c r="F211" s="80" t="s">
        <v>592</v>
      </c>
      <c r="G211" s="80">
        <v>1500</v>
      </c>
      <c r="H211" s="80" t="s">
        <v>637</v>
      </c>
      <c r="I211" s="112" t="s">
        <v>249</v>
      </c>
      <c r="J211" s="122">
        <v>2013</v>
      </c>
      <c r="K211" s="123">
        <v>10</v>
      </c>
      <c r="L211" s="123">
        <f t="shared" si="4"/>
        <v>-3</v>
      </c>
      <c r="M211" s="62" t="s">
        <v>95</v>
      </c>
      <c r="N211" s="62" t="s">
        <v>101</v>
      </c>
      <c r="O211" s="62" t="s">
        <v>51</v>
      </c>
      <c r="P211" s="123" t="s">
        <v>46</v>
      </c>
      <c r="Q211" s="80"/>
      <c r="R211" s="123" t="s">
        <v>45</v>
      </c>
      <c r="S211" s="124">
        <v>2026</v>
      </c>
      <c r="T211" s="80" t="s">
        <v>861</v>
      </c>
      <c r="U211" s="80" t="s">
        <v>861</v>
      </c>
      <c r="V211" s="62"/>
      <c r="W211" s="125"/>
      <c r="X211" s="123">
        <v>2</v>
      </c>
      <c r="Y211" s="98" t="s">
        <v>39</v>
      </c>
      <c r="Z211" s="98"/>
      <c r="AA211" s="98"/>
      <c r="AB211" s="98"/>
      <c r="AC211" s="98"/>
      <c r="AD211" s="98"/>
      <c r="AE211" s="98" t="s">
        <v>37</v>
      </c>
      <c r="AF211" s="98"/>
      <c r="AG211" s="98"/>
      <c r="AH211" s="98"/>
      <c r="AI211" s="98"/>
      <c r="AJ211" s="98"/>
      <c r="BC211" s="2"/>
    </row>
    <row r="212" spans="1:55" x14ac:dyDescent="0.2">
      <c r="A212" s="82" t="s">
        <v>303</v>
      </c>
      <c r="B212" s="62" t="s">
        <v>916</v>
      </c>
      <c r="C212" s="62" t="s">
        <v>914</v>
      </c>
      <c r="D212" s="62" t="s">
        <v>915</v>
      </c>
      <c r="E212" s="82" t="s">
        <v>517</v>
      </c>
      <c r="F212" s="80" t="s">
        <v>271</v>
      </c>
      <c r="G212" s="80" t="s">
        <v>638</v>
      </c>
      <c r="H212" s="80" t="s">
        <v>639</v>
      </c>
      <c r="I212" s="112" t="s">
        <v>250</v>
      </c>
      <c r="J212" s="122">
        <v>2017</v>
      </c>
      <c r="K212" s="123">
        <v>10</v>
      </c>
      <c r="L212" s="123">
        <f t="shared" si="4"/>
        <v>1</v>
      </c>
      <c r="M212" s="62" t="s">
        <v>95</v>
      </c>
      <c r="N212" s="62" t="s">
        <v>101</v>
      </c>
      <c r="O212" s="62" t="s">
        <v>51</v>
      </c>
      <c r="P212" s="123" t="s">
        <v>46</v>
      </c>
      <c r="Q212" s="66"/>
      <c r="R212" s="123" t="s">
        <v>45</v>
      </c>
      <c r="S212" s="124">
        <v>2026</v>
      </c>
      <c r="T212" s="66" t="s">
        <v>861</v>
      </c>
      <c r="U212" s="66" t="s">
        <v>861</v>
      </c>
      <c r="V212" s="62"/>
      <c r="W212" s="125"/>
      <c r="X212" s="123">
        <v>2</v>
      </c>
      <c r="Y212" s="98"/>
      <c r="Z212" s="98" t="s">
        <v>37</v>
      </c>
      <c r="AA212" s="98"/>
      <c r="AB212" s="98"/>
      <c r="AC212" s="98"/>
      <c r="AD212" s="98"/>
      <c r="AE212" s="98"/>
      <c r="AF212" s="98" t="s">
        <v>37</v>
      </c>
      <c r="AG212" s="98"/>
      <c r="AH212" s="98"/>
      <c r="AI212" s="98"/>
      <c r="AJ212" s="98"/>
      <c r="BC212" s="2"/>
    </row>
    <row r="213" spans="1:55" x14ac:dyDescent="0.2">
      <c r="A213" s="65" t="s">
        <v>315</v>
      </c>
      <c r="B213" s="62" t="s">
        <v>916</v>
      </c>
      <c r="C213" s="62" t="s">
        <v>914</v>
      </c>
      <c r="D213" s="62" t="s">
        <v>915</v>
      </c>
      <c r="E213" s="82" t="s">
        <v>523</v>
      </c>
      <c r="F213" s="66" t="s">
        <v>524</v>
      </c>
      <c r="G213" s="66" t="s">
        <v>640</v>
      </c>
      <c r="H213" s="66" t="s">
        <v>641</v>
      </c>
      <c r="I213" s="111">
        <v>13262</v>
      </c>
      <c r="J213" s="122"/>
      <c r="K213" s="123">
        <v>10</v>
      </c>
      <c r="L213" s="123" t="str">
        <f t="shared" si="4"/>
        <v xml:space="preserve"> </v>
      </c>
      <c r="M213" s="62" t="s">
        <v>95</v>
      </c>
      <c r="N213" s="62"/>
      <c r="O213" s="62" t="s">
        <v>51</v>
      </c>
      <c r="P213" s="123" t="s">
        <v>46</v>
      </c>
      <c r="Q213" s="66"/>
      <c r="R213" s="123" t="s">
        <v>45</v>
      </c>
      <c r="S213" s="124">
        <v>2026</v>
      </c>
      <c r="T213" s="66" t="s">
        <v>861</v>
      </c>
      <c r="U213" s="66" t="s">
        <v>861</v>
      </c>
      <c r="V213" s="62"/>
      <c r="W213" s="125"/>
      <c r="X213" s="123">
        <v>2</v>
      </c>
      <c r="Y213" s="98"/>
      <c r="Z213" s="98"/>
      <c r="AA213" s="98"/>
      <c r="AB213" s="98"/>
      <c r="AC213" s="98" t="s">
        <v>37</v>
      </c>
      <c r="AD213" s="98"/>
      <c r="AE213" s="98"/>
      <c r="AF213" s="98"/>
      <c r="AG213" s="98"/>
      <c r="AH213" s="98"/>
      <c r="AI213" s="98" t="s">
        <v>37</v>
      </c>
      <c r="AJ213" s="98"/>
      <c r="BC213" s="2"/>
    </row>
    <row r="214" spans="1:55" x14ac:dyDescent="0.2">
      <c r="A214" s="65" t="s">
        <v>298</v>
      </c>
      <c r="B214" s="62" t="s">
        <v>916</v>
      </c>
      <c r="C214" s="62" t="s">
        <v>914</v>
      </c>
      <c r="D214" s="62" t="s">
        <v>915</v>
      </c>
      <c r="E214" s="82" t="s">
        <v>517</v>
      </c>
      <c r="F214" s="69" t="s">
        <v>368</v>
      </c>
      <c r="G214" s="69" t="s">
        <v>538</v>
      </c>
      <c r="H214" s="66" t="s">
        <v>642</v>
      </c>
      <c r="I214" s="112">
        <v>17318</v>
      </c>
      <c r="J214" s="122">
        <v>2018</v>
      </c>
      <c r="K214" s="123">
        <v>10</v>
      </c>
      <c r="L214" s="123">
        <f t="shared" si="4"/>
        <v>2</v>
      </c>
      <c r="M214" s="62" t="s">
        <v>95</v>
      </c>
      <c r="N214" s="62" t="s">
        <v>101</v>
      </c>
      <c r="O214" s="62" t="s">
        <v>51</v>
      </c>
      <c r="P214" s="123" t="s">
        <v>46</v>
      </c>
      <c r="Q214" s="66"/>
      <c r="R214" s="123" t="s">
        <v>45</v>
      </c>
      <c r="S214" s="124">
        <v>2026</v>
      </c>
      <c r="T214" s="80" t="s">
        <v>861</v>
      </c>
      <c r="U214" s="80" t="s">
        <v>861</v>
      </c>
      <c r="V214" s="62"/>
      <c r="W214" s="125"/>
      <c r="X214" s="123">
        <v>2</v>
      </c>
      <c r="Y214" s="98"/>
      <c r="Z214" s="98"/>
      <c r="AA214" s="98" t="s">
        <v>37</v>
      </c>
      <c r="AB214" s="98"/>
      <c r="AC214" s="98"/>
      <c r="AD214" s="98"/>
      <c r="AE214" s="98"/>
      <c r="AF214" s="98"/>
      <c r="AG214" s="98" t="s">
        <v>37</v>
      </c>
      <c r="AH214" s="98"/>
      <c r="AI214" s="98"/>
      <c r="AJ214" s="98"/>
      <c r="BC214" s="2"/>
    </row>
    <row r="215" spans="1:55" x14ac:dyDescent="0.2">
      <c r="A215" s="65" t="s">
        <v>298</v>
      </c>
      <c r="B215" s="62" t="s">
        <v>916</v>
      </c>
      <c r="C215" s="62" t="s">
        <v>914</v>
      </c>
      <c r="D215" s="62" t="s">
        <v>915</v>
      </c>
      <c r="E215" s="82" t="s">
        <v>517</v>
      </c>
      <c r="F215" s="69" t="s">
        <v>368</v>
      </c>
      <c r="G215" s="69" t="s">
        <v>538</v>
      </c>
      <c r="H215" s="66" t="s">
        <v>643</v>
      </c>
      <c r="I215" s="111" t="s">
        <v>251</v>
      </c>
      <c r="J215" s="122">
        <v>2018</v>
      </c>
      <c r="K215" s="123">
        <v>10</v>
      </c>
      <c r="L215" s="123">
        <f t="shared" si="4"/>
        <v>2</v>
      </c>
      <c r="M215" s="62" t="s">
        <v>95</v>
      </c>
      <c r="N215" s="62" t="s">
        <v>101</v>
      </c>
      <c r="O215" s="62" t="s">
        <v>51</v>
      </c>
      <c r="P215" s="123" t="s">
        <v>46</v>
      </c>
      <c r="Q215" s="66"/>
      <c r="R215" s="123" t="s">
        <v>45</v>
      </c>
      <c r="S215" s="124">
        <v>2026</v>
      </c>
      <c r="T215" s="80" t="s">
        <v>861</v>
      </c>
      <c r="U215" s="80" t="s">
        <v>861</v>
      </c>
      <c r="V215" s="62"/>
      <c r="W215" s="125"/>
      <c r="X215" s="123">
        <v>2</v>
      </c>
      <c r="Y215" s="98" t="s">
        <v>39</v>
      </c>
      <c r="Z215" s="98"/>
      <c r="AA215" s="98"/>
      <c r="AB215" s="98"/>
      <c r="AC215" s="98"/>
      <c r="AD215" s="98"/>
      <c r="AE215" s="98" t="s">
        <v>37</v>
      </c>
      <c r="AF215" s="98"/>
      <c r="AG215" s="98"/>
      <c r="AH215" s="98"/>
      <c r="AI215" s="98"/>
      <c r="AJ215" s="98"/>
      <c r="BC215" s="2"/>
    </row>
    <row r="216" spans="1:55" x14ac:dyDescent="0.2">
      <c r="A216" s="65" t="s">
        <v>298</v>
      </c>
      <c r="B216" s="62" t="s">
        <v>916</v>
      </c>
      <c r="C216" s="62" t="s">
        <v>914</v>
      </c>
      <c r="D216" s="62" t="s">
        <v>915</v>
      </c>
      <c r="E216" s="82" t="s">
        <v>517</v>
      </c>
      <c r="F216" s="69" t="s">
        <v>368</v>
      </c>
      <c r="G216" s="69" t="s">
        <v>538</v>
      </c>
      <c r="H216" s="66" t="s">
        <v>644</v>
      </c>
      <c r="I216" s="112" t="s">
        <v>252</v>
      </c>
      <c r="J216" s="122">
        <v>2018</v>
      </c>
      <c r="K216" s="123">
        <v>10</v>
      </c>
      <c r="L216" s="123">
        <f t="shared" si="4"/>
        <v>2</v>
      </c>
      <c r="M216" s="62" t="s">
        <v>95</v>
      </c>
      <c r="N216" s="62" t="s">
        <v>101</v>
      </c>
      <c r="O216" s="62" t="s">
        <v>51</v>
      </c>
      <c r="P216" s="123" t="s">
        <v>46</v>
      </c>
      <c r="Q216" s="66"/>
      <c r="R216" s="123" t="s">
        <v>45</v>
      </c>
      <c r="S216" s="124">
        <v>2026</v>
      </c>
      <c r="T216" s="80" t="s">
        <v>861</v>
      </c>
      <c r="U216" s="80" t="s">
        <v>861</v>
      </c>
      <c r="V216" s="62"/>
      <c r="W216" s="125"/>
      <c r="X216" s="123">
        <v>2</v>
      </c>
      <c r="Y216" s="98"/>
      <c r="Z216" s="98"/>
      <c r="AA216" s="98" t="s">
        <v>37</v>
      </c>
      <c r="AB216" s="98"/>
      <c r="AC216" s="98"/>
      <c r="AD216" s="98"/>
      <c r="AE216" s="98"/>
      <c r="AF216" s="98"/>
      <c r="AG216" s="98" t="s">
        <v>37</v>
      </c>
      <c r="AH216" s="98"/>
      <c r="AI216" s="98"/>
      <c r="AJ216" s="98"/>
      <c r="BC216" s="2"/>
    </row>
    <row r="217" spans="1:55" x14ac:dyDescent="0.2">
      <c r="A217" s="65" t="s">
        <v>645</v>
      </c>
      <c r="B217" s="62" t="s">
        <v>916</v>
      </c>
      <c r="C217" s="62" t="s">
        <v>914</v>
      </c>
      <c r="D217" s="62" t="s">
        <v>915</v>
      </c>
      <c r="E217" s="82" t="s">
        <v>517</v>
      </c>
      <c r="F217" s="69" t="s">
        <v>368</v>
      </c>
      <c r="G217" s="69" t="s">
        <v>538</v>
      </c>
      <c r="H217" s="66" t="s">
        <v>646</v>
      </c>
      <c r="I217" s="111" t="s">
        <v>253</v>
      </c>
      <c r="J217" s="122">
        <v>2018</v>
      </c>
      <c r="K217" s="123">
        <v>10</v>
      </c>
      <c r="L217" s="123">
        <f t="shared" si="4"/>
        <v>2</v>
      </c>
      <c r="M217" s="62" t="s">
        <v>95</v>
      </c>
      <c r="N217" s="62" t="s">
        <v>101</v>
      </c>
      <c r="O217" s="62" t="s">
        <v>51</v>
      </c>
      <c r="P217" s="123" t="s">
        <v>46</v>
      </c>
      <c r="Q217" s="66"/>
      <c r="R217" s="123" t="s">
        <v>45</v>
      </c>
      <c r="S217" s="124">
        <v>2026</v>
      </c>
      <c r="T217" s="80" t="s">
        <v>861</v>
      </c>
      <c r="U217" s="80" t="s">
        <v>861</v>
      </c>
      <c r="V217" s="62"/>
      <c r="W217" s="125"/>
      <c r="X217" s="123">
        <v>2</v>
      </c>
      <c r="Y217" s="98" t="s">
        <v>39</v>
      </c>
      <c r="Z217" s="98"/>
      <c r="AA217" s="98"/>
      <c r="AB217" s="98"/>
      <c r="AC217" s="98"/>
      <c r="AD217" s="98"/>
      <c r="AE217" s="98" t="s">
        <v>37</v>
      </c>
      <c r="AF217" s="98"/>
      <c r="AG217" s="98"/>
      <c r="AH217" s="98"/>
      <c r="AI217" s="98"/>
      <c r="AJ217" s="98"/>
      <c r="BC217" s="2"/>
    </row>
    <row r="218" spans="1:55" x14ac:dyDescent="0.2">
      <c r="A218" s="65" t="s">
        <v>298</v>
      </c>
      <c r="B218" s="62" t="s">
        <v>916</v>
      </c>
      <c r="C218" s="62" t="s">
        <v>914</v>
      </c>
      <c r="D218" s="62" t="s">
        <v>915</v>
      </c>
      <c r="E218" s="82" t="s">
        <v>517</v>
      </c>
      <c r="F218" s="69" t="s">
        <v>368</v>
      </c>
      <c r="G218" s="69" t="s">
        <v>538</v>
      </c>
      <c r="H218" s="66" t="s">
        <v>647</v>
      </c>
      <c r="I218" s="112" t="s">
        <v>254</v>
      </c>
      <c r="J218" s="122">
        <v>2018</v>
      </c>
      <c r="K218" s="123">
        <v>10</v>
      </c>
      <c r="L218" s="123">
        <f t="shared" si="4"/>
        <v>2</v>
      </c>
      <c r="M218" s="62" t="s">
        <v>95</v>
      </c>
      <c r="N218" s="62" t="s">
        <v>101</v>
      </c>
      <c r="O218" s="62" t="s">
        <v>51</v>
      </c>
      <c r="P218" s="123" t="s">
        <v>46</v>
      </c>
      <c r="Q218" s="66"/>
      <c r="R218" s="123" t="s">
        <v>45</v>
      </c>
      <c r="S218" s="124">
        <v>2026</v>
      </c>
      <c r="T218" s="80" t="s">
        <v>861</v>
      </c>
      <c r="U218" s="80" t="s">
        <v>861</v>
      </c>
      <c r="V218" s="62"/>
      <c r="W218" s="125"/>
      <c r="X218" s="123">
        <v>2</v>
      </c>
      <c r="Y218" s="98"/>
      <c r="Z218" s="98"/>
      <c r="AA218" s="98" t="s">
        <v>37</v>
      </c>
      <c r="AB218" s="98"/>
      <c r="AC218" s="98"/>
      <c r="AD218" s="98"/>
      <c r="AE218" s="98"/>
      <c r="AF218" s="98"/>
      <c r="AG218" s="98" t="s">
        <v>37</v>
      </c>
      <c r="AH218" s="98"/>
      <c r="AI218" s="98"/>
      <c r="AJ218" s="98"/>
      <c r="BC218" s="2"/>
    </row>
    <row r="219" spans="1:55" x14ac:dyDescent="0.2">
      <c r="A219" s="65" t="s">
        <v>566</v>
      </c>
      <c r="B219" s="62" t="s">
        <v>916</v>
      </c>
      <c r="C219" s="62" t="s">
        <v>914</v>
      </c>
      <c r="D219" s="62" t="s">
        <v>915</v>
      </c>
      <c r="E219" s="65" t="s">
        <v>523</v>
      </c>
      <c r="F219" s="66" t="s">
        <v>524</v>
      </c>
      <c r="G219" s="66" t="s">
        <v>640</v>
      </c>
      <c r="H219" s="66" t="s">
        <v>648</v>
      </c>
      <c r="I219" s="111">
        <v>17350</v>
      </c>
      <c r="J219" s="122">
        <v>2018</v>
      </c>
      <c r="K219" s="123">
        <v>10</v>
      </c>
      <c r="L219" s="123">
        <f t="shared" si="4"/>
        <v>2</v>
      </c>
      <c r="M219" s="62" t="s">
        <v>95</v>
      </c>
      <c r="N219" s="62" t="s">
        <v>101</v>
      </c>
      <c r="O219" s="62" t="s">
        <v>51</v>
      </c>
      <c r="P219" s="123" t="s">
        <v>46</v>
      </c>
      <c r="Q219" s="66"/>
      <c r="R219" s="123" t="s">
        <v>45</v>
      </c>
      <c r="S219" s="124">
        <v>2026</v>
      </c>
      <c r="T219" s="80" t="s">
        <v>861</v>
      </c>
      <c r="U219" s="80" t="s">
        <v>861</v>
      </c>
      <c r="V219" s="62"/>
      <c r="W219" s="125"/>
      <c r="X219" s="123">
        <v>2</v>
      </c>
      <c r="Y219" s="98" t="s">
        <v>39</v>
      </c>
      <c r="Z219" s="98"/>
      <c r="AA219" s="98"/>
      <c r="AB219" s="98"/>
      <c r="AC219" s="98"/>
      <c r="AD219" s="98"/>
      <c r="AE219" s="98" t="s">
        <v>37</v>
      </c>
      <c r="AF219" s="98"/>
      <c r="AG219" s="98"/>
      <c r="AH219" s="98"/>
      <c r="AI219" s="98"/>
      <c r="AJ219" s="98"/>
      <c r="BC219" s="2"/>
    </row>
    <row r="220" spans="1:55" x14ac:dyDescent="0.2">
      <c r="A220" s="65" t="s">
        <v>298</v>
      </c>
      <c r="B220" s="62" t="s">
        <v>916</v>
      </c>
      <c r="C220" s="62" t="s">
        <v>914</v>
      </c>
      <c r="D220" s="62" t="s">
        <v>915</v>
      </c>
      <c r="E220" s="65" t="s">
        <v>535</v>
      </c>
      <c r="F220" s="66" t="s">
        <v>368</v>
      </c>
      <c r="G220" s="66" t="s">
        <v>545</v>
      </c>
      <c r="H220" s="66" t="s">
        <v>649</v>
      </c>
      <c r="I220" s="111">
        <v>17369</v>
      </c>
      <c r="J220" s="122">
        <v>2018</v>
      </c>
      <c r="K220" s="123">
        <v>10</v>
      </c>
      <c r="L220" s="123">
        <f t="shared" si="4"/>
        <v>2</v>
      </c>
      <c r="M220" s="62" t="s">
        <v>95</v>
      </c>
      <c r="N220" s="62" t="s">
        <v>101</v>
      </c>
      <c r="O220" s="62" t="s">
        <v>51</v>
      </c>
      <c r="P220" s="123" t="s">
        <v>46</v>
      </c>
      <c r="Q220" s="66"/>
      <c r="R220" s="123" t="s">
        <v>45</v>
      </c>
      <c r="S220" s="124">
        <v>2026</v>
      </c>
      <c r="T220" s="66" t="s">
        <v>861</v>
      </c>
      <c r="U220" s="66" t="s">
        <v>861</v>
      </c>
      <c r="V220" s="62"/>
      <c r="W220" s="125"/>
      <c r="X220" s="123">
        <v>2</v>
      </c>
      <c r="Y220" s="98"/>
      <c r="Z220" s="98"/>
      <c r="AA220" s="98"/>
      <c r="AB220" s="98"/>
      <c r="AC220" s="98"/>
      <c r="AD220" s="98" t="s">
        <v>37</v>
      </c>
      <c r="AE220" s="98"/>
      <c r="AF220" s="98"/>
      <c r="AG220" s="98"/>
      <c r="AH220" s="98"/>
      <c r="AI220" s="98"/>
      <c r="AJ220" s="98" t="s">
        <v>37</v>
      </c>
      <c r="BC220" s="2"/>
    </row>
    <row r="221" spans="1:55" x14ac:dyDescent="0.2">
      <c r="A221" s="65" t="s">
        <v>298</v>
      </c>
      <c r="B221" s="62" t="s">
        <v>916</v>
      </c>
      <c r="C221" s="62" t="s">
        <v>914</v>
      </c>
      <c r="D221" s="62" t="s">
        <v>915</v>
      </c>
      <c r="E221" s="65" t="s">
        <v>535</v>
      </c>
      <c r="F221" s="66" t="s">
        <v>368</v>
      </c>
      <c r="G221" s="66" t="s">
        <v>545</v>
      </c>
      <c r="H221" s="66" t="s">
        <v>650</v>
      </c>
      <c r="I221" s="111" t="s">
        <v>255</v>
      </c>
      <c r="J221" s="122">
        <v>2018</v>
      </c>
      <c r="K221" s="123">
        <v>10</v>
      </c>
      <c r="L221" s="123">
        <f t="shared" si="4"/>
        <v>2</v>
      </c>
      <c r="M221" s="62" t="s">
        <v>95</v>
      </c>
      <c r="N221" s="62" t="s">
        <v>101</v>
      </c>
      <c r="O221" s="62" t="s">
        <v>51</v>
      </c>
      <c r="P221" s="123" t="s">
        <v>46</v>
      </c>
      <c r="Q221" s="66"/>
      <c r="R221" s="123" t="s">
        <v>45</v>
      </c>
      <c r="S221" s="124">
        <v>2026</v>
      </c>
      <c r="T221" s="66" t="s">
        <v>861</v>
      </c>
      <c r="U221" s="66" t="s">
        <v>861</v>
      </c>
      <c r="V221" s="62"/>
      <c r="W221" s="125"/>
      <c r="X221" s="123">
        <v>2</v>
      </c>
      <c r="Y221" s="98"/>
      <c r="Z221" s="98"/>
      <c r="AA221" s="98"/>
      <c r="AB221" s="98"/>
      <c r="AC221" s="98"/>
      <c r="AD221" s="98" t="s">
        <v>37</v>
      </c>
      <c r="AE221" s="98"/>
      <c r="AF221" s="98"/>
      <c r="AG221" s="98"/>
      <c r="AH221" s="98"/>
      <c r="AI221" s="98"/>
      <c r="AJ221" s="98" t="s">
        <v>37</v>
      </c>
      <c r="BC221" s="2"/>
    </row>
    <row r="222" spans="1:55" x14ac:dyDescent="0.2">
      <c r="A222" s="65" t="s">
        <v>327</v>
      </c>
      <c r="B222" s="62" t="s">
        <v>916</v>
      </c>
      <c r="C222" s="62" t="s">
        <v>914</v>
      </c>
      <c r="D222" s="62" t="s">
        <v>915</v>
      </c>
      <c r="E222" s="65" t="s">
        <v>535</v>
      </c>
      <c r="F222" s="66" t="s">
        <v>368</v>
      </c>
      <c r="G222" s="66" t="s">
        <v>651</v>
      </c>
      <c r="H222" s="66" t="s">
        <v>652</v>
      </c>
      <c r="I222" s="111" t="s">
        <v>256</v>
      </c>
      <c r="J222" s="122">
        <v>2018</v>
      </c>
      <c r="K222" s="123">
        <v>10</v>
      </c>
      <c r="L222" s="123">
        <f t="shared" si="4"/>
        <v>2</v>
      </c>
      <c r="M222" s="62" t="s">
        <v>95</v>
      </c>
      <c r="N222" s="62" t="s">
        <v>101</v>
      </c>
      <c r="O222" s="62" t="s">
        <v>51</v>
      </c>
      <c r="P222" s="123" t="s">
        <v>46</v>
      </c>
      <c r="Q222" s="66"/>
      <c r="R222" s="123" t="s">
        <v>45</v>
      </c>
      <c r="S222" s="124">
        <v>2026</v>
      </c>
      <c r="T222" s="66" t="s">
        <v>861</v>
      </c>
      <c r="U222" s="66" t="s">
        <v>861</v>
      </c>
      <c r="V222" s="62"/>
      <c r="W222" s="125"/>
      <c r="X222" s="123">
        <v>2</v>
      </c>
      <c r="Y222" s="98"/>
      <c r="Z222" s="98"/>
      <c r="AA222" s="98"/>
      <c r="AB222" s="98"/>
      <c r="AC222" s="98"/>
      <c r="AD222" s="98" t="s">
        <v>37</v>
      </c>
      <c r="AE222" s="98"/>
      <c r="AF222" s="98"/>
      <c r="AG222" s="98"/>
      <c r="AH222" s="98"/>
      <c r="AI222" s="98"/>
      <c r="AJ222" s="98" t="s">
        <v>37</v>
      </c>
      <c r="BC222" s="2"/>
    </row>
    <row r="223" spans="1:55" x14ac:dyDescent="0.2">
      <c r="A223" s="82" t="s">
        <v>276</v>
      </c>
      <c r="B223" s="62" t="s">
        <v>916</v>
      </c>
      <c r="C223" s="62" t="s">
        <v>914</v>
      </c>
      <c r="D223" s="62" t="s">
        <v>915</v>
      </c>
      <c r="E223" s="82" t="s">
        <v>510</v>
      </c>
      <c r="F223" s="80" t="s">
        <v>511</v>
      </c>
      <c r="G223" s="80" t="s">
        <v>512</v>
      </c>
      <c r="H223" s="80" t="s">
        <v>653</v>
      </c>
      <c r="I223" s="112" t="s">
        <v>257</v>
      </c>
      <c r="J223" s="122"/>
      <c r="K223" s="123">
        <v>10</v>
      </c>
      <c r="L223" s="123" t="str">
        <f t="shared" si="4"/>
        <v xml:space="preserve"> </v>
      </c>
      <c r="M223" s="62" t="s">
        <v>95</v>
      </c>
      <c r="N223" s="62"/>
      <c r="O223" s="62" t="s">
        <v>51</v>
      </c>
      <c r="P223" s="123" t="s">
        <v>46</v>
      </c>
      <c r="Q223" s="80"/>
      <c r="R223" s="123" t="s">
        <v>45</v>
      </c>
      <c r="S223" s="124">
        <v>2026</v>
      </c>
      <c r="T223" s="80" t="s">
        <v>861</v>
      </c>
      <c r="U223" s="80" t="s">
        <v>861</v>
      </c>
      <c r="V223" s="62"/>
      <c r="W223" s="125"/>
      <c r="X223" s="123">
        <v>2</v>
      </c>
      <c r="Y223" s="105"/>
      <c r="Z223" s="105"/>
      <c r="AA223" s="105"/>
      <c r="AB223" s="105" t="s">
        <v>37</v>
      </c>
      <c r="AC223" s="105"/>
      <c r="AD223" s="105"/>
      <c r="AE223" s="105"/>
      <c r="AF223" s="105"/>
      <c r="AG223" s="105"/>
      <c r="AH223" s="105" t="s">
        <v>37</v>
      </c>
      <c r="AI223" s="105"/>
      <c r="AJ223" s="105"/>
      <c r="BC223" s="2"/>
    </row>
    <row r="224" spans="1:55" x14ac:dyDescent="0.2">
      <c r="A224" s="87" t="s">
        <v>276</v>
      </c>
      <c r="B224" s="62" t="s">
        <v>916</v>
      </c>
      <c r="C224" s="62" t="s">
        <v>914</v>
      </c>
      <c r="D224" s="62" t="s">
        <v>915</v>
      </c>
      <c r="E224" s="65" t="s">
        <v>510</v>
      </c>
      <c r="F224" s="66" t="s">
        <v>511</v>
      </c>
      <c r="G224" s="66" t="s">
        <v>512</v>
      </c>
      <c r="H224" s="66" t="s">
        <v>654</v>
      </c>
      <c r="I224" s="111" t="s">
        <v>258</v>
      </c>
      <c r="J224" s="122"/>
      <c r="K224" s="123">
        <v>10</v>
      </c>
      <c r="L224" s="123" t="str">
        <f t="shared" si="4"/>
        <v xml:space="preserve"> </v>
      </c>
      <c r="M224" s="62" t="s">
        <v>95</v>
      </c>
      <c r="N224" s="62"/>
      <c r="O224" s="62" t="s">
        <v>51</v>
      </c>
      <c r="P224" s="123" t="s">
        <v>46</v>
      </c>
      <c r="Q224" s="66"/>
      <c r="R224" s="123" t="s">
        <v>45</v>
      </c>
      <c r="S224" s="124">
        <v>2026</v>
      </c>
      <c r="T224" s="66" t="s">
        <v>861</v>
      </c>
      <c r="U224" s="66" t="s">
        <v>861</v>
      </c>
      <c r="V224" s="62"/>
      <c r="W224" s="125"/>
      <c r="X224" s="123">
        <v>2</v>
      </c>
      <c r="Y224" s="98"/>
      <c r="Z224" s="98"/>
      <c r="AA224" s="98"/>
      <c r="AB224" s="98" t="s">
        <v>37</v>
      </c>
      <c r="AC224" s="98"/>
      <c r="AD224" s="98"/>
      <c r="AE224" s="98"/>
      <c r="AF224" s="98"/>
      <c r="AG224" s="98"/>
      <c r="AH224" s="98" t="s">
        <v>37</v>
      </c>
      <c r="AI224" s="98"/>
      <c r="AJ224" s="98"/>
      <c r="BC224" s="2"/>
    </row>
    <row r="225" spans="1:55" x14ac:dyDescent="0.2">
      <c r="A225" s="68" t="s">
        <v>286</v>
      </c>
      <c r="B225" s="62" t="s">
        <v>916</v>
      </c>
      <c r="C225" s="62" t="s">
        <v>914</v>
      </c>
      <c r="D225" s="62" t="s">
        <v>915</v>
      </c>
      <c r="E225" s="65" t="s">
        <v>523</v>
      </c>
      <c r="F225" s="76" t="s">
        <v>524</v>
      </c>
      <c r="G225" s="76" t="s">
        <v>640</v>
      </c>
      <c r="H225" s="76" t="s">
        <v>655</v>
      </c>
      <c r="I225" s="63" t="s">
        <v>259</v>
      </c>
      <c r="J225" s="122"/>
      <c r="K225" s="123">
        <v>10</v>
      </c>
      <c r="L225" s="123" t="str">
        <f t="shared" si="4"/>
        <v xml:space="preserve"> </v>
      </c>
      <c r="M225" s="62" t="s">
        <v>95</v>
      </c>
      <c r="N225" s="62"/>
      <c r="O225" s="62" t="s">
        <v>51</v>
      </c>
      <c r="P225" s="123" t="s">
        <v>46</v>
      </c>
      <c r="Q225" s="66"/>
      <c r="R225" s="123" t="s">
        <v>45</v>
      </c>
      <c r="S225" s="124">
        <v>2026</v>
      </c>
      <c r="T225" s="66" t="s">
        <v>861</v>
      </c>
      <c r="U225" s="66" t="s">
        <v>861</v>
      </c>
      <c r="V225" s="62"/>
      <c r="W225" s="125"/>
      <c r="X225" s="123">
        <v>2</v>
      </c>
      <c r="Y225" s="98"/>
      <c r="Z225" s="98"/>
      <c r="AA225" s="98"/>
      <c r="AB225" s="98"/>
      <c r="AC225" s="98"/>
      <c r="AD225" s="98" t="s">
        <v>37</v>
      </c>
      <c r="AE225" s="98"/>
      <c r="AF225" s="98"/>
      <c r="AG225" s="98"/>
      <c r="AH225" s="98"/>
      <c r="AI225" s="98"/>
      <c r="AJ225" s="98" t="s">
        <v>37</v>
      </c>
      <c r="BC225" s="2"/>
    </row>
    <row r="226" spans="1:55" x14ac:dyDescent="0.2">
      <c r="A226" s="88" t="s">
        <v>278</v>
      </c>
      <c r="B226" s="62" t="s">
        <v>916</v>
      </c>
      <c r="C226" s="62" t="s">
        <v>914</v>
      </c>
      <c r="D226" s="62" t="s">
        <v>915</v>
      </c>
      <c r="E226" s="89" t="s">
        <v>517</v>
      </c>
      <c r="F226" s="76" t="s">
        <v>368</v>
      </c>
      <c r="G226" s="76" t="s">
        <v>651</v>
      </c>
      <c r="H226" s="76" t="s">
        <v>656</v>
      </c>
      <c r="I226" s="63" t="s">
        <v>260</v>
      </c>
      <c r="J226" s="122"/>
      <c r="K226" s="123">
        <v>10</v>
      </c>
      <c r="L226" s="123" t="str">
        <f t="shared" si="4"/>
        <v xml:space="preserve"> </v>
      </c>
      <c r="M226" s="62" t="s">
        <v>95</v>
      </c>
      <c r="N226" s="62"/>
      <c r="O226" s="62" t="s">
        <v>51</v>
      </c>
      <c r="P226" s="123" t="s">
        <v>46</v>
      </c>
      <c r="Q226" s="66"/>
      <c r="R226" s="123" t="s">
        <v>45</v>
      </c>
      <c r="S226" s="124">
        <v>2026</v>
      </c>
      <c r="T226" s="66" t="s">
        <v>861</v>
      </c>
      <c r="U226" s="66" t="s">
        <v>861</v>
      </c>
      <c r="V226" s="62"/>
      <c r="W226" s="125"/>
      <c r="X226" s="123">
        <v>2</v>
      </c>
      <c r="Y226" s="98"/>
      <c r="Z226" s="98"/>
      <c r="AA226" s="98"/>
      <c r="AB226" s="98"/>
      <c r="AC226" s="98"/>
      <c r="AD226" s="98" t="s">
        <v>37</v>
      </c>
      <c r="AE226" s="98"/>
      <c r="AF226" s="98"/>
      <c r="AG226" s="98"/>
      <c r="AH226" s="98"/>
      <c r="AI226" s="98"/>
      <c r="AJ226" s="98" t="s">
        <v>37</v>
      </c>
      <c r="BC226" s="2"/>
    </row>
    <row r="227" spans="1:55" x14ac:dyDescent="0.2">
      <c r="A227" s="88" t="s">
        <v>278</v>
      </c>
      <c r="B227" s="62" t="s">
        <v>916</v>
      </c>
      <c r="C227" s="62" t="s">
        <v>914</v>
      </c>
      <c r="D227" s="62" t="s">
        <v>915</v>
      </c>
      <c r="E227" s="89" t="s">
        <v>517</v>
      </c>
      <c r="F227" s="76" t="s">
        <v>368</v>
      </c>
      <c r="G227" s="76" t="s">
        <v>651</v>
      </c>
      <c r="H227" s="76" t="s">
        <v>657</v>
      </c>
      <c r="I227" s="63" t="s">
        <v>261</v>
      </c>
      <c r="J227" s="122"/>
      <c r="K227" s="123">
        <v>10</v>
      </c>
      <c r="L227" s="123" t="str">
        <f t="shared" si="4"/>
        <v xml:space="preserve"> </v>
      </c>
      <c r="M227" s="62" t="s">
        <v>95</v>
      </c>
      <c r="N227" s="62"/>
      <c r="O227" s="62" t="s">
        <v>51</v>
      </c>
      <c r="P227" s="123" t="s">
        <v>46</v>
      </c>
      <c r="Q227" s="66"/>
      <c r="R227" s="123" t="s">
        <v>45</v>
      </c>
      <c r="S227" s="124">
        <v>2026</v>
      </c>
      <c r="T227" s="66" t="s">
        <v>861</v>
      </c>
      <c r="U227" s="66" t="s">
        <v>861</v>
      </c>
      <c r="V227" s="62"/>
      <c r="W227" s="125"/>
      <c r="X227" s="123">
        <v>2</v>
      </c>
      <c r="Y227" s="98"/>
      <c r="Z227" s="98"/>
      <c r="AA227" s="98"/>
      <c r="AB227" s="98"/>
      <c r="AC227" s="98"/>
      <c r="AD227" s="98" t="s">
        <v>37</v>
      </c>
      <c r="AE227" s="98"/>
      <c r="AF227" s="98"/>
      <c r="AG227" s="98"/>
      <c r="AH227" s="98"/>
      <c r="AI227" s="98"/>
      <c r="AJ227" s="98" t="s">
        <v>37</v>
      </c>
      <c r="BC227" s="2"/>
    </row>
    <row r="228" spans="1:55" x14ac:dyDescent="0.2">
      <c r="A228" s="88" t="s">
        <v>278</v>
      </c>
      <c r="B228" s="62" t="s">
        <v>916</v>
      </c>
      <c r="C228" s="62" t="s">
        <v>914</v>
      </c>
      <c r="D228" s="62" t="s">
        <v>915</v>
      </c>
      <c r="E228" s="89" t="s">
        <v>517</v>
      </c>
      <c r="F228" s="76" t="s">
        <v>368</v>
      </c>
      <c r="G228" s="76" t="s">
        <v>651</v>
      </c>
      <c r="H228" s="76" t="s">
        <v>658</v>
      </c>
      <c r="I228" s="63" t="s">
        <v>262</v>
      </c>
      <c r="J228" s="122"/>
      <c r="K228" s="123">
        <v>10</v>
      </c>
      <c r="L228" s="123" t="str">
        <f t="shared" si="4"/>
        <v xml:space="preserve"> </v>
      </c>
      <c r="M228" s="62" t="s">
        <v>95</v>
      </c>
      <c r="N228" s="62"/>
      <c r="O228" s="62" t="s">
        <v>51</v>
      </c>
      <c r="P228" s="123" t="s">
        <v>46</v>
      </c>
      <c r="Q228" s="66"/>
      <c r="R228" s="123" t="s">
        <v>45</v>
      </c>
      <c r="S228" s="124">
        <v>2026</v>
      </c>
      <c r="T228" s="66" t="s">
        <v>861</v>
      </c>
      <c r="U228" s="66" t="s">
        <v>861</v>
      </c>
      <c r="V228" s="62"/>
      <c r="W228" s="125"/>
      <c r="X228" s="123">
        <v>2</v>
      </c>
      <c r="Y228" s="98"/>
      <c r="Z228" s="98"/>
      <c r="AA228" s="98"/>
      <c r="AB228" s="98"/>
      <c r="AC228" s="98"/>
      <c r="AD228" s="98" t="s">
        <v>37</v>
      </c>
      <c r="AE228" s="98"/>
      <c r="AF228" s="98"/>
      <c r="AG228" s="98"/>
      <c r="AH228" s="98"/>
      <c r="AI228" s="98"/>
      <c r="AJ228" s="98" t="s">
        <v>37</v>
      </c>
      <c r="BC228" s="2"/>
    </row>
    <row r="229" spans="1:55" x14ac:dyDescent="0.2">
      <c r="A229" s="88" t="s">
        <v>566</v>
      </c>
      <c r="B229" s="62" t="s">
        <v>916</v>
      </c>
      <c r="C229" s="62" t="s">
        <v>914</v>
      </c>
      <c r="D229" s="62" t="s">
        <v>915</v>
      </c>
      <c r="E229" s="89" t="s">
        <v>517</v>
      </c>
      <c r="F229" s="76" t="s">
        <v>368</v>
      </c>
      <c r="G229" s="76" t="s">
        <v>651</v>
      </c>
      <c r="H229" s="76" t="s">
        <v>659</v>
      </c>
      <c r="I229" s="63" t="s">
        <v>263</v>
      </c>
      <c r="J229" s="122"/>
      <c r="K229" s="123">
        <v>10</v>
      </c>
      <c r="L229" s="123" t="str">
        <f t="shared" si="4"/>
        <v xml:space="preserve"> </v>
      </c>
      <c r="M229" s="62" t="s">
        <v>95</v>
      </c>
      <c r="N229" s="62"/>
      <c r="O229" s="62" t="s">
        <v>51</v>
      </c>
      <c r="P229" s="123" t="s">
        <v>46</v>
      </c>
      <c r="Q229" s="66"/>
      <c r="R229" s="123" t="s">
        <v>45</v>
      </c>
      <c r="S229" s="124">
        <v>2026</v>
      </c>
      <c r="T229" s="66" t="s">
        <v>861</v>
      </c>
      <c r="U229" s="66" t="s">
        <v>861</v>
      </c>
      <c r="V229" s="62"/>
      <c r="W229" s="125"/>
      <c r="X229" s="123">
        <v>2</v>
      </c>
      <c r="Y229" s="98"/>
      <c r="Z229" s="98"/>
      <c r="AA229" s="98"/>
      <c r="AB229" s="98"/>
      <c r="AC229" s="98"/>
      <c r="AD229" s="98" t="s">
        <v>37</v>
      </c>
      <c r="AE229" s="98"/>
      <c r="AF229" s="98"/>
      <c r="AG229" s="98"/>
      <c r="AH229" s="98"/>
      <c r="AI229" s="98"/>
      <c r="AJ229" s="98" t="s">
        <v>37</v>
      </c>
      <c r="BC229" s="2"/>
    </row>
    <row r="230" spans="1:55" x14ac:dyDescent="0.2">
      <c r="A230" s="88" t="s">
        <v>278</v>
      </c>
      <c r="B230" s="62" t="s">
        <v>916</v>
      </c>
      <c r="C230" s="62" t="s">
        <v>914</v>
      </c>
      <c r="D230" s="62" t="s">
        <v>915</v>
      </c>
      <c r="E230" s="89" t="s">
        <v>517</v>
      </c>
      <c r="F230" s="76" t="s">
        <v>368</v>
      </c>
      <c r="G230" s="76" t="s">
        <v>651</v>
      </c>
      <c r="H230" s="76" t="s">
        <v>660</v>
      </c>
      <c r="I230" s="63" t="s">
        <v>264</v>
      </c>
      <c r="J230" s="122"/>
      <c r="K230" s="123">
        <v>10</v>
      </c>
      <c r="L230" s="123" t="str">
        <f t="shared" si="4"/>
        <v xml:space="preserve"> </v>
      </c>
      <c r="M230" s="62" t="s">
        <v>95</v>
      </c>
      <c r="N230" s="62"/>
      <c r="O230" s="62" t="s">
        <v>51</v>
      </c>
      <c r="P230" s="123" t="s">
        <v>46</v>
      </c>
      <c r="Q230" s="66"/>
      <c r="R230" s="123" t="s">
        <v>45</v>
      </c>
      <c r="S230" s="124">
        <v>2026</v>
      </c>
      <c r="T230" s="66" t="s">
        <v>861</v>
      </c>
      <c r="U230" s="66" t="s">
        <v>861</v>
      </c>
      <c r="V230" s="62"/>
      <c r="W230" s="125"/>
      <c r="X230" s="123">
        <v>2</v>
      </c>
      <c r="Y230" s="98"/>
      <c r="Z230" s="98"/>
      <c r="AA230" s="98"/>
      <c r="AB230" s="98"/>
      <c r="AC230" s="98"/>
      <c r="AD230" s="98" t="s">
        <v>37</v>
      </c>
      <c r="AE230" s="98"/>
      <c r="AF230" s="98"/>
      <c r="AG230" s="98"/>
      <c r="AH230" s="98"/>
      <c r="AI230" s="98"/>
      <c r="AJ230" s="98" t="s">
        <v>37</v>
      </c>
      <c r="BC230" s="2"/>
    </row>
    <row r="231" spans="1:55" x14ac:dyDescent="0.2">
      <c r="A231" s="75" t="s">
        <v>661</v>
      </c>
      <c r="B231" s="62" t="s">
        <v>916</v>
      </c>
      <c r="C231" s="62" t="s">
        <v>914</v>
      </c>
      <c r="D231" s="62" t="s">
        <v>915</v>
      </c>
      <c r="E231" s="90" t="s">
        <v>535</v>
      </c>
      <c r="F231" s="77" t="s">
        <v>368</v>
      </c>
      <c r="G231" s="77" t="s">
        <v>651</v>
      </c>
      <c r="H231" s="77" t="s">
        <v>662</v>
      </c>
      <c r="I231" s="63">
        <v>17743</v>
      </c>
      <c r="J231" s="122"/>
      <c r="K231" s="123">
        <v>10</v>
      </c>
      <c r="L231" s="123" t="str">
        <f t="shared" si="4"/>
        <v xml:space="preserve"> </v>
      </c>
      <c r="M231" s="62" t="s">
        <v>95</v>
      </c>
      <c r="N231" s="62"/>
      <c r="O231" s="62" t="s">
        <v>51</v>
      </c>
      <c r="P231" s="123" t="s">
        <v>46</v>
      </c>
      <c r="Q231" s="66"/>
      <c r="R231" s="123" t="s">
        <v>45</v>
      </c>
      <c r="S231" s="124">
        <v>2026</v>
      </c>
      <c r="T231" s="66" t="s">
        <v>861</v>
      </c>
      <c r="U231" s="66" t="s">
        <v>861</v>
      </c>
      <c r="V231" s="62"/>
      <c r="W231" s="125"/>
      <c r="X231" s="123">
        <v>2</v>
      </c>
      <c r="Y231" s="98"/>
      <c r="Z231" s="98"/>
      <c r="AA231" s="98"/>
      <c r="AB231" s="98"/>
      <c r="AC231" s="98"/>
      <c r="AD231" s="98" t="s">
        <v>37</v>
      </c>
      <c r="AE231" s="98"/>
      <c r="AF231" s="98"/>
      <c r="AG231" s="98"/>
      <c r="AH231" s="98"/>
      <c r="AI231" s="98"/>
      <c r="AJ231" s="98" t="s">
        <v>37</v>
      </c>
      <c r="BC231" s="2"/>
    </row>
    <row r="232" spans="1:55" x14ac:dyDescent="0.2">
      <c r="A232" s="88" t="s">
        <v>663</v>
      </c>
      <c r="B232" s="62" t="s">
        <v>916</v>
      </c>
      <c r="C232" s="62" t="s">
        <v>914</v>
      </c>
      <c r="D232" s="62" t="s">
        <v>915</v>
      </c>
      <c r="E232" s="89" t="s">
        <v>510</v>
      </c>
      <c r="F232" s="76" t="s">
        <v>511</v>
      </c>
      <c r="G232" s="76" t="s">
        <v>512</v>
      </c>
      <c r="H232" s="76" t="s">
        <v>664</v>
      </c>
      <c r="I232" s="63" t="s">
        <v>265</v>
      </c>
      <c r="J232" s="122"/>
      <c r="K232" s="123">
        <v>10</v>
      </c>
      <c r="L232" s="123" t="str">
        <f t="shared" si="4"/>
        <v xml:space="preserve"> </v>
      </c>
      <c r="M232" s="62" t="s">
        <v>95</v>
      </c>
      <c r="N232" s="62"/>
      <c r="O232" s="62" t="s">
        <v>51</v>
      </c>
      <c r="P232" s="123" t="s">
        <v>46</v>
      </c>
      <c r="Q232" s="66"/>
      <c r="R232" s="123" t="s">
        <v>45</v>
      </c>
      <c r="S232" s="124">
        <v>2026</v>
      </c>
      <c r="T232" s="66" t="s">
        <v>861</v>
      </c>
      <c r="U232" s="66" t="s">
        <v>861</v>
      </c>
      <c r="V232" s="62"/>
      <c r="W232" s="125"/>
      <c r="X232" s="123">
        <v>2</v>
      </c>
      <c r="Y232" s="98" t="s">
        <v>39</v>
      </c>
      <c r="Z232" s="98"/>
      <c r="AA232" s="98"/>
      <c r="AB232" s="98"/>
      <c r="AC232" s="98"/>
      <c r="AD232" s="98"/>
      <c r="AE232" s="98" t="s">
        <v>37</v>
      </c>
      <c r="AF232" s="106"/>
      <c r="AG232" s="106"/>
      <c r="AH232" s="106"/>
      <c r="AI232" s="106"/>
      <c r="AJ232" s="106"/>
      <c r="BC232" s="2"/>
    </row>
    <row r="233" spans="1:55" x14ac:dyDescent="0.2">
      <c r="A233" s="88" t="s">
        <v>663</v>
      </c>
      <c r="B233" s="62" t="s">
        <v>916</v>
      </c>
      <c r="C233" s="62" t="s">
        <v>914</v>
      </c>
      <c r="D233" s="62" t="s">
        <v>915</v>
      </c>
      <c r="E233" s="89" t="s">
        <v>510</v>
      </c>
      <c r="F233" s="76" t="s">
        <v>511</v>
      </c>
      <c r="G233" s="76" t="s">
        <v>665</v>
      </c>
      <c r="H233" s="76" t="s">
        <v>666</v>
      </c>
      <c r="I233" s="63" t="s">
        <v>266</v>
      </c>
      <c r="J233" s="122"/>
      <c r="K233" s="123">
        <v>10</v>
      </c>
      <c r="L233" s="123" t="str">
        <f t="shared" si="4"/>
        <v xml:space="preserve"> </v>
      </c>
      <c r="M233" s="62" t="s">
        <v>95</v>
      </c>
      <c r="N233" s="62"/>
      <c r="O233" s="62" t="s">
        <v>51</v>
      </c>
      <c r="P233" s="123" t="s">
        <v>46</v>
      </c>
      <c r="Q233" s="66"/>
      <c r="R233" s="123" t="s">
        <v>45</v>
      </c>
      <c r="S233" s="124">
        <v>2026</v>
      </c>
      <c r="T233" s="66" t="s">
        <v>861</v>
      </c>
      <c r="U233" s="66" t="s">
        <v>861</v>
      </c>
      <c r="V233" s="62"/>
      <c r="W233" s="125"/>
      <c r="X233" s="123">
        <v>2</v>
      </c>
      <c r="Y233" s="98" t="s">
        <v>39</v>
      </c>
      <c r="Z233" s="98"/>
      <c r="AA233" s="98"/>
      <c r="AB233" s="98"/>
      <c r="AC233" s="98"/>
      <c r="AD233" s="98"/>
      <c r="AE233" s="98" t="s">
        <v>37</v>
      </c>
      <c r="AF233" s="98"/>
      <c r="AG233" s="98"/>
      <c r="AH233" s="98"/>
      <c r="AI233" s="98"/>
      <c r="AJ233" s="98"/>
      <c r="BC233" s="2"/>
    </row>
    <row r="234" spans="1:55" x14ac:dyDescent="0.2">
      <c r="A234" s="88" t="s">
        <v>663</v>
      </c>
      <c r="B234" s="62" t="s">
        <v>916</v>
      </c>
      <c r="C234" s="62" t="s">
        <v>914</v>
      </c>
      <c r="D234" s="62" t="s">
        <v>915</v>
      </c>
      <c r="E234" s="89" t="s">
        <v>510</v>
      </c>
      <c r="F234" s="76" t="s">
        <v>511</v>
      </c>
      <c r="G234" s="76" t="s">
        <v>512</v>
      </c>
      <c r="H234" s="76" t="s">
        <v>667</v>
      </c>
      <c r="I234" s="63">
        <v>17862</v>
      </c>
      <c r="J234" s="122"/>
      <c r="K234" s="123">
        <v>10</v>
      </c>
      <c r="L234" s="123" t="str">
        <f t="shared" si="4"/>
        <v xml:space="preserve"> </v>
      </c>
      <c r="M234" s="62" t="s">
        <v>95</v>
      </c>
      <c r="N234" s="62"/>
      <c r="O234" s="62" t="s">
        <v>51</v>
      </c>
      <c r="P234" s="123" t="s">
        <v>46</v>
      </c>
      <c r="Q234" s="66"/>
      <c r="R234" s="123" t="s">
        <v>45</v>
      </c>
      <c r="S234" s="124">
        <v>2026</v>
      </c>
      <c r="T234" s="66" t="s">
        <v>861</v>
      </c>
      <c r="U234" s="66" t="s">
        <v>861</v>
      </c>
      <c r="V234" s="62"/>
      <c r="W234" s="125"/>
      <c r="X234" s="123">
        <v>2</v>
      </c>
      <c r="Y234" s="98" t="s">
        <v>39</v>
      </c>
      <c r="Z234" s="98"/>
      <c r="AA234" s="98"/>
      <c r="AB234" s="98"/>
      <c r="AC234" s="98"/>
      <c r="AD234" s="98"/>
      <c r="AE234" s="98" t="s">
        <v>37</v>
      </c>
      <c r="AF234" s="98"/>
      <c r="AG234" s="98"/>
      <c r="AH234" s="98"/>
      <c r="AI234" s="98"/>
      <c r="AJ234" s="98"/>
      <c r="BC234" s="2"/>
    </row>
    <row r="235" spans="1:55" x14ac:dyDescent="0.2">
      <c r="A235" s="75" t="s">
        <v>327</v>
      </c>
      <c r="B235" s="62" t="s">
        <v>916</v>
      </c>
      <c r="C235" s="62" t="s">
        <v>914</v>
      </c>
      <c r="D235" s="62" t="s">
        <v>915</v>
      </c>
      <c r="E235" s="90" t="s">
        <v>510</v>
      </c>
      <c r="F235" s="77" t="s">
        <v>368</v>
      </c>
      <c r="G235" s="77" t="s">
        <v>571</v>
      </c>
      <c r="H235" s="77" t="s">
        <v>668</v>
      </c>
      <c r="I235" s="63" t="s">
        <v>267</v>
      </c>
      <c r="J235" s="122"/>
      <c r="K235" s="123">
        <v>10</v>
      </c>
      <c r="L235" s="123" t="str">
        <f t="shared" si="4"/>
        <v xml:space="preserve"> </v>
      </c>
      <c r="M235" s="62" t="s">
        <v>95</v>
      </c>
      <c r="N235" s="62"/>
      <c r="O235" s="62" t="s">
        <v>51</v>
      </c>
      <c r="P235" s="123" t="s">
        <v>46</v>
      </c>
      <c r="Q235" s="66"/>
      <c r="R235" s="123" t="s">
        <v>45</v>
      </c>
      <c r="S235" s="124">
        <v>2026</v>
      </c>
      <c r="T235" s="66" t="s">
        <v>861</v>
      </c>
      <c r="U235" s="66" t="s">
        <v>861</v>
      </c>
      <c r="V235" s="62"/>
      <c r="W235" s="125"/>
      <c r="X235" s="123">
        <v>2</v>
      </c>
      <c r="Y235" s="98" t="s">
        <v>39</v>
      </c>
      <c r="Z235" s="98"/>
      <c r="AA235" s="98"/>
      <c r="AB235" s="98"/>
      <c r="AC235" s="98"/>
      <c r="AD235" s="98"/>
      <c r="AE235" s="98" t="s">
        <v>37</v>
      </c>
      <c r="AF235" s="98"/>
      <c r="AG235" s="98"/>
      <c r="AH235" s="98"/>
      <c r="AI235" s="98"/>
      <c r="AJ235" s="98"/>
      <c r="BC235" s="2"/>
    </row>
    <row r="236" spans="1:55" x14ac:dyDescent="0.2">
      <c r="A236" s="75" t="s">
        <v>663</v>
      </c>
      <c r="B236" s="62" t="s">
        <v>916</v>
      </c>
      <c r="C236" s="62" t="s">
        <v>914</v>
      </c>
      <c r="D236" s="62" t="s">
        <v>915</v>
      </c>
      <c r="E236" s="90" t="s">
        <v>517</v>
      </c>
      <c r="F236" s="76" t="s">
        <v>368</v>
      </c>
      <c r="G236" s="76" t="s">
        <v>651</v>
      </c>
      <c r="H236" s="76" t="s">
        <v>669</v>
      </c>
      <c r="I236" s="114">
        <v>17865</v>
      </c>
      <c r="J236" s="122"/>
      <c r="K236" s="123">
        <v>10</v>
      </c>
      <c r="L236" s="123" t="str">
        <f t="shared" si="4"/>
        <v xml:space="preserve"> </v>
      </c>
      <c r="M236" s="62" t="s">
        <v>95</v>
      </c>
      <c r="N236" s="62"/>
      <c r="O236" s="62" t="s">
        <v>51</v>
      </c>
      <c r="P236" s="123" t="s">
        <v>46</v>
      </c>
      <c r="Q236" s="66"/>
      <c r="R236" s="123" t="s">
        <v>45</v>
      </c>
      <c r="S236" s="124">
        <v>2026</v>
      </c>
      <c r="T236" s="80" t="s">
        <v>861</v>
      </c>
      <c r="U236" s="80" t="s">
        <v>861</v>
      </c>
      <c r="V236" s="62"/>
      <c r="W236" s="125"/>
      <c r="X236" s="123">
        <v>2</v>
      </c>
      <c r="Y236" s="98"/>
      <c r="Z236" s="98"/>
      <c r="AA236" s="98" t="s">
        <v>37</v>
      </c>
      <c r="AB236" s="98"/>
      <c r="AC236" s="98"/>
      <c r="AD236" s="98"/>
      <c r="AE236" s="98"/>
      <c r="AF236" s="98"/>
      <c r="AG236" s="98" t="s">
        <v>37</v>
      </c>
      <c r="AH236" s="98"/>
      <c r="AI236" s="98"/>
      <c r="AJ236" s="98"/>
      <c r="BC236" s="2"/>
    </row>
    <row r="237" spans="1:55" x14ac:dyDescent="0.2">
      <c r="A237" s="75" t="s">
        <v>663</v>
      </c>
      <c r="B237" s="62" t="s">
        <v>916</v>
      </c>
      <c r="C237" s="62" t="s">
        <v>914</v>
      </c>
      <c r="D237" s="62" t="s">
        <v>915</v>
      </c>
      <c r="E237" s="90" t="s">
        <v>517</v>
      </c>
      <c r="F237" s="76" t="s">
        <v>368</v>
      </c>
      <c r="G237" s="76" t="s">
        <v>651</v>
      </c>
      <c r="H237" s="76" t="s">
        <v>670</v>
      </c>
      <c r="I237" s="114">
        <v>17869</v>
      </c>
      <c r="J237" s="122"/>
      <c r="K237" s="123">
        <v>10</v>
      </c>
      <c r="L237" s="123" t="str">
        <f t="shared" si="4"/>
        <v xml:space="preserve"> </v>
      </c>
      <c r="M237" s="62" t="s">
        <v>95</v>
      </c>
      <c r="N237" s="62"/>
      <c r="O237" s="62" t="s">
        <v>51</v>
      </c>
      <c r="P237" s="123" t="s">
        <v>46</v>
      </c>
      <c r="Q237" s="66"/>
      <c r="R237" s="123" t="s">
        <v>45</v>
      </c>
      <c r="S237" s="124">
        <v>2026</v>
      </c>
      <c r="T237" s="80" t="s">
        <v>861</v>
      </c>
      <c r="U237" s="80" t="s">
        <v>861</v>
      </c>
      <c r="V237" s="62"/>
      <c r="W237" s="125"/>
      <c r="X237" s="123">
        <v>2</v>
      </c>
      <c r="Y237" s="98"/>
      <c r="Z237" s="98"/>
      <c r="AA237" s="98" t="s">
        <v>37</v>
      </c>
      <c r="AB237" s="98"/>
      <c r="AC237" s="98"/>
      <c r="AD237" s="98"/>
      <c r="AE237" s="98"/>
      <c r="AF237" s="98"/>
      <c r="AG237" s="98" t="s">
        <v>37</v>
      </c>
      <c r="AH237" s="98"/>
      <c r="AI237" s="98"/>
      <c r="AJ237" s="98"/>
      <c r="BC237" s="2"/>
    </row>
    <row r="238" spans="1:55" x14ac:dyDescent="0.2">
      <c r="A238" s="75" t="s">
        <v>663</v>
      </c>
      <c r="B238" s="62" t="s">
        <v>916</v>
      </c>
      <c r="C238" s="62" t="s">
        <v>914</v>
      </c>
      <c r="D238" s="62" t="s">
        <v>915</v>
      </c>
      <c r="E238" s="90" t="s">
        <v>517</v>
      </c>
      <c r="F238" s="76" t="s">
        <v>368</v>
      </c>
      <c r="G238" s="76" t="s">
        <v>651</v>
      </c>
      <c r="H238" s="76" t="s">
        <v>671</v>
      </c>
      <c r="I238" s="114">
        <v>17868</v>
      </c>
      <c r="J238" s="122"/>
      <c r="K238" s="123">
        <v>10</v>
      </c>
      <c r="L238" s="123" t="str">
        <f t="shared" si="4"/>
        <v xml:space="preserve"> </v>
      </c>
      <c r="M238" s="62" t="s">
        <v>95</v>
      </c>
      <c r="N238" s="62"/>
      <c r="O238" s="62" t="s">
        <v>51</v>
      </c>
      <c r="P238" s="123" t="s">
        <v>46</v>
      </c>
      <c r="Q238" s="66"/>
      <c r="R238" s="123" t="s">
        <v>45</v>
      </c>
      <c r="S238" s="124">
        <v>2026</v>
      </c>
      <c r="T238" s="80" t="s">
        <v>861</v>
      </c>
      <c r="U238" s="80" t="s">
        <v>861</v>
      </c>
      <c r="V238" s="62"/>
      <c r="W238" s="125"/>
      <c r="X238" s="123">
        <v>2</v>
      </c>
      <c r="Y238" s="98"/>
      <c r="Z238" s="98"/>
      <c r="AA238" s="98" t="s">
        <v>37</v>
      </c>
      <c r="AB238" s="98"/>
      <c r="AC238" s="98"/>
      <c r="AD238" s="98"/>
      <c r="AE238" s="98"/>
      <c r="AF238" s="98"/>
      <c r="AG238" s="98" t="s">
        <v>37</v>
      </c>
      <c r="AH238" s="98"/>
      <c r="AI238" s="98"/>
      <c r="AJ238" s="98"/>
      <c r="BC238" s="2"/>
    </row>
    <row r="239" spans="1:55" x14ac:dyDescent="0.2">
      <c r="A239" s="75" t="s">
        <v>663</v>
      </c>
      <c r="B239" s="62" t="s">
        <v>916</v>
      </c>
      <c r="C239" s="62" t="s">
        <v>914</v>
      </c>
      <c r="D239" s="62" t="s">
        <v>915</v>
      </c>
      <c r="E239" s="90" t="s">
        <v>517</v>
      </c>
      <c r="F239" s="76" t="s">
        <v>368</v>
      </c>
      <c r="G239" s="76" t="s">
        <v>651</v>
      </c>
      <c r="H239" s="76" t="s">
        <v>672</v>
      </c>
      <c r="I239" s="114">
        <v>17863</v>
      </c>
      <c r="J239" s="122"/>
      <c r="K239" s="123">
        <v>10</v>
      </c>
      <c r="L239" s="123" t="str">
        <f t="shared" ref="L239:L302" si="5">+IF(J239=0," ",K239-($B$9-J239))</f>
        <v xml:space="preserve"> </v>
      </c>
      <c r="M239" s="62" t="s">
        <v>95</v>
      </c>
      <c r="N239" s="62"/>
      <c r="O239" s="62" t="s">
        <v>51</v>
      </c>
      <c r="P239" s="123" t="s">
        <v>46</v>
      </c>
      <c r="Q239" s="66"/>
      <c r="R239" s="123" t="s">
        <v>45</v>
      </c>
      <c r="S239" s="124">
        <v>2026</v>
      </c>
      <c r="T239" s="80" t="s">
        <v>861</v>
      </c>
      <c r="U239" s="80" t="s">
        <v>861</v>
      </c>
      <c r="V239" s="62"/>
      <c r="W239" s="125"/>
      <c r="X239" s="123">
        <v>2</v>
      </c>
      <c r="Y239" s="98"/>
      <c r="Z239" s="98"/>
      <c r="AA239" s="98" t="s">
        <v>37</v>
      </c>
      <c r="AB239" s="98"/>
      <c r="AC239" s="98"/>
      <c r="AD239" s="98"/>
      <c r="AE239" s="98"/>
      <c r="AF239" s="98"/>
      <c r="AG239" s="98" t="s">
        <v>37</v>
      </c>
      <c r="AH239" s="98"/>
      <c r="AI239" s="98"/>
      <c r="AJ239" s="98"/>
      <c r="BC239" s="2"/>
    </row>
    <row r="240" spans="1:55" x14ac:dyDescent="0.2">
      <c r="A240" s="75" t="s">
        <v>663</v>
      </c>
      <c r="B240" s="62" t="s">
        <v>916</v>
      </c>
      <c r="C240" s="62" t="s">
        <v>914</v>
      </c>
      <c r="D240" s="62" t="s">
        <v>915</v>
      </c>
      <c r="E240" s="90" t="s">
        <v>517</v>
      </c>
      <c r="F240" s="76" t="s">
        <v>368</v>
      </c>
      <c r="G240" s="76" t="s">
        <v>651</v>
      </c>
      <c r="H240" s="76" t="s">
        <v>673</v>
      </c>
      <c r="I240" s="114">
        <v>17864</v>
      </c>
      <c r="J240" s="122"/>
      <c r="K240" s="123">
        <v>10</v>
      </c>
      <c r="L240" s="123" t="str">
        <f t="shared" si="5"/>
        <v xml:space="preserve"> </v>
      </c>
      <c r="M240" s="62" t="s">
        <v>95</v>
      </c>
      <c r="N240" s="62"/>
      <c r="O240" s="62" t="s">
        <v>51</v>
      </c>
      <c r="P240" s="123" t="s">
        <v>46</v>
      </c>
      <c r="Q240" s="66"/>
      <c r="R240" s="123" t="s">
        <v>45</v>
      </c>
      <c r="S240" s="124">
        <v>2026</v>
      </c>
      <c r="T240" s="80" t="s">
        <v>861</v>
      </c>
      <c r="U240" s="80" t="s">
        <v>861</v>
      </c>
      <c r="V240" s="62"/>
      <c r="W240" s="125"/>
      <c r="X240" s="123">
        <v>2</v>
      </c>
      <c r="Y240" s="98"/>
      <c r="Z240" s="98"/>
      <c r="AA240" s="98" t="s">
        <v>37</v>
      </c>
      <c r="AB240" s="98"/>
      <c r="AC240" s="98"/>
      <c r="AD240" s="98"/>
      <c r="AE240" s="98"/>
      <c r="AF240" s="98"/>
      <c r="AG240" s="98" t="s">
        <v>37</v>
      </c>
      <c r="AH240" s="98"/>
      <c r="AI240" s="98"/>
      <c r="AJ240" s="98"/>
      <c r="BC240" s="2"/>
    </row>
    <row r="241" spans="1:55" x14ac:dyDescent="0.2">
      <c r="A241" s="75" t="s">
        <v>663</v>
      </c>
      <c r="B241" s="62" t="s">
        <v>916</v>
      </c>
      <c r="C241" s="62" t="s">
        <v>914</v>
      </c>
      <c r="D241" s="62" t="s">
        <v>915</v>
      </c>
      <c r="E241" s="90" t="s">
        <v>517</v>
      </c>
      <c r="F241" s="76" t="s">
        <v>368</v>
      </c>
      <c r="G241" s="76" t="s">
        <v>651</v>
      </c>
      <c r="H241" s="76" t="s">
        <v>674</v>
      </c>
      <c r="I241" s="129">
        <v>17866</v>
      </c>
      <c r="J241" s="122"/>
      <c r="K241" s="123">
        <v>10</v>
      </c>
      <c r="L241" s="123" t="str">
        <f t="shared" si="5"/>
        <v xml:space="preserve"> </v>
      </c>
      <c r="M241" s="62" t="s">
        <v>95</v>
      </c>
      <c r="N241" s="62"/>
      <c r="O241" s="62" t="s">
        <v>51</v>
      </c>
      <c r="P241" s="123" t="s">
        <v>46</v>
      </c>
      <c r="Q241" s="66"/>
      <c r="R241" s="123" t="s">
        <v>45</v>
      </c>
      <c r="S241" s="124">
        <v>2026</v>
      </c>
      <c r="T241" s="66" t="s">
        <v>861</v>
      </c>
      <c r="U241" s="66" t="s">
        <v>861</v>
      </c>
      <c r="V241" s="62"/>
      <c r="W241" s="125"/>
      <c r="X241" s="123">
        <v>2</v>
      </c>
      <c r="Y241" s="98"/>
      <c r="Z241" s="98"/>
      <c r="AA241" s="98" t="s">
        <v>37</v>
      </c>
      <c r="AB241" s="98"/>
      <c r="AC241" s="98"/>
      <c r="AD241" s="98"/>
      <c r="AE241" s="98"/>
      <c r="AF241" s="98"/>
      <c r="AG241" s="98" t="s">
        <v>37</v>
      </c>
      <c r="AH241" s="98"/>
      <c r="AI241" s="98"/>
      <c r="AJ241" s="98"/>
      <c r="BC241" s="2"/>
    </row>
    <row r="242" spans="1:55" x14ac:dyDescent="0.2">
      <c r="A242" s="75" t="s">
        <v>663</v>
      </c>
      <c r="B242" s="62" t="s">
        <v>916</v>
      </c>
      <c r="C242" s="62" t="s">
        <v>914</v>
      </c>
      <c r="D242" s="62" t="s">
        <v>915</v>
      </c>
      <c r="E242" s="65" t="s">
        <v>517</v>
      </c>
      <c r="F242" s="76" t="s">
        <v>368</v>
      </c>
      <c r="G242" s="76" t="s">
        <v>651</v>
      </c>
      <c r="H242" s="76" t="s">
        <v>675</v>
      </c>
      <c r="I242" s="114">
        <v>17867</v>
      </c>
      <c r="J242" s="122"/>
      <c r="K242" s="123">
        <v>10</v>
      </c>
      <c r="L242" s="123" t="str">
        <f t="shared" si="5"/>
        <v xml:space="preserve"> </v>
      </c>
      <c r="M242" s="62" t="s">
        <v>95</v>
      </c>
      <c r="N242" s="62"/>
      <c r="O242" s="62" t="s">
        <v>51</v>
      </c>
      <c r="P242" s="123" t="s">
        <v>46</v>
      </c>
      <c r="Q242" s="76"/>
      <c r="R242" s="123" t="s">
        <v>45</v>
      </c>
      <c r="S242" s="124">
        <v>2026</v>
      </c>
      <c r="T242" s="80" t="s">
        <v>861</v>
      </c>
      <c r="U242" s="80" t="s">
        <v>861</v>
      </c>
      <c r="V242" s="62"/>
      <c r="W242" s="125"/>
      <c r="X242" s="123">
        <v>2</v>
      </c>
      <c r="Y242" s="103"/>
      <c r="Z242" s="103"/>
      <c r="AA242" s="103" t="s">
        <v>37</v>
      </c>
      <c r="AB242" s="103"/>
      <c r="AC242" s="104"/>
      <c r="AD242" s="104"/>
      <c r="AE242" s="103"/>
      <c r="AF242" s="103"/>
      <c r="AG242" s="103" t="s">
        <v>37</v>
      </c>
      <c r="AH242" s="103"/>
      <c r="AI242" s="103"/>
      <c r="AJ242" s="104"/>
      <c r="BC242" s="2"/>
    </row>
    <row r="243" spans="1:55" x14ac:dyDescent="0.2">
      <c r="A243" s="75" t="s">
        <v>303</v>
      </c>
      <c r="B243" s="62" t="s">
        <v>916</v>
      </c>
      <c r="C243" s="62" t="s">
        <v>914</v>
      </c>
      <c r="D243" s="62" t="s">
        <v>915</v>
      </c>
      <c r="E243" s="65" t="s">
        <v>510</v>
      </c>
      <c r="F243" s="77" t="s">
        <v>511</v>
      </c>
      <c r="G243" s="77" t="s">
        <v>512</v>
      </c>
      <c r="H243" s="77" t="s">
        <v>676</v>
      </c>
      <c r="I243" s="129">
        <v>17976</v>
      </c>
      <c r="J243" s="122"/>
      <c r="K243" s="123">
        <v>10</v>
      </c>
      <c r="L243" s="123" t="str">
        <f t="shared" si="5"/>
        <v xml:space="preserve"> </v>
      </c>
      <c r="M243" s="62" t="s">
        <v>95</v>
      </c>
      <c r="N243" s="62"/>
      <c r="O243" s="62" t="s">
        <v>51</v>
      </c>
      <c r="P243" s="123" t="s">
        <v>46</v>
      </c>
      <c r="Q243" s="77"/>
      <c r="R243" s="123" t="s">
        <v>45</v>
      </c>
      <c r="S243" s="124">
        <v>2026</v>
      </c>
      <c r="T243" s="77" t="s">
        <v>861</v>
      </c>
      <c r="U243" s="77" t="s">
        <v>861</v>
      </c>
      <c r="V243" s="62"/>
      <c r="W243" s="125"/>
      <c r="X243" s="123">
        <v>2</v>
      </c>
      <c r="Y243" s="103"/>
      <c r="Z243" s="103" t="s">
        <v>37</v>
      </c>
      <c r="AA243" s="103"/>
      <c r="AB243" s="103"/>
      <c r="AC243" s="103"/>
      <c r="AD243" s="104"/>
      <c r="AE243" s="103"/>
      <c r="AF243" s="103" t="s">
        <v>37</v>
      </c>
      <c r="AG243" s="104"/>
      <c r="AH243" s="103"/>
      <c r="AI243" s="103"/>
      <c r="AJ243" s="104"/>
      <c r="BC243" s="2"/>
    </row>
    <row r="244" spans="1:55" x14ac:dyDescent="0.2">
      <c r="A244" s="75" t="s">
        <v>677</v>
      </c>
      <c r="B244" s="62" t="s">
        <v>916</v>
      </c>
      <c r="C244" s="62" t="s">
        <v>914</v>
      </c>
      <c r="D244" s="62" t="s">
        <v>915</v>
      </c>
      <c r="E244" s="65" t="s">
        <v>517</v>
      </c>
      <c r="F244" s="77" t="s">
        <v>368</v>
      </c>
      <c r="G244" s="77" t="s">
        <v>651</v>
      </c>
      <c r="H244" s="77" t="s">
        <v>678</v>
      </c>
      <c r="I244" s="63">
        <v>18017</v>
      </c>
      <c r="J244" s="122"/>
      <c r="K244" s="123">
        <v>10</v>
      </c>
      <c r="L244" s="123" t="str">
        <f t="shared" si="5"/>
        <v xml:space="preserve"> </v>
      </c>
      <c r="M244" s="62" t="s">
        <v>95</v>
      </c>
      <c r="N244" s="62"/>
      <c r="O244" s="62" t="s">
        <v>51</v>
      </c>
      <c r="P244" s="123" t="s">
        <v>46</v>
      </c>
      <c r="Q244" s="77"/>
      <c r="R244" s="123" t="s">
        <v>45</v>
      </c>
      <c r="S244" s="124">
        <v>2026</v>
      </c>
      <c r="T244" s="66" t="s">
        <v>861</v>
      </c>
      <c r="U244" s="66" t="s">
        <v>861</v>
      </c>
      <c r="V244" s="62"/>
      <c r="W244" s="125"/>
      <c r="X244" s="123">
        <v>2</v>
      </c>
      <c r="Y244" s="103"/>
      <c r="Z244" s="103"/>
      <c r="AA244" s="103"/>
      <c r="AB244" s="103"/>
      <c r="AC244" s="103" t="s">
        <v>37</v>
      </c>
      <c r="AD244" s="103"/>
      <c r="AE244" s="103"/>
      <c r="AF244" s="103"/>
      <c r="AG244" s="104"/>
      <c r="AH244" s="103"/>
      <c r="AI244" s="103" t="s">
        <v>37</v>
      </c>
      <c r="AJ244" s="103"/>
      <c r="BC244" s="2"/>
    </row>
    <row r="245" spans="1:55" x14ac:dyDescent="0.2">
      <c r="A245" s="75" t="s">
        <v>458</v>
      </c>
      <c r="B245" s="62" t="s">
        <v>916</v>
      </c>
      <c r="C245" s="62" t="s">
        <v>914</v>
      </c>
      <c r="D245" s="62" t="s">
        <v>915</v>
      </c>
      <c r="E245" s="65" t="s">
        <v>517</v>
      </c>
      <c r="F245" s="77" t="s">
        <v>368</v>
      </c>
      <c r="G245" s="77" t="s">
        <v>651</v>
      </c>
      <c r="H245" s="77" t="s">
        <v>679</v>
      </c>
      <c r="I245" s="63">
        <v>18018</v>
      </c>
      <c r="J245" s="122"/>
      <c r="K245" s="123">
        <v>10</v>
      </c>
      <c r="L245" s="123" t="str">
        <f t="shared" si="5"/>
        <v xml:space="preserve"> </v>
      </c>
      <c r="M245" s="62" t="s">
        <v>95</v>
      </c>
      <c r="N245" s="62"/>
      <c r="O245" s="62" t="s">
        <v>51</v>
      </c>
      <c r="P245" s="123" t="s">
        <v>46</v>
      </c>
      <c r="Q245" s="77"/>
      <c r="R245" s="123" t="s">
        <v>45</v>
      </c>
      <c r="S245" s="124">
        <v>2026</v>
      </c>
      <c r="T245" s="66" t="s">
        <v>861</v>
      </c>
      <c r="U245" s="66" t="s">
        <v>861</v>
      </c>
      <c r="V245" s="62"/>
      <c r="W245" s="125"/>
      <c r="X245" s="123">
        <v>2</v>
      </c>
      <c r="Y245" s="103"/>
      <c r="Z245" s="103"/>
      <c r="AA245" s="103"/>
      <c r="AB245" s="103"/>
      <c r="AC245" s="103" t="s">
        <v>37</v>
      </c>
      <c r="AD245" s="103"/>
      <c r="AE245" s="103"/>
      <c r="AF245" s="103"/>
      <c r="AG245" s="104"/>
      <c r="AH245" s="103"/>
      <c r="AI245" s="103" t="s">
        <v>37</v>
      </c>
      <c r="AJ245" s="103"/>
      <c r="BC245" s="2"/>
    </row>
    <row r="246" spans="1:55" x14ac:dyDescent="0.2">
      <c r="A246" s="75" t="s">
        <v>458</v>
      </c>
      <c r="B246" s="62" t="s">
        <v>916</v>
      </c>
      <c r="C246" s="62" t="s">
        <v>914</v>
      </c>
      <c r="D246" s="62" t="s">
        <v>915</v>
      </c>
      <c r="E246" s="65" t="s">
        <v>517</v>
      </c>
      <c r="F246" s="77" t="s">
        <v>368</v>
      </c>
      <c r="G246" s="77" t="s">
        <v>651</v>
      </c>
      <c r="H246" s="77" t="s">
        <v>680</v>
      </c>
      <c r="I246" s="63">
        <v>18019</v>
      </c>
      <c r="J246" s="122"/>
      <c r="K246" s="123">
        <v>10</v>
      </c>
      <c r="L246" s="123" t="str">
        <f t="shared" si="5"/>
        <v xml:space="preserve"> </v>
      </c>
      <c r="M246" s="62" t="s">
        <v>95</v>
      </c>
      <c r="N246" s="62"/>
      <c r="O246" s="62" t="s">
        <v>51</v>
      </c>
      <c r="P246" s="123" t="s">
        <v>46</v>
      </c>
      <c r="Q246" s="77"/>
      <c r="R246" s="123" t="s">
        <v>45</v>
      </c>
      <c r="S246" s="124">
        <v>2026</v>
      </c>
      <c r="T246" s="66" t="s">
        <v>861</v>
      </c>
      <c r="U246" s="66" t="s">
        <v>861</v>
      </c>
      <c r="V246" s="62"/>
      <c r="W246" s="125"/>
      <c r="X246" s="123">
        <v>2</v>
      </c>
      <c r="Y246" s="103"/>
      <c r="Z246" s="103"/>
      <c r="AA246" s="103"/>
      <c r="AB246" s="103"/>
      <c r="AC246" s="103" t="s">
        <v>37</v>
      </c>
      <c r="AD246" s="103"/>
      <c r="AE246" s="103"/>
      <c r="AF246" s="103"/>
      <c r="AG246" s="104"/>
      <c r="AH246" s="103"/>
      <c r="AI246" s="103" t="s">
        <v>37</v>
      </c>
      <c r="AJ246" s="103"/>
      <c r="BC246" s="2"/>
    </row>
    <row r="247" spans="1:55" x14ac:dyDescent="0.2">
      <c r="A247" s="75" t="s">
        <v>681</v>
      </c>
      <c r="B247" s="62" t="s">
        <v>916</v>
      </c>
      <c r="C247" s="62" t="s">
        <v>914</v>
      </c>
      <c r="D247" s="62" t="s">
        <v>915</v>
      </c>
      <c r="E247" s="65" t="s">
        <v>517</v>
      </c>
      <c r="F247" s="77" t="s">
        <v>368</v>
      </c>
      <c r="G247" s="77" t="s">
        <v>651</v>
      </c>
      <c r="H247" s="77" t="s">
        <v>682</v>
      </c>
      <c r="I247" s="63">
        <v>18020</v>
      </c>
      <c r="J247" s="122"/>
      <c r="K247" s="123">
        <v>10</v>
      </c>
      <c r="L247" s="123" t="str">
        <f t="shared" si="5"/>
        <v xml:space="preserve"> </v>
      </c>
      <c r="M247" s="62" t="s">
        <v>95</v>
      </c>
      <c r="N247" s="62"/>
      <c r="O247" s="62" t="s">
        <v>51</v>
      </c>
      <c r="P247" s="123" t="s">
        <v>46</v>
      </c>
      <c r="Q247" s="77"/>
      <c r="R247" s="123" t="s">
        <v>45</v>
      </c>
      <c r="S247" s="124">
        <v>2026</v>
      </c>
      <c r="T247" s="66" t="s">
        <v>861</v>
      </c>
      <c r="U247" s="66" t="s">
        <v>861</v>
      </c>
      <c r="V247" s="62"/>
      <c r="W247" s="125"/>
      <c r="X247" s="123">
        <v>2</v>
      </c>
      <c r="Y247" s="103"/>
      <c r="Z247" s="103"/>
      <c r="AA247" s="103"/>
      <c r="AB247" s="103"/>
      <c r="AC247" s="103" t="s">
        <v>37</v>
      </c>
      <c r="AD247" s="103"/>
      <c r="AE247" s="103"/>
      <c r="AF247" s="103"/>
      <c r="AG247" s="104"/>
      <c r="AH247" s="103"/>
      <c r="AI247" s="103" t="s">
        <v>37</v>
      </c>
      <c r="AJ247" s="103"/>
      <c r="BC247" s="2"/>
    </row>
    <row r="248" spans="1:55" x14ac:dyDescent="0.2">
      <c r="A248" s="75" t="s">
        <v>683</v>
      </c>
      <c r="B248" s="62" t="s">
        <v>916</v>
      </c>
      <c r="C248" s="62" t="s">
        <v>914</v>
      </c>
      <c r="D248" s="62" t="s">
        <v>915</v>
      </c>
      <c r="E248" s="65" t="s">
        <v>517</v>
      </c>
      <c r="F248" s="77" t="s">
        <v>368</v>
      </c>
      <c r="G248" s="77" t="s">
        <v>651</v>
      </c>
      <c r="H248" s="77" t="s">
        <v>684</v>
      </c>
      <c r="I248" s="63">
        <v>18025</v>
      </c>
      <c r="J248" s="122"/>
      <c r="K248" s="123">
        <v>10</v>
      </c>
      <c r="L248" s="123" t="str">
        <f t="shared" si="5"/>
        <v xml:space="preserve"> </v>
      </c>
      <c r="M248" s="62" t="s">
        <v>95</v>
      </c>
      <c r="N248" s="62"/>
      <c r="O248" s="62" t="s">
        <v>51</v>
      </c>
      <c r="P248" s="123" t="s">
        <v>46</v>
      </c>
      <c r="Q248" s="77"/>
      <c r="R248" s="123" t="s">
        <v>45</v>
      </c>
      <c r="S248" s="124">
        <v>2026</v>
      </c>
      <c r="T248" s="66" t="s">
        <v>861</v>
      </c>
      <c r="U248" s="66" t="s">
        <v>861</v>
      </c>
      <c r="V248" s="62"/>
      <c r="W248" s="125"/>
      <c r="X248" s="123">
        <v>2</v>
      </c>
      <c r="Y248" s="103"/>
      <c r="Z248" s="103"/>
      <c r="AA248" s="103"/>
      <c r="AB248" s="103"/>
      <c r="AC248" s="103" t="s">
        <v>37</v>
      </c>
      <c r="AD248" s="103"/>
      <c r="AE248" s="103"/>
      <c r="AF248" s="103"/>
      <c r="AG248" s="104"/>
      <c r="AH248" s="103"/>
      <c r="AI248" s="103" t="s">
        <v>37</v>
      </c>
      <c r="AJ248" s="103"/>
      <c r="BC248" s="2"/>
    </row>
    <row r="249" spans="1:55" x14ac:dyDescent="0.2">
      <c r="A249" s="75" t="s">
        <v>683</v>
      </c>
      <c r="B249" s="62" t="s">
        <v>916</v>
      </c>
      <c r="C249" s="62" t="s">
        <v>914</v>
      </c>
      <c r="D249" s="62" t="s">
        <v>915</v>
      </c>
      <c r="E249" s="65" t="s">
        <v>517</v>
      </c>
      <c r="F249" s="77" t="s">
        <v>368</v>
      </c>
      <c r="G249" s="77" t="s">
        <v>651</v>
      </c>
      <c r="H249" s="77" t="s">
        <v>685</v>
      </c>
      <c r="I249" s="63">
        <v>18026</v>
      </c>
      <c r="J249" s="122"/>
      <c r="K249" s="123">
        <v>10</v>
      </c>
      <c r="L249" s="123" t="str">
        <f t="shared" si="5"/>
        <v xml:space="preserve"> </v>
      </c>
      <c r="M249" s="62" t="s">
        <v>95</v>
      </c>
      <c r="N249" s="62"/>
      <c r="O249" s="62" t="s">
        <v>51</v>
      </c>
      <c r="P249" s="123" t="s">
        <v>46</v>
      </c>
      <c r="Q249" s="77"/>
      <c r="R249" s="123" t="s">
        <v>45</v>
      </c>
      <c r="S249" s="124">
        <v>2026</v>
      </c>
      <c r="T249" s="66" t="s">
        <v>861</v>
      </c>
      <c r="U249" s="66" t="s">
        <v>861</v>
      </c>
      <c r="V249" s="62"/>
      <c r="W249" s="125"/>
      <c r="X249" s="123">
        <v>2</v>
      </c>
      <c r="Y249" s="103"/>
      <c r="Z249" s="103"/>
      <c r="AA249" s="103"/>
      <c r="AB249" s="103"/>
      <c r="AC249" s="103" t="s">
        <v>37</v>
      </c>
      <c r="AD249" s="103"/>
      <c r="AE249" s="103"/>
      <c r="AF249" s="103"/>
      <c r="AG249" s="104"/>
      <c r="AH249" s="103"/>
      <c r="AI249" s="103" t="s">
        <v>37</v>
      </c>
      <c r="AJ249" s="103"/>
      <c r="BC249" s="2"/>
    </row>
    <row r="250" spans="1:55" x14ac:dyDescent="0.2">
      <c r="A250" s="75" t="s">
        <v>686</v>
      </c>
      <c r="B250" s="62" t="s">
        <v>916</v>
      </c>
      <c r="C250" s="62" t="s">
        <v>914</v>
      </c>
      <c r="D250" s="62" t="s">
        <v>915</v>
      </c>
      <c r="E250" s="65" t="s">
        <v>517</v>
      </c>
      <c r="F250" s="77" t="s">
        <v>368</v>
      </c>
      <c r="G250" s="77" t="s">
        <v>651</v>
      </c>
      <c r="H250" s="77" t="s">
        <v>687</v>
      </c>
      <c r="I250" s="63">
        <v>18027</v>
      </c>
      <c r="J250" s="122"/>
      <c r="K250" s="123">
        <v>10</v>
      </c>
      <c r="L250" s="123" t="str">
        <f t="shared" si="5"/>
        <v xml:space="preserve"> </v>
      </c>
      <c r="M250" s="62" t="s">
        <v>95</v>
      </c>
      <c r="N250" s="62"/>
      <c r="O250" s="62" t="s">
        <v>51</v>
      </c>
      <c r="P250" s="123" t="s">
        <v>46</v>
      </c>
      <c r="Q250" s="77"/>
      <c r="R250" s="123" t="s">
        <v>45</v>
      </c>
      <c r="S250" s="124">
        <v>2026</v>
      </c>
      <c r="T250" s="66" t="s">
        <v>861</v>
      </c>
      <c r="U250" s="66" t="s">
        <v>861</v>
      </c>
      <c r="V250" s="62"/>
      <c r="W250" s="125"/>
      <c r="X250" s="123">
        <v>2</v>
      </c>
      <c r="Y250" s="103"/>
      <c r="Z250" s="103"/>
      <c r="AA250" s="103"/>
      <c r="AB250" s="103"/>
      <c r="AC250" s="103" t="s">
        <v>37</v>
      </c>
      <c r="AD250" s="103"/>
      <c r="AE250" s="103"/>
      <c r="AF250" s="103"/>
      <c r="AG250" s="104"/>
      <c r="AH250" s="103"/>
      <c r="AI250" s="103" t="s">
        <v>37</v>
      </c>
      <c r="AJ250" s="103"/>
      <c r="BC250" s="2"/>
    </row>
    <row r="251" spans="1:55" x14ac:dyDescent="0.2">
      <c r="A251" s="75" t="s">
        <v>686</v>
      </c>
      <c r="B251" s="62" t="s">
        <v>916</v>
      </c>
      <c r="C251" s="62" t="s">
        <v>914</v>
      </c>
      <c r="D251" s="62" t="s">
        <v>915</v>
      </c>
      <c r="E251" s="65" t="s">
        <v>517</v>
      </c>
      <c r="F251" s="77" t="s">
        <v>368</v>
      </c>
      <c r="G251" s="77" t="s">
        <v>651</v>
      </c>
      <c r="H251" s="77" t="s">
        <v>688</v>
      </c>
      <c r="I251" s="63">
        <v>18033</v>
      </c>
      <c r="J251" s="122"/>
      <c r="K251" s="123">
        <v>10</v>
      </c>
      <c r="L251" s="123" t="str">
        <f t="shared" si="5"/>
        <v xml:space="preserve"> </v>
      </c>
      <c r="M251" s="62" t="s">
        <v>95</v>
      </c>
      <c r="N251" s="62"/>
      <c r="O251" s="62" t="s">
        <v>51</v>
      </c>
      <c r="P251" s="123" t="s">
        <v>46</v>
      </c>
      <c r="Q251" s="77"/>
      <c r="R251" s="123" t="s">
        <v>45</v>
      </c>
      <c r="S251" s="124">
        <v>2026</v>
      </c>
      <c r="T251" s="66" t="s">
        <v>861</v>
      </c>
      <c r="U251" s="66" t="s">
        <v>861</v>
      </c>
      <c r="V251" s="62"/>
      <c r="W251" s="125"/>
      <c r="X251" s="123">
        <v>2</v>
      </c>
      <c r="Y251" s="103"/>
      <c r="Z251" s="103"/>
      <c r="AA251" s="103"/>
      <c r="AB251" s="103"/>
      <c r="AC251" s="103" t="s">
        <v>37</v>
      </c>
      <c r="AD251" s="103"/>
      <c r="AE251" s="103"/>
      <c r="AF251" s="103"/>
      <c r="AG251" s="104"/>
      <c r="AH251" s="103"/>
      <c r="AI251" s="103" t="s">
        <v>37</v>
      </c>
      <c r="AJ251" s="103"/>
      <c r="BC251" s="2"/>
    </row>
    <row r="252" spans="1:55" x14ac:dyDescent="0.2">
      <c r="A252" s="75" t="s">
        <v>689</v>
      </c>
      <c r="B252" s="62" t="s">
        <v>916</v>
      </c>
      <c r="C252" s="62" t="s">
        <v>914</v>
      </c>
      <c r="D252" s="62" t="s">
        <v>915</v>
      </c>
      <c r="E252" s="65" t="s">
        <v>517</v>
      </c>
      <c r="F252" s="77" t="s">
        <v>368</v>
      </c>
      <c r="G252" s="77" t="s">
        <v>651</v>
      </c>
      <c r="H252" s="77" t="s">
        <v>690</v>
      </c>
      <c r="I252" s="63">
        <v>18034</v>
      </c>
      <c r="J252" s="122"/>
      <c r="K252" s="123">
        <v>10</v>
      </c>
      <c r="L252" s="123" t="str">
        <f t="shared" si="5"/>
        <v xml:space="preserve"> </v>
      </c>
      <c r="M252" s="62" t="s">
        <v>95</v>
      </c>
      <c r="N252" s="62"/>
      <c r="O252" s="62" t="s">
        <v>51</v>
      </c>
      <c r="P252" s="123" t="s">
        <v>46</v>
      </c>
      <c r="Q252" s="77"/>
      <c r="R252" s="123" t="s">
        <v>45</v>
      </c>
      <c r="S252" s="124">
        <v>2026</v>
      </c>
      <c r="T252" s="66" t="s">
        <v>861</v>
      </c>
      <c r="U252" s="66" t="s">
        <v>861</v>
      </c>
      <c r="V252" s="62"/>
      <c r="W252" s="125"/>
      <c r="X252" s="123">
        <v>2</v>
      </c>
      <c r="Y252" s="103"/>
      <c r="Z252" s="103"/>
      <c r="AA252" s="103"/>
      <c r="AB252" s="103"/>
      <c r="AC252" s="103" t="s">
        <v>37</v>
      </c>
      <c r="AD252" s="103"/>
      <c r="AE252" s="103"/>
      <c r="AF252" s="103"/>
      <c r="AG252" s="104"/>
      <c r="AH252" s="103"/>
      <c r="AI252" s="103" t="s">
        <v>37</v>
      </c>
      <c r="AJ252" s="103"/>
      <c r="BC252" s="2"/>
    </row>
    <row r="253" spans="1:55" x14ac:dyDescent="0.2">
      <c r="A253" s="75" t="s">
        <v>683</v>
      </c>
      <c r="B253" s="62" t="s">
        <v>916</v>
      </c>
      <c r="C253" s="62" t="s">
        <v>914</v>
      </c>
      <c r="D253" s="62" t="s">
        <v>915</v>
      </c>
      <c r="E253" s="65" t="s">
        <v>517</v>
      </c>
      <c r="F253" s="77" t="s">
        <v>368</v>
      </c>
      <c r="G253" s="77" t="s">
        <v>651</v>
      </c>
      <c r="H253" s="77" t="s">
        <v>691</v>
      </c>
      <c r="I253" s="63">
        <v>18043</v>
      </c>
      <c r="J253" s="122"/>
      <c r="K253" s="123">
        <v>10</v>
      </c>
      <c r="L253" s="123" t="str">
        <f t="shared" si="5"/>
        <v xml:space="preserve"> </v>
      </c>
      <c r="M253" s="62" t="s">
        <v>95</v>
      </c>
      <c r="N253" s="62"/>
      <c r="O253" s="62" t="s">
        <v>51</v>
      </c>
      <c r="P253" s="123" t="s">
        <v>46</v>
      </c>
      <c r="Q253" s="77"/>
      <c r="R253" s="123" t="s">
        <v>45</v>
      </c>
      <c r="S253" s="124">
        <v>2026</v>
      </c>
      <c r="T253" s="66" t="s">
        <v>861</v>
      </c>
      <c r="U253" s="66" t="s">
        <v>861</v>
      </c>
      <c r="V253" s="62"/>
      <c r="W253" s="125"/>
      <c r="X253" s="123">
        <v>2</v>
      </c>
      <c r="Y253" s="103"/>
      <c r="Z253" s="103"/>
      <c r="AA253" s="103"/>
      <c r="AB253" s="103"/>
      <c r="AC253" s="103" t="s">
        <v>37</v>
      </c>
      <c r="AD253" s="103"/>
      <c r="AE253" s="103"/>
      <c r="AF253" s="103"/>
      <c r="AG253" s="104"/>
      <c r="AH253" s="103"/>
      <c r="AI253" s="103" t="s">
        <v>37</v>
      </c>
      <c r="AJ253" s="103"/>
      <c r="BC253" s="2"/>
    </row>
    <row r="254" spans="1:55" x14ac:dyDescent="0.2">
      <c r="A254" s="75" t="s">
        <v>686</v>
      </c>
      <c r="B254" s="62" t="s">
        <v>916</v>
      </c>
      <c r="C254" s="62" t="s">
        <v>914</v>
      </c>
      <c r="D254" s="62" t="s">
        <v>915</v>
      </c>
      <c r="E254" s="65" t="s">
        <v>535</v>
      </c>
      <c r="F254" s="77" t="s">
        <v>368</v>
      </c>
      <c r="G254" s="77" t="s">
        <v>651</v>
      </c>
      <c r="H254" s="77" t="s">
        <v>692</v>
      </c>
      <c r="I254" s="63">
        <v>18044</v>
      </c>
      <c r="J254" s="122"/>
      <c r="K254" s="123">
        <v>10</v>
      </c>
      <c r="L254" s="123" t="str">
        <f t="shared" si="5"/>
        <v xml:space="preserve"> </v>
      </c>
      <c r="M254" s="62" t="s">
        <v>95</v>
      </c>
      <c r="N254" s="62"/>
      <c r="O254" s="62" t="s">
        <v>51</v>
      </c>
      <c r="P254" s="123" t="s">
        <v>46</v>
      </c>
      <c r="Q254" s="77"/>
      <c r="R254" s="123" t="s">
        <v>45</v>
      </c>
      <c r="S254" s="124">
        <v>2026</v>
      </c>
      <c r="T254" s="66" t="s">
        <v>861</v>
      </c>
      <c r="U254" s="66" t="s">
        <v>861</v>
      </c>
      <c r="V254" s="62"/>
      <c r="W254" s="125"/>
      <c r="X254" s="123">
        <v>2</v>
      </c>
      <c r="Y254" s="103"/>
      <c r="Z254" s="103"/>
      <c r="AA254" s="103"/>
      <c r="AB254" s="103"/>
      <c r="AC254" s="103" t="s">
        <v>37</v>
      </c>
      <c r="AD254" s="103"/>
      <c r="AE254" s="103"/>
      <c r="AF254" s="103"/>
      <c r="AG254" s="104"/>
      <c r="AH254" s="103"/>
      <c r="AI254" s="103" t="s">
        <v>37</v>
      </c>
      <c r="AJ254" s="103"/>
      <c r="BC254" s="2"/>
    </row>
    <row r="255" spans="1:55" x14ac:dyDescent="0.2">
      <c r="A255" s="75" t="s">
        <v>461</v>
      </c>
      <c r="B255" s="62" t="s">
        <v>916</v>
      </c>
      <c r="C255" s="62" t="s">
        <v>914</v>
      </c>
      <c r="D255" s="62" t="s">
        <v>915</v>
      </c>
      <c r="E255" s="65" t="s">
        <v>517</v>
      </c>
      <c r="F255" s="77" t="s">
        <v>368</v>
      </c>
      <c r="G255" s="77" t="s">
        <v>651</v>
      </c>
      <c r="H255" s="77" t="s">
        <v>693</v>
      </c>
      <c r="I255" s="63">
        <v>18045</v>
      </c>
      <c r="J255" s="122"/>
      <c r="K255" s="123">
        <v>10</v>
      </c>
      <c r="L255" s="123" t="str">
        <f t="shared" si="5"/>
        <v xml:space="preserve"> </v>
      </c>
      <c r="M255" s="62" t="s">
        <v>95</v>
      </c>
      <c r="N255" s="62"/>
      <c r="O255" s="62" t="s">
        <v>51</v>
      </c>
      <c r="P255" s="123" t="s">
        <v>46</v>
      </c>
      <c r="Q255" s="77"/>
      <c r="R255" s="123" t="s">
        <v>45</v>
      </c>
      <c r="S255" s="124">
        <v>2026</v>
      </c>
      <c r="T255" s="66" t="s">
        <v>861</v>
      </c>
      <c r="U255" s="66" t="s">
        <v>861</v>
      </c>
      <c r="V255" s="62"/>
      <c r="W255" s="125"/>
      <c r="X255" s="123">
        <v>2</v>
      </c>
      <c r="Y255" s="103"/>
      <c r="Z255" s="103"/>
      <c r="AA255" s="103"/>
      <c r="AB255" s="103"/>
      <c r="AC255" s="103" t="s">
        <v>37</v>
      </c>
      <c r="AD255" s="103"/>
      <c r="AE255" s="103"/>
      <c r="AF255" s="103"/>
      <c r="AG255" s="104"/>
      <c r="AH255" s="103"/>
      <c r="AI255" s="103" t="s">
        <v>37</v>
      </c>
      <c r="AJ255" s="103"/>
      <c r="BC255" s="2"/>
    </row>
    <row r="256" spans="1:55" x14ac:dyDescent="0.2">
      <c r="A256" s="75" t="s">
        <v>458</v>
      </c>
      <c r="B256" s="62" t="s">
        <v>916</v>
      </c>
      <c r="C256" s="62" t="s">
        <v>914</v>
      </c>
      <c r="D256" s="62" t="s">
        <v>915</v>
      </c>
      <c r="E256" s="65" t="s">
        <v>535</v>
      </c>
      <c r="F256" s="77" t="s">
        <v>368</v>
      </c>
      <c r="G256" s="77" t="s">
        <v>651</v>
      </c>
      <c r="H256" s="77" t="s">
        <v>694</v>
      </c>
      <c r="I256" s="63">
        <v>18046</v>
      </c>
      <c r="J256" s="122"/>
      <c r="K256" s="123">
        <v>10</v>
      </c>
      <c r="L256" s="123" t="str">
        <f t="shared" si="5"/>
        <v xml:space="preserve"> </v>
      </c>
      <c r="M256" s="62" t="s">
        <v>95</v>
      </c>
      <c r="N256" s="62"/>
      <c r="O256" s="62" t="s">
        <v>51</v>
      </c>
      <c r="P256" s="123" t="s">
        <v>46</v>
      </c>
      <c r="Q256" s="77"/>
      <c r="R256" s="123" t="s">
        <v>45</v>
      </c>
      <c r="S256" s="124">
        <v>2026</v>
      </c>
      <c r="T256" s="66" t="s">
        <v>861</v>
      </c>
      <c r="U256" s="66" t="s">
        <v>861</v>
      </c>
      <c r="V256" s="62"/>
      <c r="W256" s="125"/>
      <c r="X256" s="123">
        <v>2</v>
      </c>
      <c r="Y256" s="103"/>
      <c r="Z256" s="103"/>
      <c r="AA256" s="103"/>
      <c r="AB256" s="103"/>
      <c r="AC256" s="103" t="s">
        <v>37</v>
      </c>
      <c r="AD256" s="103"/>
      <c r="AE256" s="103"/>
      <c r="AF256" s="103"/>
      <c r="AG256" s="104"/>
      <c r="AH256" s="103"/>
      <c r="AI256" s="103" t="s">
        <v>37</v>
      </c>
      <c r="AJ256" s="103"/>
      <c r="BC256" s="2"/>
    </row>
    <row r="257" spans="1:55" x14ac:dyDescent="0.2">
      <c r="A257" s="75" t="s">
        <v>695</v>
      </c>
      <c r="B257" s="62" t="s">
        <v>916</v>
      </c>
      <c r="C257" s="62" t="s">
        <v>914</v>
      </c>
      <c r="D257" s="62" t="s">
        <v>915</v>
      </c>
      <c r="E257" s="65" t="s">
        <v>517</v>
      </c>
      <c r="F257" s="77" t="s">
        <v>368</v>
      </c>
      <c r="G257" s="77" t="s">
        <v>651</v>
      </c>
      <c r="H257" s="77" t="s">
        <v>696</v>
      </c>
      <c r="I257" s="63">
        <v>18051</v>
      </c>
      <c r="J257" s="122"/>
      <c r="K257" s="123">
        <v>10</v>
      </c>
      <c r="L257" s="123" t="str">
        <f t="shared" si="5"/>
        <v xml:space="preserve"> </v>
      </c>
      <c r="M257" s="62" t="s">
        <v>95</v>
      </c>
      <c r="N257" s="62"/>
      <c r="O257" s="62" t="s">
        <v>51</v>
      </c>
      <c r="P257" s="123" t="s">
        <v>46</v>
      </c>
      <c r="Q257" s="77"/>
      <c r="R257" s="123" t="s">
        <v>45</v>
      </c>
      <c r="S257" s="124">
        <v>2026</v>
      </c>
      <c r="T257" s="66" t="s">
        <v>861</v>
      </c>
      <c r="U257" s="66" t="s">
        <v>861</v>
      </c>
      <c r="V257" s="62"/>
      <c r="W257" s="125"/>
      <c r="X257" s="123">
        <v>2</v>
      </c>
      <c r="Y257" s="103"/>
      <c r="Z257" s="103"/>
      <c r="AA257" s="103"/>
      <c r="AB257" s="103"/>
      <c r="AC257" s="103" t="s">
        <v>37</v>
      </c>
      <c r="AD257" s="103"/>
      <c r="AE257" s="103"/>
      <c r="AF257" s="103"/>
      <c r="AG257" s="104"/>
      <c r="AH257" s="103"/>
      <c r="AI257" s="103" t="s">
        <v>37</v>
      </c>
      <c r="AJ257" s="103"/>
      <c r="BC257" s="2"/>
    </row>
    <row r="258" spans="1:55" x14ac:dyDescent="0.2">
      <c r="A258" s="75" t="s">
        <v>686</v>
      </c>
      <c r="B258" s="62" t="s">
        <v>916</v>
      </c>
      <c r="C258" s="62" t="s">
        <v>914</v>
      </c>
      <c r="D258" s="62" t="s">
        <v>915</v>
      </c>
      <c r="E258" s="65" t="s">
        <v>517</v>
      </c>
      <c r="F258" s="77" t="s">
        <v>368</v>
      </c>
      <c r="G258" s="77" t="s">
        <v>651</v>
      </c>
      <c r="H258" s="77" t="s">
        <v>697</v>
      </c>
      <c r="I258" s="63">
        <v>18050</v>
      </c>
      <c r="J258" s="122"/>
      <c r="K258" s="123">
        <v>10</v>
      </c>
      <c r="L258" s="123" t="str">
        <f t="shared" si="5"/>
        <v xml:space="preserve"> </v>
      </c>
      <c r="M258" s="62" t="s">
        <v>95</v>
      </c>
      <c r="N258" s="62"/>
      <c r="O258" s="62" t="s">
        <v>51</v>
      </c>
      <c r="P258" s="123" t="s">
        <v>46</v>
      </c>
      <c r="Q258" s="77"/>
      <c r="R258" s="123" t="s">
        <v>45</v>
      </c>
      <c r="S258" s="124">
        <v>2026</v>
      </c>
      <c r="T258" s="66" t="s">
        <v>861</v>
      </c>
      <c r="U258" s="66" t="s">
        <v>861</v>
      </c>
      <c r="V258" s="62"/>
      <c r="W258" s="125"/>
      <c r="X258" s="123">
        <v>2</v>
      </c>
      <c r="Y258" s="103"/>
      <c r="Z258" s="103"/>
      <c r="AA258" s="103"/>
      <c r="AB258" s="103"/>
      <c r="AC258" s="103" t="s">
        <v>37</v>
      </c>
      <c r="AD258" s="103"/>
      <c r="AE258" s="103"/>
      <c r="AF258" s="103"/>
      <c r="AG258" s="104"/>
      <c r="AH258" s="103"/>
      <c r="AI258" s="103" t="s">
        <v>37</v>
      </c>
      <c r="AJ258" s="103"/>
      <c r="BC258" s="2"/>
    </row>
    <row r="259" spans="1:55" x14ac:dyDescent="0.2">
      <c r="A259" s="90" t="s">
        <v>698</v>
      </c>
      <c r="B259" s="62" t="s">
        <v>916</v>
      </c>
      <c r="C259" s="62" t="s">
        <v>914</v>
      </c>
      <c r="D259" s="62" t="s">
        <v>915</v>
      </c>
      <c r="E259" s="65" t="s">
        <v>517</v>
      </c>
      <c r="F259" s="77" t="s">
        <v>368</v>
      </c>
      <c r="G259" s="77" t="s">
        <v>651</v>
      </c>
      <c r="H259" s="77" t="s">
        <v>699</v>
      </c>
      <c r="I259" s="63">
        <v>18047</v>
      </c>
      <c r="J259" s="122"/>
      <c r="K259" s="123">
        <v>10</v>
      </c>
      <c r="L259" s="123" t="str">
        <f t="shared" si="5"/>
        <v xml:space="preserve"> </v>
      </c>
      <c r="M259" s="62" t="s">
        <v>95</v>
      </c>
      <c r="N259" s="62"/>
      <c r="O259" s="62" t="s">
        <v>51</v>
      </c>
      <c r="P259" s="123" t="s">
        <v>46</v>
      </c>
      <c r="Q259" s="77"/>
      <c r="R259" s="123" t="s">
        <v>45</v>
      </c>
      <c r="S259" s="124">
        <v>2026</v>
      </c>
      <c r="T259" s="66" t="s">
        <v>861</v>
      </c>
      <c r="U259" s="66" t="s">
        <v>861</v>
      </c>
      <c r="V259" s="62"/>
      <c r="W259" s="125"/>
      <c r="X259" s="123">
        <v>2</v>
      </c>
      <c r="Y259" s="103"/>
      <c r="Z259" s="103"/>
      <c r="AA259" s="103"/>
      <c r="AB259" s="103"/>
      <c r="AC259" s="103" t="s">
        <v>37</v>
      </c>
      <c r="AD259" s="103"/>
      <c r="AE259" s="103"/>
      <c r="AF259" s="103"/>
      <c r="AG259" s="103"/>
      <c r="AH259" s="103"/>
      <c r="AI259" s="103" t="s">
        <v>37</v>
      </c>
      <c r="AJ259" s="103"/>
      <c r="BC259" s="2"/>
    </row>
    <row r="260" spans="1:55" x14ac:dyDescent="0.2">
      <c r="A260" s="75" t="s">
        <v>700</v>
      </c>
      <c r="B260" s="62" t="s">
        <v>916</v>
      </c>
      <c r="C260" s="62" t="s">
        <v>914</v>
      </c>
      <c r="D260" s="62" t="s">
        <v>915</v>
      </c>
      <c r="E260" s="65" t="s">
        <v>517</v>
      </c>
      <c r="F260" s="77" t="s">
        <v>368</v>
      </c>
      <c r="G260" s="77" t="s">
        <v>651</v>
      </c>
      <c r="H260" s="77" t="s">
        <v>701</v>
      </c>
      <c r="I260" s="63">
        <v>18049</v>
      </c>
      <c r="J260" s="122"/>
      <c r="K260" s="123">
        <v>10</v>
      </c>
      <c r="L260" s="123" t="str">
        <f t="shared" si="5"/>
        <v xml:space="preserve"> </v>
      </c>
      <c r="M260" s="62" t="s">
        <v>95</v>
      </c>
      <c r="N260" s="62"/>
      <c r="O260" s="62" t="s">
        <v>51</v>
      </c>
      <c r="P260" s="123" t="s">
        <v>46</v>
      </c>
      <c r="Q260" s="77"/>
      <c r="R260" s="123" t="s">
        <v>45</v>
      </c>
      <c r="S260" s="124">
        <v>2026</v>
      </c>
      <c r="T260" s="66" t="s">
        <v>861</v>
      </c>
      <c r="U260" s="66" t="s">
        <v>861</v>
      </c>
      <c r="V260" s="62"/>
      <c r="W260" s="125"/>
      <c r="X260" s="123">
        <v>2</v>
      </c>
      <c r="Y260" s="103"/>
      <c r="Z260" s="103"/>
      <c r="AA260" s="103"/>
      <c r="AB260" s="103"/>
      <c r="AC260" s="103" t="s">
        <v>37</v>
      </c>
      <c r="AD260" s="103"/>
      <c r="AE260" s="103"/>
      <c r="AF260" s="103"/>
      <c r="AG260" s="104"/>
      <c r="AH260" s="103"/>
      <c r="AI260" s="103" t="s">
        <v>37</v>
      </c>
      <c r="AJ260" s="103"/>
      <c r="BC260" s="2"/>
    </row>
    <row r="261" spans="1:55" x14ac:dyDescent="0.2">
      <c r="A261" s="75" t="s">
        <v>683</v>
      </c>
      <c r="B261" s="62" t="s">
        <v>916</v>
      </c>
      <c r="C261" s="62" t="s">
        <v>914</v>
      </c>
      <c r="D261" s="62" t="s">
        <v>915</v>
      </c>
      <c r="E261" s="65" t="s">
        <v>517</v>
      </c>
      <c r="F261" s="77" t="s">
        <v>368</v>
      </c>
      <c r="G261" s="77" t="s">
        <v>651</v>
      </c>
      <c r="H261" s="77" t="s">
        <v>702</v>
      </c>
      <c r="I261" s="63">
        <v>18048</v>
      </c>
      <c r="J261" s="122"/>
      <c r="K261" s="123">
        <v>10</v>
      </c>
      <c r="L261" s="123" t="str">
        <f t="shared" si="5"/>
        <v xml:space="preserve"> </v>
      </c>
      <c r="M261" s="62" t="s">
        <v>95</v>
      </c>
      <c r="N261" s="62"/>
      <c r="O261" s="62" t="s">
        <v>51</v>
      </c>
      <c r="P261" s="123" t="s">
        <v>46</v>
      </c>
      <c r="Q261" s="77"/>
      <c r="R261" s="123" t="s">
        <v>45</v>
      </c>
      <c r="S261" s="124">
        <v>2026</v>
      </c>
      <c r="T261" s="66" t="s">
        <v>861</v>
      </c>
      <c r="U261" s="66" t="s">
        <v>861</v>
      </c>
      <c r="V261" s="62"/>
      <c r="W261" s="125"/>
      <c r="X261" s="123">
        <v>2</v>
      </c>
      <c r="Y261" s="103"/>
      <c r="Z261" s="103"/>
      <c r="AA261" s="103"/>
      <c r="AB261" s="103"/>
      <c r="AC261" s="103" t="s">
        <v>37</v>
      </c>
      <c r="AD261" s="103"/>
      <c r="AE261" s="103"/>
      <c r="AF261" s="103"/>
      <c r="AG261" s="104"/>
      <c r="AH261" s="103"/>
      <c r="AI261" s="103" t="s">
        <v>37</v>
      </c>
      <c r="AJ261" s="103"/>
      <c r="BC261" s="2"/>
    </row>
    <row r="262" spans="1:55" x14ac:dyDescent="0.2">
      <c r="A262" s="91" t="s">
        <v>703</v>
      </c>
      <c r="B262" s="62" t="s">
        <v>916</v>
      </c>
      <c r="C262" s="62" t="s">
        <v>914</v>
      </c>
      <c r="D262" s="62" t="s">
        <v>915</v>
      </c>
      <c r="E262" s="92" t="s">
        <v>517</v>
      </c>
      <c r="F262" s="93" t="s">
        <v>586</v>
      </c>
      <c r="G262" s="93" t="s">
        <v>704</v>
      </c>
      <c r="H262" s="86" t="s">
        <v>705</v>
      </c>
      <c r="I262" s="115">
        <v>18072</v>
      </c>
      <c r="J262" s="122"/>
      <c r="K262" s="123">
        <v>10</v>
      </c>
      <c r="L262" s="123" t="str">
        <f t="shared" si="5"/>
        <v xml:space="preserve"> </v>
      </c>
      <c r="M262" s="62" t="s">
        <v>95</v>
      </c>
      <c r="N262" s="62"/>
      <c r="O262" s="62" t="s">
        <v>51</v>
      </c>
      <c r="P262" s="123" t="s">
        <v>46</v>
      </c>
      <c r="Q262" s="93"/>
      <c r="R262" s="123" t="s">
        <v>45</v>
      </c>
      <c r="S262" s="124">
        <v>2026</v>
      </c>
      <c r="T262" s="86" t="s">
        <v>861</v>
      </c>
      <c r="U262" s="86" t="s">
        <v>861</v>
      </c>
      <c r="V262" s="62"/>
      <c r="W262" s="125"/>
      <c r="X262" s="123">
        <v>2</v>
      </c>
      <c r="Y262" s="107"/>
      <c r="Z262" s="107" t="s">
        <v>37</v>
      </c>
      <c r="AA262" s="107"/>
      <c r="AB262" s="107"/>
      <c r="AC262" s="107"/>
      <c r="AD262" s="108"/>
      <c r="AE262" s="107"/>
      <c r="AF262" s="107" t="s">
        <v>37</v>
      </c>
      <c r="AG262" s="108"/>
      <c r="AH262" s="107"/>
      <c r="AI262" s="107"/>
      <c r="AJ262" s="108"/>
      <c r="BC262" s="2"/>
    </row>
    <row r="263" spans="1:55" x14ac:dyDescent="0.2">
      <c r="A263" s="94" t="s">
        <v>706</v>
      </c>
      <c r="B263" s="62" t="s">
        <v>916</v>
      </c>
      <c r="C263" s="62" t="s">
        <v>914</v>
      </c>
      <c r="D263" s="62" t="s">
        <v>915</v>
      </c>
      <c r="E263" s="95" t="s">
        <v>517</v>
      </c>
      <c r="F263" s="74" t="s">
        <v>586</v>
      </c>
      <c r="G263" s="74" t="s">
        <v>704</v>
      </c>
      <c r="H263" s="69" t="s">
        <v>707</v>
      </c>
      <c r="I263" s="116">
        <v>18073</v>
      </c>
      <c r="J263" s="122"/>
      <c r="K263" s="123">
        <v>10</v>
      </c>
      <c r="L263" s="123" t="str">
        <f t="shared" si="5"/>
        <v xml:space="preserve"> </v>
      </c>
      <c r="M263" s="62" t="s">
        <v>95</v>
      </c>
      <c r="N263" s="62"/>
      <c r="O263" s="62" t="s">
        <v>51</v>
      </c>
      <c r="P263" s="123" t="s">
        <v>46</v>
      </c>
      <c r="Q263" s="74"/>
      <c r="R263" s="123" t="s">
        <v>45</v>
      </c>
      <c r="S263" s="124">
        <v>2026</v>
      </c>
      <c r="T263" s="69" t="s">
        <v>861</v>
      </c>
      <c r="U263" s="69" t="s">
        <v>861</v>
      </c>
      <c r="V263" s="62"/>
      <c r="W263" s="125"/>
      <c r="X263" s="123">
        <v>2</v>
      </c>
      <c r="Y263" s="101"/>
      <c r="Z263" s="101" t="s">
        <v>37</v>
      </c>
      <c r="AA263" s="101"/>
      <c r="AB263" s="101"/>
      <c r="AC263" s="101"/>
      <c r="AD263" s="109"/>
      <c r="AE263" s="101"/>
      <c r="AF263" s="101" t="s">
        <v>37</v>
      </c>
      <c r="AG263" s="109"/>
      <c r="AH263" s="101"/>
      <c r="AI263" s="101"/>
      <c r="AJ263" s="109"/>
      <c r="BC263" s="2"/>
    </row>
    <row r="264" spans="1:55" x14ac:dyDescent="0.2">
      <c r="A264" s="94" t="s">
        <v>708</v>
      </c>
      <c r="B264" s="62" t="s">
        <v>916</v>
      </c>
      <c r="C264" s="62" t="s">
        <v>914</v>
      </c>
      <c r="D264" s="62" t="s">
        <v>915</v>
      </c>
      <c r="E264" s="95" t="s">
        <v>517</v>
      </c>
      <c r="F264" s="74" t="s">
        <v>586</v>
      </c>
      <c r="G264" s="74" t="s">
        <v>704</v>
      </c>
      <c r="H264" s="69" t="s">
        <v>709</v>
      </c>
      <c r="I264" s="116">
        <v>18074</v>
      </c>
      <c r="J264" s="122"/>
      <c r="K264" s="123">
        <v>10</v>
      </c>
      <c r="L264" s="123" t="str">
        <f t="shared" si="5"/>
        <v xml:space="preserve"> </v>
      </c>
      <c r="M264" s="62" t="s">
        <v>95</v>
      </c>
      <c r="N264" s="62"/>
      <c r="O264" s="62" t="s">
        <v>51</v>
      </c>
      <c r="P264" s="123" t="s">
        <v>46</v>
      </c>
      <c r="Q264" s="74"/>
      <c r="R264" s="123" t="s">
        <v>45</v>
      </c>
      <c r="S264" s="124">
        <v>2026</v>
      </c>
      <c r="T264" s="69" t="s">
        <v>861</v>
      </c>
      <c r="U264" s="69" t="s">
        <v>861</v>
      </c>
      <c r="V264" s="62"/>
      <c r="W264" s="125"/>
      <c r="X264" s="123">
        <v>2</v>
      </c>
      <c r="Y264" s="101"/>
      <c r="Z264" s="101" t="s">
        <v>37</v>
      </c>
      <c r="AA264" s="101"/>
      <c r="AB264" s="101"/>
      <c r="AC264" s="101"/>
      <c r="AD264" s="109"/>
      <c r="AE264" s="101"/>
      <c r="AF264" s="101" t="s">
        <v>37</v>
      </c>
      <c r="AG264" s="109"/>
      <c r="AH264" s="101"/>
      <c r="AI264" s="101"/>
      <c r="AJ264" s="109"/>
      <c r="BC264" s="2"/>
    </row>
    <row r="265" spans="1:55" x14ac:dyDescent="0.2">
      <c r="A265" s="94" t="s">
        <v>703</v>
      </c>
      <c r="B265" s="62" t="s">
        <v>916</v>
      </c>
      <c r="C265" s="62" t="s">
        <v>914</v>
      </c>
      <c r="D265" s="62" t="s">
        <v>915</v>
      </c>
      <c r="E265" s="95" t="s">
        <v>517</v>
      </c>
      <c r="F265" s="74" t="s">
        <v>586</v>
      </c>
      <c r="G265" s="74" t="s">
        <v>704</v>
      </c>
      <c r="H265" s="69" t="s">
        <v>710</v>
      </c>
      <c r="I265" s="116">
        <v>18075</v>
      </c>
      <c r="J265" s="122"/>
      <c r="K265" s="123">
        <v>10</v>
      </c>
      <c r="L265" s="123" t="str">
        <f t="shared" si="5"/>
        <v xml:space="preserve"> </v>
      </c>
      <c r="M265" s="62" t="s">
        <v>95</v>
      </c>
      <c r="N265" s="62"/>
      <c r="O265" s="62" t="s">
        <v>51</v>
      </c>
      <c r="P265" s="123" t="s">
        <v>46</v>
      </c>
      <c r="Q265" s="74"/>
      <c r="R265" s="123" t="s">
        <v>45</v>
      </c>
      <c r="S265" s="124">
        <v>2026</v>
      </c>
      <c r="T265" s="69" t="s">
        <v>861</v>
      </c>
      <c r="U265" s="69" t="s">
        <v>861</v>
      </c>
      <c r="V265" s="62"/>
      <c r="W265" s="125"/>
      <c r="X265" s="123">
        <v>2</v>
      </c>
      <c r="Y265" s="101"/>
      <c r="Z265" s="101" t="s">
        <v>37</v>
      </c>
      <c r="AA265" s="101"/>
      <c r="AB265" s="101"/>
      <c r="AC265" s="101"/>
      <c r="AD265" s="109"/>
      <c r="AE265" s="101"/>
      <c r="AF265" s="101" t="s">
        <v>37</v>
      </c>
      <c r="AG265" s="109"/>
      <c r="AH265" s="101"/>
      <c r="AI265" s="101"/>
      <c r="AJ265" s="109"/>
      <c r="BC265" s="2"/>
    </row>
    <row r="266" spans="1:55" x14ac:dyDescent="0.2">
      <c r="A266" s="94" t="s">
        <v>703</v>
      </c>
      <c r="B266" s="62" t="s">
        <v>916</v>
      </c>
      <c r="C266" s="62" t="s">
        <v>914</v>
      </c>
      <c r="D266" s="62" t="s">
        <v>915</v>
      </c>
      <c r="E266" s="95" t="s">
        <v>517</v>
      </c>
      <c r="F266" s="74" t="s">
        <v>586</v>
      </c>
      <c r="G266" s="74" t="s">
        <v>704</v>
      </c>
      <c r="H266" s="69" t="s">
        <v>711</v>
      </c>
      <c r="I266" s="116">
        <v>18077</v>
      </c>
      <c r="J266" s="122"/>
      <c r="K266" s="123">
        <v>10</v>
      </c>
      <c r="L266" s="123" t="str">
        <f t="shared" si="5"/>
        <v xml:space="preserve"> </v>
      </c>
      <c r="M266" s="62" t="s">
        <v>95</v>
      </c>
      <c r="N266" s="62"/>
      <c r="O266" s="62" t="s">
        <v>51</v>
      </c>
      <c r="P266" s="123" t="s">
        <v>46</v>
      </c>
      <c r="Q266" s="74"/>
      <c r="R266" s="123" t="s">
        <v>45</v>
      </c>
      <c r="S266" s="124">
        <v>2026</v>
      </c>
      <c r="T266" s="69" t="s">
        <v>861</v>
      </c>
      <c r="U266" s="69" t="s">
        <v>861</v>
      </c>
      <c r="V266" s="62"/>
      <c r="W266" s="125"/>
      <c r="X266" s="123">
        <v>2</v>
      </c>
      <c r="Y266" s="101"/>
      <c r="Z266" s="101" t="s">
        <v>37</v>
      </c>
      <c r="AA266" s="101"/>
      <c r="AB266" s="101"/>
      <c r="AC266" s="101"/>
      <c r="AD266" s="109"/>
      <c r="AE266" s="101"/>
      <c r="AF266" s="101" t="s">
        <v>37</v>
      </c>
      <c r="AG266" s="109"/>
      <c r="AH266" s="101"/>
      <c r="AI266" s="101"/>
      <c r="AJ266" s="109"/>
      <c r="BC266" s="2"/>
    </row>
    <row r="267" spans="1:55" x14ac:dyDescent="0.2">
      <c r="A267" s="94" t="s">
        <v>703</v>
      </c>
      <c r="B267" s="62" t="s">
        <v>916</v>
      </c>
      <c r="C267" s="62" t="s">
        <v>914</v>
      </c>
      <c r="D267" s="62" t="s">
        <v>915</v>
      </c>
      <c r="E267" s="95" t="s">
        <v>517</v>
      </c>
      <c r="F267" s="74" t="s">
        <v>586</v>
      </c>
      <c r="G267" s="74" t="s">
        <v>704</v>
      </c>
      <c r="H267" s="69" t="s">
        <v>712</v>
      </c>
      <c r="I267" s="116">
        <v>18078</v>
      </c>
      <c r="J267" s="122"/>
      <c r="K267" s="123">
        <v>10</v>
      </c>
      <c r="L267" s="123" t="str">
        <f t="shared" si="5"/>
        <v xml:space="preserve"> </v>
      </c>
      <c r="M267" s="62" t="s">
        <v>95</v>
      </c>
      <c r="N267" s="62"/>
      <c r="O267" s="62" t="s">
        <v>51</v>
      </c>
      <c r="P267" s="123" t="s">
        <v>46</v>
      </c>
      <c r="Q267" s="74"/>
      <c r="R267" s="123" t="s">
        <v>45</v>
      </c>
      <c r="S267" s="124">
        <v>2026</v>
      </c>
      <c r="T267" s="69" t="s">
        <v>861</v>
      </c>
      <c r="U267" s="69" t="s">
        <v>861</v>
      </c>
      <c r="V267" s="62"/>
      <c r="W267" s="125"/>
      <c r="X267" s="123">
        <v>2</v>
      </c>
      <c r="Y267" s="101"/>
      <c r="Z267" s="101" t="s">
        <v>37</v>
      </c>
      <c r="AA267" s="101"/>
      <c r="AB267" s="101"/>
      <c r="AC267" s="101"/>
      <c r="AD267" s="109"/>
      <c r="AE267" s="101"/>
      <c r="AF267" s="101" t="s">
        <v>37</v>
      </c>
      <c r="AG267" s="109"/>
      <c r="AH267" s="101"/>
      <c r="AI267" s="101"/>
      <c r="AJ267" s="109"/>
      <c r="BC267" s="2"/>
    </row>
    <row r="268" spans="1:55" x14ac:dyDescent="0.25">
      <c r="A268" s="94" t="s">
        <v>713</v>
      </c>
      <c r="B268" s="62" t="s">
        <v>916</v>
      </c>
      <c r="C268" s="62" t="s">
        <v>914</v>
      </c>
      <c r="D268" s="62" t="s">
        <v>915</v>
      </c>
      <c r="E268" s="95" t="s">
        <v>517</v>
      </c>
      <c r="F268" s="74" t="s">
        <v>586</v>
      </c>
      <c r="G268" s="74" t="s">
        <v>704</v>
      </c>
      <c r="H268" s="69" t="s">
        <v>714</v>
      </c>
      <c r="I268" s="116">
        <v>18080</v>
      </c>
      <c r="J268" s="122"/>
      <c r="K268" s="123">
        <v>10</v>
      </c>
      <c r="L268" s="123" t="str">
        <f t="shared" si="5"/>
        <v xml:space="preserve"> </v>
      </c>
      <c r="M268" s="62" t="s">
        <v>95</v>
      </c>
      <c r="N268" s="62"/>
      <c r="O268" s="62" t="s">
        <v>51</v>
      </c>
      <c r="P268" s="123" t="s">
        <v>46</v>
      </c>
      <c r="Q268" s="74"/>
      <c r="R268" s="123" t="s">
        <v>45</v>
      </c>
      <c r="S268" s="124">
        <v>2026</v>
      </c>
      <c r="T268" s="69" t="s">
        <v>861</v>
      </c>
      <c r="U268" s="69" t="s">
        <v>861</v>
      </c>
      <c r="V268" s="62"/>
      <c r="W268" s="125"/>
      <c r="X268" s="123">
        <v>2</v>
      </c>
      <c r="Y268" s="101"/>
      <c r="Z268" s="101" t="s">
        <v>37</v>
      </c>
      <c r="AA268" s="101"/>
      <c r="AB268" s="101"/>
      <c r="AC268" s="101"/>
      <c r="AD268" s="109"/>
      <c r="AE268" s="134"/>
      <c r="AF268" s="101" t="s">
        <v>37</v>
      </c>
      <c r="AG268" s="109"/>
      <c r="AH268" s="101"/>
      <c r="AI268" s="101"/>
      <c r="AJ268" s="109"/>
      <c r="BC268" s="2"/>
    </row>
    <row r="269" spans="1:55" x14ac:dyDescent="0.25">
      <c r="A269" s="94" t="s">
        <v>703</v>
      </c>
      <c r="B269" s="62" t="s">
        <v>916</v>
      </c>
      <c r="C269" s="62" t="s">
        <v>914</v>
      </c>
      <c r="D269" s="62" t="s">
        <v>915</v>
      </c>
      <c r="E269" s="95" t="s">
        <v>517</v>
      </c>
      <c r="F269" s="74" t="s">
        <v>586</v>
      </c>
      <c r="G269" s="74" t="s">
        <v>704</v>
      </c>
      <c r="H269" s="69" t="s">
        <v>715</v>
      </c>
      <c r="I269" s="116">
        <v>18081</v>
      </c>
      <c r="J269" s="122"/>
      <c r="K269" s="123">
        <v>10</v>
      </c>
      <c r="L269" s="123" t="str">
        <f t="shared" si="5"/>
        <v xml:space="preserve"> </v>
      </c>
      <c r="M269" s="62" t="s">
        <v>95</v>
      </c>
      <c r="N269" s="62"/>
      <c r="O269" s="62" t="s">
        <v>51</v>
      </c>
      <c r="P269" s="123" t="s">
        <v>46</v>
      </c>
      <c r="Q269" s="74"/>
      <c r="R269" s="123" t="s">
        <v>45</v>
      </c>
      <c r="S269" s="124">
        <v>2026</v>
      </c>
      <c r="T269" s="69" t="s">
        <v>861</v>
      </c>
      <c r="U269" s="69" t="s">
        <v>861</v>
      </c>
      <c r="V269" s="62"/>
      <c r="W269" s="125"/>
      <c r="X269" s="123">
        <v>2</v>
      </c>
      <c r="Y269" s="101"/>
      <c r="Z269" s="101" t="s">
        <v>37</v>
      </c>
      <c r="AA269" s="101"/>
      <c r="AB269" s="101"/>
      <c r="AC269" s="101"/>
      <c r="AD269" s="109"/>
      <c r="AE269" s="134"/>
      <c r="AF269" s="101" t="s">
        <v>37</v>
      </c>
      <c r="AG269" s="109"/>
      <c r="AH269" s="101"/>
      <c r="AI269" s="101"/>
      <c r="AJ269" s="109"/>
      <c r="BC269" s="2"/>
    </row>
    <row r="270" spans="1:55" x14ac:dyDescent="0.25">
      <c r="A270" s="94" t="s">
        <v>703</v>
      </c>
      <c r="B270" s="62" t="s">
        <v>916</v>
      </c>
      <c r="C270" s="62" t="s">
        <v>914</v>
      </c>
      <c r="D270" s="62" t="s">
        <v>915</v>
      </c>
      <c r="E270" s="95" t="s">
        <v>517</v>
      </c>
      <c r="F270" s="74" t="s">
        <v>586</v>
      </c>
      <c r="G270" s="74" t="s">
        <v>704</v>
      </c>
      <c r="H270" s="69" t="s">
        <v>716</v>
      </c>
      <c r="I270" s="116">
        <v>18082</v>
      </c>
      <c r="J270" s="122"/>
      <c r="K270" s="123">
        <v>10</v>
      </c>
      <c r="L270" s="123" t="str">
        <f t="shared" si="5"/>
        <v xml:space="preserve"> </v>
      </c>
      <c r="M270" s="62" t="s">
        <v>95</v>
      </c>
      <c r="N270" s="62"/>
      <c r="O270" s="62" t="s">
        <v>51</v>
      </c>
      <c r="P270" s="123" t="s">
        <v>46</v>
      </c>
      <c r="Q270" s="74"/>
      <c r="R270" s="123" t="s">
        <v>45</v>
      </c>
      <c r="S270" s="124">
        <v>2026</v>
      </c>
      <c r="T270" s="69" t="s">
        <v>861</v>
      </c>
      <c r="U270" s="69" t="s">
        <v>861</v>
      </c>
      <c r="V270" s="62"/>
      <c r="W270" s="125"/>
      <c r="X270" s="123">
        <v>2</v>
      </c>
      <c r="Y270" s="101"/>
      <c r="Z270" s="101" t="s">
        <v>37</v>
      </c>
      <c r="AA270" s="101"/>
      <c r="AB270" s="101"/>
      <c r="AC270" s="101"/>
      <c r="AD270" s="109"/>
      <c r="AE270" s="134"/>
      <c r="AF270" s="101" t="s">
        <v>37</v>
      </c>
      <c r="AG270" s="109"/>
      <c r="AH270" s="101"/>
      <c r="AI270" s="101"/>
      <c r="AJ270" s="109"/>
      <c r="BC270" s="2"/>
    </row>
    <row r="271" spans="1:55" x14ac:dyDescent="0.2">
      <c r="A271" s="91" t="s">
        <v>703</v>
      </c>
      <c r="B271" s="62" t="s">
        <v>916</v>
      </c>
      <c r="C271" s="62" t="s">
        <v>914</v>
      </c>
      <c r="D271" s="62" t="s">
        <v>915</v>
      </c>
      <c r="E271" s="92" t="s">
        <v>517</v>
      </c>
      <c r="F271" s="93" t="s">
        <v>586</v>
      </c>
      <c r="G271" s="93" t="s">
        <v>704</v>
      </c>
      <c r="H271" s="86" t="s">
        <v>717</v>
      </c>
      <c r="I271" s="115">
        <v>18084</v>
      </c>
      <c r="J271" s="122"/>
      <c r="K271" s="123">
        <v>10</v>
      </c>
      <c r="L271" s="123" t="str">
        <f t="shared" si="5"/>
        <v xml:space="preserve"> </v>
      </c>
      <c r="M271" s="62" t="s">
        <v>95</v>
      </c>
      <c r="N271" s="62"/>
      <c r="O271" s="62" t="s">
        <v>51</v>
      </c>
      <c r="P271" s="123" t="s">
        <v>46</v>
      </c>
      <c r="Q271" s="93"/>
      <c r="R271" s="123" t="s">
        <v>45</v>
      </c>
      <c r="S271" s="124">
        <v>2026</v>
      </c>
      <c r="T271" s="86" t="s">
        <v>861</v>
      </c>
      <c r="U271" s="86" t="s">
        <v>861</v>
      </c>
      <c r="V271" s="62"/>
      <c r="W271" s="125"/>
      <c r="X271" s="123">
        <v>2</v>
      </c>
      <c r="Y271" s="107"/>
      <c r="Z271" s="107" t="s">
        <v>37</v>
      </c>
      <c r="AA271" s="107"/>
      <c r="AB271" s="107"/>
      <c r="AC271" s="107"/>
      <c r="AD271" s="108"/>
      <c r="AE271" s="107"/>
      <c r="AF271" s="107" t="s">
        <v>37</v>
      </c>
      <c r="AG271" s="108"/>
      <c r="AH271" s="107"/>
      <c r="AI271" s="107"/>
      <c r="AJ271" s="108"/>
      <c r="BC271" s="2"/>
    </row>
    <row r="272" spans="1:55" x14ac:dyDescent="0.2">
      <c r="A272" s="94" t="s">
        <v>703</v>
      </c>
      <c r="B272" s="62" t="s">
        <v>916</v>
      </c>
      <c r="C272" s="62" t="s">
        <v>914</v>
      </c>
      <c r="D272" s="62" t="s">
        <v>915</v>
      </c>
      <c r="E272" s="95" t="s">
        <v>517</v>
      </c>
      <c r="F272" s="74" t="s">
        <v>586</v>
      </c>
      <c r="G272" s="74" t="s">
        <v>704</v>
      </c>
      <c r="H272" s="69" t="s">
        <v>718</v>
      </c>
      <c r="I272" s="116">
        <v>18085</v>
      </c>
      <c r="J272" s="122"/>
      <c r="K272" s="123">
        <v>10</v>
      </c>
      <c r="L272" s="123" t="str">
        <f t="shared" si="5"/>
        <v xml:space="preserve"> </v>
      </c>
      <c r="M272" s="62" t="s">
        <v>95</v>
      </c>
      <c r="N272" s="62"/>
      <c r="O272" s="62" t="s">
        <v>51</v>
      </c>
      <c r="P272" s="123" t="s">
        <v>46</v>
      </c>
      <c r="Q272" s="74"/>
      <c r="R272" s="123" t="s">
        <v>45</v>
      </c>
      <c r="S272" s="124">
        <v>2026</v>
      </c>
      <c r="T272" s="69" t="s">
        <v>861</v>
      </c>
      <c r="U272" s="69" t="s">
        <v>861</v>
      </c>
      <c r="V272" s="62"/>
      <c r="W272" s="125"/>
      <c r="X272" s="123">
        <v>2</v>
      </c>
      <c r="Y272" s="101"/>
      <c r="Z272" s="101" t="s">
        <v>37</v>
      </c>
      <c r="AA272" s="101"/>
      <c r="AB272" s="101"/>
      <c r="AC272" s="101"/>
      <c r="AD272" s="109"/>
      <c r="AE272" s="101"/>
      <c r="AF272" s="101" t="s">
        <v>37</v>
      </c>
      <c r="AG272" s="109"/>
      <c r="AH272" s="101"/>
      <c r="AI272" s="101"/>
      <c r="AJ272" s="109"/>
      <c r="BC272" s="2"/>
    </row>
    <row r="273" spans="1:55" x14ac:dyDescent="0.2">
      <c r="A273" s="94" t="s">
        <v>719</v>
      </c>
      <c r="B273" s="62" t="s">
        <v>916</v>
      </c>
      <c r="C273" s="62" t="s">
        <v>914</v>
      </c>
      <c r="D273" s="62" t="s">
        <v>915</v>
      </c>
      <c r="E273" s="95" t="s">
        <v>517</v>
      </c>
      <c r="F273" s="74" t="s">
        <v>586</v>
      </c>
      <c r="G273" s="74" t="s">
        <v>704</v>
      </c>
      <c r="H273" s="69" t="s">
        <v>720</v>
      </c>
      <c r="I273" s="116">
        <v>18086</v>
      </c>
      <c r="J273" s="122"/>
      <c r="K273" s="123">
        <v>10</v>
      </c>
      <c r="L273" s="123" t="str">
        <f t="shared" si="5"/>
        <v xml:space="preserve"> </v>
      </c>
      <c r="M273" s="62" t="s">
        <v>95</v>
      </c>
      <c r="N273" s="62"/>
      <c r="O273" s="62" t="s">
        <v>51</v>
      </c>
      <c r="P273" s="123" t="s">
        <v>46</v>
      </c>
      <c r="Q273" s="74"/>
      <c r="R273" s="123" t="s">
        <v>45</v>
      </c>
      <c r="S273" s="124">
        <v>2026</v>
      </c>
      <c r="T273" s="69" t="s">
        <v>861</v>
      </c>
      <c r="U273" s="69" t="s">
        <v>861</v>
      </c>
      <c r="V273" s="62"/>
      <c r="W273" s="125"/>
      <c r="X273" s="123">
        <v>2</v>
      </c>
      <c r="Y273" s="101"/>
      <c r="Z273" s="101" t="s">
        <v>37</v>
      </c>
      <c r="AA273" s="101"/>
      <c r="AB273" s="101"/>
      <c r="AC273" s="101"/>
      <c r="AD273" s="109"/>
      <c r="AE273" s="101"/>
      <c r="AF273" s="101" t="s">
        <v>37</v>
      </c>
      <c r="AG273" s="109"/>
      <c r="AH273" s="101"/>
      <c r="AI273" s="101"/>
      <c r="AJ273" s="109"/>
      <c r="BC273" s="2"/>
    </row>
    <row r="274" spans="1:55" x14ac:dyDescent="0.2">
      <c r="A274" s="94" t="s">
        <v>706</v>
      </c>
      <c r="B274" s="62" t="s">
        <v>916</v>
      </c>
      <c r="C274" s="62" t="s">
        <v>914</v>
      </c>
      <c r="D274" s="62" t="s">
        <v>915</v>
      </c>
      <c r="E274" s="95" t="s">
        <v>517</v>
      </c>
      <c r="F274" s="74" t="s">
        <v>586</v>
      </c>
      <c r="G274" s="74" t="s">
        <v>704</v>
      </c>
      <c r="H274" s="69" t="s">
        <v>721</v>
      </c>
      <c r="I274" s="116">
        <v>18087</v>
      </c>
      <c r="J274" s="122"/>
      <c r="K274" s="123">
        <v>10</v>
      </c>
      <c r="L274" s="123" t="str">
        <f t="shared" si="5"/>
        <v xml:space="preserve"> </v>
      </c>
      <c r="M274" s="62" t="s">
        <v>95</v>
      </c>
      <c r="N274" s="62"/>
      <c r="O274" s="62" t="s">
        <v>51</v>
      </c>
      <c r="P274" s="123" t="s">
        <v>46</v>
      </c>
      <c r="Q274" s="74"/>
      <c r="R274" s="123" t="s">
        <v>45</v>
      </c>
      <c r="S274" s="124">
        <v>2026</v>
      </c>
      <c r="T274" s="69" t="s">
        <v>861</v>
      </c>
      <c r="U274" s="69" t="s">
        <v>861</v>
      </c>
      <c r="V274" s="62"/>
      <c r="W274" s="125"/>
      <c r="X274" s="123">
        <v>2</v>
      </c>
      <c r="Y274" s="101"/>
      <c r="Z274" s="101" t="s">
        <v>37</v>
      </c>
      <c r="AA274" s="101"/>
      <c r="AB274" s="101"/>
      <c r="AC274" s="101"/>
      <c r="AD274" s="109"/>
      <c r="AE274" s="101"/>
      <c r="AF274" s="101" t="s">
        <v>37</v>
      </c>
      <c r="AG274" s="109"/>
      <c r="AH274" s="101"/>
      <c r="AI274" s="101"/>
      <c r="AJ274" s="109"/>
      <c r="BC274" s="2"/>
    </row>
    <row r="275" spans="1:55" x14ac:dyDescent="0.2">
      <c r="A275" s="94" t="s">
        <v>686</v>
      </c>
      <c r="B275" s="62" t="s">
        <v>916</v>
      </c>
      <c r="C275" s="62" t="s">
        <v>914</v>
      </c>
      <c r="D275" s="62" t="s">
        <v>915</v>
      </c>
      <c r="E275" s="95" t="s">
        <v>517</v>
      </c>
      <c r="F275" s="74" t="s">
        <v>586</v>
      </c>
      <c r="G275" s="74" t="s">
        <v>704</v>
      </c>
      <c r="H275" s="69" t="s">
        <v>722</v>
      </c>
      <c r="I275" s="116">
        <v>18088</v>
      </c>
      <c r="J275" s="122"/>
      <c r="K275" s="123">
        <v>10</v>
      </c>
      <c r="L275" s="123" t="str">
        <f t="shared" si="5"/>
        <v xml:space="preserve"> </v>
      </c>
      <c r="M275" s="62" t="s">
        <v>95</v>
      </c>
      <c r="N275" s="62"/>
      <c r="O275" s="62" t="s">
        <v>51</v>
      </c>
      <c r="P275" s="123" t="s">
        <v>46</v>
      </c>
      <c r="Q275" s="74"/>
      <c r="R275" s="123" t="s">
        <v>45</v>
      </c>
      <c r="S275" s="124">
        <v>2026</v>
      </c>
      <c r="T275" s="69" t="s">
        <v>861</v>
      </c>
      <c r="U275" s="69" t="s">
        <v>861</v>
      </c>
      <c r="V275" s="62"/>
      <c r="W275" s="125"/>
      <c r="X275" s="123">
        <v>2</v>
      </c>
      <c r="Y275" s="101"/>
      <c r="Z275" s="101" t="s">
        <v>37</v>
      </c>
      <c r="AA275" s="101"/>
      <c r="AB275" s="101"/>
      <c r="AC275" s="101"/>
      <c r="AD275" s="109"/>
      <c r="AE275" s="101"/>
      <c r="AF275" s="101" t="s">
        <v>37</v>
      </c>
      <c r="AG275" s="109"/>
      <c r="AH275" s="101"/>
      <c r="AI275" s="101"/>
      <c r="AJ275" s="109"/>
      <c r="BC275" s="2"/>
    </row>
    <row r="276" spans="1:55" x14ac:dyDescent="0.2">
      <c r="A276" s="94" t="s">
        <v>703</v>
      </c>
      <c r="B276" s="62" t="s">
        <v>916</v>
      </c>
      <c r="C276" s="62" t="s">
        <v>914</v>
      </c>
      <c r="D276" s="62" t="s">
        <v>915</v>
      </c>
      <c r="E276" s="95" t="s">
        <v>517</v>
      </c>
      <c r="F276" s="74" t="s">
        <v>586</v>
      </c>
      <c r="G276" s="74" t="s">
        <v>704</v>
      </c>
      <c r="H276" s="69" t="s">
        <v>723</v>
      </c>
      <c r="I276" s="116">
        <v>18090</v>
      </c>
      <c r="J276" s="122"/>
      <c r="K276" s="123">
        <v>10</v>
      </c>
      <c r="L276" s="123" t="str">
        <f t="shared" si="5"/>
        <v xml:space="preserve"> </v>
      </c>
      <c r="M276" s="62" t="s">
        <v>95</v>
      </c>
      <c r="N276" s="62"/>
      <c r="O276" s="62" t="s">
        <v>51</v>
      </c>
      <c r="P276" s="123" t="s">
        <v>46</v>
      </c>
      <c r="Q276" s="74"/>
      <c r="R276" s="123" t="s">
        <v>45</v>
      </c>
      <c r="S276" s="124">
        <v>2026</v>
      </c>
      <c r="T276" s="69" t="s">
        <v>861</v>
      </c>
      <c r="U276" s="69" t="s">
        <v>861</v>
      </c>
      <c r="V276" s="62"/>
      <c r="W276" s="125"/>
      <c r="X276" s="123">
        <v>2</v>
      </c>
      <c r="Y276" s="101"/>
      <c r="Z276" s="101" t="s">
        <v>37</v>
      </c>
      <c r="AA276" s="101"/>
      <c r="AB276" s="101"/>
      <c r="AC276" s="101"/>
      <c r="AD276" s="109"/>
      <c r="AE276" s="101"/>
      <c r="AF276" s="101" t="s">
        <v>37</v>
      </c>
      <c r="AG276" s="109"/>
      <c r="AH276" s="101"/>
      <c r="AI276" s="101"/>
      <c r="AJ276" s="109"/>
      <c r="BC276" s="2"/>
    </row>
    <row r="277" spans="1:55" x14ac:dyDescent="0.2">
      <c r="A277" s="75" t="s">
        <v>461</v>
      </c>
      <c r="B277" s="62" t="s">
        <v>916</v>
      </c>
      <c r="C277" s="62" t="s">
        <v>914</v>
      </c>
      <c r="D277" s="62" t="s">
        <v>915</v>
      </c>
      <c r="E277" s="65" t="s">
        <v>517</v>
      </c>
      <c r="F277" s="77" t="s">
        <v>344</v>
      </c>
      <c r="G277" s="77" t="s">
        <v>724</v>
      </c>
      <c r="H277" s="66" t="s">
        <v>725</v>
      </c>
      <c r="I277" s="116">
        <v>18194</v>
      </c>
      <c r="J277" s="122">
        <v>2020</v>
      </c>
      <c r="K277" s="123">
        <v>10</v>
      </c>
      <c r="L277" s="123">
        <f t="shared" si="5"/>
        <v>4</v>
      </c>
      <c r="M277" s="62" t="s">
        <v>95</v>
      </c>
      <c r="N277" s="62" t="s">
        <v>100</v>
      </c>
      <c r="O277" s="62" t="s">
        <v>51</v>
      </c>
      <c r="P277" s="123" t="s">
        <v>46</v>
      </c>
      <c r="Q277" s="77" t="s">
        <v>901</v>
      </c>
      <c r="R277" s="123" t="s">
        <v>45</v>
      </c>
      <c r="S277" s="124">
        <v>2026</v>
      </c>
      <c r="T277" s="77" t="s">
        <v>861</v>
      </c>
      <c r="U277" s="77" t="s">
        <v>861</v>
      </c>
      <c r="V277" s="62"/>
      <c r="W277" s="125"/>
      <c r="X277" s="123">
        <v>2</v>
      </c>
      <c r="Y277" s="103"/>
      <c r="Z277" s="103"/>
      <c r="AA277" s="103"/>
      <c r="AB277" s="103"/>
      <c r="AC277" s="103" t="s">
        <v>37</v>
      </c>
      <c r="AD277" s="104"/>
      <c r="AE277" s="103"/>
      <c r="AF277" s="103"/>
      <c r="AG277" s="104"/>
      <c r="AH277" s="103"/>
      <c r="AI277" s="103" t="s">
        <v>37</v>
      </c>
      <c r="AJ277" s="104"/>
      <c r="BC277" s="2"/>
    </row>
    <row r="278" spans="1:55" x14ac:dyDescent="0.2">
      <c r="A278" s="75" t="s">
        <v>461</v>
      </c>
      <c r="B278" s="62" t="s">
        <v>916</v>
      </c>
      <c r="C278" s="62" t="s">
        <v>914</v>
      </c>
      <c r="D278" s="62" t="s">
        <v>915</v>
      </c>
      <c r="E278" s="65" t="s">
        <v>517</v>
      </c>
      <c r="F278" s="77" t="s">
        <v>344</v>
      </c>
      <c r="G278" s="76" t="s">
        <v>724</v>
      </c>
      <c r="H278" s="66" t="s">
        <v>726</v>
      </c>
      <c r="I278" s="116">
        <v>18195</v>
      </c>
      <c r="J278" s="122">
        <v>2020</v>
      </c>
      <c r="K278" s="123">
        <v>10</v>
      </c>
      <c r="L278" s="123">
        <f t="shared" si="5"/>
        <v>4</v>
      </c>
      <c r="M278" s="62" t="s">
        <v>95</v>
      </c>
      <c r="N278" s="62" t="s">
        <v>100</v>
      </c>
      <c r="O278" s="62" t="s">
        <v>51</v>
      </c>
      <c r="P278" s="123" t="s">
        <v>46</v>
      </c>
      <c r="Q278" s="76" t="s">
        <v>901</v>
      </c>
      <c r="R278" s="123" t="s">
        <v>45</v>
      </c>
      <c r="S278" s="124">
        <v>2026</v>
      </c>
      <c r="T278" s="76" t="s">
        <v>861</v>
      </c>
      <c r="U278" s="76" t="s">
        <v>861</v>
      </c>
      <c r="V278" s="62"/>
      <c r="W278" s="125"/>
      <c r="X278" s="123">
        <v>2</v>
      </c>
      <c r="Y278" s="103"/>
      <c r="Z278" s="103"/>
      <c r="AA278" s="103"/>
      <c r="AB278" s="103"/>
      <c r="AC278" s="103" t="s">
        <v>37</v>
      </c>
      <c r="AD278" s="104"/>
      <c r="AE278" s="103"/>
      <c r="AF278" s="103"/>
      <c r="AG278" s="104"/>
      <c r="AH278" s="103"/>
      <c r="AI278" s="103" t="s">
        <v>37</v>
      </c>
      <c r="AJ278" s="104"/>
      <c r="BC278" s="2"/>
    </row>
    <row r="279" spans="1:55" x14ac:dyDescent="0.2">
      <c r="A279" s="75" t="s">
        <v>727</v>
      </c>
      <c r="B279" s="62" t="s">
        <v>916</v>
      </c>
      <c r="C279" s="62" t="s">
        <v>914</v>
      </c>
      <c r="D279" s="62" t="s">
        <v>915</v>
      </c>
      <c r="E279" s="65" t="s">
        <v>510</v>
      </c>
      <c r="F279" s="77" t="s">
        <v>511</v>
      </c>
      <c r="G279" s="77" t="s">
        <v>512</v>
      </c>
      <c r="H279" s="66" t="s">
        <v>728</v>
      </c>
      <c r="I279" s="116">
        <v>18426</v>
      </c>
      <c r="J279" s="122">
        <v>2021</v>
      </c>
      <c r="K279" s="123">
        <v>10</v>
      </c>
      <c r="L279" s="123">
        <f t="shared" si="5"/>
        <v>5</v>
      </c>
      <c r="M279" s="62" t="s">
        <v>95</v>
      </c>
      <c r="N279" s="62" t="s">
        <v>100</v>
      </c>
      <c r="O279" s="62" t="s">
        <v>51</v>
      </c>
      <c r="P279" s="123" t="s">
        <v>46</v>
      </c>
      <c r="Q279" s="76" t="s">
        <v>891</v>
      </c>
      <c r="R279" s="123" t="s">
        <v>45</v>
      </c>
      <c r="S279" s="124">
        <v>2026</v>
      </c>
      <c r="T279" s="66" t="s">
        <v>861</v>
      </c>
      <c r="U279" s="66" t="s">
        <v>861</v>
      </c>
      <c r="V279" s="62"/>
      <c r="W279" s="125"/>
      <c r="X279" s="123">
        <v>2</v>
      </c>
      <c r="Y279" s="103"/>
      <c r="Z279" s="103"/>
      <c r="AA279" s="103"/>
      <c r="AB279" s="103"/>
      <c r="AC279" s="103" t="s">
        <v>37</v>
      </c>
      <c r="AD279" s="104"/>
      <c r="AE279" s="103"/>
      <c r="AF279" s="103"/>
      <c r="AG279" s="104"/>
      <c r="AH279" s="103"/>
      <c r="AI279" s="103" t="s">
        <v>37</v>
      </c>
      <c r="AJ279" s="104"/>
      <c r="BC279" s="2"/>
    </row>
    <row r="280" spans="1:55" x14ac:dyDescent="0.2">
      <c r="A280" s="75" t="s">
        <v>598</v>
      </c>
      <c r="B280" s="62" t="s">
        <v>916</v>
      </c>
      <c r="C280" s="62" t="s">
        <v>914</v>
      </c>
      <c r="D280" s="62" t="s">
        <v>915</v>
      </c>
      <c r="E280" s="65" t="s">
        <v>517</v>
      </c>
      <c r="F280" s="77" t="s">
        <v>586</v>
      </c>
      <c r="G280" s="76" t="s">
        <v>704</v>
      </c>
      <c r="H280" s="66" t="s">
        <v>729</v>
      </c>
      <c r="I280" s="116">
        <v>18427</v>
      </c>
      <c r="J280" s="122">
        <v>2021</v>
      </c>
      <c r="K280" s="123">
        <v>10</v>
      </c>
      <c r="L280" s="123">
        <f t="shared" si="5"/>
        <v>5</v>
      </c>
      <c r="M280" s="62" t="s">
        <v>95</v>
      </c>
      <c r="N280" s="62" t="s">
        <v>100</v>
      </c>
      <c r="O280" s="62" t="s">
        <v>51</v>
      </c>
      <c r="P280" s="123" t="s">
        <v>46</v>
      </c>
      <c r="Q280" s="76" t="s">
        <v>902</v>
      </c>
      <c r="R280" s="123" t="s">
        <v>45</v>
      </c>
      <c r="S280" s="124">
        <v>2026</v>
      </c>
      <c r="T280" s="66" t="s">
        <v>861</v>
      </c>
      <c r="U280" s="66" t="s">
        <v>861</v>
      </c>
      <c r="V280" s="62"/>
      <c r="W280" s="125"/>
      <c r="X280" s="123">
        <v>2</v>
      </c>
      <c r="Y280" s="103"/>
      <c r="Z280" s="103"/>
      <c r="AA280" s="103"/>
      <c r="AB280" s="103"/>
      <c r="AC280" s="103" t="s">
        <v>37</v>
      </c>
      <c r="AD280" s="104"/>
      <c r="AE280" s="103"/>
      <c r="AF280" s="103"/>
      <c r="AG280" s="104"/>
      <c r="AH280" s="103"/>
      <c r="AI280" s="103" t="s">
        <v>37</v>
      </c>
      <c r="AJ280" s="104"/>
      <c r="BC280" s="2"/>
    </row>
    <row r="281" spans="1:55" x14ac:dyDescent="0.2">
      <c r="A281" s="75" t="s">
        <v>598</v>
      </c>
      <c r="B281" s="62" t="s">
        <v>916</v>
      </c>
      <c r="C281" s="62" t="s">
        <v>914</v>
      </c>
      <c r="D281" s="62" t="s">
        <v>915</v>
      </c>
      <c r="E281" s="65" t="s">
        <v>517</v>
      </c>
      <c r="F281" s="77" t="s">
        <v>586</v>
      </c>
      <c r="G281" s="76" t="s">
        <v>704</v>
      </c>
      <c r="H281" s="66" t="s">
        <v>730</v>
      </c>
      <c r="I281" s="116">
        <v>18428</v>
      </c>
      <c r="J281" s="122">
        <v>2021</v>
      </c>
      <c r="K281" s="123">
        <v>10</v>
      </c>
      <c r="L281" s="123">
        <f t="shared" si="5"/>
        <v>5</v>
      </c>
      <c r="M281" s="62" t="s">
        <v>95</v>
      </c>
      <c r="N281" s="62" t="s">
        <v>100</v>
      </c>
      <c r="O281" s="62" t="s">
        <v>51</v>
      </c>
      <c r="P281" s="123" t="s">
        <v>46</v>
      </c>
      <c r="Q281" s="76" t="s">
        <v>902</v>
      </c>
      <c r="R281" s="123" t="s">
        <v>45</v>
      </c>
      <c r="S281" s="124">
        <v>2026</v>
      </c>
      <c r="T281" s="66" t="s">
        <v>861</v>
      </c>
      <c r="U281" s="66" t="s">
        <v>861</v>
      </c>
      <c r="V281" s="62"/>
      <c r="W281" s="125"/>
      <c r="X281" s="123">
        <v>2</v>
      </c>
      <c r="Y281" s="103"/>
      <c r="Z281" s="103"/>
      <c r="AA281" s="103"/>
      <c r="AB281" s="103"/>
      <c r="AC281" s="103" t="s">
        <v>37</v>
      </c>
      <c r="AD281" s="104"/>
      <c r="AE281" s="103"/>
      <c r="AF281" s="103"/>
      <c r="AG281" s="104"/>
      <c r="AH281" s="103"/>
      <c r="AI281" s="103" t="s">
        <v>37</v>
      </c>
      <c r="AJ281" s="104"/>
      <c r="BC281" s="2"/>
    </row>
    <row r="282" spans="1:55" x14ac:dyDescent="0.2">
      <c r="A282" s="75" t="s">
        <v>598</v>
      </c>
      <c r="B282" s="62" t="s">
        <v>916</v>
      </c>
      <c r="C282" s="62" t="s">
        <v>914</v>
      </c>
      <c r="D282" s="62" t="s">
        <v>915</v>
      </c>
      <c r="E282" s="65" t="s">
        <v>517</v>
      </c>
      <c r="F282" s="77" t="s">
        <v>586</v>
      </c>
      <c r="G282" s="76" t="s">
        <v>704</v>
      </c>
      <c r="H282" s="66" t="s">
        <v>731</v>
      </c>
      <c r="I282" s="116">
        <v>18429</v>
      </c>
      <c r="J282" s="122">
        <v>2021</v>
      </c>
      <c r="K282" s="123">
        <v>10</v>
      </c>
      <c r="L282" s="123">
        <f t="shared" si="5"/>
        <v>5</v>
      </c>
      <c r="M282" s="62" t="s">
        <v>95</v>
      </c>
      <c r="N282" s="62" t="s">
        <v>100</v>
      </c>
      <c r="O282" s="62" t="s">
        <v>51</v>
      </c>
      <c r="P282" s="123" t="s">
        <v>46</v>
      </c>
      <c r="Q282" s="76" t="s">
        <v>902</v>
      </c>
      <c r="R282" s="123" t="s">
        <v>45</v>
      </c>
      <c r="S282" s="124">
        <v>2026</v>
      </c>
      <c r="T282" s="66" t="s">
        <v>861</v>
      </c>
      <c r="U282" s="66" t="s">
        <v>861</v>
      </c>
      <c r="V282" s="62"/>
      <c r="W282" s="125"/>
      <c r="X282" s="123">
        <v>2</v>
      </c>
      <c r="Y282" s="103"/>
      <c r="Z282" s="103"/>
      <c r="AA282" s="103"/>
      <c r="AB282" s="103"/>
      <c r="AC282" s="103" t="s">
        <v>37</v>
      </c>
      <c r="AD282" s="104"/>
      <c r="AE282" s="103"/>
      <c r="AF282" s="103"/>
      <c r="AG282" s="104"/>
      <c r="AH282" s="103"/>
      <c r="AI282" s="103" t="s">
        <v>37</v>
      </c>
      <c r="AJ282" s="104"/>
      <c r="BC282" s="2"/>
    </row>
    <row r="283" spans="1:55" x14ac:dyDescent="0.2">
      <c r="A283" s="75" t="s">
        <v>732</v>
      </c>
      <c r="B283" s="62" t="s">
        <v>916</v>
      </c>
      <c r="C283" s="62" t="s">
        <v>914</v>
      </c>
      <c r="D283" s="62" t="s">
        <v>915</v>
      </c>
      <c r="E283" s="65" t="s">
        <v>517</v>
      </c>
      <c r="F283" s="77" t="s">
        <v>733</v>
      </c>
      <c r="G283" s="76" t="s">
        <v>734</v>
      </c>
      <c r="H283" s="66" t="s">
        <v>735</v>
      </c>
      <c r="I283" s="116" t="s">
        <v>268</v>
      </c>
      <c r="J283" s="122"/>
      <c r="K283" s="123">
        <v>10</v>
      </c>
      <c r="L283" s="123" t="str">
        <f t="shared" si="5"/>
        <v xml:space="preserve"> </v>
      </c>
      <c r="M283" s="62" t="s">
        <v>95</v>
      </c>
      <c r="N283" s="62"/>
      <c r="O283" s="62" t="s">
        <v>51</v>
      </c>
      <c r="P283" s="123" t="s">
        <v>46</v>
      </c>
      <c r="Q283" s="76"/>
      <c r="R283" s="123" t="s">
        <v>45</v>
      </c>
      <c r="S283" s="124">
        <v>2026</v>
      </c>
      <c r="T283" s="66" t="s">
        <v>861</v>
      </c>
      <c r="U283" s="66" t="s">
        <v>861</v>
      </c>
      <c r="V283" s="62"/>
      <c r="W283" s="125"/>
      <c r="X283" s="123">
        <v>2</v>
      </c>
      <c r="Y283" s="103"/>
      <c r="Z283" s="103"/>
      <c r="AA283" s="103"/>
      <c r="AB283" s="103"/>
      <c r="AC283" s="103" t="s">
        <v>37</v>
      </c>
      <c r="AD283" s="104"/>
      <c r="AE283" s="103"/>
      <c r="AF283" s="103"/>
      <c r="AG283" s="104"/>
      <c r="AH283" s="103"/>
      <c r="AI283" s="103" t="s">
        <v>37</v>
      </c>
      <c r="AJ283" s="104"/>
      <c r="BC283" s="2"/>
    </row>
    <row r="284" spans="1:55" x14ac:dyDescent="0.2">
      <c r="A284" s="75" t="s">
        <v>736</v>
      </c>
      <c r="B284" s="62" t="s">
        <v>916</v>
      </c>
      <c r="C284" s="62" t="s">
        <v>914</v>
      </c>
      <c r="D284" s="62" t="s">
        <v>915</v>
      </c>
      <c r="E284" s="65" t="s">
        <v>510</v>
      </c>
      <c r="F284" s="77" t="s">
        <v>609</v>
      </c>
      <c r="G284" s="76" t="s">
        <v>737</v>
      </c>
      <c r="H284" s="66" t="s">
        <v>738</v>
      </c>
      <c r="I284" s="116" t="s">
        <v>268</v>
      </c>
      <c r="J284" s="122"/>
      <c r="K284" s="123">
        <v>10</v>
      </c>
      <c r="L284" s="123" t="str">
        <f t="shared" si="5"/>
        <v xml:space="preserve"> </v>
      </c>
      <c r="M284" s="62" t="s">
        <v>95</v>
      </c>
      <c r="N284" s="62"/>
      <c r="O284" s="62" t="s">
        <v>51</v>
      </c>
      <c r="P284" s="123" t="s">
        <v>46</v>
      </c>
      <c r="Q284" s="76"/>
      <c r="R284" s="123" t="s">
        <v>45</v>
      </c>
      <c r="S284" s="124">
        <v>2026</v>
      </c>
      <c r="T284" s="66" t="s">
        <v>861</v>
      </c>
      <c r="U284" s="66" t="s">
        <v>861</v>
      </c>
      <c r="V284" s="62"/>
      <c r="W284" s="125"/>
      <c r="X284" s="123">
        <v>2</v>
      </c>
      <c r="Y284" s="103"/>
      <c r="Z284" s="103"/>
      <c r="AA284" s="103"/>
      <c r="AB284" s="103"/>
      <c r="AC284" s="103" t="s">
        <v>37</v>
      </c>
      <c r="AD284" s="104"/>
      <c r="AE284" s="103"/>
      <c r="AF284" s="103"/>
      <c r="AG284" s="104"/>
      <c r="AH284" s="103"/>
      <c r="AI284" s="103" t="s">
        <v>37</v>
      </c>
      <c r="AJ284" s="104"/>
      <c r="BC284" s="2"/>
    </row>
    <row r="285" spans="1:55" x14ac:dyDescent="0.2">
      <c r="A285" s="75" t="s">
        <v>340</v>
      </c>
      <c r="B285" s="62" t="s">
        <v>916</v>
      </c>
      <c r="C285" s="62" t="s">
        <v>914</v>
      </c>
      <c r="D285" s="62" t="s">
        <v>915</v>
      </c>
      <c r="E285" s="65" t="s">
        <v>510</v>
      </c>
      <c r="F285" s="77" t="s">
        <v>511</v>
      </c>
      <c r="G285" s="77" t="s">
        <v>512</v>
      </c>
      <c r="H285" s="66" t="s">
        <v>739</v>
      </c>
      <c r="I285" s="116">
        <v>18454</v>
      </c>
      <c r="J285" s="122">
        <v>2022</v>
      </c>
      <c r="K285" s="123">
        <v>10</v>
      </c>
      <c r="L285" s="123">
        <f t="shared" si="5"/>
        <v>6</v>
      </c>
      <c r="M285" s="62" t="s">
        <v>95</v>
      </c>
      <c r="N285" s="62" t="s">
        <v>100</v>
      </c>
      <c r="O285" s="62" t="s">
        <v>51</v>
      </c>
      <c r="P285" s="123" t="s">
        <v>46</v>
      </c>
      <c r="Q285" s="76" t="s">
        <v>903</v>
      </c>
      <c r="R285" s="123" t="s">
        <v>45</v>
      </c>
      <c r="S285" s="124">
        <v>2026</v>
      </c>
      <c r="T285" s="66" t="s">
        <v>861</v>
      </c>
      <c r="U285" s="66" t="s">
        <v>861</v>
      </c>
      <c r="V285" s="62"/>
      <c r="W285" s="125"/>
      <c r="X285" s="123">
        <v>2</v>
      </c>
      <c r="Y285" s="103"/>
      <c r="Z285" s="103" t="s">
        <v>37</v>
      </c>
      <c r="AA285" s="103"/>
      <c r="AB285" s="103"/>
      <c r="AC285" s="103"/>
      <c r="AD285" s="104"/>
      <c r="AE285" s="103"/>
      <c r="AF285" s="103" t="s">
        <v>37</v>
      </c>
      <c r="AG285" s="104"/>
      <c r="AH285" s="103"/>
      <c r="AI285" s="103"/>
      <c r="AJ285" s="104"/>
      <c r="BC285" s="2"/>
    </row>
    <row r="286" spans="1:55" x14ac:dyDescent="0.2">
      <c r="A286" s="75" t="s">
        <v>740</v>
      </c>
      <c r="B286" s="62" t="s">
        <v>916</v>
      </c>
      <c r="C286" s="62" t="s">
        <v>914</v>
      </c>
      <c r="D286" s="62" t="s">
        <v>915</v>
      </c>
      <c r="E286" s="65" t="s">
        <v>510</v>
      </c>
      <c r="F286" s="77" t="s">
        <v>511</v>
      </c>
      <c r="G286" s="77" t="s">
        <v>512</v>
      </c>
      <c r="H286" s="66" t="s">
        <v>741</v>
      </c>
      <c r="I286" s="116">
        <v>18455</v>
      </c>
      <c r="J286" s="122">
        <v>2022</v>
      </c>
      <c r="K286" s="123">
        <v>10</v>
      </c>
      <c r="L286" s="123">
        <f t="shared" si="5"/>
        <v>6</v>
      </c>
      <c r="M286" s="62" t="s">
        <v>95</v>
      </c>
      <c r="N286" s="62" t="s">
        <v>100</v>
      </c>
      <c r="O286" s="62" t="s">
        <v>51</v>
      </c>
      <c r="P286" s="123" t="s">
        <v>46</v>
      </c>
      <c r="Q286" s="76" t="s">
        <v>903</v>
      </c>
      <c r="R286" s="123" t="s">
        <v>45</v>
      </c>
      <c r="S286" s="124">
        <v>2026</v>
      </c>
      <c r="T286" s="66" t="s">
        <v>861</v>
      </c>
      <c r="U286" s="66" t="s">
        <v>861</v>
      </c>
      <c r="V286" s="62"/>
      <c r="W286" s="125"/>
      <c r="X286" s="123">
        <v>2</v>
      </c>
      <c r="Y286" s="103"/>
      <c r="Z286" s="103" t="s">
        <v>37</v>
      </c>
      <c r="AA286" s="103"/>
      <c r="AB286" s="103"/>
      <c r="AC286" s="103"/>
      <c r="AD286" s="104"/>
      <c r="AE286" s="103"/>
      <c r="AF286" s="103" t="s">
        <v>37</v>
      </c>
      <c r="AG286" s="104"/>
      <c r="AH286" s="103"/>
      <c r="AI286" s="103"/>
      <c r="AJ286" s="104"/>
      <c r="BC286" s="2"/>
    </row>
    <row r="287" spans="1:55" x14ac:dyDescent="0.2">
      <c r="A287" s="75" t="s">
        <v>742</v>
      </c>
      <c r="B287" s="62" t="s">
        <v>916</v>
      </c>
      <c r="C287" s="62" t="s">
        <v>914</v>
      </c>
      <c r="D287" s="62" t="s">
        <v>915</v>
      </c>
      <c r="E287" s="65" t="s">
        <v>510</v>
      </c>
      <c r="F287" s="77" t="s">
        <v>511</v>
      </c>
      <c r="G287" s="77" t="s">
        <v>512</v>
      </c>
      <c r="H287" s="66" t="s">
        <v>743</v>
      </c>
      <c r="I287" s="116">
        <v>18456</v>
      </c>
      <c r="J287" s="122">
        <v>2022</v>
      </c>
      <c r="K287" s="123">
        <v>10</v>
      </c>
      <c r="L287" s="123">
        <f t="shared" si="5"/>
        <v>6</v>
      </c>
      <c r="M287" s="62" t="s">
        <v>95</v>
      </c>
      <c r="N287" s="62" t="s">
        <v>100</v>
      </c>
      <c r="O287" s="62" t="s">
        <v>51</v>
      </c>
      <c r="P287" s="123" t="s">
        <v>46</v>
      </c>
      <c r="Q287" s="76" t="s">
        <v>903</v>
      </c>
      <c r="R287" s="123" t="s">
        <v>45</v>
      </c>
      <c r="S287" s="124">
        <v>2026</v>
      </c>
      <c r="T287" s="66" t="s">
        <v>861</v>
      </c>
      <c r="U287" s="66" t="s">
        <v>861</v>
      </c>
      <c r="V287" s="62"/>
      <c r="W287" s="125"/>
      <c r="X287" s="123">
        <v>2</v>
      </c>
      <c r="Y287" s="103"/>
      <c r="Z287" s="103" t="s">
        <v>37</v>
      </c>
      <c r="AA287" s="103"/>
      <c r="AB287" s="103"/>
      <c r="AC287" s="103"/>
      <c r="AD287" s="104"/>
      <c r="AE287" s="103"/>
      <c r="AF287" s="103" t="s">
        <v>37</v>
      </c>
      <c r="AG287" s="104"/>
      <c r="AH287" s="103"/>
      <c r="AI287" s="103"/>
      <c r="AJ287" s="104"/>
      <c r="BC287" s="2"/>
    </row>
    <row r="288" spans="1:55" x14ac:dyDescent="0.2">
      <c r="A288" s="75" t="s">
        <v>744</v>
      </c>
      <c r="B288" s="62" t="s">
        <v>916</v>
      </c>
      <c r="C288" s="62" t="s">
        <v>914</v>
      </c>
      <c r="D288" s="62" t="s">
        <v>915</v>
      </c>
      <c r="E288" s="65" t="s">
        <v>517</v>
      </c>
      <c r="F288" s="77" t="s">
        <v>586</v>
      </c>
      <c r="G288" s="77" t="s">
        <v>704</v>
      </c>
      <c r="H288" s="66" t="s">
        <v>745</v>
      </c>
      <c r="I288" s="116">
        <v>18565</v>
      </c>
      <c r="J288" s="122">
        <v>2022</v>
      </c>
      <c r="K288" s="123">
        <v>10</v>
      </c>
      <c r="L288" s="123">
        <f t="shared" si="5"/>
        <v>6</v>
      </c>
      <c r="M288" s="62" t="s">
        <v>95</v>
      </c>
      <c r="N288" s="62" t="s">
        <v>100</v>
      </c>
      <c r="O288" s="62" t="s">
        <v>51</v>
      </c>
      <c r="P288" s="123" t="s">
        <v>46</v>
      </c>
      <c r="Q288" s="76" t="s">
        <v>904</v>
      </c>
      <c r="R288" s="123" t="s">
        <v>45</v>
      </c>
      <c r="S288" s="124">
        <v>2026</v>
      </c>
      <c r="T288" s="66" t="s">
        <v>861</v>
      </c>
      <c r="U288" s="66" t="s">
        <v>861</v>
      </c>
      <c r="V288" s="62"/>
      <c r="W288" s="125"/>
      <c r="X288" s="123">
        <v>2</v>
      </c>
      <c r="Y288" s="103"/>
      <c r="Z288" s="103" t="s">
        <v>37</v>
      </c>
      <c r="AA288" s="103"/>
      <c r="AB288" s="103"/>
      <c r="AC288" s="103"/>
      <c r="AD288" s="104"/>
      <c r="AE288" s="103"/>
      <c r="AF288" s="103" t="s">
        <v>37</v>
      </c>
      <c r="AG288" s="104"/>
      <c r="AH288" s="103"/>
      <c r="AI288" s="103"/>
      <c r="AJ288" s="104"/>
      <c r="BC288" s="2"/>
    </row>
    <row r="289" spans="1:55" x14ac:dyDescent="0.2">
      <c r="A289" s="75" t="s">
        <v>746</v>
      </c>
      <c r="B289" s="62" t="s">
        <v>916</v>
      </c>
      <c r="C289" s="62" t="s">
        <v>914</v>
      </c>
      <c r="D289" s="62" t="s">
        <v>915</v>
      </c>
      <c r="E289" s="65" t="s">
        <v>517</v>
      </c>
      <c r="F289" s="77" t="s">
        <v>747</v>
      </c>
      <c r="G289" s="77" t="s">
        <v>748</v>
      </c>
      <c r="H289" s="66" t="s">
        <v>749</v>
      </c>
      <c r="I289" s="116">
        <v>18834</v>
      </c>
      <c r="J289" s="122">
        <v>2023</v>
      </c>
      <c r="K289" s="123">
        <v>10</v>
      </c>
      <c r="L289" s="123">
        <f t="shared" si="5"/>
        <v>7</v>
      </c>
      <c r="M289" s="62" t="s">
        <v>95</v>
      </c>
      <c r="N289" s="62" t="s">
        <v>99</v>
      </c>
      <c r="O289" s="62" t="s">
        <v>51</v>
      </c>
      <c r="P289" s="123" t="s">
        <v>46</v>
      </c>
      <c r="Q289" s="76" t="s">
        <v>905</v>
      </c>
      <c r="R289" s="123" t="s">
        <v>45</v>
      </c>
      <c r="S289" s="124">
        <v>2026</v>
      </c>
      <c r="T289" s="66" t="s">
        <v>48</v>
      </c>
      <c r="U289" s="66" t="s">
        <v>862</v>
      </c>
      <c r="V289" s="62"/>
      <c r="W289" s="125"/>
      <c r="X289" s="123">
        <v>2</v>
      </c>
      <c r="Y289" s="103" t="s">
        <v>39</v>
      </c>
      <c r="Z289" s="103"/>
      <c r="AA289" s="103"/>
      <c r="AB289" s="103"/>
      <c r="AC289" s="103"/>
      <c r="AD289" s="104"/>
      <c r="AE289" s="103" t="s">
        <v>37</v>
      </c>
      <c r="AF289" s="103"/>
      <c r="AG289" s="104"/>
      <c r="AH289" s="103"/>
      <c r="AI289" s="103"/>
      <c r="AJ289" s="104"/>
      <c r="BC289" s="2"/>
    </row>
    <row r="290" spans="1:55" x14ac:dyDescent="0.2">
      <c r="A290" s="75" t="s">
        <v>750</v>
      </c>
      <c r="B290" s="62" t="s">
        <v>916</v>
      </c>
      <c r="C290" s="62" t="s">
        <v>914</v>
      </c>
      <c r="D290" s="62" t="s">
        <v>915</v>
      </c>
      <c r="E290" s="65" t="s">
        <v>517</v>
      </c>
      <c r="F290" s="77" t="s">
        <v>751</v>
      </c>
      <c r="G290" s="77" t="s">
        <v>704</v>
      </c>
      <c r="H290" s="66" t="s">
        <v>752</v>
      </c>
      <c r="I290" s="116">
        <v>18842</v>
      </c>
      <c r="J290" s="122">
        <v>2023</v>
      </c>
      <c r="K290" s="123">
        <v>10</v>
      </c>
      <c r="L290" s="123">
        <f t="shared" si="5"/>
        <v>7</v>
      </c>
      <c r="M290" s="62" t="s">
        <v>95</v>
      </c>
      <c r="N290" s="62" t="s">
        <v>99</v>
      </c>
      <c r="O290" s="62" t="s">
        <v>51</v>
      </c>
      <c r="P290" s="123" t="s">
        <v>46</v>
      </c>
      <c r="Q290" s="76" t="s">
        <v>906</v>
      </c>
      <c r="R290" s="123" t="s">
        <v>45</v>
      </c>
      <c r="S290" s="124">
        <v>2026</v>
      </c>
      <c r="T290" s="66" t="s">
        <v>861</v>
      </c>
      <c r="U290" s="66" t="s">
        <v>861</v>
      </c>
      <c r="V290" s="62"/>
      <c r="W290" s="125"/>
      <c r="X290" s="123">
        <v>2</v>
      </c>
      <c r="Y290" s="103" t="s">
        <v>39</v>
      </c>
      <c r="Z290" s="103"/>
      <c r="AA290" s="103"/>
      <c r="AB290" s="103"/>
      <c r="AC290" s="103"/>
      <c r="AD290" s="104"/>
      <c r="AE290" s="103" t="s">
        <v>37</v>
      </c>
      <c r="AF290" s="103"/>
      <c r="AG290" s="104"/>
      <c r="AH290" s="103"/>
      <c r="AI290" s="103"/>
      <c r="AJ290" s="104"/>
      <c r="BC290" s="2"/>
    </row>
    <row r="291" spans="1:55" x14ac:dyDescent="0.2">
      <c r="A291" s="75" t="s">
        <v>750</v>
      </c>
      <c r="B291" s="62" t="s">
        <v>916</v>
      </c>
      <c r="C291" s="62" t="s">
        <v>914</v>
      </c>
      <c r="D291" s="62" t="s">
        <v>915</v>
      </c>
      <c r="E291" s="65" t="s">
        <v>517</v>
      </c>
      <c r="F291" s="77" t="s">
        <v>751</v>
      </c>
      <c r="G291" s="77" t="s">
        <v>704</v>
      </c>
      <c r="H291" s="66" t="s">
        <v>753</v>
      </c>
      <c r="I291" s="116">
        <v>18841</v>
      </c>
      <c r="J291" s="122">
        <v>2023</v>
      </c>
      <c r="K291" s="123">
        <v>10</v>
      </c>
      <c r="L291" s="123">
        <f t="shared" si="5"/>
        <v>7</v>
      </c>
      <c r="M291" s="62" t="s">
        <v>95</v>
      </c>
      <c r="N291" s="62" t="s">
        <v>99</v>
      </c>
      <c r="O291" s="62" t="s">
        <v>51</v>
      </c>
      <c r="P291" s="123" t="s">
        <v>46</v>
      </c>
      <c r="Q291" s="76" t="s">
        <v>906</v>
      </c>
      <c r="R291" s="123" t="s">
        <v>45</v>
      </c>
      <c r="S291" s="124">
        <v>2026</v>
      </c>
      <c r="T291" s="66" t="s">
        <v>861</v>
      </c>
      <c r="U291" s="66" t="s">
        <v>861</v>
      </c>
      <c r="V291" s="62"/>
      <c r="W291" s="125"/>
      <c r="X291" s="123">
        <v>2</v>
      </c>
      <c r="Y291" s="103" t="s">
        <v>39</v>
      </c>
      <c r="Z291" s="103"/>
      <c r="AA291" s="103"/>
      <c r="AB291" s="103"/>
      <c r="AC291" s="103"/>
      <c r="AD291" s="104"/>
      <c r="AE291" s="103" t="s">
        <v>37</v>
      </c>
      <c r="AF291" s="103"/>
      <c r="AG291" s="104"/>
      <c r="AH291" s="103"/>
      <c r="AI291" s="103"/>
      <c r="AJ291" s="104"/>
      <c r="BC291" s="2"/>
    </row>
    <row r="292" spans="1:55" x14ac:dyDescent="0.2">
      <c r="A292" s="75" t="s">
        <v>750</v>
      </c>
      <c r="B292" s="62" t="s">
        <v>916</v>
      </c>
      <c r="C292" s="62" t="s">
        <v>914</v>
      </c>
      <c r="D292" s="62" t="s">
        <v>915</v>
      </c>
      <c r="E292" s="65" t="s">
        <v>517</v>
      </c>
      <c r="F292" s="77" t="s">
        <v>751</v>
      </c>
      <c r="G292" s="77" t="s">
        <v>704</v>
      </c>
      <c r="H292" s="66" t="s">
        <v>754</v>
      </c>
      <c r="I292" s="116">
        <v>18840</v>
      </c>
      <c r="J292" s="122">
        <v>2023</v>
      </c>
      <c r="K292" s="123">
        <v>10</v>
      </c>
      <c r="L292" s="123">
        <f t="shared" si="5"/>
        <v>7</v>
      </c>
      <c r="M292" s="62" t="s">
        <v>95</v>
      </c>
      <c r="N292" s="62" t="s">
        <v>99</v>
      </c>
      <c r="O292" s="62" t="s">
        <v>51</v>
      </c>
      <c r="P292" s="123" t="s">
        <v>46</v>
      </c>
      <c r="Q292" s="76" t="s">
        <v>906</v>
      </c>
      <c r="R292" s="123" t="s">
        <v>45</v>
      </c>
      <c r="S292" s="124">
        <v>2026</v>
      </c>
      <c r="T292" s="66" t="s">
        <v>861</v>
      </c>
      <c r="U292" s="66" t="s">
        <v>861</v>
      </c>
      <c r="V292" s="62"/>
      <c r="W292" s="125"/>
      <c r="X292" s="123">
        <v>2</v>
      </c>
      <c r="Y292" s="103" t="s">
        <v>39</v>
      </c>
      <c r="Z292" s="103"/>
      <c r="AA292" s="103"/>
      <c r="AB292" s="103"/>
      <c r="AC292" s="103"/>
      <c r="AD292" s="104"/>
      <c r="AE292" s="103" t="s">
        <v>37</v>
      </c>
      <c r="AF292" s="103"/>
      <c r="AG292" s="104"/>
      <c r="AH292" s="103"/>
      <c r="AI292" s="103"/>
      <c r="AJ292" s="104"/>
      <c r="BC292" s="2"/>
    </row>
    <row r="293" spans="1:55" x14ac:dyDescent="0.2">
      <c r="A293" s="75" t="s">
        <v>755</v>
      </c>
      <c r="B293" s="62" t="s">
        <v>916</v>
      </c>
      <c r="C293" s="62" t="s">
        <v>914</v>
      </c>
      <c r="D293" s="62" t="s">
        <v>915</v>
      </c>
      <c r="E293" s="65" t="s">
        <v>517</v>
      </c>
      <c r="F293" s="77" t="s">
        <v>368</v>
      </c>
      <c r="G293" s="77" t="s">
        <v>545</v>
      </c>
      <c r="H293" s="66" t="s">
        <v>756</v>
      </c>
      <c r="I293" s="116">
        <v>18920</v>
      </c>
      <c r="J293" s="122">
        <v>2023</v>
      </c>
      <c r="K293" s="123">
        <v>10</v>
      </c>
      <c r="L293" s="123">
        <f t="shared" si="5"/>
        <v>7</v>
      </c>
      <c r="M293" s="62" t="s">
        <v>95</v>
      </c>
      <c r="N293" s="62" t="s">
        <v>99</v>
      </c>
      <c r="O293" s="62" t="s">
        <v>51</v>
      </c>
      <c r="P293" s="123" t="s">
        <v>46</v>
      </c>
      <c r="Q293" s="76" t="s">
        <v>907</v>
      </c>
      <c r="R293" s="123" t="s">
        <v>45</v>
      </c>
      <c r="S293" s="124">
        <v>2026</v>
      </c>
      <c r="T293" s="80" t="s">
        <v>861</v>
      </c>
      <c r="U293" s="80" t="s">
        <v>861</v>
      </c>
      <c r="V293" s="62"/>
      <c r="W293" s="125"/>
      <c r="X293" s="123">
        <v>2</v>
      </c>
      <c r="Y293" s="103"/>
      <c r="Z293" s="103"/>
      <c r="AA293" s="103"/>
      <c r="AB293" s="103" t="s">
        <v>37</v>
      </c>
      <c r="AC293" s="103"/>
      <c r="AD293" s="104"/>
      <c r="AE293" s="103"/>
      <c r="AF293" s="103"/>
      <c r="AG293" s="104"/>
      <c r="AH293" s="103" t="s">
        <v>37</v>
      </c>
      <c r="AI293" s="103"/>
      <c r="AJ293" s="104"/>
      <c r="BC293" s="2"/>
    </row>
    <row r="294" spans="1:55" x14ac:dyDescent="0.2">
      <c r="A294" s="75" t="s">
        <v>755</v>
      </c>
      <c r="B294" s="62" t="s">
        <v>916</v>
      </c>
      <c r="C294" s="62" t="s">
        <v>914</v>
      </c>
      <c r="D294" s="62" t="s">
        <v>915</v>
      </c>
      <c r="E294" s="65" t="s">
        <v>517</v>
      </c>
      <c r="F294" s="77" t="s">
        <v>368</v>
      </c>
      <c r="G294" s="77" t="s">
        <v>545</v>
      </c>
      <c r="H294" s="66" t="s">
        <v>757</v>
      </c>
      <c r="I294" s="116">
        <v>18921</v>
      </c>
      <c r="J294" s="122">
        <v>2023</v>
      </c>
      <c r="K294" s="123">
        <v>10</v>
      </c>
      <c r="L294" s="123">
        <f t="shared" si="5"/>
        <v>7</v>
      </c>
      <c r="M294" s="62" t="s">
        <v>95</v>
      </c>
      <c r="N294" s="62" t="s">
        <v>99</v>
      </c>
      <c r="O294" s="62" t="s">
        <v>51</v>
      </c>
      <c r="P294" s="123" t="s">
        <v>46</v>
      </c>
      <c r="Q294" s="76" t="s">
        <v>907</v>
      </c>
      <c r="R294" s="123" t="s">
        <v>45</v>
      </c>
      <c r="S294" s="124">
        <v>2026</v>
      </c>
      <c r="T294" s="80" t="s">
        <v>861</v>
      </c>
      <c r="U294" s="80" t="s">
        <v>861</v>
      </c>
      <c r="V294" s="62"/>
      <c r="W294" s="125"/>
      <c r="X294" s="123">
        <v>2</v>
      </c>
      <c r="Y294" s="103"/>
      <c r="Z294" s="103"/>
      <c r="AA294" s="103"/>
      <c r="AB294" s="103" t="s">
        <v>37</v>
      </c>
      <c r="AC294" s="103"/>
      <c r="AD294" s="104"/>
      <c r="AE294" s="103"/>
      <c r="AF294" s="103"/>
      <c r="AG294" s="104"/>
      <c r="AH294" s="103" t="s">
        <v>37</v>
      </c>
      <c r="AI294" s="103"/>
      <c r="AJ294" s="104"/>
      <c r="BC294" s="2"/>
    </row>
    <row r="295" spans="1:55" x14ac:dyDescent="0.2">
      <c r="A295" s="75" t="s">
        <v>755</v>
      </c>
      <c r="B295" s="62" t="s">
        <v>916</v>
      </c>
      <c r="C295" s="62" t="s">
        <v>914</v>
      </c>
      <c r="D295" s="62" t="s">
        <v>915</v>
      </c>
      <c r="E295" s="65" t="s">
        <v>517</v>
      </c>
      <c r="F295" s="77" t="s">
        <v>368</v>
      </c>
      <c r="G295" s="77" t="s">
        <v>545</v>
      </c>
      <c r="H295" s="66" t="s">
        <v>758</v>
      </c>
      <c r="I295" s="116">
        <v>18922</v>
      </c>
      <c r="J295" s="122">
        <v>2023</v>
      </c>
      <c r="K295" s="123">
        <v>10</v>
      </c>
      <c r="L295" s="123">
        <f t="shared" si="5"/>
        <v>7</v>
      </c>
      <c r="M295" s="62" t="s">
        <v>95</v>
      </c>
      <c r="N295" s="62" t="s">
        <v>99</v>
      </c>
      <c r="O295" s="62" t="s">
        <v>51</v>
      </c>
      <c r="P295" s="123" t="s">
        <v>46</v>
      </c>
      <c r="Q295" s="76" t="s">
        <v>907</v>
      </c>
      <c r="R295" s="123" t="s">
        <v>45</v>
      </c>
      <c r="S295" s="124">
        <v>2026</v>
      </c>
      <c r="T295" s="80" t="s">
        <v>861</v>
      </c>
      <c r="U295" s="80" t="s">
        <v>861</v>
      </c>
      <c r="V295" s="62"/>
      <c r="W295" s="125"/>
      <c r="X295" s="123">
        <v>2</v>
      </c>
      <c r="Y295" s="103"/>
      <c r="Z295" s="103"/>
      <c r="AA295" s="103"/>
      <c r="AB295" s="103" t="s">
        <v>37</v>
      </c>
      <c r="AC295" s="103"/>
      <c r="AD295" s="104"/>
      <c r="AE295" s="103"/>
      <c r="AF295" s="103"/>
      <c r="AG295" s="104"/>
      <c r="AH295" s="103" t="s">
        <v>37</v>
      </c>
      <c r="AI295" s="103"/>
      <c r="AJ295" s="104"/>
      <c r="BC295" s="2"/>
    </row>
    <row r="296" spans="1:55" x14ac:dyDescent="0.2">
      <c r="A296" s="75" t="s">
        <v>755</v>
      </c>
      <c r="B296" s="62" t="s">
        <v>916</v>
      </c>
      <c r="C296" s="62" t="s">
        <v>914</v>
      </c>
      <c r="D296" s="62" t="s">
        <v>915</v>
      </c>
      <c r="E296" s="65" t="s">
        <v>517</v>
      </c>
      <c r="F296" s="77" t="s">
        <v>368</v>
      </c>
      <c r="G296" s="77" t="s">
        <v>545</v>
      </c>
      <c r="H296" s="66" t="s">
        <v>759</v>
      </c>
      <c r="I296" s="116">
        <v>18923</v>
      </c>
      <c r="J296" s="122">
        <v>2023</v>
      </c>
      <c r="K296" s="123">
        <v>10</v>
      </c>
      <c r="L296" s="123">
        <f t="shared" si="5"/>
        <v>7</v>
      </c>
      <c r="M296" s="62" t="s">
        <v>95</v>
      </c>
      <c r="N296" s="62" t="s">
        <v>99</v>
      </c>
      <c r="O296" s="62" t="s">
        <v>51</v>
      </c>
      <c r="P296" s="123" t="s">
        <v>46</v>
      </c>
      <c r="Q296" s="76" t="s">
        <v>907</v>
      </c>
      <c r="R296" s="123" t="s">
        <v>45</v>
      </c>
      <c r="S296" s="124">
        <v>2026</v>
      </c>
      <c r="T296" s="80" t="s">
        <v>861</v>
      </c>
      <c r="U296" s="80" t="s">
        <v>861</v>
      </c>
      <c r="V296" s="62"/>
      <c r="W296" s="125"/>
      <c r="X296" s="123">
        <v>2</v>
      </c>
      <c r="Y296" s="103"/>
      <c r="Z296" s="103"/>
      <c r="AA296" s="103"/>
      <c r="AB296" s="103" t="s">
        <v>37</v>
      </c>
      <c r="AC296" s="103"/>
      <c r="AD296" s="104"/>
      <c r="AE296" s="103"/>
      <c r="AF296" s="103"/>
      <c r="AG296" s="104"/>
      <c r="AH296" s="103" t="s">
        <v>37</v>
      </c>
      <c r="AI296" s="103"/>
      <c r="AJ296" s="104"/>
      <c r="BC296" s="2"/>
    </row>
    <row r="297" spans="1:55" x14ac:dyDescent="0.2">
      <c r="A297" s="75" t="s">
        <v>755</v>
      </c>
      <c r="B297" s="62" t="s">
        <v>916</v>
      </c>
      <c r="C297" s="62" t="s">
        <v>914</v>
      </c>
      <c r="D297" s="62" t="s">
        <v>915</v>
      </c>
      <c r="E297" s="65" t="s">
        <v>517</v>
      </c>
      <c r="F297" s="77" t="s">
        <v>368</v>
      </c>
      <c r="G297" s="77" t="s">
        <v>545</v>
      </c>
      <c r="H297" s="66" t="s">
        <v>760</v>
      </c>
      <c r="I297" s="116">
        <v>18924</v>
      </c>
      <c r="J297" s="122">
        <v>2023</v>
      </c>
      <c r="K297" s="123">
        <v>10</v>
      </c>
      <c r="L297" s="123">
        <f t="shared" si="5"/>
        <v>7</v>
      </c>
      <c r="M297" s="62" t="s">
        <v>95</v>
      </c>
      <c r="N297" s="62" t="s">
        <v>99</v>
      </c>
      <c r="O297" s="62" t="s">
        <v>51</v>
      </c>
      <c r="P297" s="123" t="s">
        <v>46</v>
      </c>
      <c r="Q297" s="76" t="s">
        <v>907</v>
      </c>
      <c r="R297" s="123" t="s">
        <v>45</v>
      </c>
      <c r="S297" s="124">
        <v>2026</v>
      </c>
      <c r="T297" s="80" t="s">
        <v>861</v>
      </c>
      <c r="U297" s="80" t="s">
        <v>861</v>
      </c>
      <c r="V297" s="62"/>
      <c r="W297" s="125"/>
      <c r="X297" s="123">
        <v>2</v>
      </c>
      <c r="Y297" s="103"/>
      <c r="Z297" s="103"/>
      <c r="AA297" s="103"/>
      <c r="AB297" s="103" t="s">
        <v>37</v>
      </c>
      <c r="AC297" s="103"/>
      <c r="AD297" s="104"/>
      <c r="AE297" s="103"/>
      <c r="AF297" s="103"/>
      <c r="AG297" s="104"/>
      <c r="AH297" s="103" t="s">
        <v>37</v>
      </c>
      <c r="AI297" s="103"/>
      <c r="AJ297" s="104"/>
      <c r="BC297" s="2"/>
    </row>
    <row r="298" spans="1:55" x14ac:dyDescent="0.2">
      <c r="A298" s="75" t="s">
        <v>755</v>
      </c>
      <c r="B298" s="62" t="s">
        <v>916</v>
      </c>
      <c r="C298" s="62" t="s">
        <v>914</v>
      </c>
      <c r="D298" s="62" t="s">
        <v>915</v>
      </c>
      <c r="E298" s="65" t="s">
        <v>517</v>
      </c>
      <c r="F298" s="77" t="s">
        <v>368</v>
      </c>
      <c r="G298" s="77" t="s">
        <v>761</v>
      </c>
      <c r="H298" s="66" t="s">
        <v>762</v>
      </c>
      <c r="I298" s="116">
        <v>18965</v>
      </c>
      <c r="J298" s="122">
        <v>2023</v>
      </c>
      <c r="K298" s="123">
        <v>10</v>
      </c>
      <c r="L298" s="123">
        <f t="shared" si="5"/>
        <v>7</v>
      </c>
      <c r="M298" s="62" t="s">
        <v>95</v>
      </c>
      <c r="N298" s="62" t="s">
        <v>99</v>
      </c>
      <c r="O298" s="62" t="s">
        <v>51</v>
      </c>
      <c r="P298" s="123" t="s">
        <v>46</v>
      </c>
      <c r="Q298" s="76" t="s">
        <v>907</v>
      </c>
      <c r="R298" s="123" t="s">
        <v>45</v>
      </c>
      <c r="S298" s="124">
        <v>2026</v>
      </c>
      <c r="T298" s="80" t="s">
        <v>861</v>
      </c>
      <c r="U298" s="80" t="s">
        <v>861</v>
      </c>
      <c r="V298" s="62"/>
      <c r="W298" s="125"/>
      <c r="X298" s="123">
        <v>2</v>
      </c>
      <c r="Y298" s="103"/>
      <c r="Z298" s="103"/>
      <c r="AA298" s="103"/>
      <c r="AB298" s="103" t="s">
        <v>37</v>
      </c>
      <c r="AC298" s="103"/>
      <c r="AD298" s="104"/>
      <c r="AE298" s="103"/>
      <c r="AF298" s="103"/>
      <c r="AG298" s="104"/>
      <c r="AH298" s="103" t="s">
        <v>37</v>
      </c>
      <c r="AI298" s="103"/>
      <c r="AJ298" s="104"/>
      <c r="BC298" s="2"/>
    </row>
    <row r="299" spans="1:55" x14ac:dyDescent="0.2">
      <c r="A299" s="75" t="s">
        <v>755</v>
      </c>
      <c r="B299" s="62" t="s">
        <v>916</v>
      </c>
      <c r="C299" s="62" t="s">
        <v>914</v>
      </c>
      <c r="D299" s="62" t="s">
        <v>915</v>
      </c>
      <c r="E299" s="65" t="s">
        <v>517</v>
      </c>
      <c r="F299" s="77" t="s">
        <v>368</v>
      </c>
      <c r="G299" s="77" t="s">
        <v>761</v>
      </c>
      <c r="H299" s="66" t="s">
        <v>763</v>
      </c>
      <c r="I299" s="116">
        <v>18966</v>
      </c>
      <c r="J299" s="122">
        <v>2023</v>
      </c>
      <c r="K299" s="123">
        <v>10</v>
      </c>
      <c r="L299" s="123">
        <f t="shared" si="5"/>
        <v>7</v>
      </c>
      <c r="M299" s="62" t="s">
        <v>95</v>
      </c>
      <c r="N299" s="62" t="s">
        <v>99</v>
      </c>
      <c r="O299" s="62" t="s">
        <v>51</v>
      </c>
      <c r="P299" s="123" t="s">
        <v>46</v>
      </c>
      <c r="Q299" s="76" t="s">
        <v>907</v>
      </c>
      <c r="R299" s="123" t="s">
        <v>45</v>
      </c>
      <c r="S299" s="124">
        <v>2026</v>
      </c>
      <c r="T299" s="80" t="s">
        <v>861</v>
      </c>
      <c r="U299" s="80" t="s">
        <v>861</v>
      </c>
      <c r="V299" s="62"/>
      <c r="W299" s="125"/>
      <c r="X299" s="123">
        <v>2</v>
      </c>
      <c r="Y299" s="103"/>
      <c r="Z299" s="103"/>
      <c r="AA299" s="103"/>
      <c r="AB299" s="103" t="s">
        <v>37</v>
      </c>
      <c r="AC299" s="103"/>
      <c r="AD299" s="104"/>
      <c r="AE299" s="103"/>
      <c r="AF299" s="103"/>
      <c r="AG299" s="104"/>
      <c r="AH299" s="103" t="s">
        <v>37</v>
      </c>
      <c r="AI299" s="103"/>
      <c r="AJ299" s="104"/>
      <c r="BC299" s="2"/>
    </row>
    <row r="300" spans="1:55" x14ac:dyDescent="0.2">
      <c r="A300" s="75" t="s">
        <v>755</v>
      </c>
      <c r="B300" s="62" t="s">
        <v>916</v>
      </c>
      <c r="C300" s="62" t="s">
        <v>914</v>
      </c>
      <c r="D300" s="62" t="s">
        <v>915</v>
      </c>
      <c r="E300" s="65" t="s">
        <v>517</v>
      </c>
      <c r="F300" s="77" t="s">
        <v>368</v>
      </c>
      <c r="G300" s="77" t="s">
        <v>761</v>
      </c>
      <c r="H300" s="66" t="s">
        <v>764</v>
      </c>
      <c r="I300" s="116">
        <v>18967</v>
      </c>
      <c r="J300" s="122">
        <v>2023</v>
      </c>
      <c r="K300" s="123">
        <v>10</v>
      </c>
      <c r="L300" s="123">
        <f t="shared" si="5"/>
        <v>7</v>
      </c>
      <c r="M300" s="62" t="s">
        <v>95</v>
      </c>
      <c r="N300" s="62" t="s">
        <v>99</v>
      </c>
      <c r="O300" s="62" t="s">
        <v>51</v>
      </c>
      <c r="P300" s="123" t="s">
        <v>46</v>
      </c>
      <c r="Q300" s="76" t="s">
        <v>907</v>
      </c>
      <c r="R300" s="123" t="s">
        <v>45</v>
      </c>
      <c r="S300" s="124">
        <v>2026</v>
      </c>
      <c r="T300" s="80" t="s">
        <v>861</v>
      </c>
      <c r="U300" s="80" t="s">
        <v>861</v>
      </c>
      <c r="V300" s="62"/>
      <c r="W300" s="125"/>
      <c r="X300" s="123">
        <v>2</v>
      </c>
      <c r="Y300" s="103"/>
      <c r="Z300" s="103"/>
      <c r="AA300" s="103"/>
      <c r="AB300" s="103" t="s">
        <v>37</v>
      </c>
      <c r="AC300" s="103"/>
      <c r="AD300" s="104"/>
      <c r="AE300" s="103"/>
      <c r="AF300" s="103"/>
      <c r="AG300" s="104"/>
      <c r="AH300" s="103" t="s">
        <v>37</v>
      </c>
      <c r="AI300" s="103"/>
      <c r="AJ300" s="104"/>
      <c r="BC300" s="2"/>
    </row>
    <row r="301" spans="1:55" x14ac:dyDescent="0.2">
      <c r="A301" s="75" t="s">
        <v>755</v>
      </c>
      <c r="B301" s="62" t="s">
        <v>916</v>
      </c>
      <c r="C301" s="62" t="s">
        <v>914</v>
      </c>
      <c r="D301" s="62" t="s">
        <v>915</v>
      </c>
      <c r="E301" s="65" t="s">
        <v>517</v>
      </c>
      <c r="F301" s="77" t="s">
        <v>368</v>
      </c>
      <c r="G301" s="77" t="s">
        <v>761</v>
      </c>
      <c r="H301" s="66" t="s">
        <v>765</v>
      </c>
      <c r="I301" s="116">
        <v>18968</v>
      </c>
      <c r="J301" s="122">
        <v>2023</v>
      </c>
      <c r="K301" s="123">
        <v>10</v>
      </c>
      <c r="L301" s="123">
        <f t="shared" si="5"/>
        <v>7</v>
      </c>
      <c r="M301" s="62" t="s">
        <v>95</v>
      </c>
      <c r="N301" s="62" t="s">
        <v>99</v>
      </c>
      <c r="O301" s="62" t="s">
        <v>51</v>
      </c>
      <c r="P301" s="123" t="s">
        <v>46</v>
      </c>
      <c r="Q301" s="76" t="s">
        <v>907</v>
      </c>
      <c r="R301" s="123" t="s">
        <v>45</v>
      </c>
      <c r="S301" s="124">
        <v>2026</v>
      </c>
      <c r="T301" s="80" t="s">
        <v>861</v>
      </c>
      <c r="U301" s="80" t="s">
        <v>861</v>
      </c>
      <c r="V301" s="62"/>
      <c r="W301" s="125"/>
      <c r="X301" s="123">
        <v>2</v>
      </c>
      <c r="Y301" s="103"/>
      <c r="Z301" s="103"/>
      <c r="AA301" s="103"/>
      <c r="AB301" s="103" t="s">
        <v>37</v>
      </c>
      <c r="AC301" s="103"/>
      <c r="AD301" s="104"/>
      <c r="AE301" s="103"/>
      <c r="AF301" s="103"/>
      <c r="AG301" s="104"/>
      <c r="AH301" s="103" t="s">
        <v>37</v>
      </c>
      <c r="AI301" s="103"/>
      <c r="AJ301" s="104"/>
      <c r="BC301" s="2"/>
    </row>
    <row r="302" spans="1:55" x14ac:dyDescent="0.2">
      <c r="A302" s="75" t="s">
        <v>755</v>
      </c>
      <c r="B302" s="62" t="s">
        <v>916</v>
      </c>
      <c r="C302" s="62" t="s">
        <v>914</v>
      </c>
      <c r="D302" s="62" t="s">
        <v>915</v>
      </c>
      <c r="E302" s="65" t="s">
        <v>517</v>
      </c>
      <c r="F302" s="77" t="s">
        <v>368</v>
      </c>
      <c r="G302" s="77" t="s">
        <v>766</v>
      </c>
      <c r="H302" s="66" t="s">
        <v>767</v>
      </c>
      <c r="I302" s="116">
        <v>18969</v>
      </c>
      <c r="J302" s="122">
        <v>2023</v>
      </c>
      <c r="K302" s="123">
        <v>10</v>
      </c>
      <c r="L302" s="123">
        <f t="shared" si="5"/>
        <v>7</v>
      </c>
      <c r="M302" s="62" t="s">
        <v>95</v>
      </c>
      <c r="N302" s="62" t="s">
        <v>99</v>
      </c>
      <c r="O302" s="62" t="s">
        <v>51</v>
      </c>
      <c r="P302" s="123" t="s">
        <v>46</v>
      </c>
      <c r="Q302" s="76" t="s">
        <v>907</v>
      </c>
      <c r="R302" s="123" t="s">
        <v>45</v>
      </c>
      <c r="S302" s="124">
        <v>2026</v>
      </c>
      <c r="T302" s="80" t="s">
        <v>861</v>
      </c>
      <c r="U302" s="80" t="s">
        <v>861</v>
      </c>
      <c r="V302" s="62"/>
      <c r="W302" s="125"/>
      <c r="X302" s="123">
        <v>2</v>
      </c>
      <c r="Y302" s="103"/>
      <c r="Z302" s="103"/>
      <c r="AA302" s="103"/>
      <c r="AB302" s="103" t="s">
        <v>37</v>
      </c>
      <c r="AC302" s="103"/>
      <c r="AD302" s="104"/>
      <c r="AE302" s="103"/>
      <c r="AF302" s="103"/>
      <c r="AG302" s="104"/>
      <c r="AH302" s="103" t="s">
        <v>37</v>
      </c>
      <c r="AI302" s="103"/>
      <c r="AJ302" s="104"/>
      <c r="BC302" s="2"/>
    </row>
    <row r="303" spans="1:55" x14ac:dyDescent="0.2">
      <c r="A303" s="75" t="s">
        <v>768</v>
      </c>
      <c r="B303" s="62" t="s">
        <v>916</v>
      </c>
      <c r="C303" s="62" t="s">
        <v>914</v>
      </c>
      <c r="D303" s="62" t="s">
        <v>915</v>
      </c>
      <c r="E303" s="65" t="s">
        <v>517</v>
      </c>
      <c r="F303" s="77" t="s">
        <v>368</v>
      </c>
      <c r="G303" s="77" t="s">
        <v>769</v>
      </c>
      <c r="H303" s="66" t="s">
        <v>770</v>
      </c>
      <c r="I303" s="116">
        <v>19023</v>
      </c>
      <c r="J303" s="122">
        <v>2023</v>
      </c>
      <c r="K303" s="123">
        <v>10</v>
      </c>
      <c r="L303" s="123">
        <f t="shared" ref="L303:L366" si="6">+IF(J303=0," ",K303-($B$9-J303))</f>
        <v>7</v>
      </c>
      <c r="M303" s="62" t="s">
        <v>95</v>
      </c>
      <c r="N303" s="62" t="s">
        <v>99</v>
      </c>
      <c r="O303" s="62" t="s">
        <v>51</v>
      </c>
      <c r="P303" s="123" t="s">
        <v>46</v>
      </c>
      <c r="Q303" s="76" t="s">
        <v>908</v>
      </c>
      <c r="R303" s="123" t="s">
        <v>45</v>
      </c>
      <c r="S303" s="124">
        <v>2026</v>
      </c>
      <c r="T303" s="66" t="s">
        <v>861</v>
      </c>
      <c r="U303" s="66" t="s">
        <v>861</v>
      </c>
      <c r="V303" s="62"/>
      <c r="W303" s="125"/>
      <c r="X303" s="123">
        <v>2</v>
      </c>
      <c r="Y303" s="103" t="s">
        <v>39</v>
      </c>
      <c r="Z303" s="103"/>
      <c r="AA303" s="103"/>
      <c r="AB303" s="103"/>
      <c r="AC303" s="103"/>
      <c r="AD303" s="104"/>
      <c r="AE303" s="103" t="s">
        <v>37</v>
      </c>
      <c r="AF303" s="103"/>
      <c r="AG303" s="104"/>
      <c r="AH303" s="103"/>
      <c r="AI303" s="103"/>
      <c r="AJ303" s="104"/>
      <c r="BC303" s="2"/>
    </row>
    <row r="304" spans="1:55" x14ac:dyDescent="0.2">
      <c r="A304" s="75" t="s">
        <v>768</v>
      </c>
      <c r="B304" s="62" t="s">
        <v>916</v>
      </c>
      <c r="C304" s="62" t="s">
        <v>914</v>
      </c>
      <c r="D304" s="62" t="s">
        <v>915</v>
      </c>
      <c r="E304" s="65" t="s">
        <v>517</v>
      </c>
      <c r="F304" s="77" t="s">
        <v>368</v>
      </c>
      <c r="G304" s="77" t="s">
        <v>769</v>
      </c>
      <c r="H304" s="66" t="s">
        <v>771</v>
      </c>
      <c r="I304" s="116">
        <v>19024</v>
      </c>
      <c r="J304" s="122">
        <v>2023</v>
      </c>
      <c r="K304" s="123">
        <v>10</v>
      </c>
      <c r="L304" s="123">
        <f t="shared" si="6"/>
        <v>7</v>
      </c>
      <c r="M304" s="62" t="s">
        <v>95</v>
      </c>
      <c r="N304" s="62" t="s">
        <v>99</v>
      </c>
      <c r="O304" s="62" t="s">
        <v>51</v>
      </c>
      <c r="P304" s="123" t="s">
        <v>46</v>
      </c>
      <c r="Q304" s="76" t="s">
        <v>908</v>
      </c>
      <c r="R304" s="123" t="s">
        <v>45</v>
      </c>
      <c r="S304" s="124">
        <v>2026</v>
      </c>
      <c r="T304" s="66" t="s">
        <v>861</v>
      </c>
      <c r="U304" s="66" t="s">
        <v>861</v>
      </c>
      <c r="V304" s="62"/>
      <c r="W304" s="125"/>
      <c r="X304" s="123">
        <v>2</v>
      </c>
      <c r="Y304" s="103" t="s">
        <v>39</v>
      </c>
      <c r="Z304" s="103"/>
      <c r="AA304" s="103"/>
      <c r="AB304" s="103"/>
      <c r="AC304" s="103"/>
      <c r="AD304" s="104"/>
      <c r="AE304" s="103" t="s">
        <v>37</v>
      </c>
      <c r="AF304" s="103"/>
      <c r="AG304" s="104"/>
      <c r="AH304" s="103"/>
      <c r="AI304" s="103"/>
      <c r="AJ304" s="104"/>
      <c r="BC304" s="2"/>
    </row>
    <row r="305" spans="1:55" x14ac:dyDescent="0.2">
      <c r="A305" s="75" t="s">
        <v>768</v>
      </c>
      <c r="B305" s="62" t="s">
        <v>916</v>
      </c>
      <c r="C305" s="62" t="s">
        <v>914</v>
      </c>
      <c r="D305" s="62" t="s">
        <v>915</v>
      </c>
      <c r="E305" s="65" t="s">
        <v>517</v>
      </c>
      <c r="F305" s="77" t="s">
        <v>368</v>
      </c>
      <c r="G305" s="77" t="s">
        <v>769</v>
      </c>
      <c r="H305" s="66" t="s">
        <v>772</v>
      </c>
      <c r="I305" s="116">
        <v>19025</v>
      </c>
      <c r="J305" s="122">
        <v>2023</v>
      </c>
      <c r="K305" s="123">
        <v>10</v>
      </c>
      <c r="L305" s="123">
        <f t="shared" si="6"/>
        <v>7</v>
      </c>
      <c r="M305" s="62" t="s">
        <v>95</v>
      </c>
      <c r="N305" s="62" t="s">
        <v>99</v>
      </c>
      <c r="O305" s="62" t="s">
        <v>51</v>
      </c>
      <c r="P305" s="123" t="s">
        <v>46</v>
      </c>
      <c r="Q305" s="76" t="s">
        <v>908</v>
      </c>
      <c r="R305" s="123" t="s">
        <v>45</v>
      </c>
      <c r="S305" s="124">
        <v>2026</v>
      </c>
      <c r="T305" s="66" t="s">
        <v>861</v>
      </c>
      <c r="U305" s="66" t="s">
        <v>861</v>
      </c>
      <c r="V305" s="62"/>
      <c r="W305" s="125"/>
      <c r="X305" s="123">
        <v>2</v>
      </c>
      <c r="Y305" s="103" t="s">
        <v>39</v>
      </c>
      <c r="Z305" s="103"/>
      <c r="AA305" s="103"/>
      <c r="AB305" s="103"/>
      <c r="AC305" s="103"/>
      <c r="AD305" s="104"/>
      <c r="AE305" s="103" t="s">
        <v>37</v>
      </c>
      <c r="AF305" s="103"/>
      <c r="AG305" s="104"/>
      <c r="AH305" s="103"/>
      <c r="AI305" s="103"/>
      <c r="AJ305" s="104"/>
      <c r="BC305" s="2"/>
    </row>
    <row r="306" spans="1:55" x14ac:dyDescent="0.2">
      <c r="A306" s="75" t="s">
        <v>768</v>
      </c>
      <c r="B306" s="62" t="s">
        <v>916</v>
      </c>
      <c r="C306" s="62" t="s">
        <v>914</v>
      </c>
      <c r="D306" s="62" t="s">
        <v>915</v>
      </c>
      <c r="E306" s="65" t="s">
        <v>517</v>
      </c>
      <c r="F306" s="77" t="s">
        <v>368</v>
      </c>
      <c r="G306" s="77" t="s">
        <v>769</v>
      </c>
      <c r="H306" s="66" t="s">
        <v>773</v>
      </c>
      <c r="I306" s="116">
        <v>19026</v>
      </c>
      <c r="J306" s="122">
        <v>2023</v>
      </c>
      <c r="K306" s="123">
        <v>10</v>
      </c>
      <c r="L306" s="123">
        <f t="shared" si="6"/>
        <v>7</v>
      </c>
      <c r="M306" s="62" t="s">
        <v>95</v>
      </c>
      <c r="N306" s="62" t="s">
        <v>99</v>
      </c>
      <c r="O306" s="62" t="s">
        <v>51</v>
      </c>
      <c r="P306" s="123" t="s">
        <v>46</v>
      </c>
      <c r="Q306" s="76" t="s">
        <v>908</v>
      </c>
      <c r="R306" s="123" t="s">
        <v>45</v>
      </c>
      <c r="S306" s="124">
        <v>2026</v>
      </c>
      <c r="T306" s="66" t="s">
        <v>861</v>
      </c>
      <c r="U306" s="66" t="s">
        <v>861</v>
      </c>
      <c r="V306" s="62"/>
      <c r="W306" s="125"/>
      <c r="X306" s="123">
        <v>2</v>
      </c>
      <c r="Y306" s="103" t="s">
        <v>39</v>
      </c>
      <c r="Z306" s="103"/>
      <c r="AA306" s="103"/>
      <c r="AB306" s="103"/>
      <c r="AC306" s="103"/>
      <c r="AD306" s="104"/>
      <c r="AE306" s="103" t="s">
        <v>37</v>
      </c>
      <c r="AF306" s="103"/>
      <c r="AG306" s="104"/>
      <c r="AH306" s="103"/>
      <c r="AI306" s="103"/>
      <c r="AJ306" s="104"/>
      <c r="BC306" s="2"/>
    </row>
    <row r="307" spans="1:55" x14ac:dyDescent="0.2">
      <c r="A307" s="75" t="s">
        <v>278</v>
      </c>
      <c r="B307" s="62" t="s">
        <v>916</v>
      </c>
      <c r="C307" s="62" t="s">
        <v>914</v>
      </c>
      <c r="D307" s="62" t="s">
        <v>915</v>
      </c>
      <c r="E307" s="65" t="s">
        <v>517</v>
      </c>
      <c r="F307" s="77" t="s">
        <v>368</v>
      </c>
      <c r="G307" s="77" t="s">
        <v>769</v>
      </c>
      <c r="H307" s="66" t="s">
        <v>774</v>
      </c>
      <c r="I307" s="116">
        <v>19027</v>
      </c>
      <c r="J307" s="122">
        <v>2023</v>
      </c>
      <c r="K307" s="123">
        <v>10</v>
      </c>
      <c r="L307" s="123">
        <f t="shared" si="6"/>
        <v>7</v>
      </c>
      <c r="M307" s="62" t="s">
        <v>95</v>
      </c>
      <c r="N307" s="62" t="s">
        <v>99</v>
      </c>
      <c r="O307" s="62" t="s">
        <v>51</v>
      </c>
      <c r="P307" s="123" t="s">
        <v>46</v>
      </c>
      <c r="Q307" s="76" t="s">
        <v>908</v>
      </c>
      <c r="R307" s="123" t="s">
        <v>45</v>
      </c>
      <c r="S307" s="124">
        <v>2026</v>
      </c>
      <c r="T307" s="66" t="s">
        <v>861</v>
      </c>
      <c r="U307" s="66" t="s">
        <v>861</v>
      </c>
      <c r="V307" s="62"/>
      <c r="W307" s="125"/>
      <c r="X307" s="123">
        <v>2</v>
      </c>
      <c r="Y307" s="103" t="s">
        <v>39</v>
      </c>
      <c r="Z307" s="103"/>
      <c r="AA307" s="103"/>
      <c r="AB307" s="103"/>
      <c r="AC307" s="103"/>
      <c r="AD307" s="104"/>
      <c r="AE307" s="103" t="s">
        <v>37</v>
      </c>
      <c r="AF307" s="103"/>
      <c r="AG307" s="104"/>
      <c r="AH307" s="103"/>
      <c r="AI307" s="103"/>
      <c r="AJ307" s="104"/>
      <c r="BC307" s="2"/>
    </row>
    <row r="308" spans="1:55" x14ac:dyDescent="0.2">
      <c r="A308" s="75" t="s">
        <v>278</v>
      </c>
      <c r="B308" s="62" t="s">
        <v>916</v>
      </c>
      <c r="C308" s="62" t="s">
        <v>914</v>
      </c>
      <c r="D308" s="62" t="s">
        <v>915</v>
      </c>
      <c r="E308" s="65" t="s">
        <v>517</v>
      </c>
      <c r="F308" s="77" t="s">
        <v>368</v>
      </c>
      <c r="G308" s="77" t="s">
        <v>769</v>
      </c>
      <c r="H308" s="66" t="s">
        <v>775</v>
      </c>
      <c r="I308" s="116">
        <v>19028</v>
      </c>
      <c r="J308" s="122">
        <v>2023</v>
      </c>
      <c r="K308" s="123">
        <v>10</v>
      </c>
      <c r="L308" s="123">
        <f t="shared" si="6"/>
        <v>7</v>
      </c>
      <c r="M308" s="62" t="s">
        <v>95</v>
      </c>
      <c r="N308" s="62" t="s">
        <v>99</v>
      </c>
      <c r="O308" s="62" t="s">
        <v>51</v>
      </c>
      <c r="P308" s="123" t="s">
        <v>46</v>
      </c>
      <c r="Q308" s="76" t="s">
        <v>908</v>
      </c>
      <c r="R308" s="123" t="s">
        <v>45</v>
      </c>
      <c r="S308" s="124">
        <v>2026</v>
      </c>
      <c r="T308" s="66" t="s">
        <v>861</v>
      </c>
      <c r="U308" s="66" t="s">
        <v>861</v>
      </c>
      <c r="V308" s="62"/>
      <c r="W308" s="125"/>
      <c r="X308" s="123">
        <v>2</v>
      </c>
      <c r="Y308" s="103" t="s">
        <v>39</v>
      </c>
      <c r="Z308" s="103"/>
      <c r="AA308" s="103"/>
      <c r="AB308" s="103"/>
      <c r="AC308" s="103"/>
      <c r="AD308" s="104"/>
      <c r="AE308" s="103" t="s">
        <v>37</v>
      </c>
      <c r="AF308" s="103"/>
      <c r="AG308" s="104"/>
      <c r="AH308" s="103"/>
      <c r="AI308" s="103"/>
      <c r="AJ308" s="104"/>
      <c r="BC308" s="2"/>
    </row>
    <row r="309" spans="1:55" x14ac:dyDescent="0.2">
      <c r="A309" s="75" t="s">
        <v>278</v>
      </c>
      <c r="B309" s="62" t="s">
        <v>916</v>
      </c>
      <c r="C309" s="62" t="s">
        <v>914</v>
      </c>
      <c r="D309" s="62" t="s">
        <v>915</v>
      </c>
      <c r="E309" s="65" t="s">
        <v>517</v>
      </c>
      <c r="F309" s="77" t="s">
        <v>368</v>
      </c>
      <c r="G309" s="77" t="s">
        <v>769</v>
      </c>
      <c r="H309" s="66" t="s">
        <v>776</v>
      </c>
      <c r="I309" s="116">
        <v>19029</v>
      </c>
      <c r="J309" s="122">
        <v>2023</v>
      </c>
      <c r="K309" s="123">
        <v>10</v>
      </c>
      <c r="L309" s="123">
        <f t="shared" si="6"/>
        <v>7</v>
      </c>
      <c r="M309" s="62" t="s">
        <v>95</v>
      </c>
      <c r="N309" s="62" t="s">
        <v>99</v>
      </c>
      <c r="O309" s="62" t="s">
        <v>51</v>
      </c>
      <c r="P309" s="123" t="s">
        <v>46</v>
      </c>
      <c r="Q309" s="76" t="s">
        <v>908</v>
      </c>
      <c r="R309" s="123" t="s">
        <v>45</v>
      </c>
      <c r="S309" s="124">
        <v>2026</v>
      </c>
      <c r="T309" s="66" t="s">
        <v>861</v>
      </c>
      <c r="U309" s="66" t="s">
        <v>861</v>
      </c>
      <c r="V309" s="62"/>
      <c r="W309" s="125"/>
      <c r="X309" s="123">
        <v>2</v>
      </c>
      <c r="Y309" s="103" t="s">
        <v>39</v>
      </c>
      <c r="Z309" s="103"/>
      <c r="AA309" s="103"/>
      <c r="AB309" s="103"/>
      <c r="AC309" s="103"/>
      <c r="AD309" s="104"/>
      <c r="AE309" s="103" t="s">
        <v>37</v>
      </c>
      <c r="AF309" s="103"/>
      <c r="AG309" s="104"/>
      <c r="AH309" s="103"/>
      <c r="AI309" s="103"/>
      <c r="AJ309" s="104"/>
      <c r="BC309" s="2"/>
    </row>
    <row r="310" spans="1:55" x14ac:dyDescent="0.2">
      <c r="A310" s="75" t="s">
        <v>278</v>
      </c>
      <c r="B310" s="62" t="s">
        <v>916</v>
      </c>
      <c r="C310" s="62" t="s">
        <v>914</v>
      </c>
      <c r="D310" s="62" t="s">
        <v>915</v>
      </c>
      <c r="E310" s="65" t="s">
        <v>517</v>
      </c>
      <c r="F310" s="77" t="s">
        <v>368</v>
      </c>
      <c r="G310" s="77" t="s">
        <v>769</v>
      </c>
      <c r="H310" s="66" t="s">
        <v>777</v>
      </c>
      <c r="I310" s="116">
        <v>19030</v>
      </c>
      <c r="J310" s="122">
        <v>2023</v>
      </c>
      <c r="K310" s="123">
        <v>10</v>
      </c>
      <c r="L310" s="123">
        <f t="shared" si="6"/>
        <v>7</v>
      </c>
      <c r="M310" s="62" t="s">
        <v>95</v>
      </c>
      <c r="N310" s="62" t="s">
        <v>99</v>
      </c>
      <c r="O310" s="62" t="s">
        <v>51</v>
      </c>
      <c r="P310" s="123" t="s">
        <v>46</v>
      </c>
      <c r="Q310" s="76" t="s">
        <v>908</v>
      </c>
      <c r="R310" s="123" t="s">
        <v>45</v>
      </c>
      <c r="S310" s="124">
        <v>2026</v>
      </c>
      <c r="T310" s="66" t="s">
        <v>861</v>
      </c>
      <c r="U310" s="66" t="s">
        <v>861</v>
      </c>
      <c r="V310" s="62"/>
      <c r="W310" s="125"/>
      <c r="X310" s="123">
        <v>2</v>
      </c>
      <c r="Y310" s="103" t="s">
        <v>39</v>
      </c>
      <c r="Z310" s="103"/>
      <c r="AA310" s="103"/>
      <c r="AB310" s="103"/>
      <c r="AC310" s="103"/>
      <c r="AD310" s="104"/>
      <c r="AE310" s="103" t="s">
        <v>37</v>
      </c>
      <c r="AF310" s="103"/>
      <c r="AG310" s="104"/>
      <c r="AH310" s="103"/>
      <c r="AI310" s="103"/>
      <c r="AJ310" s="104"/>
      <c r="BC310" s="2"/>
    </row>
    <row r="311" spans="1:55" x14ac:dyDescent="0.2">
      <c r="A311" s="75" t="s">
        <v>278</v>
      </c>
      <c r="B311" s="62" t="s">
        <v>916</v>
      </c>
      <c r="C311" s="62" t="s">
        <v>914</v>
      </c>
      <c r="D311" s="62" t="s">
        <v>915</v>
      </c>
      <c r="E311" s="65" t="s">
        <v>517</v>
      </c>
      <c r="F311" s="77" t="s">
        <v>368</v>
      </c>
      <c r="G311" s="77" t="s">
        <v>769</v>
      </c>
      <c r="H311" s="66" t="s">
        <v>778</v>
      </c>
      <c r="I311" s="116">
        <v>19031</v>
      </c>
      <c r="J311" s="122">
        <v>2023</v>
      </c>
      <c r="K311" s="123">
        <v>10</v>
      </c>
      <c r="L311" s="123">
        <f t="shared" si="6"/>
        <v>7</v>
      </c>
      <c r="M311" s="62" t="s">
        <v>95</v>
      </c>
      <c r="N311" s="62" t="s">
        <v>99</v>
      </c>
      <c r="O311" s="62" t="s">
        <v>51</v>
      </c>
      <c r="P311" s="123" t="s">
        <v>46</v>
      </c>
      <c r="Q311" s="76" t="s">
        <v>908</v>
      </c>
      <c r="R311" s="123" t="s">
        <v>45</v>
      </c>
      <c r="S311" s="124">
        <v>2026</v>
      </c>
      <c r="T311" s="66" t="s">
        <v>861</v>
      </c>
      <c r="U311" s="66" t="s">
        <v>861</v>
      </c>
      <c r="V311" s="62"/>
      <c r="W311" s="125"/>
      <c r="X311" s="123">
        <v>2</v>
      </c>
      <c r="Y311" s="103" t="s">
        <v>39</v>
      </c>
      <c r="Z311" s="103"/>
      <c r="AA311" s="103"/>
      <c r="AB311" s="103"/>
      <c r="AC311" s="103"/>
      <c r="AD311" s="104"/>
      <c r="AE311" s="103" t="s">
        <v>37</v>
      </c>
      <c r="AF311" s="103"/>
      <c r="AG311" s="104"/>
      <c r="AH311" s="103"/>
      <c r="AI311" s="103"/>
      <c r="AJ311" s="104"/>
      <c r="BC311" s="2"/>
    </row>
    <row r="312" spans="1:55" x14ac:dyDescent="0.2">
      <c r="A312" s="75" t="s">
        <v>661</v>
      </c>
      <c r="B312" s="62" t="s">
        <v>916</v>
      </c>
      <c r="C312" s="62" t="s">
        <v>914</v>
      </c>
      <c r="D312" s="62" t="s">
        <v>915</v>
      </c>
      <c r="E312" s="65" t="s">
        <v>517</v>
      </c>
      <c r="F312" s="77" t="s">
        <v>368</v>
      </c>
      <c r="G312" s="77" t="s">
        <v>769</v>
      </c>
      <c r="H312" s="66" t="s">
        <v>779</v>
      </c>
      <c r="I312" s="116">
        <v>19032</v>
      </c>
      <c r="J312" s="122">
        <v>2023</v>
      </c>
      <c r="K312" s="123">
        <v>10</v>
      </c>
      <c r="L312" s="123">
        <f t="shared" si="6"/>
        <v>7</v>
      </c>
      <c r="M312" s="62" t="s">
        <v>95</v>
      </c>
      <c r="N312" s="62" t="s">
        <v>99</v>
      </c>
      <c r="O312" s="62" t="s">
        <v>51</v>
      </c>
      <c r="P312" s="123" t="s">
        <v>46</v>
      </c>
      <c r="Q312" s="76" t="s">
        <v>908</v>
      </c>
      <c r="R312" s="123" t="s">
        <v>45</v>
      </c>
      <c r="S312" s="124">
        <v>2026</v>
      </c>
      <c r="T312" s="66" t="s">
        <v>861</v>
      </c>
      <c r="U312" s="66" t="s">
        <v>861</v>
      </c>
      <c r="V312" s="62"/>
      <c r="W312" s="125"/>
      <c r="X312" s="123">
        <v>2</v>
      </c>
      <c r="Y312" s="103" t="s">
        <v>39</v>
      </c>
      <c r="Z312" s="103"/>
      <c r="AA312" s="103"/>
      <c r="AB312" s="103"/>
      <c r="AC312" s="103"/>
      <c r="AD312" s="104"/>
      <c r="AE312" s="103" t="s">
        <v>37</v>
      </c>
      <c r="AF312" s="103"/>
      <c r="AG312" s="104"/>
      <c r="AH312" s="103"/>
      <c r="AI312" s="103"/>
      <c r="AJ312" s="104"/>
      <c r="BC312" s="2"/>
    </row>
    <row r="313" spans="1:55" x14ac:dyDescent="0.2">
      <c r="A313" s="75" t="s">
        <v>661</v>
      </c>
      <c r="B313" s="62" t="s">
        <v>916</v>
      </c>
      <c r="C313" s="62" t="s">
        <v>914</v>
      </c>
      <c r="D313" s="62" t="s">
        <v>915</v>
      </c>
      <c r="E313" s="65" t="s">
        <v>517</v>
      </c>
      <c r="F313" s="77" t="s">
        <v>368</v>
      </c>
      <c r="G313" s="77" t="s">
        <v>769</v>
      </c>
      <c r="H313" s="66" t="s">
        <v>780</v>
      </c>
      <c r="I313" s="116">
        <v>19033</v>
      </c>
      <c r="J313" s="122">
        <v>2023</v>
      </c>
      <c r="K313" s="123">
        <v>10</v>
      </c>
      <c r="L313" s="123">
        <f t="shared" si="6"/>
        <v>7</v>
      </c>
      <c r="M313" s="62" t="s">
        <v>95</v>
      </c>
      <c r="N313" s="62" t="s">
        <v>99</v>
      </c>
      <c r="O313" s="62" t="s">
        <v>51</v>
      </c>
      <c r="P313" s="123" t="s">
        <v>46</v>
      </c>
      <c r="Q313" s="76" t="s">
        <v>908</v>
      </c>
      <c r="R313" s="123" t="s">
        <v>45</v>
      </c>
      <c r="S313" s="124">
        <v>2026</v>
      </c>
      <c r="T313" s="66" t="s">
        <v>861</v>
      </c>
      <c r="U313" s="66" t="s">
        <v>861</v>
      </c>
      <c r="V313" s="62"/>
      <c r="W313" s="125"/>
      <c r="X313" s="123">
        <v>2</v>
      </c>
      <c r="Y313" s="103" t="s">
        <v>39</v>
      </c>
      <c r="Z313" s="103"/>
      <c r="AA313" s="103"/>
      <c r="AB313" s="103"/>
      <c r="AC313" s="103"/>
      <c r="AD313" s="104"/>
      <c r="AE313" s="103" t="s">
        <v>37</v>
      </c>
      <c r="AF313" s="103"/>
      <c r="AG313" s="104"/>
      <c r="AH313" s="103"/>
      <c r="AI313" s="103"/>
      <c r="AJ313" s="104"/>
      <c r="BC313" s="2"/>
    </row>
    <row r="314" spans="1:55" x14ac:dyDescent="0.2">
      <c r="A314" s="65" t="s">
        <v>347</v>
      </c>
      <c r="B314" s="62" t="s">
        <v>916</v>
      </c>
      <c r="C314" s="62" t="s">
        <v>914</v>
      </c>
      <c r="D314" s="62" t="s">
        <v>915</v>
      </c>
      <c r="E314" s="65" t="s">
        <v>517</v>
      </c>
      <c r="F314" s="77" t="s">
        <v>368</v>
      </c>
      <c r="G314" s="77" t="s">
        <v>769</v>
      </c>
      <c r="H314" s="66" t="s">
        <v>781</v>
      </c>
      <c r="I314" s="116">
        <v>19034</v>
      </c>
      <c r="J314" s="122">
        <v>2023</v>
      </c>
      <c r="K314" s="123">
        <v>10</v>
      </c>
      <c r="L314" s="123">
        <f t="shared" si="6"/>
        <v>7</v>
      </c>
      <c r="M314" s="62" t="s">
        <v>95</v>
      </c>
      <c r="N314" s="62" t="s">
        <v>99</v>
      </c>
      <c r="O314" s="62" t="s">
        <v>51</v>
      </c>
      <c r="P314" s="123" t="s">
        <v>46</v>
      </c>
      <c r="Q314" s="76" t="s">
        <v>908</v>
      </c>
      <c r="R314" s="123" t="s">
        <v>45</v>
      </c>
      <c r="S314" s="124">
        <v>2026</v>
      </c>
      <c r="T314" s="66" t="s">
        <v>861</v>
      </c>
      <c r="U314" s="66" t="s">
        <v>861</v>
      </c>
      <c r="V314" s="62"/>
      <c r="W314" s="125"/>
      <c r="X314" s="123">
        <v>2</v>
      </c>
      <c r="Y314" s="103" t="s">
        <v>39</v>
      </c>
      <c r="Z314" s="103"/>
      <c r="AA314" s="103"/>
      <c r="AB314" s="103"/>
      <c r="AC314" s="103"/>
      <c r="AD314" s="104"/>
      <c r="AE314" s="103" t="s">
        <v>37</v>
      </c>
      <c r="AF314" s="103"/>
      <c r="AG314" s="104"/>
      <c r="AH314" s="103"/>
      <c r="AI314" s="103"/>
      <c r="AJ314" s="104"/>
      <c r="BC314" s="2"/>
    </row>
    <row r="315" spans="1:55" x14ac:dyDescent="0.2">
      <c r="A315" s="65" t="s">
        <v>347</v>
      </c>
      <c r="B315" s="62" t="s">
        <v>916</v>
      </c>
      <c r="C315" s="62" t="s">
        <v>914</v>
      </c>
      <c r="D315" s="62" t="s">
        <v>915</v>
      </c>
      <c r="E315" s="65" t="s">
        <v>517</v>
      </c>
      <c r="F315" s="77" t="s">
        <v>368</v>
      </c>
      <c r="G315" s="77" t="s">
        <v>769</v>
      </c>
      <c r="H315" s="66" t="s">
        <v>782</v>
      </c>
      <c r="I315" s="116">
        <v>19035</v>
      </c>
      <c r="J315" s="122">
        <v>2023</v>
      </c>
      <c r="K315" s="123">
        <v>10</v>
      </c>
      <c r="L315" s="123">
        <f t="shared" si="6"/>
        <v>7</v>
      </c>
      <c r="M315" s="62" t="s">
        <v>95</v>
      </c>
      <c r="N315" s="62" t="s">
        <v>99</v>
      </c>
      <c r="O315" s="62" t="s">
        <v>51</v>
      </c>
      <c r="P315" s="123" t="s">
        <v>46</v>
      </c>
      <c r="Q315" s="76" t="s">
        <v>908</v>
      </c>
      <c r="R315" s="123" t="s">
        <v>45</v>
      </c>
      <c r="S315" s="124">
        <v>2026</v>
      </c>
      <c r="T315" s="66" t="s">
        <v>861</v>
      </c>
      <c r="U315" s="66" t="s">
        <v>861</v>
      </c>
      <c r="V315" s="62"/>
      <c r="W315" s="125"/>
      <c r="X315" s="123">
        <v>2</v>
      </c>
      <c r="Y315" s="103" t="s">
        <v>39</v>
      </c>
      <c r="Z315" s="103"/>
      <c r="AA315" s="103"/>
      <c r="AB315" s="103"/>
      <c r="AC315" s="103"/>
      <c r="AD315" s="104"/>
      <c r="AE315" s="103" t="s">
        <v>37</v>
      </c>
      <c r="AF315" s="103"/>
      <c r="AG315" s="104"/>
      <c r="AH315" s="103"/>
      <c r="AI315" s="103"/>
      <c r="AJ315" s="104"/>
      <c r="BC315" s="2"/>
    </row>
    <row r="316" spans="1:55" x14ac:dyDescent="0.2">
      <c r="A316" s="75" t="s">
        <v>303</v>
      </c>
      <c r="B316" s="62" t="s">
        <v>916</v>
      </c>
      <c r="C316" s="62" t="s">
        <v>914</v>
      </c>
      <c r="D316" s="62" t="s">
        <v>915</v>
      </c>
      <c r="E316" s="65" t="s">
        <v>517</v>
      </c>
      <c r="F316" s="77" t="s">
        <v>586</v>
      </c>
      <c r="G316" s="77" t="s">
        <v>783</v>
      </c>
      <c r="H316" s="66" t="s">
        <v>784</v>
      </c>
      <c r="I316" s="116">
        <v>19091</v>
      </c>
      <c r="J316" s="122">
        <v>2023</v>
      </c>
      <c r="K316" s="123">
        <v>10</v>
      </c>
      <c r="L316" s="123">
        <f t="shared" si="6"/>
        <v>7</v>
      </c>
      <c r="M316" s="62" t="s">
        <v>95</v>
      </c>
      <c r="N316" s="62" t="s">
        <v>99</v>
      </c>
      <c r="O316" s="62" t="s">
        <v>51</v>
      </c>
      <c r="P316" s="123" t="s">
        <v>46</v>
      </c>
      <c r="Q316" s="76" t="s">
        <v>909</v>
      </c>
      <c r="R316" s="123" t="s">
        <v>45</v>
      </c>
      <c r="S316" s="124">
        <v>2026</v>
      </c>
      <c r="T316" s="66" t="s">
        <v>861</v>
      </c>
      <c r="U316" s="66" t="s">
        <v>861</v>
      </c>
      <c r="V316" s="62"/>
      <c r="W316" s="125"/>
      <c r="X316" s="123">
        <v>2</v>
      </c>
      <c r="Y316" s="103"/>
      <c r="Z316" s="103" t="s">
        <v>37</v>
      </c>
      <c r="AA316" s="103"/>
      <c r="AB316" s="103"/>
      <c r="AC316" s="103"/>
      <c r="AD316" s="104"/>
      <c r="AE316" s="103"/>
      <c r="AF316" s="103" t="s">
        <v>37</v>
      </c>
      <c r="AG316" s="104"/>
      <c r="AH316" s="103"/>
      <c r="AI316" s="103"/>
      <c r="AJ316" s="104"/>
      <c r="BC316" s="2"/>
    </row>
    <row r="317" spans="1:55" x14ac:dyDescent="0.2">
      <c r="A317" s="75" t="s">
        <v>303</v>
      </c>
      <c r="B317" s="62" t="s">
        <v>916</v>
      </c>
      <c r="C317" s="62" t="s">
        <v>914</v>
      </c>
      <c r="D317" s="62" t="s">
        <v>915</v>
      </c>
      <c r="E317" s="65" t="s">
        <v>517</v>
      </c>
      <c r="F317" s="77" t="s">
        <v>586</v>
      </c>
      <c r="G317" s="77" t="s">
        <v>783</v>
      </c>
      <c r="H317" s="66" t="s">
        <v>785</v>
      </c>
      <c r="I317" s="116">
        <v>19092</v>
      </c>
      <c r="J317" s="122">
        <v>2023</v>
      </c>
      <c r="K317" s="123">
        <v>10</v>
      </c>
      <c r="L317" s="123">
        <f t="shared" si="6"/>
        <v>7</v>
      </c>
      <c r="M317" s="62" t="s">
        <v>95</v>
      </c>
      <c r="N317" s="62" t="s">
        <v>99</v>
      </c>
      <c r="O317" s="62" t="s">
        <v>51</v>
      </c>
      <c r="P317" s="123" t="s">
        <v>46</v>
      </c>
      <c r="Q317" s="76" t="s">
        <v>909</v>
      </c>
      <c r="R317" s="123" t="s">
        <v>45</v>
      </c>
      <c r="S317" s="124">
        <v>2026</v>
      </c>
      <c r="T317" s="66" t="s">
        <v>861</v>
      </c>
      <c r="U317" s="66" t="s">
        <v>861</v>
      </c>
      <c r="V317" s="62"/>
      <c r="W317" s="125"/>
      <c r="X317" s="123">
        <v>2</v>
      </c>
      <c r="Y317" s="103"/>
      <c r="Z317" s="103" t="s">
        <v>37</v>
      </c>
      <c r="AA317" s="103"/>
      <c r="AB317" s="103"/>
      <c r="AC317" s="103"/>
      <c r="AD317" s="104"/>
      <c r="AE317" s="103"/>
      <c r="AF317" s="103" t="s">
        <v>37</v>
      </c>
      <c r="AG317" s="104"/>
      <c r="AH317" s="103"/>
      <c r="AI317" s="103"/>
      <c r="AJ317" s="104"/>
      <c r="BC317" s="2"/>
    </row>
    <row r="318" spans="1:55" x14ac:dyDescent="0.2">
      <c r="A318" s="75" t="s">
        <v>303</v>
      </c>
      <c r="B318" s="62" t="s">
        <v>916</v>
      </c>
      <c r="C318" s="62" t="s">
        <v>914</v>
      </c>
      <c r="D318" s="62" t="s">
        <v>915</v>
      </c>
      <c r="E318" s="65" t="s">
        <v>517</v>
      </c>
      <c r="F318" s="77" t="s">
        <v>586</v>
      </c>
      <c r="G318" s="77" t="s">
        <v>783</v>
      </c>
      <c r="H318" s="66" t="s">
        <v>786</v>
      </c>
      <c r="I318" s="116">
        <v>19093</v>
      </c>
      <c r="J318" s="122">
        <v>2023</v>
      </c>
      <c r="K318" s="123">
        <v>10</v>
      </c>
      <c r="L318" s="123">
        <f t="shared" si="6"/>
        <v>7</v>
      </c>
      <c r="M318" s="62" t="s">
        <v>95</v>
      </c>
      <c r="N318" s="62" t="s">
        <v>99</v>
      </c>
      <c r="O318" s="62" t="s">
        <v>51</v>
      </c>
      <c r="P318" s="123" t="s">
        <v>46</v>
      </c>
      <c r="Q318" s="76" t="s">
        <v>909</v>
      </c>
      <c r="R318" s="123" t="s">
        <v>45</v>
      </c>
      <c r="S318" s="124">
        <v>2026</v>
      </c>
      <c r="T318" s="66" t="s">
        <v>861</v>
      </c>
      <c r="U318" s="66" t="s">
        <v>861</v>
      </c>
      <c r="V318" s="62"/>
      <c r="W318" s="125"/>
      <c r="X318" s="123">
        <v>2</v>
      </c>
      <c r="Y318" s="103"/>
      <c r="Z318" s="103" t="s">
        <v>37</v>
      </c>
      <c r="AA318" s="103"/>
      <c r="AB318" s="103"/>
      <c r="AC318" s="103"/>
      <c r="AD318" s="104"/>
      <c r="AE318" s="103"/>
      <c r="AF318" s="103" t="s">
        <v>37</v>
      </c>
      <c r="AG318" s="104"/>
      <c r="AH318" s="103"/>
      <c r="AI318" s="103"/>
      <c r="AJ318" s="104"/>
      <c r="BC318" s="2"/>
    </row>
    <row r="319" spans="1:55" x14ac:dyDescent="0.2">
      <c r="A319" s="75" t="s">
        <v>303</v>
      </c>
      <c r="B319" s="62" t="s">
        <v>916</v>
      </c>
      <c r="C319" s="62" t="s">
        <v>914</v>
      </c>
      <c r="D319" s="62" t="s">
        <v>915</v>
      </c>
      <c r="E319" s="65" t="s">
        <v>517</v>
      </c>
      <c r="F319" s="77" t="s">
        <v>586</v>
      </c>
      <c r="G319" s="77" t="s">
        <v>783</v>
      </c>
      <c r="H319" s="66" t="s">
        <v>787</v>
      </c>
      <c r="I319" s="116">
        <v>19094</v>
      </c>
      <c r="J319" s="122">
        <v>2023</v>
      </c>
      <c r="K319" s="123">
        <v>10</v>
      </c>
      <c r="L319" s="123">
        <f t="shared" si="6"/>
        <v>7</v>
      </c>
      <c r="M319" s="62" t="s">
        <v>95</v>
      </c>
      <c r="N319" s="62" t="s">
        <v>99</v>
      </c>
      <c r="O319" s="62" t="s">
        <v>51</v>
      </c>
      <c r="P319" s="123" t="s">
        <v>46</v>
      </c>
      <c r="Q319" s="76" t="s">
        <v>909</v>
      </c>
      <c r="R319" s="123" t="s">
        <v>45</v>
      </c>
      <c r="S319" s="124">
        <v>2026</v>
      </c>
      <c r="T319" s="66" t="s">
        <v>861</v>
      </c>
      <c r="U319" s="66" t="s">
        <v>861</v>
      </c>
      <c r="V319" s="62"/>
      <c r="W319" s="125"/>
      <c r="X319" s="123">
        <v>2</v>
      </c>
      <c r="Y319" s="103"/>
      <c r="Z319" s="103" t="s">
        <v>37</v>
      </c>
      <c r="AA319" s="103"/>
      <c r="AB319" s="103"/>
      <c r="AC319" s="103"/>
      <c r="AD319" s="104"/>
      <c r="AE319" s="103"/>
      <c r="AF319" s="103" t="s">
        <v>37</v>
      </c>
      <c r="AG319" s="104"/>
      <c r="AH319" s="103"/>
      <c r="AI319" s="103"/>
      <c r="AJ319" s="104"/>
      <c r="BC319" s="2"/>
    </row>
    <row r="320" spans="1:55" x14ac:dyDescent="0.2">
      <c r="A320" s="79" t="s">
        <v>303</v>
      </c>
      <c r="B320" s="62" t="s">
        <v>916</v>
      </c>
      <c r="C320" s="62" t="s">
        <v>914</v>
      </c>
      <c r="D320" s="62" t="s">
        <v>915</v>
      </c>
      <c r="E320" s="82" t="s">
        <v>517</v>
      </c>
      <c r="F320" s="81" t="s">
        <v>586</v>
      </c>
      <c r="G320" s="81" t="s">
        <v>783</v>
      </c>
      <c r="H320" s="80" t="s">
        <v>788</v>
      </c>
      <c r="I320" s="115">
        <v>19095</v>
      </c>
      <c r="J320" s="122">
        <v>2023</v>
      </c>
      <c r="K320" s="123">
        <v>10</v>
      </c>
      <c r="L320" s="123">
        <f t="shared" si="6"/>
        <v>7</v>
      </c>
      <c r="M320" s="62" t="s">
        <v>95</v>
      </c>
      <c r="N320" s="62" t="s">
        <v>99</v>
      </c>
      <c r="O320" s="62" t="s">
        <v>51</v>
      </c>
      <c r="P320" s="123" t="s">
        <v>46</v>
      </c>
      <c r="Q320" s="130" t="s">
        <v>909</v>
      </c>
      <c r="R320" s="123" t="s">
        <v>45</v>
      </c>
      <c r="S320" s="124">
        <v>2026</v>
      </c>
      <c r="T320" s="80" t="s">
        <v>861</v>
      </c>
      <c r="U320" s="80" t="s">
        <v>861</v>
      </c>
      <c r="V320" s="62"/>
      <c r="W320" s="125"/>
      <c r="X320" s="123">
        <v>2</v>
      </c>
      <c r="Y320" s="131"/>
      <c r="Z320" s="131" t="s">
        <v>37</v>
      </c>
      <c r="AA320" s="131"/>
      <c r="AB320" s="131"/>
      <c r="AC320" s="131"/>
      <c r="AD320" s="132"/>
      <c r="AE320" s="131"/>
      <c r="AF320" s="131" t="s">
        <v>37</v>
      </c>
      <c r="AG320" s="132"/>
      <c r="AH320" s="131"/>
      <c r="AI320" s="131"/>
      <c r="AJ320" s="132"/>
      <c r="BC320" s="2"/>
    </row>
    <row r="321" spans="1:55" x14ac:dyDescent="0.2">
      <c r="A321" s="75" t="s">
        <v>303</v>
      </c>
      <c r="B321" s="62" t="s">
        <v>916</v>
      </c>
      <c r="C321" s="62" t="s">
        <v>914</v>
      </c>
      <c r="D321" s="62" t="s">
        <v>915</v>
      </c>
      <c r="E321" s="65" t="s">
        <v>517</v>
      </c>
      <c r="F321" s="77" t="s">
        <v>586</v>
      </c>
      <c r="G321" s="77" t="s">
        <v>783</v>
      </c>
      <c r="H321" s="66" t="s">
        <v>789</v>
      </c>
      <c r="I321" s="116">
        <v>19096</v>
      </c>
      <c r="J321" s="122">
        <v>2023</v>
      </c>
      <c r="K321" s="123">
        <v>10</v>
      </c>
      <c r="L321" s="123">
        <f t="shared" si="6"/>
        <v>7</v>
      </c>
      <c r="M321" s="62" t="s">
        <v>95</v>
      </c>
      <c r="N321" s="62" t="s">
        <v>99</v>
      </c>
      <c r="O321" s="62" t="s">
        <v>51</v>
      </c>
      <c r="P321" s="123" t="s">
        <v>46</v>
      </c>
      <c r="Q321" s="76" t="s">
        <v>909</v>
      </c>
      <c r="R321" s="123" t="s">
        <v>45</v>
      </c>
      <c r="S321" s="124">
        <v>2026</v>
      </c>
      <c r="T321" s="66" t="s">
        <v>861</v>
      </c>
      <c r="U321" s="66" t="s">
        <v>861</v>
      </c>
      <c r="V321" s="62"/>
      <c r="W321" s="125"/>
      <c r="X321" s="123">
        <v>2</v>
      </c>
      <c r="Y321" s="103"/>
      <c r="Z321" s="103" t="s">
        <v>37</v>
      </c>
      <c r="AA321" s="103"/>
      <c r="AB321" s="103"/>
      <c r="AC321" s="103"/>
      <c r="AD321" s="104"/>
      <c r="AE321" s="103"/>
      <c r="AF321" s="103" t="s">
        <v>37</v>
      </c>
      <c r="AG321" s="104"/>
      <c r="AH321" s="103"/>
      <c r="AI321" s="103"/>
      <c r="AJ321" s="104"/>
      <c r="BC321" s="2"/>
    </row>
    <row r="322" spans="1:55" x14ac:dyDescent="0.2">
      <c r="A322" s="75" t="s">
        <v>303</v>
      </c>
      <c r="B322" s="62" t="s">
        <v>916</v>
      </c>
      <c r="C322" s="62" t="s">
        <v>914</v>
      </c>
      <c r="D322" s="62" t="s">
        <v>915</v>
      </c>
      <c r="E322" s="65" t="s">
        <v>517</v>
      </c>
      <c r="F322" s="77" t="s">
        <v>586</v>
      </c>
      <c r="G322" s="77" t="s">
        <v>783</v>
      </c>
      <c r="H322" s="66" t="s">
        <v>790</v>
      </c>
      <c r="I322" s="116">
        <v>19126</v>
      </c>
      <c r="J322" s="122">
        <v>2023</v>
      </c>
      <c r="K322" s="123">
        <v>10</v>
      </c>
      <c r="L322" s="123">
        <f t="shared" si="6"/>
        <v>7</v>
      </c>
      <c r="M322" s="62" t="s">
        <v>95</v>
      </c>
      <c r="N322" s="62" t="s">
        <v>99</v>
      </c>
      <c r="O322" s="62" t="s">
        <v>51</v>
      </c>
      <c r="P322" s="123" t="s">
        <v>46</v>
      </c>
      <c r="Q322" s="76" t="s">
        <v>909</v>
      </c>
      <c r="R322" s="123" t="s">
        <v>45</v>
      </c>
      <c r="S322" s="124">
        <v>2026</v>
      </c>
      <c r="T322" s="66" t="s">
        <v>861</v>
      </c>
      <c r="U322" s="66" t="s">
        <v>861</v>
      </c>
      <c r="V322" s="62"/>
      <c r="W322" s="125"/>
      <c r="X322" s="123">
        <v>2</v>
      </c>
      <c r="Y322" s="103"/>
      <c r="Z322" s="103" t="s">
        <v>37</v>
      </c>
      <c r="AA322" s="103"/>
      <c r="AB322" s="103"/>
      <c r="AC322" s="103"/>
      <c r="AD322" s="104"/>
      <c r="AE322" s="103"/>
      <c r="AF322" s="103" t="s">
        <v>37</v>
      </c>
      <c r="AG322" s="104"/>
      <c r="AH322" s="103"/>
      <c r="AI322" s="103"/>
      <c r="AJ322" s="104"/>
      <c r="BC322" s="2"/>
    </row>
    <row r="323" spans="1:55" x14ac:dyDescent="0.2">
      <c r="A323" s="75" t="s">
        <v>307</v>
      </c>
      <c r="B323" s="62" t="s">
        <v>916</v>
      </c>
      <c r="C323" s="62" t="s">
        <v>914</v>
      </c>
      <c r="D323" s="62" t="s">
        <v>915</v>
      </c>
      <c r="E323" s="65" t="s">
        <v>517</v>
      </c>
      <c r="F323" s="77" t="s">
        <v>368</v>
      </c>
      <c r="G323" s="77" t="s">
        <v>791</v>
      </c>
      <c r="H323" s="66" t="s">
        <v>792</v>
      </c>
      <c r="I323" s="116">
        <v>19139</v>
      </c>
      <c r="J323" s="122">
        <v>2023</v>
      </c>
      <c r="K323" s="123">
        <v>10</v>
      </c>
      <c r="L323" s="123">
        <f t="shared" si="6"/>
        <v>7</v>
      </c>
      <c r="M323" s="62" t="s">
        <v>95</v>
      </c>
      <c r="N323" s="62" t="s">
        <v>99</v>
      </c>
      <c r="O323" s="62" t="s">
        <v>51</v>
      </c>
      <c r="P323" s="123" t="s">
        <v>46</v>
      </c>
      <c r="Q323" s="76" t="s">
        <v>910</v>
      </c>
      <c r="R323" s="123" t="s">
        <v>45</v>
      </c>
      <c r="S323" s="124">
        <v>2026</v>
      </c>
      <c r="T323" s="66" t="s">
        <v>861</v>
      </c>
      <c r="U323" s="66" t="s">
        <v>861</v>
      </c>
      <c r="V323" s="62"/>
      <c r="W323" s="125"/>
      <c r="X323" s="123">
        <v>2</v>
      </c>
      <c r="Y323" s="103"/>
      <c r="Z323" s="103"/>
      <c r="AA323" s="103"/>
      <c r="AB323" s="103"/>
      <c r="AC323" s="103" t="s">
        <v>37</v>
      </c>
      <c r="AD323" s="104"/>
      <c r="AE323" s="103"/>
      <c r="AF323" s="103"/>
      <c r="AG323" s="104"/>
      <c r="AH323" s="103"/>
      <c r="AI323" s="103" t="s">
        <v>37</v>
      </c>
      <c r="AJ323" s="104"/>
      <c r="BC323" s="2"/>
    </row>
    <row r="324" spans="1:55" x14ac:dyDescent="0.2">
      <c r="A324" s="75" t="s">
        <v>307</v>
      </c>
      <c r="B324" s="62" t="s">
        <v>916</v>
      </c>
      <c r="C324" s="62" t="s">
        <v>914</v>
      </c>
      <c r="D324" s="62" t="s">
        <v>915</v>
      </c>
      <c r="E324" s="65" t="s">
        <v>517</v>
      </c>
      <c r="F324" s="77" t="s">
        <v>368</v>
      </c>
      <c r="G324" s="77" t="s">
        <v>791</v>
      </c>
      <c r="H324" s="66" t="s">
        <v>793</v>
      </c>
      <c r="I324" s="116">
        <v>19140</v>
      </c>
      <c r="J324" s="122">
        <v>2023</v>
      </c>
      <c r="K324" s="123">
        <v>10</v>
      </c>
      <c r="L324" s="123">
        <f t="shared" si="6"/>
        <v>7</v>
      </c>
      <c r="M324" s="62" t="s">
        <v>95</v>
      </c>
      <c r="N324" s="62" t="s">
        <v>99</v>
      </c>
      <c r="O324" s="62" t="s">
        <v>51</v>
      </c>
      <c r="P324" s="123" t="s">
        <v>46</v>
      </c>
      <c r="Q324" s="76" t="s">
        <v>910</v>
      </c>
      <c r="R324" s="123" t="s">
        <v>45</v>
      </c>
      <c r="S324" s="124">
        <v>2026</v>
      </c>
      <c r="T324" s="66" t="s">
        <v>861</v>
      </c>
      <c r="U324" s="66" t="s">
        <v>861</v>
      </c>
      <c r="V324" s="62"/>
      <c r="W324" s="125"/>
      <c r="X324" s="123">
        <v>2</v>
      </c>
      <c r="Y324" s="103"/>
      <c r="Z324" s="103"/>
      <c r="AA324" s="103"/>
      <c r="AB324" s="103"/>
      <c r="AC324" s="103" t="s">
        <v>37</v>
      </c>
      <c r="AD324" s="104"/>
      <c r="AE324" s="103"/>
      <c r="AF324" s="103"/>
      <c r="AG324" s="104"/>
      <c r="AH324" s="103"/>
      <c r="AI324" s="103" t="s">
        <v>37</v>
      </c>
      <c r="AJ324" s="104"/>
      <c r="BC324" s="2"/>
    </row>
    <row r="325" spans="1:55" x14ac:dyDescent="0.2">
      <c r="A325" s="75" t="s">
        <v>307</v>
      </c>
      <c r="B325" s="62" t="s">
        <v>916</v>
      </c>
      <c r="C325" s="62" t="s">
        <v>914</v>
      </c>
      <c r="D325" s="62" t="s">
        <v>915</v>
      </c>
      <c r="E325" s="65" t="s">
        <v>517</v>
      </c>
      <c r="F325" s="77" t="s">
        <v>368</v>
      </c>
      <c r="G325" s="77" t="s">
        <v>791</v>
      </c>
      <c r="H325" s="66" t="s">
        <v>794</v>
      </c>
      <c r="I325" s="116">
        <v>19141</v>
      </c>
      <c r="J325" s="122">
        <v>2023</v>
      </c>
      <c r="K325" s="123">
        <v>10</v>
      </c>
      <c r="L325" s="123">
        <f t="shared" si="6"/>
        <v>7</v>
      </c>
      <c r="M325" s="62" t="s">
        <v>95</v>
      </c>
      <c r="N325" s="62" t="s">
        <v>99</v>
      </c>
      <c r="O325" s="62" t="s">
        <v>51</v>
      </c>
      <c r="P325" s="123" t="s">
        <v>46</v>
      </c>
      <c r="Q325" s="76" t="s">
        <v>910</v>
      </c>
      <c r="R325" s="123" t="s">
        <v>45</v>
      </c>
      <c r="S325" s="124">
        <v>2026</v>
      </c>
      <c r="T325" s="66" t="s">
        <v>861</v>
      </c>
      <c r="U325" s="66" t="s">
        <v>861</v>
      </c>
      <c r="V325" s="62"/>
      <c r="W325" s="125"/>
      <c r="X325" s="123">
        <v>2</v>
      </c>
      <c r="Y325" s="103"/>
      <c r="Z325" s="103"/>
      <c r="AA325" s="103"/>
      <c r="AB325" s="103"/>
      <c r="AC325" s="103" t="s">
        <v>37</v>
      </c>
      <c r="AD325" s="104"/>
      <c r="AE325" s="103"/>
      <c r="AF325" s="103"/>
      <c r="AG325" s="104"/>
      <c r="AH325" s="103"/>
      <c r="AI325" s="103" t="s">
        <v>37</v>
      </c>
      <c r="AJ325" s="104"/>
      <c r="BC325" s="2"/>
    </row>
    <row r="326" spans="1:55" x14ac:dyDescent="0.2">
      <c r="A326" s="75" t="s">
        <v>795</v>
      </c>
      <c r="B326" s="62" t="s">
        <v>916</v>
      </c>
      <c r="C326" s="62" t="s">
        <v>914</v>
      </c>
      <c r="D326" s="62" t="s">
        <v>915</v>
      </c>
      <c r="E326" s="65" t="s">
        <v>517</v>
      </c>
      <c r="F326" s="77" t="s">
        <v>368</v>
      </c>
      <c r="G326" s="77" t="s">
        <v>791</v>
      </c>
      <c r="H326" s="66" t="s">
        <v>796</v>
      </c>
      <c r="I326" s="116">
        <v>19143</v>
      </c>
      <c r="J326" s="122">
        <v>2023</v>
      </c>
      <c r="K326" s="123">
        <v>10</v>
      </c>
      <c r="L326" s="123">
        <f t="shared" si="6"/>
        <v>7</v>
      </c>
      <c r="M326" s="62" t="s">
        <v>95</v>
      </c>
      <c r="N326" s="62" t="s">
        <v>99</v>
      </c>
      <c r="O326" s="62" t="s">
        <v>51</v>
      </c>
      <c r="P326" s="123" t="s">
        <v>46</v>
      </c>
      <c r="Q326" s="76" t="s">
        <v>910</v>
      </c>
      <c r="R326" s="123" t="s">
        <v>45</v>
      </c>
      <c r="S326" s="124">
        <v>2026</v>
      </c>
      <c r="T326" s="66" t="s">
        <v>861</v>
      </c>
      <c r="U326" s="66" t="s">
        <v>861</v>
      </c>
      <c r="V326" s="62"/>
      <c r="W326" s="125"/>
      <c r="X326" s="123">
        <v>2</v>
      </c>
      <c r="Y326" s="103"/>
      <c r="Z326" s="103"/>
      <c r="AA326" s="103"/>
      <c r="AB326" s="103"/>
      <c r="AC326" s="103" t="s">
        <v>37</v>
      </c>
      <c r="AD326" s="104"/>
      <c r="AE326" s="103"/>
      <c r="AF326" s="103"/>
      <c r="AG326" s="104"/>
      <c r="AH326" s="103"/>
      <c r="AI326" s="103" t="s">
        <v>37</v>
      </c>
      <c r="AJ326" s="104"/>
      <c r="BC326" s="2"/>
    </row>
    <row r="327" spans="1:55" x14ac:dyDescent="0.2">
      <c r="A327" s="75" t="s">
        <v>795</v>
      </c>
      <c r="B327" s="62" t="s">
        <v>916</v>
      </c>
      <c r="C327" s="62" t="s">
        <v>914</v>
      </c>
      <c r="D327" s="62" t="s">
        <v>915</v>
      </c>
      <c r="E327" s="65" t="s">
        <v>517</v>
      </c>
      <c r="F327" s="77" t="s">
        <v>368</v>
      </c>
      <c r="G327" s="77" t="s">
        <v>791</v>
      </c>
      <c r="H327" s="66" t="s">
        <v>797</v>
      </c>
      <c r="I327" s="116">
        <v>19144</v>
      </c>
      <c r="J327" s="122">
        <v>2023</v>
      </c>
      <c r="K327" s="123">
        <v>10</v>
      </c>
      <c r="L327" s="123">
        <f t="shared" si="6"/>
        <v>7</v>
      </c>
      <c r="M327" s="62" t="s">
        <v>95</v>
      </c>
      <c r="N327" s="62" t="s">
        <v>99</v>
      </c>
      <c r="O327" s="62" t="s">
        <v>51</v>
      </c>
      <c r="P327" s="123" t="s">
        <v>46</v>
      </c>
      <c r="Q327" s="76" t="s">
        <v>910</v>
      </c>
      <c r="R327" s="123" t="s">
        <v>45</v>
      </c>
      <c r="S327" s="124">
        <v>2026</v>
      </c>
      <c r="T327" s="66" t="s">
        <v>861</v>
      </c>
      <c r="U327" s="66" t="s">
        <v>861</v>
      </c>
      <c r="V327" s="62"/>
      <c r="W327" s="125"/>
      <c r="X327" s="123">
        <v>2</v>
      </c>
      <c r="Y327" s="103"/>
      <c r="Z327" s="103"/>
      <c r="AA327" s="103"/>
      <c r="AB327" s="103"/>
      <c r="AC327" s="103" t="s">
        <v>37</v>
      </c>
      <c r="AD327" s="104"/>
      <c r="AE327" s="103"/>
      <c r="AF327" s="103"/>
      <c r="AG327" s="104"/>
      <c r="AH327" s="103"/>
      <c r="AI327" s="103" t="s">
        <v>37</v>
      </c>
      <c r="AJ327" s="104"/>
      <c r="BC327" s="2"/>
    </row>
    <row r="328" spans="1:55" x14ac:dyDescent="0.2">
      <c r="A328" s="75" t="s">
        <v>798</v>
      </c>
      <c r="B328" s="62" t="s">
        <v>916</v>
      </c>
      <c r="C328" s="62" t="s">
        <v>914</v>
      </c>
      <c r="D328" s="62" t="s">
        <v>915</v>
      </c>
      <c r="E328" s="65" t="s">
        <v>517</v>
      </c>
      <c r="F328" s="77" t="s">
        <v>368</v>
      </c>
      <c r="G328" s="77" t="s">
        <v>791</v>
      </c>
      <c r="H328" s="66" t="s">
        <v>799</v>
      </c>
      <c r="I328" s="116">
        <v>19145</v>
      </c>
      <c r="J328" s="122">
        <v>2023</v>
      </c>
      <c r="K328" s="123">
        <v>10</v>
      </c>
      <c r="L328" s="123">
        <f t="shared" si="6"/>
        <v>7</v>
      </c>
      <c r="M328" s="62" t="s">
        <v>95</v>
      </c>
      <c r="N328" s="62" t="s">
        <v>99</v>
      </c>
      <c r="O328" s="62" t="s">
        <v>51</v>
      </c>
      <c r="P328" s="123" t="s">
        <v>46</v>
      </c>
      <c r="Q328" s="76" t="s">
        <v>910</v>
      </c>
      <c r="R328" s="123" t="s">
        <v>45</v>
      </c>
      <c r="S328" s="124">
        <v>2026</v>
      </c>
      <c r="T328" s="66" t="s">
        <v>861</v>
      </c>
      <c r="U328" s="66" t="s">
        <v>861</v>
      </c>
      <c r="V328" s="62"/>
      <c r="W328" s="125"/>
      <c r="X328" s="123">
        <v>2</v>
      </c>
      <c r="Y328" s="103"/>
      <c r="Z328" s="103"/>
      <c r="AA328" s="103"/>
      <c r="AB328" s="103"/>
      <c r="AC328" s="103" t="s">
        <v>37</v>
      </c>
      <c r="AD328" s="104"/>
      <c r="AE328" s="103"/>
      <c r="AF328" s="103"/>
      <c r="AG328" s="104"/>
      <c r="AH328" s="103"/>
      <c r="AI328" s="103" t="s">
        <v>37</v>
      </c>
      <c r="AJ328" s="104"/>
      <c r="BC328" s="2"/>
    </row>
    <row r="329" spans="1:55" x14ac:dyDescent="0.2">
      <c r="A329" s="75" t="s">
        <v>800</v>
      </c>
      <c r="B329" s="62" t="s">
        <v>916</v>
      </c>
      <c r="C329" s="62" t="s">
        <v>914</v>
      </c>
      <c r="D329" s="62" t="s">
        <v>915</v>
      </c>
      <c r="E329" s="65" t="s">
        <v>517</v>
      </c>
      <c r="F329" s="77" t="s">
        <v>368</v>
      </c>
      <c r="G329" s="77" t="s">
        <v>791</v>
      </c>
      <c r="H329" s="66" t="s">
        <v>801</v>
      </c>
      <c r="I329" s="116">
        <v>19146</v>
      </c>
      <c r="J329" s="122">
        <v>2023</v>
      </c>
      <c r="K329" s="123">
        <v>10</v>
      </c>
      <c r="L329" s="123">
        <f t="shared" si="6"/>
        <v>7</v>
      </c>
      <c r="M329" s="62" t="s">
        <v>95</v>
      </c>
      <c r="N329" s="62" t="s">
        <v>99</v>
      </c>
      <c r="O329" s="62" t="s">
        <v>51</v>
      </c>
      <c r="P329" s="123" t="s">
        <v>46</v>
      </c>
      <c r="Q329" s="76" t="s">
        <v>910</v>
      </c>
      <c r="R329" s="123" t="s">
        <v>45</v>
      </c>
      <c r="S329" s="124">
        <v>2026</v>
      </c>
      <c r="T329" s="66" t="s">
        <v>861</v>
      </c>
      <c r="U329" s="66" t="s">
        <v>861</v>
      </c>
      <c r="V329" s="62"/>
      <c r="W329" s="125"/>
      <c r="X329" s="123">
        <v>2</v>
      </c>
      <c r="Y329" s="103"/>
      <c r="Z329" s="103"/>
      <c r="AA329" s="103"/>
      <c r="AB329" s="103"/>
      <c r="AC329" s="103" t="s">
        <v>37</v>
      </c>
      <c r="AD329" s="104"/>
      <c r="AE329" s="103"/>
      <c r="AF329" s="103"/>
      <c r="AG329" s="104"/>
      <c r="AH329" s="103"/>
      <c r="AI329" s="103" t="s">
        <v>37</v>
      </c>
      <c r="AJ329" s="104"/>
      <c r="BC329" s="2"/>
    </row>
    <row r="330" spans="1:55" x14ac:dyDescent="0.2">
      <c r="A330" s="75" t="s">
        <v>802</v>
      </c>
      <c r="B330" s="62" t="s">
        <v>916</v>
      </c>
      <c r="C330" s="62" t="s">
        <v>914</v>
      </c>
      <c r="D330" s="62" t="s">
        <v>915</v>
      </c>
      <c r="E330" s="65" t="s">
        <v>517</v>
      </c>
      <c r="F330" s="77" t="s">
        <v>368</v>
      </c>
      <c r="G330" s="77" t="s">
        <v>791</v>
      </c>
      <c r="H330" s="66" t="s">
        <v>803</v>
      </c>
      <c r="I330" s="116">
        <v>19147</v>
      </c>
      <c r="J330" s="122">
        <v>2023</v>
      </c>
      <c r="K330" s="123">
        <v>10</v>
      </c>
      <c r="L330" s="123">
        <f t="shared" si="6"/>
        <v>7</v>
      </c>
      <c r="M330" s="62" t="s">
        <v>95</v>
      </c>
      <c r="N330" s="62" t="s">
        <v>99</v>
      </c>
      <c r="O330" s="62" t="s">
        <v>51</v>
      </c>
      <c r="P330" s="123" t="s">
        <v>46</v>
      </c>
      <c r="Q330" s="76" t="s">
        <v>910</v>
      </c>
      <c r="R330" s="123" t="s">
        <v>45</v>
      </c>
      <c r="S330" s="124">
        <v>2026</v>
      </c>
      <c r="T330" s="66" t="s">
        <v>861</v>
      </c>
      <c r="U330" s="66" t="s">
        <v>861</v>
      </c>
      <c r="V330" s="62"/>
      <c r="W330" s="125"/>
      <c r="X330" s="123">
        <v>2</v>
      </c>
      <c r="Y330" s="103"/>
      <c r="Z330" s="103"/>
      <c r="AA330" s="103"/>
      <c r="AB330" s="103"/>
      <c r="AC330" s="103" t="s">
        <v>37</v>
      </c>
      <c r="AD330" s="104"/>
      <c r="AE330" s="103"/>
      <c r="AF330" s="103"/>
      <c r="AG330" s="104"/>
      <c r="AH330" s="103"/>
      <c r="AI330" s="103" t="s">
        <v>37</v>
      </c>
      <c r="AJ330" s="104"/>
      <c r="BC330" s="2"/>
    </row>
    <row r="331" spans="1:55" x14ac:dyDescent="0.2">
      <c r="A331" s="75" t="s">
        <v>804</v>
      </c>
      <c r="B331" s="62" t="s">
        <v>916</v>
      </c>
      <c r="C331" s="62" t="s">
        <v>914</v>
      </c>
      <c r="D331" s="62" t="s">
        <v>915</v>
      </c>
      <c r="E331" s="65" t="s">
        <v>517</v>
      </c>
      <c r="F331" s="77" t="s">
        <v>368</v>
      </c>
      <c r="G331" s="77" t="s">
        <v>791</v>
      </c>
      <c r="H331" s="66" t="s">
        <v>805</v>
      </c>
      <c r="I331" s="116">
        <v>19148</v>
      </c>
      <c r="J331" s="122">
        <v>2023</v>
      </c>
      <c r="K331" s="123">
        <v>10</v>
      </c>
      <c r="L331" s="123">
        <f t="shared" si="6"/>
        <v>7</v>
      </c>
      <c r="M331" s="62" t="s">
        <v>95</v>
      </c>
      <c r="N331" s="62" t="s">
        <v>99</v>
      </c>
      <c r="O331" s="62" t="s">
        <v>51</v>
      </c>
      <c r="P331" s="123" t="s">
        <v>46</v>
      </c>
      <c r="Q331" s="76" t="s">
        <v>910</v>
      </c>
      <c r="R331" s="123" t="s">
        <v>45</v>
      </c>
      <c r="S331" s="124">
        <v>2026</v>
      </c>
      <c r="T331" s="66" t="s">
        <v>861</v>
      </c>
      <c r="U331" s="66" t="s">
        <v>861</v>
      </c>
      <c r="V331" s="62"/>
      <c r="W331" s="125"/>
      <c r="X331" s="123">
        <v>2</v>
      </c>
      <c r="Y331" s="103"/>
      <c r="Z331" s="103"/>
      <c r="AA331" s="103"/>
      <c r="AB331" s="103"/>
      <c r="AC331" s="103" t="s">
        <v>37</v>
      </c>
      <c r="AD331" s="104"/>
      <c r="AE331" s="103"/>
      <c r="AF331" s="103"/>
      <c r="AG331" s="104"/>
      <c r="AH331" s="103"/>
      <c r="AI331" s="103" t="s">
        <v>37</v>
      </c>
      <c r="AJ331" s="104"/>
      <c r="BC331" s="2"/>
    </row>
    <row r="332" spans="1:55" x14ac:dyDescent="0.2">
      <c r="A332" s="75" t="s">
        <v>795</v>
      </c>
      <c r="B332" s="62" t="s">
        <v>916</v>
      </c>
      <c r="C332" s="62" t="s">
        <v>914</v>
      </c>
      <c r="D332" s="62" t="s">
        <v>915</v>
      </c>
      <c r="E332" s="65" t="s">
        <v>517</v>
      </c>
      <c r="F332" s="77" t="s">
        <v>368</v>
      </c>
      <c r="G332" s="77" t="s">
        <v>791</v>
      </c>
      <c r="H332" s="66" t="s">
        <v>806</v>
      </c>
      <c r="I332" s="116">
        <v>19149</v>
      </c>
      <c r="J332" s="122">
        <v>2023</v>
      </c>
      <c r="K332" s="123">
        <v>10</v>
      </c>
      <c r="L332" s="123">
        <f t="shared" si="6"/>
        <v>7</v>
      </c>
      <c r="M332" s="62" t="s">
        <v>95</v>
      </c>
      <c r="N332" s="62" t="s">
        <v>99</v>
      </c>
      <c r="O332" s="62" t="s">
        <v>51</v>
      </c>
      <c r="P332" s="123" t="s">
        <v>46</v>
      </c>
      <c r="Q332" s="76" t="s">
        <v>910</v>
      </c>
      <c r="R332" s="123" t="s">
        <v>45</v>
      </c>
      <c r="S332" s="124">
        <v>2026</v>
      </c>
      <c r="T332" s="66" t="s">
        <v>861</v>
      </c>
      <c r="U332" s="66" t="s">
        <v>861</v>
      </c>
      <c r="V332" s="62"/>
      <c r="W332" s="125"/>
      <c r="X332" s="123">
        <v>2</v>
      </c>
      <c r="Y332" s="103"/>
      <c r="Z332" s="103"/>
      <c r="AA332" s="103"/>
      <c r="AB332" s="103"/>
      <c r="AC332" s="103" t="s">
        <v>37</v>
      </c>
      <c r="AD332" s="104"/>
      <c r="AE332" s="103"/>
      <c r="AF332" s="103"/>
      <c r="AG332" s="104"/>
      <c r="AH332" s="103"/>
      <c r="AI332" s="103" t="s">
        <v>37</v>
      </c>
      <c r="AJ332" s="104"/>
      <c r="BC332" s="2"/>
    </row>
    <row r="333" spans="1:55" x14ac:dyDescent="0.2">
      <c r="A333" s="75" t="s">
        <v>706</v>
      </c>
      <c r="B333" s="62" t="s">
        <v>916</v>
      </c>
      <c r="C333" s="62" t="s">
        <v>914</v>
      </c>
      <c r="D333" s="62" t="s">
        <v>915</v>
      </c>
      <c r="E333" s="65" t="s">
        <v>517</v>
      </c>
      <c r="F333" s="77" t="s">
        <v>368</v>
      </c>
      <c r="G333" s="77" t="s">
        <v>807</v>
      </c>
      <c r="H333" s="66" t="s">
        <v>808</v>
      </c>
      <c r="I333" s="116">
        <v>19150</v>
      </c>
      <c r="J333" s="122">
        <v>2023</v>
      </c>
      <c r="K333" s="123">
        <v>10</v>
      </c>
      <c r="L333" s="123">
        <f t="shared" si="6"/>
        <v>7</v>
      </c>
      <c r="M333" s="62" t="s">
        <v>95</v>
      </c>
      <c r="N333" s="62" t="s">
        <v>99</v>
      </c>
      <c r="O333" s="62" t="s">
        <v>51</v>
      </c>
      <c r="P333" s="123" t="s">
        <v>46</v>
      </c>
      <c r="Q333" s="76" t="s">
        <v>911</v>
      </c>
      <c r="R333" s="123" t="s">
        <v>45</v>
      </c>
      <c r="S333" s="124">
        <v>2026</v>
      </c>
      <c r="T333" s="66" t="s">
        <v>861</v>
      </c>
      <c r="U333" s="66" t="s">
        <v>861</v>
      </c>
      <c r="V333" s="62"/>
      <c r="W333" s="125"/>
      <c r="X333" s="123">
        <v>2</v>
      </c>
      <c r="Y333" s="103"/>
      <c r="Z333" s="103"/>
      <c r="AA333" s="103"/>
      <c r="AB333" s="103"/>
      <c r="AC333" s="103" t="s">
        <v>37</v>
      </c>
      <c r="AD333" s="104"/>
      <c r="AE333" s="103"/>
      <c r="AF333" s="103"/>
      <c r="AG333" s="104"/>
      <c r="AH333" s="103"/>
      <c r="AI333" s="103" t="s">
        <v>37</v>
      </c>
      <c r="AJ333" s="104"/>
      <c r="BC333" s="2"/>
    </row>
    <row r="334" spans="1:55" x14ac:dyDescent="0.2">
      <c r="A334" s="75" t="s">
        <v>706</v>
      </c>
      <c r="B334" s="62" t="s">
        <v>916</v>
      </c>
      <c r="C334" s="62" t="s">
        <v>914</v>
      </c>
      <c r="D334" s="62" t="s">
        <v>915</v>
      </c>
      <c r="E334" s="65" t="s">
        <v>517</v>
      </c>
      <c r="F334" s="77" t="s">
        <v>368</v>
      </c>
      <c r="G334" s="77" t="s">
        <v>807</v>
      </c>
      <c r="H334" s="66" t="s">
        <v>809</v>
      </c>
      <c r="I334" s="116">
        <v>19151</v>
      </c>
      <c r="J334" s="122">
        <v>2023</v>
      </c>
      <c r="K334" s="123">
        <v>10</v>
      </c>
      <c r="L334" s="123">
        <f t="shared" si="6"/>
        <v>7</v>
      </c>
      <c r="M334" s="62" t="s">
        <v>95</v>
      </c>
      <c r="N334" s="62" t="s">
        <v>99</v>
      </c>
      <c r="O334" s="62" t="s">
        <v>51</v>
      </c>
      <c r="P334" s="123" t="s">
        <v>46</v>
      </c>
      <c r="Q334" s="76" t="s">
        <v>911</v>
      </c>
      <c r="R334" s="123" t="s">
        <v>45</v>
      </c>
      <c r="S334" s="124">
        <v>2026</v>
      </c>
      <c r="T334" s="66" t="s">
        <v>861</v>
      </c>
      <c r="U334" s="66" t="s">
        <v>861</v>
      </c>
      <c r="V334" s="62"/>
      <c r="W334" s="125"/>
      <c r="X334" s="123">
        <v>2</v>
      </c>
      <c r="Y334" s="103"/>
      <c r="Z334" s="103"/>
      <c r="AA334" s="103"/>
      <c r="AB334" s="103"/>
      <c r="AC334" s="103" t="s">
        <v>37</v>
      </c>
      <c r="AD334" s="104"/>
      <c r="AE334" s="103"/>
      <c r="AF334" s="103"/>
      <c r="AG334" s="104"/>
      <c r="AH334" s="103"/>
      <c r="AI334" s="103" t="s">
        <v>37</v>
      </c>
      <c r="AJ334" s="104"/>
      <c r="BC334" s="2"/>
    </row>
    <row r="335" spans="1:55" x14ac:dyDescent="0.2">
      <c r="A335" s="75" t="s">
        <v>810</v>
      </c>
      <c r="B335" s="62" t="s">
        <v>916</v>
      </c>
      <c r="C335" s="62" t="s">
        <v>914</v>
      </c>
      <c r="D335" s="62" t="s">
        <v>915</v>
      </c>
      <c r="E335" s="65" t="s">
        <v>517</v>
      </c>
      <c r="F335" s="77" t="s">
        <v>368</v>
      </c>
      <c r="G335" s="77" t="s">
        <v>807</v>
      </c>
      <c r="H335" s="66" t="s">
        <v>811</v>
      </c>
      <c r="I335" s="116">
        <v>19152</v>
      </c>
      <c r="J335" s="122">
        <v>2023</v>
      </c>
      <c r="K335" s="123">
        <v>10</v>
      </c>
      <c r="L335" s="123">
        <f t="shared" si="6"/>
        <v>7</v>
      </c>
      <c r="M335" s="62" t="s">
        <v>95</v>
      </c>
      <c r="N335" s="62" t="s">
        <v>99</v>
      </c>
      <c r="O335" s="62" t="s">
        <v>51</v>
      </c>
      <c r="P335" s="123" t="s">
        <v>46</v>
      </c>
      <c r="Q335" s="76" t="s">
        <v>911</v>
      </c>
      <c r="R335" s="123" t="s">
        <v>45</v>
      </c>
      <c r="S335" s="124">
        <v>2026</v>
      </c>
      <c r="T335" s="66" t="s">
        <v>861</v>
      </c>
      <c r="U335" s="66" t="s">
        <v>861</v>
      </c>
      <c r="V335" s="62"/>
      <c r="W335" s="125"/>
      <c r="X335" s="123">
        <v>2</v>
      </c>
      <c r="Y335" s="103"/>
      <c r="Z335" s="103"/>
      <c r="AA335" s="103"/>
      <c r="AB335" s="103"/>
      <c r="AC335" s="103" t="s">
        <v>37</v>
      </c>
      <c r="AD335" s="104"/>
      <c r="AE335" s="103"/>
      <c r="AF335" s="103"/>
      <c r="AG335" s="104"/>
      <c r="AH335" s="103"/>
      <c r="AI335" s="103" t="s">
        <v>37</v>
      </c>
      <c r="AJ335" s="104"/>
      <c r="BC335" s="2"/>
    </row>
    <row r="336" spans="1:55" x14ac:dyDescent="0.2">
      <c r="A336" s="75" t="s">
        <v>812</v>
      </c>
      <c r="B336" s="62" t="s">
        <v>916</v>
      </c>
      <c r="C336" s="62" t="s">
        <v>914</v>
      </c>
      <c r="D336" s="62" t="s">
        <v>915</v>
      </c>
      <c r="E336" s="65" t="s">
        <v>517</v>
      </c>
      <c r="F336" s="77" t="s">
        <v>368</v>
      </c>
      <c r="G336" s="77" t="s">
        <v>807</v>
      </c>
      <c r="H336" s="66" t="s">
        <v>813</v>
      </c>
      <c r="I336" s="116">
        <v>19153</v>
      </c>
      <c r="J336" s="122">
        <v>2023</v>
      </c>
      <c r="K336" s="123">
        <v>10</v>
      </c>
      <c r="L336" s="123">
        <f t="shared" si="6"/>
        <v>7</v>
      </c>
      <c r="M336" s="62" t="s">
        <v>95</v>
      </c>
      <c r="N336" s="62" t="s">
        <v>99</v>
      </c>
      <c r="O336" s="62" t="s">
        <v>51</v>
      </c>
      <c r="P336" s="123" t="s">
        <v>46</v>
      </c>
      <c r="Q336" s="76" t="s">
        <v>911</v>
      </c>
      <c r="R336" s="123" t="s">
        <v>45</v>
      </c>
      <c r="S336" s="124">
        <v>2026</v>
      </c>
      <c r="T336" s="66" t="s">
        <v>861</v>
      </c>
      <c r="U336" s="66" t="s">
        <v>861</v>
      </c>
      <c r="V336" s="62"/>
      <c r="W336" s="125"/>
      <c r="X336" s="123">
        <v>2</v>
      </c>
      <c r="Y336" s="103"/>
      <c r="Z336" s="103"/>
      <c r="AA336" s="103"/>
      <c r="AB336" s="103"/>
      <c r="AC336" s="103" t="s">
        <v>37</v>
      </c>
      <c r="AD336" s="104"/>
      <c r="AE336" s="103"/>
      <c r="AF336" s="103"/>
      <c r="AG336" s="104"/>
      <c r="AH336" s="103"/>
      <c r="AI336" s="103" t="s">
        <v>37</v>
      </c>
      <c r="AJ336" s="104"/>
      <c r="BC336" s="2"/>
    </row>
    <row r="337" spans="1:55" x14ac:dyDescent="0.2">
      <c r="A337" s="75" t="s">
        <v>812</v>
      </c>
      <c r="B337" s="62" t="s">
        <v>916</v>
      </c>
      <c r="C337" s="62" t="s">
        <v>914</v>
      </c>
      <c r="D337" s="62" t="s">
        <v>915</v>
      </c>
      <c r="E337" s="65" t="s">
        <v>517</v>
      </c>
      <c r="F337" s="77" t="s">
        <v>368</v>
      </c>
      <c r="G337" s="77" t="s">
        <v>807</v>
      </c>
      <c r="H337" s="66" t="s">
        <v>814</v>
      </c>
      <c r="I337" s="116">
        <v>19154</v>
      </c>
      <c r="J337" s="122">
        <v>2023</v>
      </c>
      <c r="K337" s="123">
        <v>10</v>
      </c>
      <c r="L337" s="123">
        <f t="shared" si="6"/>
        <v>7</v>
      </c>
      <c r="M337" s="62" t="s">
        <v>95</v>
      </c>
      <c r="N337" s="62" t="s">
        <v>99</v>
      </c>
      <c r="O337" s="62" t="s">
        <v>51</v>
      </c>
      <c r="P337" s="123" t="s">
        <v>46</v>
      </c>
      <c r="Q337" s="76" t="s">
        <v>911</v>
      </c>
      <c r="R337" s="123" t="s">
        <v>45</v>
      </c>
      <c r="S337" s="124">
        <v>2026</v>
      </c>
      <c r="T337" s="66" t="s">
        <v>861</v>
      </c>
      <c r="U337" s="66" t="s">
        <v>861</v>
      </c>
      <c r="V337" s="62"/>
      <c r="W337" s="125"/>
      <c r="X337" s="123">
        <v>2</v>
      </c>
      <c r="Y337" s="103"/>
      <c r="Z337" s="103"/>
      <c r="AA337" s="103"/>
      <c r="AB337" s="103"/>
      <c r="AC337" s="103" t="s">
        <v>37</v>
      </c>
      <c r="AD337" s="104"/>
      <c r="AE337" s="103"/>
      <c r="AF337" s="103"/>
      <c r="AG337" s="104"/>
      <c r="AH337" s="103"/>
      <c r="AI337" s="103" t="s">
        <v>37</v>
      </c>
      <c r="AJ337" s="104"/>
      <c r="BC337" s="2"/>
    </row>
    <row r="338" spans="1:55" x14ac:dyDescent="0.2">
      <c r="A338" s="75" t="s">
        <v>795</v>
      </c>
      <c r="B338" s="62" t="s">
        <v>916</v>
      </c>
      <c r="C338" s="62" t="s">
        <v>914</v>
      </c>
      <c r="D338" s="62" t="s">
        <v>915</v>
      </c>
      <c r="E338" s="65" t="s">
        <v>517</v>
      </c>
      <c r="F338" s="77" t="s">
        <v>368</v>
      </c>
      <c r="G338" s="77" t="s">
        <v>791</v>
      </c>
      <c r="H338" s="66" t="s">
        <v>815</v>
      </c>
      <c r="I338" s="116">
        <v>19228</v>
      </c>
      <c r="J338" s="122">
        <v>2024</v>
      </c>
      <c r="K338" s="123">
        <v>10</v>
      </c>
      <c r="L338" s="123">
        <f t="shared" si="6"/>
        <v>8</v>
      </c>
      <c r="M338" s="62" t="s">
        <v>95</v>
      </c>
      <c r="N338" s="62" t="s">
        <v>99</v>
      </c>
      <c r="O338" s="62" t="s">
        <v>51</v>
      </c>
      <c r="P338" s="123" t="s">
        <v>46</v>
      </c>
      <c r="Q338" s="76" t="s">
        <v>912</v>
      </c>
      <c r="R338" s="123" t="s">
        <v>45</v>
      </c>
      <c r="S338" s="124">
        <v>2026</v>
      </c>
      <c r="T338" s="66" t="s">
        <v>861</v>
      </c>
      <c r="U338" s="66" t="s">
        <v>861</v>
      </c>
      <c r="V338" s="62"/>
      <c r="W338" s="125"/>
      <c r="X338" s="123">
        <v>2</v>
      </c>
      <c r="Y338" s="103" t="s">
        <v>39</v>
      </c>
      <c r="Z338" s="103"/>
      <c r="AA338" s="103"/>
      <c r="AB338" s="103"/>
      <c r="AC338" s="103"/>
      <c r="AD338" s="104"/>
      <c r="AE338" s="103" t="s">
        <v>37</v>
      </c>
      <c r="AF338" s="103"/>
      <c r="AG338" s="104"/>
      <c r="AH338" s="103"/>
      <c r="AI338" s="103"/>
      <c r="AJ338" s="104"/>
      <c r="BC338" s="2"/>
    </row>
    <row r="339" spans="1:55" x14ac:dyDescent="0.2">
      <c r="A339" s="75" t="s">
        <v>795</v>
      </c>
      <c r="B339" s="62" t="s">
        <v>916</v>
      </c>
      <c r="C339" s="62" t="s">
        <v>914</v>
      </c>
      <c r="D339" s="62" t="s">
        <v>915</v>
      </c>
      <c r="E339" s="65" t="s">
        <v>517</v>
      </c>
      <c r="F339" s="77" t="s">
        <v>368</v>
      </c>
      <c r="G339" s="77" t="s">
        <v>791</v>
      </c>
      <c r="H339" s="66" t="s">
        <v>816</v>
      </c>
      <c r="I339" s="116">
        <v>19229</v>
      </c>
      <c r="J339" s="122">
        <v>2024</v>
      </c>
      <c r="K339" s="123">
        <v>10</v>
      </c>
      <c r="L339" s="123">
        <f t="shared" si="6"/>
        <v>8</v>
      </c>
      <c r="M339" s="62" t="s">
        <v>95</v>
      </c>
      <c r="N339" s="62" t="s">
        <v>99</v>
      </c>
      <c r="O339" s="62" t="s">
        <v>51</v>
      </c>
      <c r="P339" s="123" t="s">
        <v>46</v>
      </c>
      <c r="Q339" s="76" t="s">
        <v>912</v>
      </c>
      <c r="R339" s="123" t="s">
        <v>45</v>
      </c>
      <c r="S339" s="124">
        <v>2026</v>
      </c>
      <c r="T339" s="66" t="s">
        <v>861</v>
      </c>
      <c r="U339" s="66" t="s">
        <v>861</v>
      </c>
      <c r="V339" s="62"/>
      <c r="W339" s="125"/>
      <c r="X339" s="123">
        <v>2</v>
      </c>
      <c r="Y339" s="103" t="s">
        <v>39</v>
      </c>
      <c r="Z339" s="103"/>
      <c r="AA339" s="103"/>
      <c r="AB339" s="103"/>
      <c r="AC339" s="103"/>
      <c r="AD339" s="104"/>
      <c r="AE339" s="103" t="s">
        <v>37</v>
      </c>
      <c r="AF339" s="103"/>
      <c r="AG339" s="104"/>
      <c r="AH339" s="103"/>
      <c r="AI339" s="103"/>
      <c r="AJ339" s="104"/>
      <c r="BC339" s="2"/>
    </row>
    <row r="340" spans="1:55" x14ac:dyDescent="0.2">
      <c r="A340" s="75" t="s">
        <v>598</v>
      </c>
      <c r="B340" s="62" t="s">
        <v>916</v>
      </c>
      <c r="C340" s="62" t="s">
        <v>914</v>
      </c>
      <c r="D340" s="62" t="s">
        <v>915</v>
      </c>
      <c r="E340" s="65" t="s">
        <v>517</v>
      </c>
      <c r="F340" s="77" t="s">
        <v>511</v>
      </c>
      <c r="G340" s="77" t="s">
        <v>817</v>
      </c>
      <c r="H340" s="66" t="s">
        <v>818</v>
      </c>
      <c r="I340" s="116">
        <v>19269</v>
      </c>
      <c r="J340" s="122">
        <v>2024</v>
      </c>
      <c r="K340" s="123">
        <v>10</v>
      </c>
      <c r="L340" s="123">
        <f t="shared" si="6"/>
        <v>8</v>
      </c>
      <c r="M340" s="62" t="s">
        <v>95</v>
      </c>
      <c r="N340" s="62" t="s">
        <v>99</v>
      </c>
      <c r="O340" s="62" t="s">
        <v>51</v>
      </c>
      <c r="P340" s="123" t="s">
        <v>46</v>
      </c>
      <c r="Q340" s="76" t="s">
        <v>913</v>
      </c>
      <c r="R340" s="123" t="s">
        <v>45</v>
      </c>
      <c r="S340" s="124">
        <v>2026</v>
      </c>
      <c r="T340" s="66" t="s">
        <v>875</v>
      </c>
      <c r="U340" s="66" t="s">
        <v>875</v>
      </c>
      <c r="V340" s="62"/>
      <c r="W340" s="125"/>
      <c r="X340" s="123">
        <v>2</v>
      </c>
      <c r="Y340" s="103" t="s">
        <v>39</v>
      </c>
      <c r="Z340" s="103"/>
      <c r="AA340" s="103"/>
      <c r="AB340" s="103"/>
      <c r="AC340" s="103"/>
      <c r="AD340" s="104"/>
      <c r="AE340" s="103" t="s">
        <v>37</v>
      </c>
      <c r="AF340" s="103"/>
      <c r="AG340" s="104"/>
      <c r="AH340" s="103"/>
      <c r="AI340" s="103"/>
      <c r="AJ340" s="104"/>
      <c r="BC340" s="2"/>
    </row>
    <row r="341" spans="1:55" x14ac:dyDescent="0.2">
      <c r="A341" s="75" t="s">
        <v>598</v>
      </c>
      <c r="B341" s="62" t="s">
        <v>916</v>
      </c>
      <c r="C341" s="62" t="s">
        <v>914</v>
      </c>
      <c r="D341" s="62" t="s">
        <v>915</v>
      </c>
      <c r="E341" s="65" t="s">
        <v>517</v>
      </c>
      <c r="F341" s="77" t="s">
        <v>511</v>
      </c>
      <c r="G341" s="77" t="s">
        <v>817</v>
      </c>
      <c r="H341" s="66" t="s">
        <v>819</v>
      </c>
      <c r="I341" s="116">
        <v>19270</v>
      </c>
      <c r="J341" s="122">
        <v>2024</v>
      </c>
      <c r="K341" s="123">
        <v>10</v>
      </c>
      <c r="L341" s="123">
        <f t="shared" si="6"/>
        <v>8</v>
      </c>
      <c r="M341" s="62" t="s">
        <v>95</v>
      </c>
      <c r="N341" s="62" t="s">
        <v>99</v>
      </c>
      <c r="O341" s="62" t="s">
        <v>51</v>
      </c>
      <c r="P341" s="123" t="s">
        <v>46</v>
      </c>
      <c r="Q341" s="76" t="s">
        <v>913</v>
      </c>
      <c r="R341" s="123" t="s">
        <v>45</v>
      </c>
      <c r="S341" s="124">
        <v>2026</v>
      </c>
      <c r="T341" s="66" t="s">
        <v>875</v>
      </c>
      <c r="U341" s="66" t="s">
        <v>875</v>
      </c>
      <c r="V341" s="62"/>
      <c r="W341" s="125"/>
      <c r="X341" s="123">
        <v>2</v>
      </c>
      <c r="Y341" s="103" t="s">
        <v>39</v>
      </c>
      <c r="Z341" s="103"/>
      <c r="AA341" s="103"/>
      <c r="AB341" s="103"/>
      <c r="AC341" s="103"/>
      <c r="AD341" s="104"/>
      <c r="AE341" s="103" t="s">
        <v>37</v>
      </c>
      <c r="AF341" s="103"/>
      <c r="AG341" s="104"/>
      <c r="AH341" s="103"/>
      <c r="AI341" s="103"/>
      <c r="AJ341" s="104"/>
      <c r="BC341" s="2"/>
    </row>
    <row r="342" spans="1:55" x14ac:dyDescent="0.2">
      <c r="A342" s="75" t="s">
        <v>795</v>
      </c>
      <c r="B342" s="62" t="s">
        <v>916</v>
      </c>
      <c r="C342" s="62" t="s">
        <v>914</v>
      </c>
      <c r="D342" s="62" t="s">
        <v>915</v>
      </c>
      <c r="E342" s="90" t="s">
        <v>535</v>
      </c>
      <c r="F342" s="77" t="s">
        <v>368</v>
      </c>
      <c r="G342" s="77" t="s">
        <v>769</v>
      </c>
      <c r="H342" s="66" t="s">
        <v>820</v>
      </c>
      <c r="I342" s="116">
        <v>19433</v>
      </c>
      <c r="J342" s="122">
        <v>2024</v>
      </c>
      <c r="K342" s="123">
        <v>10</v>
      </c>
      <c r="L342" s="123">
        <f t="shared" si="6"/>
        <v>8</v>
      </c>
      <c r="M342" s="62" t="s">
        <v>95</v>
      </c>
      <c r="N342" s="62" t="s">
        <v>99</v>
      </c>
      <c r="O342" s="62" t="s">
        <v>51</v>
      </c>
      <c r="P342" s="123" t="s">
        <v>46</v>
      </c>
      <c r="Q342" s="76"/>
      <c r="R342" s="123" t="s">
        <v>45</v>
      </c>
      <c r="S342" s="124">
        <v>2026</v>
      </c>
      <c r="T342" s="66" t="s">
        <v>861</v>
      </c>
      <c r="U342" s="66" t="s">
        <v>861</v>
      </c>
      <c r="V342" s="62"/>
      <c r="W342" s="125"/>
      <c r="X342" s="123">
        <v>2</v>
      </c>
      <c r="Y342" s="103"/>
      <c r="Z342" s="103"/>
      <c r="AA342" s="103" t="s">
        <v>37</v>
      </c>
      <c r="AB342" s="103"/>
      <c r="AC342" s="103"/>
      <c r="AD342" s="104"/>
      <c r="AE342" s="103"/>
      <c r="AF342" s="103"/>
      <c r="AG342" s="103" t="s">
        <v>37</v>
      </c>
      <c r="AH342" s="103"/>
      <c r="AI342" s="103"/>
      <c r="AJ342" s="104"/>
      <c r="BC342" s="2"/>
    </row>
    <row r="343" spans="1:55" x14ac:dyDescent="0.2">
      <c r="A343" s="75" t="s">
        <v>795</v>
      </c>
      <c r="B343" s="62" t="s">
        <v>916</v>
      </c>
      <c r="C343" s="62" t="s">
        <v>914</v>
      </c>
      <c r="D343" s="62" t="s">
        <v>915</v>
      </c>
      <c r="E343" s="90" t="s">
        <v>535</v>
      </c>
      <c r="F343" s="77" t="s">
        <v>368</v>
      </c>
      <c r="G343" s="77" t="s">
        <v>769</v>
      </c>
      <c r="H343" s="66" t="s">
        <v>821</v>
      </c>
      <c r="I343" s="116">
        <v>19434</v>
      </c>
      <c r="J343" s="122">
        <v>2024</v>
      </c>
      <c r="K343" s="123">
        <v>10</v>
      </c>
      <c r="L343" s="123">
        <f t="shared" si="6"/>
        <v>8</v>
      </c>
      <c r="M343" s="62" t="s">
        <v>95</v>
      </c>
      <c r="N343" s="62" t="s">
        <v>99</v>
      </c>
      <c r="O343" s="62" t="s">
        <v>51</v>
      </c>
      <c r="P343" s="123" t="s">
        <v>46</v>
      </c>
      <c r="Q343" s="76"/>
      <c r="R343" s="123" t="s">
        <v>45</v>
      </c>
      <c r="S343" s="124">
        <v>2026</v>
      </c>
      <c r="T343" s="66" t="s">
        <v>861</v>
      </c>
      <c r="U343" s="66" t="s">
        <v>861</v>
      </c>
      <c r="V343" s="62"/>
      <c r="W343" s="125"/>
      <c r="X343" s="123">
        <v>2</v>
      </c>
      <c r="Y343" s="103"/>
      <c r="Z343" s="103"/>
      <c r="AA343" s="103" t="s">
        <v>37</v>
      </c>
      <c r="AB343" s="103"/>
      <c r="AC343" s="103"/>
      <c r="AD343" s="104"/>
      <c r="AE343" s="103"/>
      <c r="AF343" s="103"/>
      <c r="AG343" s="103" t="s">
        <v>37</v>
      </c>
      <c r="AH343" s="103"/>
      <c r="AI343" s="103"/>
      <c r="AJ343" s="104"/>
      <c r="BC343" s="2"/>
    </row>
    <row r="344" spans="1:55" x14ac:dyDescent="0.2">
      <c r="A344" s="75" t="s">
        <v>274</v>
      </c>
      <c r="B344" s="62" t="s">
        <v>916</v>
      </c>
      <c r="C344" s="62" t="s">
        <v>914</v>
      </c>
      <c r="D344" s="62" t="s">
        <v>915</v>
      </c>
      <c r="E344" s="65" t="s">
        <v>517</v>
      </c>
      <c r="F344" s="77" t="s">
        <v>368</v>
      </c>
      <c r="G344" s="77" t="s">
        <v>769</v>
      </c>
      <c r="H344" s="66" t="s">
        <v>822</v>
      </c>
      <c r="I344" s="116">
        <v>19435</v>
      </c>
      <c r="J344" s="122">
        <v>2024</v>
      </c>
      <c r="K344" s="123">
        <v>10</v>
      </c>
      <c r="L344" s="123">
        <f t="shared" si="6"/>
        <v>8</v>
      </c>
      <c r="M344" s="62" t="s">
        <v>95</v>
      </c>
      <c r="N344" s="62" t="s">
        <v>99</v>
      </c>
      <c r="O344" s="62" t="s">
        <v>51</v>
      </c>
      <c r="P344" s="123" t="s">
        <v>46</v>
      </c>
      <c r="Q344" s="76"/>
      <c r="R344" s="123" t="s">
        <v>45</v>
      </c>
      <c r="S344" s="124">
        <v>2026</v>
      </c>
      <c r="T344" s="66" t="s">
        <v>861</v>
      </c>
      <c r="U344" s="66" t="s">
        <v>861</v>
      </c>
      <c r="V344" s="62"/>
      <c r="W344" s="125"/>
      <c r="X344" s="123">
        <v>2</v>
      </c>
      <c r="Y344" s="103"/>
      <c r="Z344" s="103"/>
      <c r="AA344" s="103" t="s">
        <v>37</v>
      </c>
      <c r="AB344" s="103"/>
      <c r="AC344" s="103"/>
      <c r="AD344" s="104"/>
      <c r="AE344" s="103"/>
      <c r="AF344" s="103"/>
      <c r="AG344" s="103" t="s">
        <v>37</v>
      </c>
      <c r="AH344" s="103"/>
      <c r="AI344" s="103"/>
      <c r="AJ344" s="104"/>
      <c r="BC344" s="2"/>
    </row>
    <row r="345" spans="1:55" x14ac:dyDescent="0.2">
      <c r="A345" s="75" t="s">
        <v>823</v>
      </c>
      <c r="B345" s="62" t="s">
        <v>916</v>
      </c>
      <c r="C345" s="62" t="s">
        <v>914</v>
      </c>
      <c r="D345" s="62" t="s">
        <v>915</v>
      </c>
      <c r="E345" s="90" t="s">
        <v>535</v>
      </c>
      <c r="F345" s="77" t="s">
        <v>368</v>
      </c>
      <c r="G345" s="77" t="s">
        <v>769</v>
      </c>
      <c r="H345" s="66" t="s">
        <v>824</v>
      </c>
      <c r="I345" s="116">
        <v>19436</v>
      </c>
      <c r="J345" s="122">
        <v>2024</v>
      </c>
      <c r="K345" s="123">
        <v>10</v>
      </c>
      <c r="L345" s="123">
        <f t="shared" si="6"/>
        <v>8</v>
      </c>
      <c r="M345" s="62" t="s">
        <v>95</v>
      </c>
      <c r="N345" s="62" t="s">
        <v>99</v>
      </c>
      <c r="O345" s="62" t="s">
        <v>51</v>
      </c>
      <c r="P345" s="123" t="s">
        <v>46</v>
      </c>
      <c r="Q345" s="76"/>
      <c r="R345" s="123" t="s">
        <v>45</v>
      </c>
      <c r="S345" s="124">
        <v>2026</v>
      </c>
      <c r="T345" s="66" t="s">
        <v>861</v>
      </c>
      <c r="U345" s="66" t="s">
        <v>861</v>
      </c>
      <c r="V345" s="62"/>
      <c r="W345" s="125"/>
      <c r="X345" s="123">
        <v>2</v>
      </c>
      <c r="Y345" s="103"/>
      <c r="Z345" s="103"/>
      <c r="AA345" s="103" t="s">
        <v>37</v>
      </c>
      <c r="AB345" s="103"/>
      <c r="AC345" s="103"/>
      <c r="AD345" s="104"/>
      <c r="AE345" s="103"/>
      <c r="AF345" s="103"/>
      <c r="AG345" s="103" t="s">
        <v>37</v>
      </c>
      <c r="AH345" s="103"/>
      <c r="AI345" s="103"/>
      <c r="AJ345" s="104"/>
      <c r="BC345" s="2"/>
    </row>
    <row r="346" spans="1:55" x14ac:dyDescent="0.2">
      <c r="A346" s="75" t="s">
        <v>530</v>
      </c>
      <c r="B346" s="62" t="s">
        <v>916</v>
      </c>
      <c r="C346" s="62" t="s">
        <v>914</v>
      </c>
      <c r="D346" s="62" t="s">
        <v>915</v>
      </c>
      <c r="E346" s="65" t="s">
        <v>517</v>
      </c>
      <c r="F346" s="77" t="s">
        <v>368</v>
      </c>
      <c r="G346" s="77" t="s">
        <v>769</v>
      </c>
      <c r="H346" s="66" t="s">
        <v>825</v>
      </c>
      <c r="I346" s="116">
        <v>19437</v>
      </c>
      <c r="J346" s="122">
        <v>2024</v>
      </c>
      <c r="K346" s="123">
        <v>10</v>
      </c>
      <c r="L346" s="123">
        <f t="shared" si="6"/>
        <v>8</v>
      </c>
      <c r="M346" s="62" t="s">
        <v>95</v>
      </c>
      <c r="N346" s="62" t="s">
        <v>99</v>
      </c>
      <c r="O346" s="62" t="s">
        <v>51</v>
      </c>
      <c r="P346" s="123" t="s">
        <v>46</v>
      </c>
      <c r="Q346" s="76"/>
      <c r="R346" s="123" t="s">
        <v>45</v>
      </c>
      <c r="S346" s="124">
        <v>2026</v>
      </c>
      <c r="T346" s="66" t="s">
        <v>861</v>
      </c>
      <c r="U346" s="66" t="s">
        <v>861</v>
      </c>
      <c r="V346" s="62"/>
      <c r="W346" s="125"/>
      <c r="X346" s="123">
        <v>2</v>
      </c>
      <c r="Y346" s="103"/>
      <c r="Z346" s="103"/>
      <c r="AA346" s="103" t="s">
        <v>37</v>
      </c>
      <c r="AB346" s="103"/>
      <c r="AC346" s="103"/>
      <c r="AD346" s="104"/>
      <c r="AE346" s="103"/>
      <c r="AF346" s="103"/>
      <c r="AG346" s="103" t="s">
        <v>37</v>
      </c>
      <c r="AH346" s="103"/>
      <c r="AI346" s="103"/>
      <c r="AJ346" s="104"/>
      <c r="BC346" s="2"/>
    </row>
    <row r="347" spans="1:55" x14ac:dyDescent="0.2">
      <c r="A347" s="75" t="s">
        <v>530</v>
      </c>
      <c r="B347" s="62" t="s">
        <v>916</v>
      </c>
      <c r="C347" s="62" t="s">
        <v>914</v>
      </c>
      <c r="D347" s="62" t="s">
        <v>915</v>
      </c>
      <c r="E347" s="65" t="s">
        <v>517</v>
      </c>
      <c r="F347" s="77" t="s">
        <v>368</v>
      </c>
      <c r="G347" s="77" t="s">
        <v>769</v>
      </c>
      <c r="H347" s="66" t="s">
        <v>826</v>
      </c>
      <c r="I347" s="116">
        <v>19438</v>
      </c>
      <c r="J347" s="122">
        <v>2024</v>
      </c>
      <c r="K347" s="123">
        <v>10</v>
      </c>
      <c r="L347" s="123">
        <f t="shared" si="6"/>
        <v>8</v>
      </c>
      <c r="M347" s="62" t="s">
        <v>95</v>
      </c>
      <c r="N347" s="62" t="s">
        <v>99</v>
      </c>
      <c r="O347" s="62" t="s">
        <v>51</v>
      </c>
      <c r="P347" s="123" t="s">
        <v>46</v>
      </c>
      <c r="Q347" s="76"/>
      <c r="R347" s="123" t="s">
        <v>45</v>
      </c>
      <c r="S347" s="124">
        <v>2026</v>
      </c>
      <c r="T347" s="66" t="s">
        <v>861</v>
      </c>
      <c r="U347" s="66" t="s">
        <v>861</v>
      </c>
      <c r="V347" s="62"/>
      <c r="W347" s="125"/>
      <c r="X347" s="123">
        <v>2</v>
      </c>
      <c r="Y347" s="103"/>
      <c r="Z347" s="103"/>
      <c r="AA347" s="103" t="s">
        <v>37</v>
      </c>
      <c r="AB347" s="103"/>
      <c r="AC347" s="103"/>
      <c r="AD347" s="104"/>
      <c r="AE347" s="103"/>
      <c r="AF347" s="103"/>
      <c r="AG347" s="103" t="s">
        <v>37</v>
      </c>
      <c r="AH347" s="103"/>
      <c r="AI347" s="103"/>
      <c r="AJ347" s="104"/>
      <c r="BC347" s="2"/>
    </row>
    <row r="348" spans="1:55" x14ac:dyDescent="0.2">
      <c r="A348" s="82" t="s">
        <v>286</v>
      </c>
      <c r="B348" s="62" t="s">
        <v>916</v>
      </c>
      <c r="C348" s="62" t="s">
        <v>914</v>
      </c>
      <c r="D348" s="62" t="s">
        <v>915</v>
      </c>
      <c r="E348" s="65" t="s">
        <v>517</v>
      </c>
      <c r="F348" s="77" t="s">
        <v>368</v>
      </c>
      <c r="G348" s="77" t="s">
        <v>769</v>
      </c>
      <c r="H348" s="66" t="s">
        <v>827</v>
      </c>
      <c r="I348" s="116">
        <v>19439</v>
      </c>
      <c r="J348" s="122">
        <v>2024</v>
      </c>
      <c r="K348" s="123">
        <v>10</v>
      </c>
      <c r="L348" s="123">
        <f t="shared" si="6"/>
        <v>8</v>
      </c>
      <c r="M348" s="62" t="s">
        <v>95</v>
      </c>
      <c r="N348" s="62" t="s">
        <v>99</v>
      </c>
      <c r="O348" s="62" t="s">
        <v>51</v>
      </c>
      <c r="P348" s="123" t="s">
        <v>46</v>
      </c>
      <c r="Q348" s="76"/>
      <c r="R348" s="123" t="s">
        <v>45</v>
      </c>
      <c r="S348" s="124">
        <v>2026</v>
      </c>
      <c r="T348" s="66" t="s">
        <v>861</v>
      </c>
      <c r="U348" s="66" t="s">
        <v>861</v>
      </c>
      <c r="V348" s="62"/>
      <c r="W348" s="125"/>
      <c r="X348" s="123">
        <v>2</v>
      </c>
      <c r="Y348" s="103"/>
      <c r="Z348" s="103"/>
      <c r="AA348" s="103" t="s">
        <v>37</v>
      </c>
      <c r="AB348" s="103"/>
      <c r="AC348" s="103"/>
      <c r="AD348" s="104"/>
      <c r="AE348" s="103"/>
      <c r="AF348" s="103"/>
      <c r="AG348" s="103" t="s">
        <v>37</v>
      </c>
      <c r="AH348" s="103"/>
      <c r="AI348" s="103"/>
      <c r="AJ348" s="104"/>
      <c r="BC348" s="2"/>
    </row>
    <row r="349" spans="1:55" x14ac:dyDescent="0.2">
      <c r="A349" s="82" t="s">
        <v>286</v>
      </c>
      <c r="B349" s="62" t="s">
        <v>916</v>
      </c>
      <c r="C349" s="62" t="s">
        <v>914</v>
      </c>
      <c r="D349" s="62" t="s">
        <v>915</v>
      </c>
      <c r="E349" s="65" t="s">
        <v>517</v>
      </c>
      <c r="F349" s="77" t="s">
        <v>368</v>
      </c>
      <c r="G349" s="77" t="s">
        <v>769</v>
      </c>
      <c r="H349" s="66" t="s">
        <v>828</v>
      </c>
      <c r="I349" s="116">
        <v>19440</v>
      </c>
      <c r="J349" s="122">
        <v>2024</v>
      </c>
      <c r="K349" s="123">
        <v>10</v>
      </c>
      <c r="L349" s="123">
        <f t="shared" si="6"/>
        <v>8</v>
      </c>
      <c r="M349" s="62" t="s">
        <v>95</v>
      </c>
      <c r="N349" s="62" t="s">
        <v>99</v>
      </c>
      <c r="O349" s="62" t="s">
        <v>51</v>
      </c>
      <c r="P349" s="123" t="s">
        <v>46</v>
      </c>
      <c r="Q349" s="76"/>
      <c r="R349" s="123" t="s">
        <v>45</v>
      </c>
      <c r="S349" s="124">
        <v>2026</v>
      </c>
      <c r="T349" s="66" t="s">
        <v>861</v>
      </c>
      <c r="U349" s="66" t="s">
        <v>861</v>
      </c>
      <c r="V349" s="62"/>
      <c r="W349" s="125"/>
      <c r="X349" s="123">
        <v>2</v>
      </c>
      <c r="Y349" s="103"/>
      <c r="Z349" s="103"/>
      <c r="AA349" s="103" t="s">
        <v>37</v>
      </c>
      <c r="AB349" s="103"/>
      <c r="AC349" s="103"/>
      <c r="AD349" s="104"/>
      <c r="AE349" s="103"/>
      <c r="AF349" s="103"/>
      <c r="AG349" s="103" t="s">
        <v>37</v>
      </c>
      <c r="AH349" s="103"/>
      <c r="AI349" s="103"/>
      <c r="AJ349" s="104"/>
      <c r="BC349" s="2"/>
    </row>
    <row r="350" spans="1:55" x14ac:dyDescent="0.2">
      <c r="A350" s="82" t="s">
        <v>286</v>
      </c>
      <c r="B350" s="62" t="s">
        <v>916</v>
      </c>
      <c r="C350" s="62" t="s">
        <v>914</v>
      </c>
      <c r="D350" s="62" t="s">
        <v>915</v>
      </c>
      <c r="E350" s="65" t="s">
        <v>517</v>
      </c>
      <c r="F350" s="77" t="s">
        <v>368</v>
      </c>
      <c r="G350" s="77" t="s">
        <v>769</v>
      </c>
      <c r="H350" s="66" t="s">
        <v>829</v>
      </c>
      <c r="I350" s="116">
        <v>19441</v>
      </c>
      <c r="J350" s="122">
        <v>2024</v>
      </c>
      <c r="K350" s="123">
        <v>10</v>
      </c>
      <c r="L350" s="123">
        <f t="shared" si="6"/>
        <v>8</v>
      </c>
      <c r="M350" s="62" t="s">
        <v>95</v>
      </c>
      <c r="N350" s="62" t="s">
        <v>99</v>
      </c>
      <c r="O350" s="62" t="s">
        <v>51</v>
      </c>
      <c r="P350" s="123" t="s">
        <v>46</v>
      </c>
      <c r="Q350" s="76"/>
      <c r="R350" s="123" t="s">
        <v>45</v>
      </c>
      <c r="S350" s="124">
        <v>2026</v>
      </c>
      <c r="T350" s="66" t="s">
        <v>861</v>
      </c>
      <c r="U350" s="66" t="s">
        <v>861</v>
      </c>
      <c r="V350" s="62"/>
      <c r="W350" s="125"/>
      <c r="X350" s="123">
        <v>2</v>
      </c>
      <c r="Y350" s="103"/>
      <c r="Z350" s="103"/>
      <c r="AA350" s="103" t="s">
        <v>37</v>
      </c>
      <c r="AB350" s="103"/>
      <c r="AC350" s="103"/>
      <c r="AD350" s="104"/>
      <c r="AE350" s="103"/>
      <c r="AF350" s="103"/>
      <c r="AG350" s="103" t="s">
        <v>37</v>
      </c>
      <c r="AH350" s="103"/>
      <c r="AI350" s="103"/>
      <c r="AJ350" s="104"/>
      <c r="BC350" s="2"/>
    </row>
    <row r="351" spans="1:55" x14ac:dyDescent="0.2">
      <c r="A351" s="82" t="s">
        <v>286</v>
      </c>
      <c r="B351" s="62" t="s">
        <v>916</v>
      </c>
      <c r="C351" s="62" t="s">
        <v>914</v>
      </c>
      <c r="D351" s="62" t="s">
        <v>915</v>
      </c>
      <c r="E351" s="65" t="s">
        <v>517</v>
      </c>
      <c r="F351" s="77" t="s">
        <v>368</v>
      </c>
      <c r="G351" s="77" t="s">
        <v>769</v>
      </c>
      <c r="H351" s="66" t="s">
        <v>830</v>
      </c>
      <c r="I351" s="116">
        <v>19442</v>
      </c>
      <c r="J351" s="122">
        <v>2024</v>
      </c>
      <c r="K351" s="123">
        <v>10</v>
      </c>
      <c r="L351" s="123">
        <f t="shared" si="6"/>
        <v>8</v>
      </c>
      <c r="M351" s="62" t="s">
        <v>95</v>
      </c>
      <c r="N351" s="62" t="s">
        <v>99</v>
      </c>
      <c r="O351" s="62" t="s">
        <v>51</v>
      </c>
      <c r="P351" s="123" t="s">
        <v>46</v>
      </c>
      <c r="Q351" s="76"/>
      <c r="R351" s="123" t="s">
        <v>45</v>
      </c>
      <c r="S351" s="124">
        <v>2026</v>
      </c>
      <c r="T351" s="66" t="s">
        <v>861</v>
      </c>
      <c r="U351" s="66" t="s">
        <v>861</v>
      </c>
      <c r="V351" s="62"/>
      <c r="W351" s="125"/>
      <c r="X351" s="123">
        <v>2</v>
      </c>
      <c r="Y351" s="103"/>
      <c r="Z351" s="103"/>
      <c r="AA351" s="103" t="s">
        <v>37</v>
      </c>
      <c r="AB351" s="103"/>
      <c r="AC351" s="103"/>
      <c r="AD351" s="104"/>
      <c r="AE351" s="103"/>
      <c r="AF351" s="103"/>
      <c r="AG351" s="103" t="s">
        <v>37</v>
      </c>
      <c r="AH351" s="103"/>
      <c r="AI351" s="103"/>
      <c r="AJ351" s="104"/>
      <c r="BC351" s="2"/>
    </row>
    <row r="352" spans="1:55" x14ac:dyDescent="0.2">
      <c r="A352" s="82" t="s">
        <v>286</v>
      </c>
      <c r="B352" s="62" t="s">
        <v>916</v>
      </c>
      <c r="C352" s="62" t="s">
        <v>914</v>
      </c>
      <c r="D352" s="62" t="s">
        <v>915</v>
      </c>
      <c r="E352" s="65" t="s">
        <v>517</v>
      </c>
      <c r="F352" s="77" t="s">
        <v>368</v>
      </c>
      <c r="G352" s="77" t="s">
        <v>769</v>
      </c>
      <c r="H352" s="66" t="s">
        <v>831</v>
      </c>
      <c r="I352" s="116">
        <v>19443</v>
      </c>
      <c r="J352" s="122">
        <v>2024</v>
      </c>
      <c r="K352" s="123">
        <v>10</v>
      </c>
      <c r="L352" s="123">
        <f t="shared" si="6"/>
        <v>8</v>
      </c>
      <c r="M352" s="62" t="s">
        <v>95</v>
      </c>
      <c r="N352" s="62" t="s">
        <v>99</v>
      </c>
      <c r="O352" s="62" t="s">
        <v>51</v>
      </c>
      <c r="P352" s="123" t="s">
        <v>46</v>
      </c>
      <c r="Q352" s="76"/>
      <c r="R352" s="123" t="s">
        <v>45</v>
      </c>
      <c r="S352" s="124">
        <v>2026</v>
      </c>
      <c r="T352" s="66" t="s">
        <v>861</v>
      </c>
      <c r="U352" s="66" t="s">
        <v>861</v>
      </c>
      <c r="V352" s="62"/>
      <c r="W352" s="125"/>
      <c r="X352" s="123">
        <v>2</v>
      </c>
      <c r="Y352" s="103"/>
      <c r="Z352" s="103"/>
      <c r="AA352" s="103" t="s">
        <v>37</v>
      </c>
      <c r="AB352" s="103"/>
      <c r="AC352" s="103"/>
      <c r="AD352" s="104"/>
      <c r="AE352" s="103"/>
      <c r="AF352" s="103"/>
      <c r="AG352" s="103" t="s">
        <v>37</v>
      </c>
      <c r="AH352" s="103"/>
      <c r="AI352" s="103"/>
      <c r="AJ352" s="104"/>
      <c r="BC352" s="2"/>
    </row>
    <row r="353" spans="1:55" x14ac:dyDescent="0.2">
      <c r="A353" s="82" t="s">
        <v>286</v>
      </c>
      <c r="B353" s="62" t="s">
        <v>916</v>
      </c>
      <c r="C353" s="62" t="s">
        <v>914</v>
      </c>
      <c r="D353" s="62" t="s">
        <v>915</v>
      </c>
      <c r="E353" s="65" t="s">
        <v>517</v>
      </c>
      <c r="F353" s="77" t="s">
        <v>368</v>
      </c>
      <c r="G353" s="77" t="s">
        <v>769</v>
      </c>
      <c r="H353" s="66" t="s">
        <v>832</v>
      </c>
      <c r="I353" s="116">
        <v>19444</v>
      </c>
      <c r="J353" s="122">
        <v>2024</v>
      </c>
      <c r="K353" s="123">
        <v>10</v>
      </c>
      <c r="L353" s="123">
        <f t="shared" si="6"/>
        <v>8</v>
      </c>
      <c r="M353" s="62" t="s">
        <v>95</v>
      </c>
      <c r="N353" s="62" t="s">
        <v>99</v>
      </c>
      <c r="O353" s="62" t="s">
        <v>51</v>
      </c>
      <c r="P353" s="123" t="s">
        <v>46</v>
      </c>
      <c r="Q353" s="76"/>
      <c r="R353" s="123" t="s">
        <v>45</v>
      </c>
      <c r="S353" s="124">
        <v>2026</v>
      </c>
      <c r="T353" s="66" t="s">
        <v>861</v>
      </c>
      <c r="U353" s="66" t="s">
        <v>861</v>
      </c>
      <c r="V353" s="62"/>
      <c r="W353" s="125"/>
      <c r="X353" s="123">
        <v>2</v>
      </c>
      <c r="Y353" s="103"/>
      <c r="Z353" s="103"/>
      <c r="AA353" s="103" t="s">
        <v>37</v>
      </c>
      <c r="AB353" s="103"/>
      <c r="AC353" s="103"/>
      <c r="AD353" s="104"/>
      <c r="AE353" s="103"/>
      <c r="AF353" s="103"/>
      <c r="AG353" s="103" t="s">
        <v>37</v>
      </c>
      <c r="AH353" s="103"/>
      <c r="AI353" s="103"/>
      <c r="AJ353" s="104"/>
      <c r="BC353" s="2"/>
    </row>
    <row r="354" spans="1:55" x14ac:dyDescent="0.2">
      <c r="A354" s="75" t="s">
        <v>530</v>
      </c>
      <c r="B354" s="62" t="s">
        <v>916</v>
      </c>
      <c r="C354" s="62" t="s">
        <v>914</v>
      </c>
      <c r="D354" s="62" t="s">
        <v>915</v>
      </c>
      <c r="E354" s="65" t="s">
        <v>517</v>
      </c>
      <c r="F354" s="77" t="s">
        <v>368</v>
      </c>
      <c r="G354" s="77" t="s">
        <v>651</v>
      </c>
      <c r="H354" s="66" t="s">
        <v>833</v>
      </c>
      <c r="I354" s="116">
        <v>19461</v>
      </c>
      <c r="J354" s="122">
        <v>2024</v>
      </c>
      <c r="K354" s="123">
        <v>10</v>
      </c>
      <c r="L354" s="123">
        <f t="shared" si="6"/>
        <v>8</v>
      </c>
      <c r="M354" s="62" t="s">
        <v>95</v>
      </c>
      <c r="N354" s="62" t="s">
        <v>99</v>
      </c>
      <c r="O354" s="62" t="s">
        <v>51</v>
      </c>
      <c r="P354" s="123" t="s">
        <v>46</v>
      </c>
      <c r="Q354" s="76"/>
      <c r="R354" s="123" t="s">
        <v>45</v>
      </c>
      <c r="S354" s="124">
        <v>2026</v>
      </c>
      <c r="T354" s="66" t="s">
        <v>861</v>
      </c>
      <c r="U354" s="66" t="s">
        <v>861</v>
      </c>
      <c r="V354" s="62"/>
      <c r="W354" s="125"/>
      <c r="X354" s="123">
        <v>2</v>
      </c>
      <c r="Y354" s="103"/>
      <c r="Z354" s="103"/>
      <c r="AA354" s="103" t="s">
        <v>37</v>
      </c>
      <c r="AB354" s="103"/>
      <c r="AC354" s="103"/>
      <c r="AD354" s="104"/>
      <c r="AE354" s="103"/>
      <c r="AF354" s="103"/>
      <c r="AG354" s="103" t="s">
        <v>37</v>
      </c>
      <c r="AH354" s="103"/>
      <c r="AI354" s="103"/>
      <c r="AJ354" s="104"/>
      <c r="BC354" s="2"/>
    </row>
    <row r="355" spans="1:55" x14ac:dyDescent="0.2">
      <c r="A355" s="75" t="s">
        <v>530</v>
      </c>
      <c r="B355" s="62" t="s">
        <v>916</v>
      </c>
      <c r="C355" s="62" t="s">
        <v>914</v>
      </c>
      <c r="D355" s="62" t="s">
        <v>915</v>
      </c>
      <c r="E355" s="65" t="s">
        <v>517</v>
      </c>
      <c r="F355" s="77" t="s">
        <v>368</v>
      </c>
      <c r="G355" s="77" t="s">
        <v>651</v>
      </c>
      <c r="H355" s="66" t="s">
        <v>834</v>
      </c>
      <c r="I355" s="116">
        <v>19462</v>
      </c>
      <c r="J355" s="122">
        <v>2024</v>
      </c>
      <c r="K355" s="123">
        <v>10</v>
      </c>
      <c r="L355" s="123">
        <f t="shared" si="6"/>
        <v>8</v>
      </c>
      <c r="M355" s="62" t="s">
        <v>95</v>
      </c>
      <c r="N355" s="62" t="s">
        <v>99</v>
      </c>
      <c r="O355" s="62" t="s">
        <v>51</v>
      </c>
      <c r="P355" s="123" t="s">
        <v>46</v>
      </c>
      <c r="Q355" s="76"/>
      <c r="R355" s="123" t="s">
        <v>45</v>
      </c>
      <c r="S355" s="124">
        <v>2026</v>
      </c>
      <c r="T355" s="66" t="s">
        <v>861</v>
      </c>
      <c r="U355" s="66" t="s">
        <v>861</v>
      </c>
      <c r="V355" s="62"/>
      <c r="W355" s="125"/>
      <c r="X355" s="123">
        <v>2</v>
      </c>
      <c r="Y355" s="103"/>
      <c r="Z355" s="103"/>
      <c r="AA355" s="103" t="s">
        <v>37</v>
      </c>
      <c r="AB355" s="103"/>
      <c r="AC355" s="103"/>
      <c r="AD355" s="104"/>
      <c r="AE355" s="103"/>
      <c r="AF355" s="103"/>
      <c r="AG355" s="103" t="s">
        <v>37</v>
      </c>
      <c r="AH355" s="103"/>
      <c r="AI355" s="103"/>
      <c r="AJ355" s="104"/>
      <c r="BC355" s="2"/>
    </row>
    <row r="356" spans="1:55" x14ac:dyDescent="0.2">
      <c r="A356" s="75" t="s">
        <v>350</v>
      </c>
      <c r="B356" s="62" t="s">
        <v>916</v>
      </c>
      <c r="C356" s="62" t="s">
        <v>914</v>
      </c>
      <c r="D356" s="62" t="s">
        <v>915</v>
      </c>
      <c r="E356" s="65" t="s">
        <v>517</v>
      </c>
      <c r="F356" s="77" t="s">
        <v>368</v>
      </c>
      <c r="G356" s="77" t="s">
        <v>651</v>
      </c>
      <c r="H356" s="66" t="s">
        <v>835</v>
      </c>
      <c r="I356" s="116">
        <v>19463</v>
      </c>
      <c r="J356" s="122">
        <v>2024</v>
      </c>
      <c r="K356" s="123">
        <v>10</v>
      </c>
      <c r="L356" s="123">
        <f t="shared" si="6"/>
        <v>8</v>
      </c>
      <c r="M356" s="62" t="s">
        <v>95</v>
      </c>
      <c r="N356" s="62" t="s">
        <v>99</v>
      </c>
      <c r="O356" s="62" t="s">
        <v>51</v>
      </c>
      <c r="P356" s="123" t="s">
        <v>46</v>
      </c>
      <c r="Q356" s="76"/>
      <c r="R356" s="123" t="s">
        <v>45</v>
      </c>
      <c r="S356" s="124">
        <v>2026</v>
      </c>
      <c r="T356" s="66" t="s">
        <v>861</v>
      </c>
      <c r="U356" s="66" t="s">
        <v>861</v>
      </c>
      <c r="V356" s="62"/>
      <c r="W356" s="125"/>
      <c r="X356" s="123">
        <v>2</v>
      </c>
      <c r="Y356" s="103"/>
      <c r="Z356" s="103"/>
      <c r="AA356" s="103" t="s">
        <v>37</v>
      </c>
      <c r="AB356" s="103"/>
      <c r="AC356" s="103"/>
      <c r="AD356" s="104"/>
      <c r="AE356" s="103"/>
      <c r="AF356" s="103"/>
      <c r="AG356" s="103" t="s">
        <v>37</v>
      </c>
      <c r="AH356" s="103"/>
      <c r="AI356" s="103"/>
      <c r="AJ356" s="104"/>
      <c r="BC356" s="2"/>
    </row>
    <row r="357" spans="1:55" x14ac:dyDescent="0.2">
      <c r="A357" s="75" t="s">
        <v>350</v>
      </c>
      <c r="B357" s="62" t="s">
        <v>916</v>
      </c>
      <c r="C357" s="62" t="s">
        <v>914</v>
      </c>
      <c r="D357" s="62" t="s">
        <v>915</v>
      </c>
      <c r="E357" s="65" t="s">
        <v>517</v>
      </c>
      <c r="F357" s="77" t="s">
        <v>368</v>
      </c>
      <c r="G357" s="77" t="s">
        <v>791</v>
      </c>
      <c r="H357" s="66" t="s">
        <v>836</v>
      </c>
      <c r="I357" s="116">
        <v>19464</v>
      </c>
      <c r="J357" s="122">
        <v>2024</v>
      </c>
      <c r="K357" s="123">
        <v>10</v>
      </c>
      <c r="L357" s="123">
        <f t="shared" si="6"/>
        <v>8</v>
      </c>
      <c r="M357" s="62" t="s">
        <v>95</v>
      </c>
      <c r="N357" s="62" t="s">
        <v>99</v>
      </c>
      <c r="O357" s="62" t="s">
        <v>51</v>
      </c>
      <c r="P357" s="123" t="s">
        <v>46</v>
      </c>
      <c r="Q357" s="76"/>
      <c r="R357" s="123" t="s">
        <v>45</v>
      </c>
      <c r="S357" s="124">
        <v>2026</v>
      </c>
      <c r="T357" s="66" t="s">
        <v>861</v>
      </c>
      <c r="U357" s="66" t="s">
        <v>861</v>
      </c>
      <c r="V357" s="62"/>
      <c r="W357" s="125"/>
      <c r="X357" s="123">
        <v>2</v>
      </c>
      <c r="Y357" s="103"/>
      <c r="Z357" s="103"/>
      <c r="AA357" s="103" t="s">
        <v>37</v>
      </c>
      <c r="AB357" s="103"/>
      <c r="AC357" s="103"/>
      <c r="AD357" s="104"/>
      <c r="AE357" s="103"/>
      <c r="AF357" s="103"/>
      <c r="AG357" s="103" t="s">
        <v>37</v>
      </c>
      <c r="AH357" s="103"/>
      <c r="AI357" s="103"/>
      <c r="AJ357" s="104"/>
      <c r="BC357" s="2"/>
    </row>
    <row r="358" spans="1:55" x14ac:dyDescent="0.2">
      <c r="A358" s="75" t="s">
        <v>269</v>
      </c>
      <c r="B358" s="62" t="s">
        <v>916</v>
      </c>
      <c r="C358" s="62" t="s">
        <v>914</v>
      </c>
      <c r="D358" s="62" t="s">
        <v>915</v>
      </c>
      <c r="E358" s="65" t="s">
        <v>517</v>
      </c>
      <c r="F358" s="77" t="s">
        <v>368</v>
      </c>
      <c r="G358" s="77" t="s">
        <v>791</v>
      </c>
      <c r="H358" s="66" t="s">
        <v>837</v>
      </c>
      <c r="I358" s="116">
        <v>19465</v>
      </c>
      <c r="J358" s="122">
        <v>2024</v>
      </c>
      <c r="K358" s="123">
        <v>10</v>
      </c>
      <c r="L358" s="123">
        <f t="shared" si="6"/>
        <v>8</v>
      </c>
      <c r="M358" s="62" t="s">
        <v>95</v>
      </c>
      <c r="N358" s="62" t="s">
        <v>99</v>
      </c>
      <c r="O358" s="62" t="s">
        <v>51</v>
      </c>
      <c r="P358" s="123" t="s">
        <v>46</v>
      </c>
      <c r="Q358" s="76"/>
      <c r="R358" s="123" t="s">
        <v>45</v>
      </c>
      <c r="S358" s="124">
        <v>2026</v>
      </c>
      <c r="T358" s="66" t="s">
        <v>861</v>
      </c>
      <c r="U358" s="66" t="s">
        <v>861</v>
      </c>
      <c r="V358" s="62"/>
      <c r="W358" s="125"/>
      <c r="X358" s="123">
        <v>2</v>
      </c>
      <c r="Y358" s="103"/>
      <c r="Z358" s="103"/>
      <c r="AA358" s="103" t="s">
        <v>37</v>
      </c>
      <c r="AB358" s="103"/>
      <c r="AC358" s="103"/>
      <c r="AD358" s="104"/>
      <c r="AE358" s="103"/>
      <c r="AF358" s="103"/>
      <c r="AG358" s="103" t="s">
        <v>37</v>
      </c>
      <c r="AH358" s="103"/>
      <c r="AI358" s="103"/>
      <c r="AJ358" s="104"/>
      <c r="BC358" s="2"/>
    </row>
    <row r="359" spans="1:55" x14ac:dyDescent="0.2">
      <c r="A359" s="75" t="s">
        <v>269</v>
      </c>
      <c r="B359" s="62" t="s">
        <v>916</v>
      </c>
      <c r="C359" s="62" t="s">
        <v>914</v>
      </c>
      <c r="D359" s="62" t="s">
        <v>915</v>
      </c>
      <c r="E359" s="65" t="s">
        <v>517</v>
      </c>
      <c r="F359" s="77" t="s">
        <v>368</v>
      </c>
      <c r="G359" s="77" t="s">
        <v>791</v>
      </c>
      <c r="H359" s="66" t="s">
        <v>838</v>
      </c>
      <c r="I359" s="116">
        <v>19466</v>
      </c>
      <c r="J359" s="122">
        <v>2024</v>
      </c>
      <c r="K359" s="123">
        <v>10</v>
      </c>
      <c r="L359" s="123">
        <f t="shared" si="6"/>
        <v>8</v>
      </c>
      <c r="M359" s="62" t="s">
        <v>95</v>
      </c>
      <c r="N359" s="62" t="s">
        <v>99</v>
      </c>
      <c r="O359" s="62" t="s">
        <v>51</v>
      </c>
      <c r="P359" s="123" t="s">
        <v>46</v>
      </c>
      <c r="Q359" s="76"/>
      <c r="R359" s="123" t="s">
        <v>45</v>
      </c>
      <c r="S359" s="124">
        <v>2026</v>
      </c>
      <c r="T359" s="66" t="s">
        <v>861</v>
      </c>
      <c r="U359" s="66" t="s">
        <v>861</v>
      </c>
      <c r="V359" s="62"/>
      <c r="W359" s="125"/>
      <c r="X359" s="123">
        <v>2</v>
      </c>
      <c r="Y359" s="103"/>
      <c r="Z359" s="103"/>
      <c r="AA359" s="103" t="s">
        <v>37</v>
      </c>
      <c r="AB359" s="103"/>
      <c r="AC359" s="103"/>
      <c r="AD359" s="104"/>
      <c r="AE359" s="103"/>
      <c r="AF359" s="103"/>
      <c r="AG359" s="103" t="s">
        <v>37</v>
      </c>
      <c r="AH359" s="103"/>
      <c r="AI359" s="103"/>
      <c r="AJ359" s="104"/>
      <c r="BC359" s="2"/>
    </row>
    <row r="360" spans="1:55" x14ac:dyDescent="0.2">
      <c r="A360" s="75" t="s">
        <v>274</v>
      </c>
      <c r="B360" s="62" t="s">
        <v>916</v>
      </c>
      <c r="C360" s="62" t="s">
        <v>914</v>
      </c>
      <c r="D360" s="62" t="s">
        <v>915</v>
      </c>
      <c r="E360" s="65" t="s">
        <v>517</v>
      </c>
      <c r="F360" s="77" t="s">
        <v>368</v>
      </c>
      <c r="G360" s="77" t="s">
        <v>791</v>
      </c>
      <c r="H360" s="66" t="s">
        <v>839</v>
      </c>
      <c r="I360" s="116">
        <v>19467</v>
      </c>
      <c r="J360" s="122">
        <v>2024</v>
      </c>
      <c r="K360" s="123">
        <v>10</v>
      </c>
      <c r="L360" s="123">
        <f t="shared" si="6"/>
        <v>8</v>
      </c>
      <c r="M360" s="62" t="s">
        <v>95</v>
      </c>
      <c r="N360" s="62" t="s">
        <v>99</v>
      </c>
      <c r="O360" s="62" t="s">
        <v>51</v>
      </c>
      <c r="P360" s="123" t="s">
        <v>46</v>
      </c>
      <c r="Q360" s="76"/>
      <c r="R360" s="123" t="s">
        <v>45</v>
      </c>
      <c r="S360" s="124">
        <v>2026</v>
      </c>
      <c r="T360" s="66" t="s">
        <v>861</v>
      </c>
      <c r="U360" s="66" t="s">
        <v>861</v>
      </c>
      <c r="V360" s="62"/>
      <c r="W360" s="125"/>
      <c r="X360" s="123">
        <v>2</v>
      </c>
      <c r="Y360" s="103"/>
      <c r="Z360" s="103"/>
      <c r="AA360" s="103" t="s">
        <v>37</v>
      </c>
      <c r="AB360" s="103"/>
      <c r="AC360" s="103"/>
      <c r="AD360" s="104"/>
      <c r="AE360" s="103"/>
      <c r="AF360" s="103"/>
      <c r="AG360" s="103" t="s">
        <v>37</v>
      </c>
      <c r="AH360" s="103"/>
      <c r="AI360" s="103"/>
      <c r="AJ360" s="104"/>
      <c r="BC360" s="2"/>
    </row>
    <row r="361" spans="1:55" x14ac:dyDescent="0.2">
      <c r="A361" s="75" t="s">
        <v>274</v>
      </c>
      <c r="B361" s="62" t="s">
        <v>916</v>
      </c>
      <c r="C361" s="62" t="s">
        <v>914</v>
      </c>
      <c r="D361" s="62" t="s">
        <v>915</v>
      </c>
      <c r="E361" s="65" t="s">
        <v>517</v>
      </c>
      <c r="F361" s="77" t="s">
        <v>368</v>
      </c>
      <c r="G361" s="77" t="s">
        <v>791</v>
      </c>
      <c r="H361" s="66" t="s">
        <v>840</v>
      </c>
      <c r="I361" s="116">
        <v>19468</v>
      </c>
      <c r="J361" s="122">
        <v>2024</v>
      </c>
      <c r="K361" s="123">
        <v>10</v>
      </c>
      <c r="L361" s="123">
        <f t="shared" si="6"/>
        <v>8</v>
      </c>
      <c r="M361" s="62" t="s">
        <v>95</v>
      </c>
      <c r="N361" s="62" t="s">
        <v>99</v>
      </c>
      <c r="O361" s="62" t="s">
        <v>51</v>
      </c>
      <c r="P361" s="123" t="s">
        <v>46</v>
      </c>
      <c r="Q361" s="76"/>
      <c r="R361" s="123" t="s">
        <v>45</v>
      </c>
      <c r="S361" s="124">
        <v>2026</v>
      </c>
      <c r="T361" s="66" t="s">
        <v>861</v>
      </c>
      <c r="U361" s="66" t="s">
        <v>861</v>
      </c>
      <c r="V361" s="62"/>
      <c r="W361" s="125"/>
      <c r="X361" s="123">
        <v>2</v>
      </c>
      <c r="Y361" s="103"/>
      <c r="Z361" s="103"/>
      <c r="AA361" s="103" t="s">
        <v>37</v>
      </c>
      <c r="AB361" s="103"/>
      <c r="AC361" s="103"/>
      <c r="AD361" s="104"/>
      <c r="AE361" s="103"/>
      <c r="AF361" s="103"/>
      <c r="AG361" s="103" t="s">
        <v>37</v>
      </c>
      <c r="AH361" s="103"/>
      <c r="AI361" s="103"/>
      <c r="AJ361" s="104"/>
      <c r="BC361" s="2"/>
    </row>
    <row r="362" spans="1:55" x14ac:dyDescent="0.2">
      <c r="A362" s="75" t="s">
        <v>274</v>
      </c>
      <c r="B362" s="62" t="s">
        <v>916</v>
      </c>
      <c r="C362" s="62" t="s">
        <v>914</v>
      </c>
      <c r="D362" s="62" t="s">
        <v>915</v>
      </c>
      <c r="E362" s="65" t="s">
        <v>517</v>
      </c>
      <c r="F362" s="77" t="s">
        <v>368</v>
      </c>
      <c r="G362" s="77" t="s">
        <v>791</v>
      </c>
      <c r="H362" s="66" t="s">
        <v>841</v>
      </c>
      <c r="I362" s="116">
        <v>19469</v>
      </c>
      <c r="J362" s="122">
        <v>2024</v>
      </c>
      <c r="K362" s="123">
        <v>10</v>
      </c>
      <c r="L362" s="123">
        <f t="shared" si="6"/>
        <v>8</v>
      </c>
      <c r="M362" s="62" t="s">
        <v>95</v>
      </c>
      <c r="N362" s="62" t="s">
        <v>99</v>
      </c>
      <c r="O362" s="62" t="s">
        <v>51</v>
      </c>
      <c r="P362" s="123" t="s">
        <v>46</v>
      </c>
      <c r="Q362" s="76"/>
      <c r="R362" s="123" t="s">
        <v>45</v>
      </c>
      <c r="S362" s="124">
        <v>2026</v>
      </c>
      <c r="T362" s="66" t="s">
        <v>861</v>
      </c>
      <c r="U362" s="66" t="s">
        <v>861</v>
      </c>
      <c r="V362" s="62"/>
      <c r="W362" s="125"/>
      <c r="X362" s="123">
        <v>2</v>
      </c>
      <c r="Y362" s="103"/>
      <c r="Z362" s="103"/>
      <c r="AA362" s="103" t="s">
        <v>37</v>
      </c>
      <c r="AB362" s="103"/>
      <c r="AC362" s="103"/>
      <c r="AD362" s="104"/>
      <c r="AE362" s="103"/>
      <c r="AF362" s="103"/>
      <c r="AG362" s="103" t="s">
        <v>37</v>
      </c>
      <c r="AH362" s="103"/>
      <c r="AI362" s="103"/>
      <c r="AJ362" s="104"/>
      <c r="BC362" s="2"/>
    </row>
    <row r="363" spans="1:55" x14ac:dyDescent="0.2">
      <c r="A363" s="75" t="s">
        <v>296</v>
      </c>
      <c r="B363" s="62" t="s">
        <v>916</v>
      </c>
      <c r="C363" s="62" t="s">
        <v>914</v>
      </c>
      <c r="D363" s="62" t="s">
        <v>915</v>
      </c>
      <c r="E363" s="65" t="s">
        <v>517</v>
      </c>
      <c r="F363" s="77" t="s">
        <v>368</v>
      </c>
      <c r="G363" s="77" t="s">
        <v>791</v>
      </c>
      <c r="H363" s="66" t="s">
        <v>842</v>
      </c>
      <c r="I363" s="116">
        <v>19470</v>
      </c>
      <c r="J363" s="122">
        <v>2024</v>
      </c>
      <c r="K363" s="123">
        <v>10</v>
      </c>
      <c r="L363" s="123">
        <f t="shared" si="6"/>
        <v>8</v>
      </c>
      <c r="M363" s="62" t="s">
        <v>95</v>
      </c>
      <c r="N363" s="62" t="s">
        <v>99</v>
      </c>
      <c r="O363" s="62" t="s">
        <v>51</v>
      </c>
      <c r="P363" s="123" t="s">
        <v>46</v>
      </c>
      <c r="Q363" s="76"/>
      <c r="R363" s="123" t="s">
        <v>45</v>
      </c>
      <c r="S363" s="124">
        <v>2026</v>
      </c>
      <c r="T363" s="66" t="s">
        <v>861</v>
      </c>
      <c r="U363" s="66" t="s">
        <v>861</v>
      </c>
      <c r="V363" s="62"/>
      <c r="W363" s="125"/>
      <c r="X363" s="123">
        <v>2</v>
      </c>
      <c r="Y363" s="103"/>
      <c r="Z363" s="103"/>
      <c r="AA363" s="103" t="s">
        <v>37</v>
      </c>
      <c r="AB363" s="103"/>
      <c r="AC363" s="103"/>
      <c r="AD363" s="104"/>
      <c r="AE363" s="103"/>
      <c r="AF363" s="103"/>
      <c r="AG363" s="103" t="s">
        <v>37</v>
      </c>
      <c r="AH363" s="103"/>
      <c r="AI363" s="103"/>
      <c r="AJ363" s="104"/>
      <c r="BC363" s="2"/>
    </row>
    <row r="364" spans="1:55" x14ac:dyDescent="0.2">
      <c r="A364" s="75" t="s">
        <v>352</v>
      </c>
      <c r="B364" s="62" t="s">
        <v>916</v>
      </c>
      <c r="C364" s="62" t="s">
        <v>914</v>
      </c>
      <c r="D364" s="62" t="s">
        <v>915</v>
      </c>
      <c r="E364" s="65" t="s">
        <v>517</v>
      </c>
      <c r="F364" s="77" t="s">
        <v>368</v>
      </c>
      <c r="G364" s="77" t="s">
        <v>791</v>
      </c>
      <c r="H364" s="66" t="s">
        <v>843</v>
      </c>
      <c r="I364" s="116">
        <v>19471</v>
      </c>
      <c r="J364" s="122">
        <v>2024</v>
      </c>
      <c r="K364" s="123">
        <v>10</v>
      </c>
      <c r="L364" s="123">
        <f t="shared" si="6"/>
        <v>8</v>
      </c>
      <c r="M364" s="62" t="s">
        <v>95</v>
      </c>
      <c r="N364" s="62" t="s">
        <v>99</v>
      </c>
      <c r="O364" s="62" t="s">
        <v>51</v>
      </c>
      <c r="P364" s="123" t="s">
        <v>46</v>
      </c>
      <c r="Q364" s="76"/>
      <c r="R364" s="123" t="s">
        <v>45</v>
      </c>
      <c r="S364" s="124">
        <v>2026</v>
      </c>
      <c r="T364" s="66" t="s">
        <v>861</v>
      </c>
      <c r="U364" s="66" t="s">
        <v>861</v>
      </c>
      <c r="V364" s="62"/>
      <c r="W364" s="125"/>
      <c r="X364" s="123">
        <v>2</v>
      </c>
      <c r="Y364" s="103"/>
      <c r="Z364" s="103"/>
      <c r="AA364" s="103" t="s">
        <v>37</v>
      </c>
      <c r="AB364" s="103"/>
      <c r="AC364" s="103"/>
      <c r="AD364" s="104"/>
      <c r="AE364" s="103"/>
      <c r="AF364" s="103"/>
      <c r="AG364" s="103" t="s">
        <v>37</v>
      </c>
      <c r="AH364" s="103"/>
      <c r="AI364" s="103"/>
      <c r="AJ364" s="104"/>
      <c r="BC364" s="2"/>
    </row>
    <row r="365" spans="1:55" x14ac:dyDescent="0.2">
      <c r="A365" s="75" t="s">
        <v>530</v>
      </c>
      <c r="B365" s="62" t="s">
        <v>916</v>
      </c>
      <c r="C365" s="62" t="s">
        <v>914</v>
      </c>
      <c r="D365" s="62" t="s">
        <v>915</v>
      </c>
      <c r="E365" s="65" t="s">
        <v>517</v>
      </c>
      <c r="F365" s="77" t="s">
        <v>368</v>
      </c>
      <c r="G365" s="77" t="s">
        <v>791</v>
      </c>
      <c r="H365" s="66" t="s">
        <v>844</v>
      </c>
      <c r="I365" s="116">
        <v>19472</v>
      </c>
      <c r="J365" s="122">
        <v>2024</v>
      </c>
      <c r="K365" s="123">
        <v>10</v>
      </c>
      <c r="L365" s="123">
        <f t="shared" si="6"/>
        <v>8</v>
      </c>
      <c r="M365" s="62" t="s">
        <v>95</v>
      </c>
      <c r="N365" s="62" t="s">
        <v>99</v>
      </c>
      <c r="O365" s="62" t="s">
        <v>51</v>
      </c>
      <c r="P365" s="123" t="s">
        <v>46</v>
      </c>
      <c r="Q365" s="76"/>
      <c r="R365" s="123" t="s">
        <v>45</v>
      </c>
      <c r="S365" s="124">
        <v>2026</v>
      </c>
      <c r="T365" s="66" t="s">
        <v>861</v>
      </c>
      <c r="U365" s="66" t="s">
        <v>861</v>
      </c>
      <c r="V365" s="62"/>
      <c r="W365" s="125"/>
      <c r="X365" s="123">
        <v>2</v>
      </c>
      <c r="Y365" s="103"/>
      <c r="Z365" s="103"/>
      <c r="AA365" s="103" t="s">
        <v>37</v>
      </c>
      <c r="AB365" s="103"/>
      <c r="AC365" s="103"/>
      <c r="AD365" s="104"/>
      <c r="AE365" s="103"/>
      <c r="AF365" s="103"/>
      <c r="AG365" s="103" t="s">
        <v>37</v>
      </c>
      <c r="AH365" s="103"/>
      <c r="AI365" s="103"/>
      <c r="AJ365" s="104"/>
      <c r="BC365" s="2"/>
    </row>
    <row r="366" spans="1:55" x14ac:dyDescent="0.2">
      <c r="A366" s="75" t="s">
        <v>274</v>
      </c>
      <c r="B366" s="62" t="s">
        <v>916</v>
      </c>
      <c r="C366" s="62" t="s">
        <v>914</v>
      </c>
      <c r="D366" s="62" t="s">
        <v>915</v>
      </c>
      <c r="E366" s="65" t="s">
        <v>517</v>
      </c>
      <c r="F366" s="77" t="s">
        <v>368</v>
      </c>
      <c r="G366" s="77" t="s">
        <v>791</v>
      </c>
      <c r="H366" s="66" t="s">
        <v>845</v>
      </c>
      <c r="I366" s="116">
        <v>19473</v>
      </c>
      <c r="J366" s="122">
        <v>2024</v>
      </c>
      <c r="K366" s="123">
        <v>10</v>
      </c>
      <c r="L366" s="123">
        <f t="shared" si="6"/>
        <v>8</v>
      </c>
      <c r="M366" s="62" t="s">
        <v>95</v>
      </c>
      <c r="N366" s="62" t="s">
        <v>99</v>
      </c>
      <c r="O366" s="62" t="s">
        <v>51</v>
      </c>
      <c r="P366" s="123" t="s">
        <v>46</v>
      </c>
      <c r="Q366" s="76"/>
      <c r="R366" s="123" t="s">
        <v>45</v>
      </c>
      <c r="S366" s="124">
        <v>2026</v>
      </c>
      <c r="T366" s="66" t="s">
        <v>861</v>
      </c>
      <c r="U366" s="66" t="s">
        <v>861</v>
      </c>
      <c r="V366" s="62"/>
      <c r="W366" s="125"/>
      <c r="X366" s="123">
        <v>2</v>
      </c>
      <c r="Y366" s="103"/>
      <c r="Z366" s="103"/>
      <c r="AA366" s="103" t="s">
        <v>37</v>
      </c>
      <c r="AB366" s="103"/>
      <c r="AC366" s="103"/>
      <c r="AD366" s="104"/>
      <c r="AE366" s="103"/>
      <c r="AF366" s="103"/>
      <c r="AG366" s="103" t="s">
        <v>37</v>
      </c>
      <c r="AH366" s="103"/>
      <c r="AI366" s="103"/>
      <c r="AJ366" s="104"/>
      <c r="BC366" s="2"/>
    </row>
    <row r="367" spans="1:55" x14ac:dyDescent="0.2">
      <c r="A367" s="75" t="s">
        <v>795</v>
      </c>
      <c r="B367" s="62" t="s">
        <v>916</v>
      </c>
      <c r="C367" s="62" t="s">
        <v>914</v>
      </c>
      <c r="D367" s="62" t="s">
        <v>915</v>
      </c>
      <c r="E367" s="65" t="s">
        <v>517</v>
      </c>
      <c r="F367" s="77" t="s">
        <v>368</v>
      </c>
      <c r="G367" s="77" t="s">
        <v>791</v>
      </c>
      <c r="H367" s="66" t="s">
        <v>846</v>
      </c>
      <c r="I367" s="116">
        <v>19474</v>
      </c>
      <c r="J367" s="122">
        <v>2024</v>
      </c>
      <c r="K367" s="123">
        <v>10</v>
      </c>
      <c r="L367" s="123">
        <f t="shared" ref="L367:L417" si="7">+IF(J367=0," ",K367-($B$9-J367))</f>
        <v>8</v>
      </c>
      <c r="M367" s="62" t="s">
        <v>95</v>
      </c>
      <c r="N367" s="62" t="s">
        <v>99</v>
      </c>
      <c r="O367" s="62" t="s">
        <v>51</v>
      </c>
      <c r="P367" s="123" t="s">
        <v>46</v>
      </c>
      <c r="Q367" s="76"/>
      <c r="R367" s="123" t="s">
        <v>45</v>
      </c>
      <c r="S367" s="124">
        <v>2026</v>
      </c>
      <c r="T367" s="66" t="s">
        <v>861</v>
      </c>
      <c r="U367" s="66" t="s">
        <v>861</v>
      </c>
      <c r="V367" s="62"/>
      <c r="W367" s="125"/>
      <c r="X367" s="123">
        <v>2</v>
      </c>
      <c r="Y367" s="103"/>
      <c r="Z367" s="103"/>
      <c r="AA367" s="103" t="s">
        <v>37</v>
      </c>
      <c r="AB367" s="103"/>
      <c r="AC367" s="103"/>
      <c r="AD367" s="104"/>
      <c r="AE367" s="103"/>
      <c r="AF367" s="103"/>
      <c r="AG367" s="103" t="s">
        <v>37</v>
      </c>
      <c r="AH367" s="103"/>
      <c r="AI367" s="103"/>
      <c r="AJ367" s="104"/>
      <c r="BC367" s="2"/>
    </row>
    <row r="368" spans="1:55" x14ac:dyDescent="0.2">
      <c r="A368" s="75" t="s">
        <v>795</v>
      </c>
      <c r="B368" s="62" t="s">
        <v>916</v>
      </c>
      <c r="C368" s="62" t="s">
        <v>914</v>
      </c>
      <c r="D368" s="62" t="s">
        <v>915</v>
      </c>
      <c r="E368" s="65" t="s">
        <v>517</v>
      </c>
      <c r="F368" s="77" t="s">
        <v>368</v>
      </c>
      <c r="G368" s="77" t="s">
        <v>791</v>
      </c>
      <c r="H368" s="66" t="s">
        <v>847</v>
      </c>
      <c r="I368" s="116">
        <v>19475</v>
      </c>
      <c r="J368" s="122">
        <v>2024</v>
      </c>
      <c r="K368" s="123">
        <v>10</v>
      </c>
      <c r="L368" s="123">
        <f t="shared" si="7"/>
        <v>8</v>
      </c>
      <c r="M368" s="62" t="s">
        <v>95</v>
      </c>
      <c r="N368" s="62" t="s">
        <v>99</v>
      </c>
      <c r="O368" s="62" t="s">
        <v>51</v>
      </c>
      <c r="P368" s="123" t="s">
        <v>46</v>
      </c>
      <c r="Q368" s="76"/>
      <c r="R368" s="123" t="s">
        <v>45</v>
      </c>
      <c r="S368" s="124">
        <v>2026</v>
      </c>
      <c r="T368" s="66" t="s">
        <v>861</v>
      </c>
      <c r="U368" s="66" t="s">
        <v>861</v>
      </c>
      <c r="V368" s="62"/>
      <c r="W368" s="125"/>
      <c r="X368" s="123">
        <v>2</v>
      </c>
      <c r="Y368" s="103"/>
      <c r="Z368" s="103"/>
      <c r="AA368" s="103" t="s">
        <v>37</v>
      </c>
      <c r="AB368" s="103"/>
      <c r="AC368" s="103"/>
      <c r="AD368" s="104"/>
      <c r="AE368" s="103"/>
      <c r="AF368" s="103"/>
      <c r="AG368" s="103" t="s">
        <v>37</v>
      </c>
      <c r="AH368" s="103"/>
      <c r="AI368" s="103"/>
      <c r="AJ368" s="104"/>
      <c r="BC368" s="2"/>
    </row>
    <row r="369" spans="1:55" x14ac:dyDescent="0.2">
      <c r="A369" s="75" t="s">
        <v>795</v>
      </c>
      <c r="B369" s="62" t="s">
        <v>916</v>
      </c>
      <c r="C369" s="62" t="s">
        <v>914</v>
      </c>
      <c r="D369" s="62" t="s">
        <v>915</v>
      </c>
      <c r="E369" s="65" t="s">
        <v>517</v>
      </c>
      <c r="F369" s="77" t="s">
        <v>368</v>
      </c>
      <c r="G369" s="77" t="s">
        <v>791</v>
      </c>
      <c r="H369" s="66" t="s">
        <v>848</v>
      </c>
      <c r="I369" s="116">
        <v>19476</v>
      </c>
      <c r="J369" s="122">
        <v>2024</v>
      </c>
      <c r="K369" s="123">
        <v>10</v>
      </c>
      <c r="L369" s="123">
        <f t="shared" si="7"/>
        <v>8</v>
      </c>
      <c r="M369" s="62" t="s">
        <v>95</v>
      </c>
      <c r="N369" s="62" t="s">
        <v>99</v>
      </c>
      <c r="O369" s="62" t="s">
        <v>51</v>
      </c>
      <c r="P369" s="123" t="s">
        <v>46</v>
      </c>
      <c r="Q369" s="76"/>
      <c r="R369" s="123" t="s">
        <v>45</v>
      </c>
      <c r="S369" s="124">
        <v>2026</v>
      </c>
      <c r="T369" s="66" t="s">
        <v>861</v>
      </c>
      <c r="U369" s="66" t="s">
        <v>861</v>
      </c>
      <c r="V369" s="62"/>
      <c r="W369" s="125"/>
      <c r="X369" s="123">
        <v>2</v>
      </c>
      <c r="Y369" s="103"/>
      <c r="Z369" s="103"/>
      <c r="AA369" s="103" t="s">
        <v>37</v>
      </c>
      <c r="AB369" s="103"/>
      <c r="AC369" s="103"/>
      <c r="AD369" s="104"/>
      <c r="AE369" s="103"/>
      <c r="AF369" s="103"/>
      <c r="AG369" s="103" t="s">
        <v>37</v>
      </c>
      <c r="AH369" s="103"/>
      <c r="AI369" s="103"/>
      <c r="AJ369" s="104"/>
      <c r="BC369" s="2"/>
    </row>
    <row r="370" spans="1:55" x14ac:dyDescent="0.2">
      <c r="A370" s="75" t="s">
        <v>661</v>
      </c>
      <c r="B370" s="62" t="s">
        <v>916</v>
      </c>
      <c r="C370" s="62" t="s">
        <v>914</v>
      </c>
      <c r="D370" s="62" t="s">
        <v>915</v>
      </c>
      <c r="E370" s="65" t="s">
        <v>523</v>
      </c>
      <c r="F370" s="77" t="s">
        <v>849</v>
      </c>
      <c r="G370" s="77" t="s">
        <v>850</v>
      </c>
      <c r="H370" s="66" t="s">
        <v>851</v>
      </c>
      <c r="I370" s="116">
        <v>19449</v>
      </c>
      <c r="J370" s="122">
        <v>2024</v>
      </c>
      <c r="K370" s="123">
        <v>10</v>
      </c>
      <c r="L370" s="123">
        <f t="shared" si="7"/>
        <v>8</v>
      </c>
      <c r="M370" s="62" t="s">
        <v>95</v>
      </c>
      <c r="N370" s="62" t="s">
        <v>99</v>
      </c>
      <c r="O370" s="62" t="s">
        <v>51</v>
      </c>
      <c r="P370" s="123" t="s">
        <v>46</v>
      </c>
      <c r="Q370" s="76"/>
      <c r="R370" s="123" t="s">
        <v>45</v>
      </c>
      <c r="S370" s="124">
        <v>2026</v>
      </c>
      <c r="T370" s="66" t="s">
        <v>861</v>
      </c>
      <c r="U370" s="66" t="s">
        <v>861</v>
      </c>
      <c r="V370" s="62"/>
      <c r="W370" s="125"/>
      <c r="X370" s="123">
        <v>2</v>
      </c>
      <c r="Y370" s="103"/>
      <c r="Z370" s="103"/>
      <c r="AA370" s="103" t="s">
        <v>37</v>
      </c>
      <c r="AB370" s="103"/>
      <c r="AC370" s="103"/>
      <c r="AD370" s="104"/>
      <c r="AE370" s="103"/>
      <c r="AF370" s="103"/>
      <c r="AG370" s="103" t="s">
        <v>37</v>
      </c>
      <c r="AH370" s="103"/>
      <c r="AI370" s="103"/>
      <c r="AJ370" s="104"/>
      <c r="BC370" s="2"/>
    </row>
    <row r="371" spans="1:55" x14ac:dyDescent="0.2">
      <c r="A371" s="75" t="s">
        <v>661</v>
      </c>
      <c r="B371" s="62" t="s">
        <v>916</v>
      </c>
      <c r="C371" s="62" t="s">
        <v>914</v>
      </c>
      <c r="D371" s="62" t="s">
        <v>915</v>
      </c>
      <c r="E371" s="65" t="s">
        <v>523</v>
      </c>
      <c r="F371" s="77" t="s">
        <v>849</v>
      </c>
      <c r="G371" s="77" t="s">
        <v>850</v>
      </c>
      <c r="H371" s="66" t="s">
        <v>852</v>
      </c>
      <c r="I371" s="116">
        <v>19451</v>
      </c>
      <c r="J371" s="122">
        <v>2024</v>
      </c>
      <c r="K371" s="123">
        <v>10</v>
      </c>
      <c r="L371" s="123">
        <f t="shared" si="7"/>
        <v>8</v>
      </c>
      <c r="M371" s="62" t="s">
        <v>95</v>
      </c>
      <c r="N371" s="62" t="s">
        <v>99</v>
      </c>
      <c r="O371" s="62" t="s">
        <v>51</v>
      </c>
      <c r="P371" s="123" t="s">
        <v>46</v>
      </c>
      <c r="Q371" s="76"/>
      <c r="R371" s="123" t="s">
        <v>45</v>
      </c>
      <c r="S371" s="124">
        <v>2026</v>
      </c>
      <c r="T371" s="66" t="s">
        <v>861</v>
      </c>
      <c r="U371" s="66" t="s">
        <v>861</v>
      </c>
      <c r="V371" s="62"/>
      <c r="W371" s="125"/>
      <c r="X371" s="123">
        <v>2</v>
      </c>
      <c r="Y371" s="103"/>
      <c r="Z371" s="103"/>
      <c r="AA371" s="103" t="s">
        <v>37</v>
      </c>
      <c r="AB371" s="103"/>
      <c r="AC371" s="103"/>
      <c r="AD371" s="104"/>
      <c r="AE371" s="103"/>
      <c r="AF371" s="103"/>
      <c r="AG371" s="103" t="s">
        <v>37</v>
      </c>
      <c r="AH371" s="103"/>
      <c r="AI371" s="103"/>
      <c r="AJ371" s="104"/>
      <c r="BC371" s="2"/>
    </row>
    <row r="372" spans="1:55" x14ac:dyDescent="0.2">
      <c r="A372" s="75" t="s">
        <v>853</v>
      </c>
      <c r="B372" s="62" t="s">
        <v>916</v>
      </c>
      <c r="C372" s="62" t="s">
        <v>914</v>
      </c>
      <c r="D372" s="62" t="s">
        <v>915</v>
      </c>
      <c r="E372" s="65" t="s">
        <v>523</v>
      </c>
      <c r="F372" s="77" t="s">
        <v>849</v>
      </c>
      <c r="G372" s="77" t="s">
        <v>850</v>
      </c>
      <c r="H372" s="66" t="s">
        <v>854</v>
      </c>
      <c r="I372" s="116">
        <v>19455</v>
      </c>
      <c r="J372" s="122">
        <v>2024</v>
      </c>
      <c r="K372" s="123">
        <v>10</v>
      </c>
      <c r="L372" s="123">
        <f t="shared" si="7"/>
        <v>8</v>
      </c>
      <c r="M372" s="62" t="s">
        <v>95</v>
      </c>
      <c r="N372" s="62" t="s">
        <v>99</v>
      </c>
      <c r="O372" s="62" t="s">
        <v>51</v>
      </c>
      <c r="P372" s="123" t="s">
        <v>46</v>
      </c>
      <c r="Q372" s="76"/>
      <c r="R372" s="123" t="s">
        <v>45</v>
      </c>
      <c r="S372" s="124">
        <v>2026</v>
      </c>
      <c r="T372" s="66" t="s">
        <v>861</v>
      </c>
      <c r="U372" s="66" t="s">
        <v>861</v>
      </c>
      <c r="V372" s="62"/>
      <c r="W372" s="125"/>
      <c r="X372" s="123">
        <v>2</v>
      </c>
      <c r="Y372" s="103"/>
      <c r="Z372" s="103"/>
      <c r="AA372" s="103" t="s">
        <v>37</v>
      </c>
      <c r="AB372" s="103"/>
      <c r="AC372" s="103"/>
      <c r="AD372" s="104"/>
      <c r="AE372" s="103"/>
      <c r="AF372" s="103"/>
      <c r="AG372" s="103" t="s">
        <v>37</v>
      </c>
      <c r="AH372" s="103"/>
      <c r="AI372" s="103"/>
      <c r="AJ372" s="104"/>
      <c r="BC372" s="2"/>
    </row>
    <row r="373" spans="1:55" x14ac:dyDescent="0.25">
      <c r="A373" s="96" t="s">
        <v>514</v>
      </c>
      <c r="B373" s="62" t="s">
        <v>916</v>
      </c>
      <c r="C373" s="62" t="s">
        <v>914</v>
      </c>
      <c r="D373" s="62" t="s">
        <v>915</v>
      </c>
      <c r="E373" s="96" t="s">
        <v>517</v>
      </c>
      <c r="F373" s="97" t="s">
        <v>609</v>
      </c>
      <c r="G373" s="97" t="s">
        <v>855</v>
      </c>
      <c r="H373" s="97" t="s">
        <v>856</v>
      </c>
      <c r="I373" s="64">
        <v>19625</v>
      </c>
      <c r="J373" s="122">
        <v>2025</v>
      </c>
      <c r="K373" s="123">
        <v>10</v>
      </c>
      <c r="L373" s="123">
        <f t="shared" si="7"/>
        <v>9</v>
      </c>
      <c r="M373" s="62" t="s">
        <v>95</v>
      </c>
      <c r="N373" s="62" t="s">
        <v>99</v>
      </c>
      <c r="O373" s="62" t="s">
        <v>51</v>
      </c>
      <c r="P373" s="123" t="s">
        <v>46</v>
      </c>
      <c r="Q373" s="97"/>
      <c r="R373" s="123" t="s">
        <v>45</v>
      </c>
      <c r="S373" s="124">
        <v>2026</v>
      </c>
      <c r="T373" s="97" t="s">
        <v>875</v>
      </c>
      <c r="U373" s="97" t="s">
        <v>875</v>
      </c>
      <c r="V373" s="62"/>
      <c r="W373" s="125"/>
      <c r="X373" s="123">
        <v>2</v>
      </c>
      <c r="Y373" s="134"/>
      <c r="Z373" s="134"/>
      <c r="AA373" s="135" t="s">
        <v>37</v>
      </c>
      <c r="AB373" s="135"/>
      <c r="AC373" s="135"/>
      <c r="AD373" s="135"/>
      <c r="AE373" s="135"/>
      <c r="AF373" s="135"/>
      <c r="AG373" s="135" t="s">
        <v>37</v>
      </c>
      <c r="AH373" s="134"/>
      <c r="AI373" s="134"/>
      <c r="AJ373" s="134"/>
      <c r="BC373" s="2"/>
    </row>
    <row r="374" spans="1:55" x14ac:dyDescent="0.25">
      <c r="A374" s="96" t="s">
        <v>504</v>
      </c>
      <c r="B374" s="62" t="s">
        <v>916</v>
      </c>
      <c r="C374" s="62" t="s">
        <v>914</v>
      </c>
      <c r="D374" s="62" t="s">
        <v>915</v>
      </c>
      <c r="E374" s="96" t="s">
        <v>517</v>
      </c>
      <c r="F374" s="97" t="s">
        <v>368</v>
      </c>
      <c r="G374" s="97" t="s">
        <v>769</v>
      </c>
      <c r="H374" s="97" t="s">
        <v>857</v>
      </c>
      <c r="I374" s="64">
        <v>19695</v>
      </c>
      <c r="J374" s="122">
        <v>2025</v>
      </c>
      <c r="K374" s="123">
        <v>10</v>
      </c>
      <c r="L374" s="123">
        <f t="shared" si="7"/>
        <v>9</v>
      </c>
      <c r="M374" s="62" t="s">
        <v>95</v>
      </c>
      <c r="N374" s="62" t="s">
        <v>99</v>
      </c>
      <c r="O374" s="62" t="s">
        <v>51</v>
      </c>
      <c r="P374" s="123" t="s">
        <v>46</v>
      </c>
      <c r="Q374" s="97"/>
      <c r="R374" s="123" t="s">
        <v>45</v>
      </c>
      <c r="S374" s="124">
        <v>2026</v>
      </c>
      <c r="T374" s="97" t="s">
        <v>48</v>
      </c>
      <c r="U374" s="97" t="s">
        <v>876</v>
      </c>
      <c r="V374" s="62"/>
      <c r="W374" s="125"/>
      <c r="X374" s="123">
        <v>2</v>
      </c>
      <c r="Y374" s="134"/>
      <c r="Z374" s="134"/>
      <c r="AA374" s="134"/>
      <c r="AB374" s="134" t="s">
        <v>37</v>
      </c>
      <c r="AC374" s="134"/>
      <c r="AD374" s="134"/>
      <c r="AE374" s="134"/>
      <c r="AF374" s="134"/>
      <c r="AG374" s="134"/>
      <c r="AH374" s="134" t="s">
        <v>37</v>
      </c>
      <c r="AI374" s="134"/>
      <c r="AJ374" s="134"/>
      <c r="BC374" s="2"/>
    </row>
    <row r="375" spans="1:55" x14ac:dyDescent="0.25">
      <c r="A375" s="152" t="s">
        <v>858</v>
      </c>
      <c r="B375" s="137" t="s">
        <v>916</v>
      </c>
      <c r="C375" s="137" t="s">
        <v>914</v>
      </c>
      <c r="D375" s="137" t="s">
        <v>915</v>
      </c>
      <c r="E375" s="152" t="s">
        <v>517</v>
      </c>
      <c r="F375" s="139" t="s">
        <v>368</v>
      </c>
      <c r="G375" s="139" t="s">
        <v>769</v>
      </c>
      <c r="H375" s="139" t="s">
        <v>859</v>
      </c>
      <c r="I375" s="138">
        <v>19696</v>
      </c>
      <c r="J375" s="140">
        <v>2025</v>
      </c>
      <c r="K375" s="136">
        <v>10</v>
      </c>
      <c r="L375" s="136">
        <f t="shared" si="7"/>
        <v>9</v>
      </c>
      <c r="M375" s="137" t="s">
        <v>95</v>
      </c>
      <c r="N375" s="137" t="s">
        <v>99</v>
      </c>
      <c r="O375" s="137" t="s">
        <v>51</v>
      </c>
      <c r="P375" s="123" t="s">
        <v>46</v>
      </c>
      <c r="Q375" s="139"/>
      <c r="R375" s="136" t="s">
        <v>45</v>
      </c>
      <c r="S375" s="141">
        <v>2026</v>
      </c>
      <c r="T375" s="139" t="s">
        <v>48</v>
      </c>
      <c r="U375" s="139" t="s">
        <v>876</v>
      </c>
      <c r="V375" s="137"/>
      <c r="W375" s="159"/>
      <c r="X375" s="136">
        <v>2</v>
      </c>
      <c r="Y375" s="160"/>
      <c r="Z375" s="160"/>
      <c r="AA375" s="160"/>
      <c r="AB375" s="160" t="s">
        <v>37</v>
      </c>
      <c r="AC375" s="160"/>
      <c r="AD375" s="160"/>
      <c r="AE375" s="160"/>
      <c r="AF375" s="160"/>
      <c r="AG375" s="160"/>
      <c r="AH375" s="160" t="s">
        <v>37</v>
      </c>
      <c r="AI375" s="160"/>
      <c r="AJ375" s="160"/>
      <c r="BC375" s="2"/>
    </row>
    <row r="376" spans="1:55" ht="12.75" x14ac:dyDescent="0.2">
      <c r="A376" s="142" t="s">
        <v>920</v>
      </c>
      <c r="B376" s="62" t="s">
        <v>916</v>
      </c>
      <c r="C376" s="66" t="s">
        <v>921</v>
      </c>
      <c r="D376" s="66" t="s">
        <v>922</v>
      </c>
      <c r="E376" s="142" t="s">
        <v>923</v>
      </c>
      <c r="F376" s="142" t="s">
        <v>924</v>
      </c>
      <c r="G376" s="142" t="s">
        <v>925</v>
      </c>
      <c r="H376" s="143" t="s">
        <v>926</v>
      </c>
      <c r="I376" s="142" t="s">
        <v>1211</v>
      </c>
      <c r="J376" s="148">
        <v>2014</v>
      </c>
      <c r="K376" s="123">
        <v>10</v>
      </c>
      <c r="L376" s="123">
        <f t="shared" si="7"/>
        <v>-2</v>
      </c>
      <c r="M376" s="62" t="s">
        <v>95</v>
      </c>
      <c r="N376" s="62" t="s">
        <v>101</v>
      </c>
      <c r="O376" s="62" t="s">
        <v>52</v>
      </c>
      <c r="P376" s="123" t="s">
        <v>46</v>
      </c>
      <c r="Q376" s="123"/>
      <c r="R376" s="136" t="s">
        <v>45</v>
      </c>
      <c r="S376" s="141">
        <v>2026</v>
      </c>
      <c r="T376" s="123" t="s">
        <v>48</v>
      </c>
      <c r="U376" s="66" t="s">
        <v>1189</v>
      </c>
      <c r="V376" s="62"/>
      <c r="W376" s="125"/>
      <c r="X376" s="123">
        <v>2</v>
      </c>
      <c r="Y376" s="69"/>
      <c r="Z376" s="69"/>
      <c r="AA376" s="69" t="s">
        <v>37</v>
      </c>
      <c r="AB376" s="69"/>
      <c r="AC376" s="69"/>
      <c r="AD376" s="69"/>
      <c r="AE376" s="69"/>
      <c r="AF376" s="69"/>
      <c r="AG376" s="69" t="s">
        <v>37</v>
      </c>
      <c r="AH376" s="69"/>
      <c r="AI376" s="69"/>
      <c r="AJ376" s="69"/>
      <c r="BC376" s="2"/>
    </row>
    <row r="377" spans="1:55" ht="12.75" x14ac:dyDescent="0.2">
      <c r="A377" s="142" t="s">
        <v>920</v>
      </c>
      <c r="B377" s="62" t="s">
        <v>916</v>
      </c>
      <c r="C377" s="66" t="s">
        <v>921</v>
      </c>
      <c r="D377" s="66" t="s">
        <v>922</v>
      </c>
      <c r="E377" s="142" t="s">
        <v>923</v>
      </c>
      <c r="F377" s="142" t="s">
        <v>924</v>
      </c>
      <c r="G377" s="142" t="s">
        <v>925</v>
      </c>
      <c r="H377" s="143" t="s">
        <v>927</v>
      </c>
      <c r="I377" s="142">
        <v>17211</v>
      </c>
      <c r="J377" s="148">
        <v>2017</v>
      </c>
      <c r="K377" s="123">
        <v>10</v>
      </c>
      <c r="L377" s="123">
        <f t="shared" si="7"/>
        <v>1</v>
      </c>
      <c r="M377" s="62" t="s">
        <v>95</v>
      </c>
      <c r="N377" s="62" t="s">
        <v>101</v>
      </c>
      <c r="O377" s="62" t="s">
        <v>52</v>
      </c>
      <c r="P377" s="123" t="s">
        <v>46</v>
      </c>
      <c r="Q377" s="123"/>
      <c r="R377" s="136" t="s">
        <v>45</v>
      </c>
      <c r="S377" s="141">
        <v>2026</v>
      </c>
      <c r="T377" s="123" t="s">
        <v>48</v>
      </c>
      <c r="U377" s="66" t="s">
        <v>1189</v>
      </c>
      <c r="V377" s="62"/>
      <c r="W377" s="125"/>
      <c r="X377" s="123">
        <v>2</v>
      </c>
      <c r="Y377" s="69"/>
      <c r="Z377" s="69"/>
      <c r="AA377" s="69" t="s">
        <v>37</v>
      </c>
      <c r="AB377" s="69"/>
      <c r="AC377" s="69"/>
      <c r="AD377" s="69"/>
      <c r="AE377" s="69"/>
      <c r="AF377" s="69"/>
      <c r="AG377" s="69" t="s">
        <v>37</v>
      </c>
      <c r="AH377" s="69"/>
      <c r="AI377" s="69"/>
      <c r="AJ377" s="69"/>
      <c r="BC377" s="2"/>
    </row>
    <row r="378" spans="1:55" ht="15.75" customHeight="1" x14ac:dyDescent="0.2">
      <c r="A378" s="142" t="s">
        <v>921</v>
      </c>
      <c r="B378" s="62" t="s">
        <v>916</v>
      </c>
      <c r="C378" s="66" t="s">
        <v>921</v>
      </c>
      <c r="D378" s="66" t="s">
        <v>922</v>
      </c>
      <c r="E378" s="142" t="s">
        <v>923</v>
      </c>
      <c r="F378" s="142" t="s">
        <v>924</v>
      </c>
      <c r="G378" s="142" t="s">
        <v>928</v>
      </c>
      <c r="H378" s="143" t="s">
        <v>929</v>
      </c>
      <c r="I378" s="142">
        <v>4147</v>
      </c>
      <c r="J378" s="148">
        <v>2015</v>
      </c>
      <c r="K378" s="123">
        <v>10</v>
      </c>
      <c r="L378" s="123">
        <f t="shared" si="7"/>
        <v>-1</v>
      </c>
      <c r="M378" s="62" t="s">
        <v>95</v>
      </c>
      <c r="N378" s="62" t="s">
        <v>101</v>
      </c>
      <c r="O378" s="62" t="s">
        <v>52</v>
      </c>
      <c r="P378" s="123" t="s">
        <v>46</v>
      </c>
      <c r="Q378" s="123"/>
      <c r="R378" s="136" t="s">
        <v>45</v>
      </c>
      <c r="S378" s="141">
        <v>2026</v>
      </c>
      <c r="T378" s="123" t="s">
        <v>48</v>
      </c>
      <c r="U378" s="66" t="s">
        <v>1189</v>
      </c>
      <c r="V378" s="62"/>
      <c r="W378" s="125"/>
      <c r="X378" s="123">
        <v>2</v>
      </c>
      <c r="Y378" s="69"/>
      <c r="Z378" s="69"/>
      <c r="AA378" s="69" t="s">
        <v>37</v>
      </c>
      <c r="AB378" s="69"/>
      <c r="AC378" s="69"/>
      <c r="AD378" s="69"/>
      <c r="AE378" s="69"/>
      <c r="AF378" s="69"/>
      <c r="AG378" s="69" t="s">
        <v>37</v>
      </c>
      <c r="AH378" s="69"/>
      <c r="AI378" s="69"/>
      <c r="AJ378" s="69"/>
      <c r="BC378" s="2"/>
    </row>
    <row r="379" spans="1:55" ht="12.75" x14ac:dyDescent="0.2">
      <c r="A379" s="142" t="s">
        <v>921</v>
      </c>
      <c r="B379" s="62" t="s">
        <v>916</v>
      </c>
      <c r="C379" s="66" t="s">
        <v>921</v>
      </c>
      <c r="D379" s="66" t="s">
        <v>922</v>
      </c>
      <c r="E379" s="144" t="s">
        <v>930</v>
      </c>
      <c r="F379" s="144" t="s">
        <v>931</v>
      </c>
      <c r="G379" s="144" t="s">
        <v>932</v>
      </c>
      <c r="H379" s="145" t="s">
        <v>933</v>
      </c>
      <c r="I379" s="142">
        <v>6801</v>
      </c>
      <c r="J379" s="148">
        <v>2003</v>
      </c>
      <c r="K379" s="123">
        <v>10</v>
      </c>
      <c r="L379" s="123">
        <f t="shared" si="7"/>
        <v>-13</v>
      </c>
      <c r="M379" s="62" t="s">
        <v>95</v>
      </c>
      <c r="N379" s="62" t="s">
        <v>101</v>
      </c>
      <c r="O379" s="62" t="s">
        <v>52</v>
      </c>
      <c r="P379" s="123" t="s">
        <v>46</v>
      </c>
      <c r="Q379" s="123"/>
      <c r="R379" s="136" t="s">
        <v>45</v>
      </c>
      <c r="S379" s="141">
        <v>2026</v>
      </c>
      <c r="T379" s="123" t="s">
        <v>48</v>
      </c>
      <c r="U379" s="66" t="s">
        <v>1190</v>
      </c>
      <c r="V379" s="62"/>
      <c r="W379" s="125"/>
      <c r="X379" s="123">
        <v>2</v>
      </c>
      <c r="Y379" s="69"/>
      <c r="Z379" s="69"/>
      <c r="AA379" s="69"/>
      <c r="AB379" s="69" t="s">
        <v>37</v>
      </c>
      <c r="AC379" s="69"/>
      <c r="AD379" s="69"/>
      <c r="AE379" s="69"/>
      <c r="AF379" s="69"/>
      <c r="AG379" s="69"/>
      <c r="AH379" s="69" t="s">
        <v>37</v>
      </c>
      <c r="AI379" s="69"/>
      <c r="AJ379" s="69"/>
      <c r="BC379" s="2"/>
    </row>
    <row r="380" spans="1:55" ht="12.75" x14ac:dyDescent="0.2">
      <c r="A380" s="142" t="s">
        <v>921</v>
      </c>
      <c r="B380" s="62" t="s">
        <v>916</v>
      </c>
      <c r="C380" s="66" t="s">
        <v>921</v>
      </c>
      <c r="D380" s="66" t="s">
        <v>922</v>
      </c>
      <c r="E380" s="144" t="s">
        <v>934</v>
      </c>
      <c r="F380" s="144" t="s">
        <v>935</v>
      </c>
      <c r="G380" s="142" t="s">
        <v>936</v>
      </c>
      <c r="H380" s="143">
        <v>101140444</v>
      </c>
      <c r="I380" s="142" t="s">
        <v>1212</v>
      </c>
      <c r="J380" s="148">
        <v>2015</v>
      </c>
      <c r="K380" s="123">
        <v>10</v>
      </c>
      <c r="L380" s="123">
        <f t="shared" si="7"/>
        <v>-1</v>
      </c>
      <c r="M380" s="62" t="s">
        <v>95</v>
      </c>
      <c r="N380" s="62" t="s">
        <v>101</v>
      </c>
      <c r="O380" s="62" t="s">
        <v>52</v>
      </c>
      <c r="P380" s="123" t="s">
        <v>46</v>
      </c>
      <c r="Q380" s="123"/>
      <c r="R380" s="136" t="s">
        <v>45</v>
      </c>
      <c r="S380" s="141">
        <v>2026</v>
      </c>
      <c r="T380" s="123" t="s">
        <v>48</v>
      </c>
      <c r="U380" s="66" t="s">
        <v>1191</v>
      </c>
      <c r="V380" s="62"/>
      <c r="W380" s="125"/>
      <c r="X380" s="123">
        <v>2</v>
      </c>
      <c r="Y380" s="69"/>
      <c r="Z380" s="69"/>
      <c r="AA380" s="69"/>
      <c r="AB380" s="69" t="s">
        <v>37</v>
      </c>
      <c r="AC380" s="69"/>
      <c r="AD380" s="69"/>
      <c r="AE380" s="69"/>
      <c r="AF380" s="69"/>
      <c r="AG380" s="69"/>
      <c r="AH380" s="69" t="s">
        <v>37</v>
      </c>
      <c r="AI380" s="69"/>
      <c r="AJ380" s="69"/>
      <c r="BC380" s="2"/>
    </row>
    <row r="381" spans="1:55" ht="12.75" x14ac:dyDescent="0.2">
      <c r="A381" s="142" t="s">
        <v>921</v>
      </c>
      <c r="B381" s="62" t="s">
        <v>916</v>
      </c>
      <c r="C381" s="66" t="s">
        <v>921</v>
      </c>
      <c r="D381" s="66" t="s">
        <v>922</v>
      </c>
      <c r="E381" s="144" t="s">
        <v>923</v>
      </c>
      <c r="F381" s="156" t="s">
        <v>924</v>
      </c>
      <c r="G381" s="156" t="s">
        <v>937</v>
      </c>
      <c r="H381" s="156" t="s">
        <v>938</v>
      </c>
      <c r="I381" s="142">
        <v>19517</v>
      </c>
      <c r="J381" s="148">
        <v>2025</v>
      </c>
      <c r="K381" s="123">
        <v>10</v>
      </c>
      <c r="L381" s="123">
        <f t="shared" si="7"/>
        <v>9</v>
      </c>
      <c r="M381" s="62" t="s">
        <v>95</v>
      </c>
      <c r="N381" s="62" t="s">
        <v>99</v>
      </c>
      <c r="O381" s="62" t="s">
        <v>52</v>
      </c>
      <c r="P381" s="123" t="s">
        <v>46</v>
      </c>
      <c r="Q381" s="123"/>
      <c r="R381" s="136" t="s">
        <v>45</v>
      </c>
      <c r="S381" s="141">
        <v>2026</v>
      </c>
      <c r="T381" s="123" t="s">
        <v>48</v>
      </c>
      <c r="U381" s="66" t="s">
        <v>1189</v>
      </c>
      <c r="V381" s="62"/>
      <c r="W381" s="125"/>
      <c r="X381" s="123">
        <v>2</v>
      </c>
      <c r="Y381" s="69" t="s">
        <v>39</v>
      </c>
      <c r="Z381" s="69"/>
      <c r="AA381" s="69"/>
      <c r="AB381" s="69"/>
      <c r="AC381" s="69"/>
      <c r="AD381" s="69"/>
      <c r="AE381" s="69" t="s">
        <v>37</v>
      </c>
      <c r="AF381" s="69"/>
      <c r="AG381" s="69"/>
      <c r="AH381" s="69"/>
      <c r="AI381" s="69"/>
      <c r="AJ381" s="69"/>
      <c r="BC381" s="2"/>
    </row>
    <row r="382" spans="1:55" ht="12.75" x14ac:dyDescent="0.2">
      <c r="A382" s="81" t="s">
        <v>921</v>
      </c>
      <c r="B382" s="62" t="s">
        <v>916</v>
      </c>
      <c r="C382" s="81" t="s">
        <v>921</v>
      </c>
      <c r="D382" s="81" t="s">
        <v>922</v>
      </c>
      <c r="E382" s="81" t="s">
        <v>923</v>
      </c>
      <c r="F382" s="156" t="s">
        <v>924</v>
      </c>
      <c r="G382" s="156" t="s">
        <v>937</v>
      </c>
      <c r="H382" s="156" t="s">
        <v>939</v>
      </c>
      <c r="I382" s="142">
        <v>19518</v>
      </c>
      <c r="J382" s="81" t="s">
        <v>1242</v>
      </c>
      <c r="K382" s="123">
        <v>10</v>
      </c>
      <c r="L382" s="123">
        <f t="shared" si="7"/>
        <v>9</v>
      </c>
      <c r="M382" s="62" t="s">
        <v>95</v>
      </c>
      <c r="N382" s="62" t="s">
        <v>99</v>
      </c>
      <c r="O382" s="62" t="s">
        <v>52</v>
      </c>
      <c r="P382" s="123" t="s">
        <v>46</v>
      </c>
      <c r="Q382" s="123"/>
      <c r="R382" s="136" t="s">
        <v>45</v>
      </c>
      <c r="S382" s="141">
        <v>2026</v>
      </c>
      <c r="T382" s="123" t="s">
        <v>48</v>
      </c>
      <c r="U382" s="66" t="s">
        <v>1189</v>
      </c>
      <c r="V382" s="62"/>
      <c r="W382" s="125"/>
      <c r="X382" s="123">
        <v>2</v>
      </c>
      <c r="Y382" s="81" t="s">
        <v>39</v>
      </c>
      <c r="Z382" s="81"/>
      <c r="AA382" s="81"/>
      <c r="AB382" s="81"/>
      <c r="AC382" s="81"/>
      <c r="AD382" s="81"/>
      <c r="AE382" s="81" t="s">
        <v>37</v>
      </c>
      <c r="AF382" s="81"/>
      <c r="AG382" s="81"/>
      <c r="AH382" s="81"/>
      <c r="AI382" s="81"/>
      <c r="AJ382" s="81"/>
      <c r="BC382" s="2"/>
    </row>
    <row r="383" spans="1:55" ht="12.75" x14ac:dyDescent="0.2">
      <c r="A383" s="81" t="s">
        <v>921</v>
      </c>
      <c r="B383" s="62" t="s">
        <v>916</v>
      </c>
      <c r="C383" s="81" t="s">
        <v>921</v>
      </c>
      <c r="D383" s="81" t="s">
        <v>922</v>
      </c>
      <c r="E383" s="81" t="s">
        <v>923</v>
      </c>
      <c r="F383" s="81" t="s">
        <v>924</v>
      </c>
      <c r="G383" s="81" t="s">
        <v>940</v>
      </c>
      <c r="H383" s="81" t="s">
        <v>941</v>
      </c>
      <c r="I383" s="81" t="s">
        <v>1213</v>
      </c>
      <c r="J383" s="81" t="s">
        <v>1242</v>
      </c>
      <c r="K383" s="123">
        <v>10</v>
      </c>
      <c r="L383" s="123">
        <f t="shared" si="7"/>
        <v>9</v>
      </c>
      <c r="M383" s="62" t="s">
        <v>95</v>
      </c>
      <c r="N383" s="62" t="s">
        <v>99</v>
      </c>
      <c r="O383" s="62" t="s">
        <v>52</v>
      </c>
      <c r="P383" s="123" t="s">
        <v>46</v>
      </c>
      <c r="Q383" s="123"/>
      <c r="R383" s="136" t="s">
        <v>45</v>
      </c>
      <c r="S383" s="141">
        <v>2026</v>
      </c>
      <c r="T383" s="123" t="s">
        <v>48</v>
      </c>
      <c r="U383" s="66" t="s">
        <v>1189</v>
      </c>
      <c r="V383" s="62"/>
      <c r="W383" s="125"/>
      <c r="X383" s="123">
        <v>2</v>
      </c>
      <c r="Y383" s="81"/>
      <c r="Z383" s="81" t="s">
        <v>37</v>
      </c>
      <c r="AA383" s="81"/>
      <c r="AB383" s="81"/>
      <c r="AC383" s="81"/>
      <c r="AD383" s="81"/>
      <c r="AE383" s="81"/>
      <c r="AF383" s="81" t="s">
        <v>37</v>
      </c>
      <c r="AG383" s="81"/>
      <c r="AH383" s="81"/>
      <c r="AI383" s="81"/>
      <c r="AJ383" s="81"/>
      <c r="BC383" s="2"/>
    </row>
    <row r="384" spans="1:55" ht="12.75" x14ac:dyDescent="0.2">
      <c r="A384" s="142" t="s">
        <v>942</v>
      </c>
      <c r="B384" s="62" t="s">
        <v>916</v>
      </c>
      <c r="C384" s="142" t="s">
        <v>943</v>
      </c>
      <c r="D384" s="142" t="s">
        <v>944</v>
      </c>
      <c r="E384" s="142" t="s">
        <v>945</v>
      </c>
      <c r="F384" s="142" t="s">
        <v>946</v>
      </c>
      <c r="G384" s="142" t="s">
        <v>947</v>
      </c>
      <c r="H384" s="142" t="s">
        <v>948</v>
      </c>
      <c r="I384" s="142">
        <v>18313</v>
      </c>
      <c r="J384" s="149" t="s">
        <v>1243</v>
      </c>
      <c r="K384" s="123">
        <v>10</v>
      </c>
      <c r="L384" s="123">
        <f t="shared" si="7"/>
        <v>5</v>
      </c>
      <c r="M384" s="62" t="s">
        <v>95</v>
      </c>
      <c r="N384" s="62" t="s">
        <v>100</v>
      </c>
      <c r="O384" s="62" t="s">
        <v>52</v>
      </c>
      <c r="P384" s="123" t="s">
        <v>46</v>
      </c>
      <c r="Q384" s="123"/>
      <c r="R384" s="136" t="s">
        <v>45</v>
      </c>
      <c r="S384" s="141">
        <v>2026</v>
      </c>
      <c r="T384" s="123" t="s">
        <v>48</v>
      </c>
      <c r="U384" s="142" t="s">
        <v>1192</v>
      </c>
      <c r="V384" s="62"/>
      <c r="W384" s="125"/>
      <c r="X384" s="123">
        <v>2</v>
      </c>
      <c r="Y384" s="96"/>
      <c r="Z384" s="96"/>
      <c r="AA384" s="96"/>
      <c r="AB384" s="146" t="s">
        <v>37</v>
      </c>
      <c r="AC384" s="146"/>
      <c r="AD384" s="146"/>
      <c r="AE384" s="146"/>
      <c r="AF384" s="146"/>
      <c r="AG384" s="146"/>
      <c r="AH384" s="146" t="s">
        <v>37</v>
      </c>
      <c r="AI384" s="96"/>
      <c r="AJ384" s="96"/>
      <c r="BC384" s="2"/>
    </row>
    <row r="385" spans="1:55" ht="12.75" x14ac:dyDescent="0.2">
      <c r="A385" s="142" t="s">
        <v>949</v>
      </c>
      <c r="B385" s="62" t="s">
        <v>916</v>
      </c>
      <c r="C385" s="66" t="s">
        <v>943</v>
      </c>
      <c r="D385" s="66" t="s">
        <v>944</v>
      </c>
      <c r="E385" s="142" t="s">
        <v>950</v>
      </c>
      <c r="F385" s="142" t="s">
        <v>951</v>
      </c>
      <c r="G385" s="142" t="s">
        <v>952</v>
      </c>
      <c r="H385" s="143" t="s">
        <v>953</v>
      </c>
      <c r="I385" s="142" t="s">
        <v>1214</v>
      </c>
      <c r="J385" s="149" t="s">
        <v>1244</v>
      </c>
      <c r="K385" s="123">
        <v>10</v>
      </c>
      <c r="L385" s="123">
        <f t="shared" si="7"/>
        <v>8</v>
      </c>
      <c r="M385" s="62" t="s">
        <v>97</v>
      </c>
      <c r="N385" s="62" t="s">
        <v>99</v>
      </c>
      <c r="O385" s="62" t="s">
        <v>52</v>
      </c>
      <c r="P385" s="123" t="s">
        <v>46</v>
      </c>
      <c r="Q385" s="123"/>
      <c r="R385" s="136" t="s">
        <v>45</v>
      </c>
      <c r="S385" s="141">
        <v>2026</v>
      </c>
      <c r="T385" s="123" t="s">
        <v>48</v>
      </c>
      <c r="U385" s="66" t="s">
        <v>955</v>
      </c>
      <c r="V385" s="62"/>
      <c r="W385" s="125"/>
      <c r="X385" s="123">
        <v>2</v>
      </c>
      <c r="Y385" s="81"/>
      <c r="Z385" s="81"/>
      <c r="AA385" s="69"/>
      <c r="AB385" s="69"/>
      <c r="AC385" s="69" t="s">
        <v>37</v>
      </c>
      <c r="AD385" s="69"/>
      <c r="AE385" s="69"/>
      <c r="AF385" s="69"/>
      <c r="AG385" s="69"/>
      <c r="AH385" s="69"/>
      <c r="AI385" s="69" t="s">
        <v>37</v>
      </c>
      <c r="AJ385" s="69"/>
      <c r="BC385" s="2"/>
    </row>
    <row r="386" spans="1:55" ht="12.75" x14ac:dyDescent="0.2">
      <c r="A386" s="142" t="s">
        <v>949</v>
      </c>
      <c r="B386" s="62" t="s">
        <v>916</v>
      </c>
      <c r="C386" s="66" t="s">
        <v>943</v>
      </c>
      <c r="D386" s="66" t="s">
        <v>944</v>
      </c>
      <c r="E386" s="142" t="s">
        <v>950</v>
      </c>
      <c r="F386" s="142" t="s">
        <v>951</v>
      </c>
      <c r="G386" s="142" t="s">
        <v>952</v>
      </c>
      <c r="H386" s="143" t="s">
        <v>954</v>
      </c>
      <c r="I386" s="142" t="s">
        <v>1214</v>
      </c>
      <c r="J386" s="149" t="s">
        <v>1242</v>
      </c>
      <c r="K386" s="123">
        <v>10</v>
      </c>
      <c r="L386" s="123">
        <f t="shared" si="7"/>
        <v>9</v>
      </c>
      <c r="M386" s="62" t="s">
        <v>97</v>
      </c>
      <c r="N386" s="62" t="s">
        <v>99</v>
      </c>
      <c r="O386" s="62" t="s">
        <v>52</v>
      </c>
      <c r="P386" s="123" t="s">
        <v>46</v>
      </c>
      <c r="Q386" s="123"/>
      <c r="R386" s="136" t="s">
        <v>45</v>
      </c>
      <c r="S386" s="141">
        <v>2026</v>
      </c>
      <c r="T386" s="123" t="s">
        <v>48</v>
      </c>
      <c r="U386" s="66" t="s">
        <v>955</v>
      </c>
      <c r="V386" s="62"/>
      <c r="W386" s="125"/>
      <c r="X386" s="123">
        <v>2</v>
      </c>
      <c r="Y386" s="81"/>
      <c r="Z386" s="81"/>
      <c r="AA386" s="69" t="s">
        <v>37</v>
      </c>
      <c r="AB386" s="69"/>
      <c r="AC386" s="69"/>
      <c r="AD386" s="69"/>
      <c r="AE386" s="69"/>
      <c r="AF386" s="69"/>
      <c r="AG386" s="69" t="s">
        <v>37</v>
      </c>
      <c r="AH386" s="69"/>
      <c r="AI386" s="69"/>
      <c r="AJ386" s="69"/>
      <c r="BC386" s="2"/>
    </row>
    <row r="387" spans="1:55" ht="12.75" x14ac:dyDescent="0.2">
      <c r="A387" s="142" t="s">
        <v>949</v>
      </c>
      <c r="B387" s="62" t="s">
        <v>916</v>
      </c>
      <c r="C387" s="66" t="s">
        <v>943</v>
      </c>
      <c r="D387" s="66" t="s">
        <v>944</v>
      </c>
      <c r="E387" s="142" t="s">
        <v>957</v>
      </c>
      <c r="F387" s="142" t="s">
        <v>958</v>
      </c>
      <c r="G387" s="142" t="s">
        <v>959</v>
      </c>
      <c r="H387" s="143" t="s">
        <v>960</v>
      </c>
      <c r="I387" s="142" t="s">
        <v>1214</v>
      </c>
      <c r="J387" s="148">
        <v>2024</v>
      </c>
      <c r="K387" s="123">
        <v>10</v>
      </c>
      <c r="L387" s="123">
        <f t="shared" si="7"/>
        <v>8</v>
      </c>
      <c r="M387" s="62" t="s">
        <v>97</v>
      </c>
      <c r="N387" s="62" t="s">
        <v>99</v>
      </c>
      <c r="O387" s="62" t="s">
        <v>52</v>
      </c>
      <c r="P387" s="123" t="s">
        <v>46</v>
      </c>
      <c r="Q387" s="123"/>
      <c r="R387" s="136" t="s">
        <v>45</v>
      </c>
      <c r="S387" s="141">
        <v>2026</v>
      </c>
      <c r="T387" s="123" t="s">
        <v>48</v>
      </c>
      <c r="U387" s="66" t="s">
        <v>955</v>
      </c>
      <c r="V387" s="62"/>
      <c r="W387" s="125"/>
      <c r="X387" s="123">
        <v>2</v>
      </c>
      <c r="Y387" s="77"/>
      <c r="Z387" s="157"/>
      <c r="AA387" s="69"/>
      <c r="AB387" s="69"/>
      <c r="AC387" s="69" t="s">
        <v>37</v>
      </c>
      <c r="AD387" s="69"/>
      <c r="AE387" s="69"/>
      <c r="AF387" s="158"/>
      <c r="AG387" s="69"/>
      <c r="AH387" s="69"/>
      <c r="AI387" s="69" t="s">
        <v>37</v>
      </c>
      <c r="AJ387" s="69"/>
      <c r="BC387" s="2"/>
    </row>
    <row r="388" spans="1:55" ht="12.75" x14ac:dyDescent="0.2">
      <c r="A388" s="77" t="s">
        <v>949</v>
      </c>
      <c r="B388" s="62" t="s">
        <v>916</v>
      </c>
      <c r="C388" s="77" t="s">
        <v>943</v>
      </c>
      <c r="D388" s="77" t="s">
        <v>944</v>
      </c>
      <c r="E388" s="77" t="s">
        <v>957</v>
      </c>
      <c r="F388" s="77" t="s">
        <v>955</v>
      </c>
      <c r="G388" s="77" t="s">
        <v>956</v>
      </c>
      <c r="H388" s="77" t="s">
        <v>961</v>
      </c>
      <c r="I388" s="77" t="s">
        <v>1214</v>
      </c>
      <c r="J388" s="77" t="s">
        <v>1244</v>
      </c>
      <c r="K388" s="123">
        <v>10</v>
      </c>
      <c r="L388" s="123">
        <f t="shared" si="7"/>
        <v>8</v>
      </c>
      <c r="M388" s="62" t="s">
        <v>97</v>
      </c>
      <c r="N388" s="62" t="s">
        <v>99</v>
      </c>
      <c r="O388" s="62" t="s">
        <v>52</v>
      </c>
      <c r="P388" s="123" t="s">
        <v>46</v>
      </c>
      <c r="Q388" s="123"/>
      <c r="R388" s="136" t="s">
        <v>45</v>
      </c>
      <c r="S388" s="141">
        <v>2026</v>
      </c>
      <c r="T388" s="123" t="s">
        <v>48</v>
      </c>
      <c r="U388" s="77" t="s">
        <v>955</v>
      </c>
      <c r="V388" s="62"/>
      <c r="W388" s="125"/>
      <c r="X388" s="123">
        <v>2</v>
      </c>
      <c r="Y388" s="77"/>
      <c r="Z388" s="77" t="s">
        <v>37</v>
      </c>
      <c r="AA388" s="77"/>
      <c r="AB388" s="77"/>
      <c r="AC388" s="77"/>
      <c r="AD388" s="77"/>
      <c r="AE388" s="77"/>
      <c r="AF388" s="77" t="s">
        <v>37</v>
      </c>
      <c r="AG388" s="77"/>
      <c r="AH388" s="77"/>
      <c r="AI388" s="77"/>
      <c r="AJ388" s="77"/>
      <c r="BC388" s="2"/>
    </row>
    <row r="389" spans="1:55" ht="12.75" x14ac:dyDescent="0.2">
      <c r="A389" s="142" t="s">
        <v>949</v>
      </c>
      <c r="B389" s="62" t="s">
        <v>916</v>
      </c>
      <c r="C389" s="66" t="s">
        <v>943</v>
      </c>
      <c r="D389" s="66" t="s">
        <v>944</v>
      </c>
      <c r="E389" s="142" t="s">
        <v>957</v>
      </c>
      <c r="F389" s="142" t="s">
        <v>955</v>
      </c>
      <c r="G389" s="142">
        <v>9180</v>
      </c>
      <c r="H389" s="143" t="s">
        <v>962</v>
      </c>
      <c r="I389" s="142" t="s">
        <v>1214</v>
      </c>
      <c r="J389" s="148">
        <v>2024</v>
      </c>
      <c r="K389" s="123">
        <v>10</v>
      </c>
      <c r="L389" s="123">
        <f t="shared" si="7"/>
        <v>8</v>
      </c>
      <c r="M389" s="62" t="s">
        <v>97</v>
      </c>
      <c r="N389" s="62" t="s">
        <v>99</v>
      </c>
      <c r="O389" s="62" t="s">
        <v>52</v>
      </c>
      <c r="P389" s="123" t="s">
        <v>46</v>
      </c>
      <c r="Q389" s="123"/>
      <c r="R389" s="136" t="s">
        <v>45</v>
      </c>
      <c r="S389" s="141">
        <v>2026</v>
      </c>
      <c r="T389" s="123" t="s">
        <v>48</v>
      </c>
      <c r="U389" s="66" t="s">
        <v>955</v>
      </c>
      <c r="V389" s="62"/>
      <c r="W389" s="125"/>
      <c r="X389" s="123">
        <v>2</v>
      </c>
      <c r="Y389" s="77"/>
      <c r="Z389" s="77" t="s">
        <v>37</v>
      </c>
      <c r="AA389" s="69"/>
      <c r="AB389" s="69"/>
      <c r="AC389" s="69"/>
      <c r="AD389" s="69"/>
      <c r="AE389" s="69" t="s">
        <v>37</v>
      </c>
      <c r="AF389" s="158"/>
      <c r="AG389" s="69"/>
      <c r="AH389" s="69"/>
      <c r="AI389" s="69"/>
      <c r="AJ389" s="69"/>
      <c r="BC389" s="2"/>
    </row>
    <row r="390" spans="1:55" ht="12.75" x14ac:dyDescent="0.2">
      <c r="A390" s="77" t="s">
        <v>949</v>
      </c>
      <c r="B390" s="62" t="s">
        <v>916</v>
      </c>
      <c r="C390" s="77" t="s">
        <v>943</v>
      </c>
      <c r="D390" s="77" t="s">
        <v>944</v>
      </c>
      <c r="E390" s="77" t="s">
        <v>957</v>
      </c>
      <c r="F390" s="77" t="s">
        <v>955</v>
      </c>
      <c r="G390" s="77" t="s">
        <v>956</v>
      </c>
      <c r="H390" s="77" t="s">
        <v>963</v>
      </c>
      <c r="I390" s="77" t="s">
        <v>1214</v>
      </c>
      <c r="J390" s="77" t="s">
        <v>1242</v>
      </c>
      <c r="K390" s="123">
        <v>10</v>
      </c>
      <c r="L390" s="123">
        <f t="shared" si="7"/>
        <v>9</v>
      </c>
      <c r="M390" s="62" t="s">
        <v>97</v>
      </c>
      <c r="N390" s="62" t="s">
        <v>99</v>
      </c>
      <c r="O390" s="62" t="s">
        <v>52</v>
      </c>
      <c r="P390" s="123" t="s">
        <v>46</v>
      </c>
      <c r="Q390" s="123"/>
      <c r="R390" s="136" t="s">
        <v>45</v>
      </c>
      <c r="S390" s="141">
        <v>2026</v>
      </c>
      <c r="T390" s="123" t="s">
        <v>48</v>
      </c>
      <c r="U390" s="77" t="s">
        <v>955</v>
      </c>
      <c r="V390" s="62"/>
      <c r="W390" s="125"/>
      <c r="X390" s="123">
        <v>2</v>
      </c>
      <c r="Y390" s="77"/>
      <c r="Z390" s="77"/>
      <c r="AA390" s="77" t="s">
        <v>37</v>
      </c>
      <c r="AB390" s="77"/>
      <c r="AC390" s="77"/>
      <c r="AD390" s="77"/>
      <c r="AE390" s="77"/>
      <c r="AF390" s="77"/>
      <c r="AG390" s="77" t="s">
        <v>37</v>
      </c>
      <c r="AH390" s="77"/>
      <c r="AI390" s="77"/>
      <c r="AJ390" s="77"/>
      <c r="BC390" s="2"/>
    </row>
    <row r="391" spans="1:55" ht="12.75" x14ac:dyDescent="0.2">
      <c r="A391" s="77" t="s">
        <v>949</v>
      </c>
      <c r="B391" s="62" t="s">
        <v>916</v>
      </c>
      <c r="C391" s="77" t="s">
        <v>943</v>
      </c>
      <c r="D391" s="77" t="s">
        <v>944</v>
      </c>
      <c r="E391" s="77" t="s">
        <v>957</v>
      </c>
      <c r="F391" s="77" t="s">
        <v>955</v>
      </c>
      <c r="G391" s="77" t="s">
        <v>964</v>
      </c>
      <c r="H391" s="77" t="s">
        <v>965</v>
      </c>
      <c r="I391" s="77" t="s">
        <v>1214</v>
      </c>
      <c r="J391" s="77" t="s">
        <v>1242</v>
      </c>
      <c r="K391" s="123">
        <v>10</v>
      </c>
      <c r="L391" s="123">
        <f t="shared" si="7"/>
        <v>9</v>
      </c>
      <c r="M391" s="62" t="s">
        <v>97</v>
      </c>
      <c r="N391" s="62" t="s">
        <v>99</v>
      </c>
      <c r="O391" s="62" t="s">
        <v>52</v>
      </c>
      <c r="P391" s="123" t="s">
        <v>46</v>
      </c>
      <c r="Q391" s="123"/>
      <c r="R391" s="136" t="s">
        <v>45</v>
      </c>
      <c r="S391" s="141">
        <v>2026</v>
      </c>
      <c r="T391" s="123" t="s">
        <v>48</v>
      </c>
      <c r="U391" s="77" t="s">
        <v>955</v>
      </c>
      <c r="V391" s="62"/>
      <c r="W391" s="125"/>
      <c r="X391" s="123">
        <v>2</v>
      </c>
      <c r="Y391" s="77"/>
      <c r="Z391" s="77" t="s">
        <v>860</v>
      </c>
      <c r="AA391" s="77"/>
      <c r="AB391" s="77"/>
      <c r="AC391" s="77"/>
      <c r="AD391" s="77"/>
      <c r="AE391" s="77"/>
      <c r="AF391" s="77" t="s">
        <v>860</v>
      </c>
      <c r="AG391" s="77"/>
      <c r="AH391" s="77"/>
      <c r="AI391" s="77"/>
      <c r="AJ391" s="77"/>
      <c r="BC391" s="2"/>
    </row>
    <row r="392" spans="1:55" ht="12.75" x14ac:dyDescent="0.2">
      <c r="A392" s="142" t="s">
        <v>949</v>
      </c>
      <c r="B392" s="62" t="s">
        <v>916</v>
      </c>
      <c r="C392" s="66" t="s">
        <v>943</v>
      </c>
      <c r="D392" s="66" t="s">
        <v>944</v>
      </c>
      <c r="E392" s="142" t="s">
        <v>967</v>
      </c>
      <c r="F392" s="142" t="s">
        <v>955</v>
      </c>
      <c r="G392" s="77" t="s">
        <v>968</v>
      </c>
      <c r="H392" s="143" t="s">
        <v>969</v>
      </c>
      <c r="I392" s="142" t="s">
        <v>1214</v>
      </c>
      <c r="J392" s="148">
        <v>2015</v>
      </c>
      <c r="K392" s="123">
        <v>10</v>
      </c>
      <c r="L392" s="123">
        <f t="shared" si="7"/>
        <v>-1</v>
      </c>
      <c r="M392" s="62" t="s">
        <v>97</v>
      </c>
      <c r="N392" s="62" t="s">
        <v>101</v>
      </c>
      <c r="O392" s="62" t="s">
        <v>52</v>
      </c>
      <c r="P392" s="123" t="s">
        <v>46</v>
      </c>
      <c r="Q392" s="123"/>
      <c r="R392" s="136" t="s">
        <v>45</v>
      </c>
      <c r="S392" s="141">
        <v>2026</v>
      </c>
      <c r="T392" s="123" t="s">
        <v>48</v>
      </c>
      <c r="U392" s="66" t="s">
        <v>955</v>
      </c>
      <c r="V392" s="62"/>
      <c r="W392" s="125"/>
      <c r="X392" s="123">
        <v>2</v>
      </c>
      <c r="Y392" s="81"/>
      <c r="Z392" s="81"/>
      <c r="AA392" s="69" t="s">
        <v>37</v>
      </c>
      <c r="AB392" s="69"/>
      <c r="AC392" s="69"/>
      <c r="AD392" s="69"/>
      <c r="AE392" s="69"/>
      <c r="AF392" s="69"/>
      <c r="AG392" s="69" t="s">
        <v>37</v>
      </c>
      <c r="AH392" s="69"/>
      <c r="AI392" s="69"/>
      <c r="AJ392" s="69"/>
      <c r="BC392" s="2"/>
    </row>
    <row r="393" spans="1:55" ht="12.75" x14ac:dyDescent="0.2">
      <c r="A393" s="81" t="s">
        <v>949</v>
      </c>
      <c r="B393" s="62" t="s">
        <v>916</v>
      </c>
      <c r="C393" s="81" t="s">
        <v>943</v>
      </c>
      <c r="D393" s="81" t="s">
        <v>944</v>
      </c>
      <c r="E393" s="77" t="s">
        <v>970</v>
      </c>
      <c r="F393" s="77" t="s">
        <v>955</v>
      </c>
      <c r="G393" s="77" t="s">
        <v>968</v>
      </c>
      <c r="H393" s="81" t="s">
        <v>971</v>
      </c>
      <c r="I393" s="81" t="s">
        <v>1214</v>
      </c>
      <c r="J393" s="149" t="s">
        <v>1245</v>
      </c>
      <c r="K393" s="123">
        <v>10</v>
      </c>
      <c r="L393" s="123">
        <f t="shared" si="7"/>
        <v>7</v>
      </c>
      <c r="M393" s="62" t="s">
        <v>97</v>
      </c>
      <c r="N393" s="62" t="s">
        <v>99</v>
      </c>
      <c r="O393" s="62" t="s">
        <v>52</v>
      </c>
      <c r="P393" s="123" t="s">
        <v>46</v>
      </c>
      <c r="Q393" s="123"/>
      <c r="R393" s="136" t="s">
        <v>45</v>
      </c>
      <c r="S393" s="141">
        <v>2026</v>
      </c>
      <c r="T393" s="123" t="s">
        <v>48</v>
      </c>
      <c r="U393" s="77" t="s">
        <v>955</v>
      </c>
      <c r="V393" s="62"/>
      <c r="W393" s="125"/>
      <c r="X393" s="123">
        <v>2</v>
      </c>
      <c r="Y393" s="81"/>
      <c r="Z393" s="81"/>
      <c r="AA393" s="81"/>
      <c r="AB393" s="81"/>
      <c r="AC393" s="81" t="s">
        <v>37</v>
      </c>
      <c r="AD393" s="81"/>
      <c r="AE393" s="81"/>
      <c r="AF393" s="81"/>
      <c r="AG393" s="81"/>
      <c r="AH393" s="81" t="s">
        <v>37</v>
      </c>
      <c r="AI393" s="81"/>
      <c r="AJ393" s="81"/>
      <c r="BC393" s="2"/>
    </row>
    <row r="394" spans="1:55" ht="12.75" x14ac:dyDescent="0.2">
      <c r="A394" s="81" t="s">
        <v>949</v>
      </c>
      <c r="B394" s="62" t="s">
        <v>916</v>
      </c>
      <c r="C394" s="81" t="s">
        <v>943</v>
      </c>
      <c r="D394" s="81" t="s">
        <v>944</v>
      </c>
      <c r="E394" s="77" t="s">
        <v>970</v>
      </c>
      <c r="F394" s="77" t="s">
        <v>955</v>
      </c>
      <c r="G394" s="77" t="s">
        <v>968</v>
      </c>
      <c r="H394" s="81" t="s">
        <v>972</v>
      </c>
      <c r="I394" s="81" t="s">
        <v>1214</v>
      </c>
      <c r="J394" s="149" t="s">
        <v>1244</v>
      </c>
      <c r="K394" s="123">
        <v>10</v>
      </c>
      <c r="L394" s="123">
        <f t="shared" si="7"/>
        <v>8</v>
      </c>
      <c r="M394" s="62" t="s">
        <v>97</v>
      </c>
      <c r="N394" s="62" t="s">
        <v>99</v>
      </c>
      <c r="O394" s="62" t="s">
        <v>52</v>
      </c>
      <c r="P394" s="123" t="s">
        <v>46</v>
      </c>
      <c r="Q394" s="123"/>
      <c r="R394" s="136" t="s">
        <v>45</v>
      </c>
      <c r="S394" s="141">
        <v>2026</v>
      </c>
      <c r="T394" s="123" t="s">
        <v>48</v>
      </c>
      <c r="U394" s="77" t="s">
        <v>955</v>
      </c>
      <c r="V394" s="62"/>
      <c r="W394" s="125"/>
      <c r="X394" s="123">
        <v>2</v>
      </c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BC394" s="2"/>
    </row>
    <row r="395" spans="1:55" ht="12.75" x14ac:dyDescent="0.2">
      <c r="A395" s="81" t="s">
        <v>949</v>
      </c>
      <c r="B395" s="62" t="s">
        <v>916</v>
      </c>
      <c r="C395" s="81" t="s">
        <v>943</v>
      </c>
      <c r="D395" s="81" t="s">
        <v>944</v>
      </c>
      <c r="E395" s="77" t="s">
        <v>970</v>
      </c>
      <c r="F395" s="77" t="s">
        <v>955</v>
      </c>
      <c r="G395" s="77" t="s">
        <v>973</v>
      </c>
      <c r="H395" s="81" t="s">
        <v>974</v>
      </c>
      <c r="I395" s="81" t="s">
        <v>1214</v>
      </c>
      <c r="J395" s="149" t="s">
        <v>1244</v>
      </c>
      <c r="K395" s="123">
        <v>10</v>
      </c>
      <c r="L395" s="123">
        <f t="shared" si="7"/>
        <v>8</v>
      </c>
      <c r="M395" s="62" t="s">
        <v>97</v>
      </c>
      <c r="N395" s="62" t="s">
        <v>99</v>
      </c>
      <c r="O395" s="62" t="s">
        <v>52</v>
      </c>
      <c r="P395" s="123" t="s">
        <v>46</v>
      </c>
      <c r="Q395" s="123"/>
      <c r="R395" s="136" t="s">
        <v>45</v>
      </c>
      <c r="S395" s="141">
        <v>2026</v>
      </c>
      <c r="T395" s="123" t="s">
        <v>48</v>
      </c>
      <c r="U395" s="77" t="s">
        <v>955</v>
      </c>
      <c r="V395" s="62"/>
      <c r="W395" s="125"/>
      <c r="X395" s="123">
        <v>2</v>
      </c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BC395" s="2"/>
    </row>
    <row r="396" spans="1:55" ht="12.75" x14ac:dyDescent="0.2">
      <c r="A396" s="81" t="s">
        <v>949</v>
      </c>
      <c r="B396" s="62" t="s">
        <v>916</v>
      </c>
      <c r="C396" s="81" t="s">
        <v>943</v>
      </c>
      <c r="D396" s="81" t="s">
        <v>944</v>
      </c>
      <c r="E396" s="77" t="s">
        <v>970</v>
      </c>
      <c r="F396" s="77" t="s">
        <v>955</v>
      </c>
      <c r="G396" s="77" t="s">
        <v>973</v>
      </c>
      <c r="H396" s="81" t="s">
        <v>975</v>
      </c>
      <c r="I396" s="81" t="s">
        <v>1214</v>
      </c>
      <c r="J396" s="149" t="s">
        <v>1244</v>
      </c>
      <c r="K396" s="123">
        <v>10</v>
      </c>
      <c r="L396" s="123">
        <f t="shared" si="7"/>
        <v>8</v>
      </c>
      <c r="M396" s="62" t="s">
        <v>97</v>
      </c>
      <c r="N396" s="62" t="s">
        <v>99</v>
      </c>
      <c r="O396" s="62" t="s">
        <v>52</v>
      </c>
      <c r="P396" s="123" t="s">
        <v>46</v>
      </c>
      <c r="Q396" s="123"/>
      <c r="R396" s="136" t="s">
        <v>45</v>
      </c>
      <c r="S396" s="141">
        <v>2026</v>
      </c>
      <c r="T396" s="123" t="s">
        <v>48</v>
      </c>
      <c r="U396" s="77" t="s">
        <v>955</v>
      </c>
      <c r="V396" s="62"/>
      <c r="W396" s="125"/>
      <c r="X396" s="123">
        <v>2</v>
      </c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BC396" s="2"/>
    </row>
    <row r="397" spans="1:55" ht="12.75" x14ac:dyDescent="0.2">
      <c r="A397" s="81" t="s">
        <v>949</v>
      </c>
      <c r="B397" s="62" t="s">
        <v>916</v>
      </c>
      <c r="C397" s="81" t="s">
        <v>943</v>
      </c>
      <c r="D397" s="81" t="s">
        <v>944</v>
      </c>
      <c r="E397" s="77" t="s">
        <v>970</v>
      </c>
      <c r="F397" s="77" t="s">
        <v>955</v>
      </c>
      <c r="G397" s="77" t="s">
        <v>968</v>
      </c>
      <c r="H397" s="81" t="s">
        <v>976</v>
      </c>
      <c r="I397" s="81" t="s">
        <v>1214</v>
      </c>
      <c r="J397" s="149" t="s">
        <v>1244</v>
      </c>
      <c r="K397" s="123">
        <v>10</v>
      </c>
      <c r="L397" s="123">
        <f t="shared" si="7"/>
        <v>8</v>
      </c>
      <c r="M397" s="62" t="s">
        <v>97</v>
      </c>
      <c r="N397" s="62" t="s">
        <v>99</v>
      </c>
      <c r="O397" s="62" t="s">
        <v>52</v>
      </c>
      <c r="P397" s="123" t="s">
        <v>46</v>
      </c>
      <c r="Q397" s="123"/>
      <c r="R397" s="136" t="s">
        <v>45</v>
      </c>
      <c r="S397" s="141">
        <v>2026</v>
      </c>
      <c r="T397" s="123" t="s">
        <v>48</v>
      </c>
      <c r="U397" s="77" t="s">
        <v>955</v>
      </c>
      <c r="V397" s="62"/>
      <c r="W397" s="125"/>
      <c r="X397" s="123">
        <v>2</v>
      </c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BC397" s="2"/>
    </row>
    <row r="398" spans="1:55" ht="12.75" x14ac:dyDescent="0.2">
      <c r="A398" s="77" t="s">
        <v>949</v>
      </c>
      <c r="B398" s="62" t="s">
        <v>916</v>
      </c>
      <c r="C398" s="77" t="s">
        <v>943</v>
      </c>
      <c r="D398" s="77" t="s">
        <v>944</v>
      </c>
      <c r="E398" s="77" t="s">
        <v>966</v>
      </c>
      <c r="F398" s="77" t="s">
        <v>958</v>
      </c>
      <c r="G398" s="77" t="s">
        <v>977</v>
      </c>
      <c r="H398" s="77" t="s">
        <v>978</v>
      </c>
      <c r="I398" s="77" t="s">
        <v>1214</v>
      </c>
      <c r="J398" s="143" t="s">
        <v>1244</v>
      </c>
      <c r="K398" s="123">
        <v>10</v>
      </c>
      <c r="L398" s="123">
        <f t="shared" si="7"/>
        <v>8</v>
      </c>
      <c r="M398" s="62" t="s">
        <v>97</v>
      </c>
      <c r="N398" s="62" t="s">
        <v>99</v>
      </c>
      <c r="O398" s="62" t="s">
        <v>52</v>
      </c>
      <c r="P398" s="123" t="s">
        <v>46</v>
      </c>
      <c r="Q398" s="123"/>
      <c r="R398" s="136" t="s">
        <v>45</v>
      </c>
      <c r="S398" s="141">
        <v>2026</v>
      </c>
      <c r="T398" s="123" t="s">
        <v>48</v>
      </c>
      <c r="U398" s="77" t="s">
        <v>955</v>
      </c>
      <c r="V398" s="62"/>
      <c r="W398" s="125"/>
      <c r="X398" s="123">
        <v>2</v>
      </c>
      <c r="Y398" s="77"/>
      <c r="Z398" s="77"/>
      <c r="AA398" s="77"/>
      <c r="AB398" s="77"/>
      <c r="AC398" s="77"/>
      <c r="AD398" s="77" t="s">
        <v>860</v>
      </c>
      <c r="AE398" s="77"/>
      <c r="AF398" s="77"/>
      <c r="AG398" s="77"/>
      <c r="AH398" s="77"/>
      <c r="AI398" s="77"/>
      <c r="AJ398" s="77" t="s">
        <v>860</v>
      </c>
      <c r="BC398" s="2"/>
    </row>
    <row r="399" spans="1:55" ht="12.75" x14ac:dyDescent="0.2">
      <c r="A399" s="77" t="s">
        <v>949</v>
      </c>
      <c r="B399" s="62" t="s">
        <v>916</v>
      </c>
      <c r="C399" s="77" t="s">
        <v>943</v>
      </c>
      <c r="D399" s="77" t="s">
        <v>944</v>
      </c>
      <c r="E399" s="77" t="s">
        <v>979</v>
      </c>
      <c r="F399" s="77" t="s">
        <v>958</v>
      </c>
      <c r="G399" s="77" t="s">
        <v>980</v>
      </c>
      <c r="H399" s="77" t="s">
        <v>981</v>
      </c>
      <c r="I399" s="77" t="s">
        <v>1214</v>
      </c>
      <c r="J399" s="143" t="s">
        <v>1244</v>
      </c>
      <c r="K399" s="123">
        <v>10</v>
      </c>
      <c r="L399" s="123">
        <f t="shared" si="7"/>
        <v>8</v>
      </c>
      <c r="M399" s="62" t="s">
        <v>97</v>
      </c>
      <c r="N399" s="62" t="s">
        <v>99</v>
      </c>
      <c r="O399" s="62" t="s">
        <v>52</v>
      </c>
      <c r="P399" s="123" t="s">
        <v>46</v>
      </c>
      <c r="Q399" s="123"/>
      <c r="R399" s="136" t="s">
        <v>45</v>
      </c>
      <c r="S399" s="141">
        <v>2026</v>
      </c>
      <c r="T399" s="123" t="s">
        <v>48</v>
      </c>
      <c r="U399" s="77" t="s">
        <v>955</v>
      </c>
      <c r="V399" s="62"/>
      <c r="W399" s="125"/>
      <c r="X399" s="123">
        <v>2</v>
      </c>
      <c r="Y399" s="77"/>
      <c r="Z399" s="77"/>
      <c r="AA399" s="77"/>
      <c r="AB399" s="77"/>
      <c r="AC399" s="77" t="s">
        <v>37</v>
      </c>
      <c r="AD399" s="77"/>
      <c r="AE399" s="77"/>
      <c r="AF399" s="77"/>
      <c r="AG399" s="77"/>
      <c r="AH399" s="77"/>
      <c r="AI399" s="77" t="s">
        <v>37</v>
      </c>
      <c r="AJ399" s="77"/>
      <c r="BC399" s="2"/>
    </row>
    <row r="400" spans="1:55" ht="12.75" x14ac:dyDescent="0.2">
      <c r="A400" s="77" t="s">
        <v>949</v>
      </c>
      <c r="B400" s="62" t="s">
        <v>916</v>
      </c>
      <c r="C400" s="77" t="s">
        <v>943</v>
      </c>
      <c r="D400" s="77" t="s">
        <v>944</v>
      </c>
      <c r="E400" s="77" t="s">
        <v>979</v>
      </c>
      <c r="F400" s="77" t="s">
        <v>982</v>
      </c>
      <c r="G400" s="77" t="s">
        <v>983</v>
      </c>
      <c r="H400" s="77" t="s">
        <v>984</v>
      </c>
      <c r="I400" s="77" t="s">
        <v>1214</v>
      </c>
      <c r="J400" s="143" t="s">
        <v>1242</v>
      </c>
      <c r="K400" s="123">
        <v>10</v>
      </c>
      <c r="L400" s="123">
        <f t="shared" si="7"/>
        <v>9</v>
      </c>
      <c r="M400" s="62" t="s">
        <v>97</v>
      </c>
      <c r="N400" s="62" t="s">
        <v>99</v>
      </c>
      <c r="O400" s="62" t="s">
        <v>52</v>
      </c>
      <c r="P400" s="123" t="s">
        <v>46</v>
      </c>
      <c r="Q400" s="123"/>
      <c r="R400" s="136" t="s">
        <v>45</v>
      </c>
      <c r="S400" s="141">
        <v>2026</v>
      </c>
      <c r="T400" s="123" t="s">
        <v>48</v>
      </c>
      <c r="U400" s="77" t="s">
        <v>955</v>
      </c>
      <c r="V400" s="62"/>
      <c r="W400" s="125"/>
      <c r="X400" s="123">
        <v>2</v>
      </c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BC400" s="2"/>
    </row>
    <row r="401" spans="1:55" ht="12.75" x14ac:dyDescent="0.2">
      <c r="A401" s="77" t="s">
        <v>949</v>
      </c>
      <c r="B401" s="62" t="s">
        <v>916</v>
      </c>
      <c r="C401" s="77" t="s">
        <v>943</v>
      </c>
      <c r="D401" s="77" t="s">
        <v>944</v>
      </c>
      <c r="E401" s="77" t="s">
        <v>979</v>
      </c>
      <c r="F401" s="77" t="s">
        <v>958</v>
      </c>
      <c r="G401" s="77" t="s">
        <v>980</v>
      </c>
      <c r="H401" s="77" t="s">
        <v>985</v>
      </c>
      <c r="I401" s="77" t="s">
        <v>1214</v>
      </c>
      <c r="J401" s="143" t="s">
        <v>1242</v>
      </c>
      <c r="K401" s="123">
        <v>10</v>
      </c>
      <c r="L401" s="123">
        <f t="shared" si="7"/>
        <v>9</v>
      </c>
      <c r="M401" s="62" t="s">
        <v>97</v>
      </c>
      <c r="N401" s="62" t="s">
        <v>99</v>
      </c>
      <c r="O401" s="62" t="s">
        <v>52</v>
      </c>
      <c r="P401" s="123" t="s">
        <v>46</v>
      </c>
      <c r="Q401" s="123"/>
      <c r="R401" s="136" t="s">
        <v>45</v>
      </c>
      <c r="S401" s="141">
        <v>2026</v>
      </c>
      <c r="T401" s="123" t="s">
        <v>48</v>
      </c>
      <c r="U401" s="77" t="s">
        <v>955</v>
      </c>
      <c r="V401" s="62"/>
      <c r="W401" s="125"/>
      <c r="X401" s="123">
        <v>2</v>
      </c>
      <c r="Y401" s="77"/>
      <c r="Z401" s="77" t="s">
        <v>37</v>
      </c>
      <c r="AA401" s="77"/>
      <c r="AB401" s="77"/>
      <c r="AC401" s="77"/>
      <c r="AD401" s="77"/>
      <c r="AE401" s="77"/>
      <c r="AF401" s="77" t="s">
        <v>37</v>
      </c>
      <c r="AG401" s="77"/>
      <c r="AH401" s="77"/>
      <c r="AI401" s="77"/>
      <c r="AJ401" s="77"/>
      <c r="BC401" s="2"/>
    </row>
    <row r="402" spans="1:55" ht="12.75" x14ac:dyDescent="0.2">
      <c r="A402" s="142" t="s">
        <v>949</v>
      </c>
      <c r="B402" s="62" t="s">
        <v>916</v>
      </c>
      <c r="C402" s="66" t="s">
        <v>943</v>
      </c>
      <c r="D402" s="66" t="s">
        <v>944</v>
      </c>
      <c r="E402" s="144" t="s">
        <v>987</v>
      </c>
      <c r="F402" s="144" t="s">
        <v>988</v>
      </c>
      <c r="G402" s="77" t="s">
        <v>989</v>
      </c>
      <c r="H402" s="143" t="s">
        <v>990</v>
      </c>
      <c r="I402" s="142" t="s">
        <v>1214</v>
      </c>
      <c r="J402" s="148">
        <v>2015</v>
      </c>
      <c r="K402" s="123">
        <v>10</v>
      </c>
      <c r="L402" s="123">
        <f t="shared" si="7"/>
        <v>-1</v>
      </c>
      <c r="M402" s="62" t="s">
        <v>97</v>
      </c>
      <c r="N402" s="62" t="s">
        <v>101</v>
      </c>
      <c r="O402" s="62" t="s">
        <v>52</v>
      </c>
      <c r="P402" s="123" t="s">
        <v>46</v>
      </c>
      <c r="Q402" s="123"/>
      <c r="R402" s="136" t="s">
        <v>45</v>
      </c>
      <c r="S402" s="141">
        <v>2026</v>
      </c>
      <c r="T402" s="123" t="s">
        <v>48</v>
      </c>
      <c r="U402" s="66" t="s">
        <v>988</v>
      </c>
      <c r="V402" s="62"/>
      <c r="W402" s="125"/>
      <c r="X402" s="123">
        <v>2</v>
      </c>
      <c r="Y402" s="69"/>
      <c r="Z402" s="69"/>
      <c r="AA402" s="69" t="s">
        <v>37</v>
      </c>
      <c r="AB402" s="69"/>
      <c r="AC402" s="69"/>
      <c r="AD402" s="69"/>
      <c r="AE402" s="69"/>
      <c r="AF402" s="69"/>
      <c r="AG402" s="69" t="s">
        <v>37</v>
      </c>
      <c r="AH402" s="69"/>
      <c r="AI402" s="69"/>
      <c r="AJ402" s="69"/>
      <c r="BC402" s="2"/>
    </row>
    <row r="403" spans="1:55" ht="12.75" x14ac:dyDescent="0.2">
      <c r="A403" s="142" t="s">
        <v>949</v>
      </c>
      <c r="B403" s="62" t="s">
        <v>916</v>
      </c>
      <c r="C403" s="66" t="s">
        <v>943</v>
      </c>
      <c r="D403" s="66" t="s">
        <v>944</v>
      </c>
      <c r="E403" s="144" t="s">
        <v>991</v>
      </c>
      <c r="F403" s="144" t="s">
        <v>988</v>
      </c>
      <c r="G403" s="77" t="s">
        <v>992</v>
      </c>
      <c r="H403" s="143" t="s">
        <v>993</v>
      </c>
      <c r="I403" s="142" t="s">
        <v>1214</v>
      </c>
      <c r="J403" s="148">
        <v>2015</v>
      </c>
      <c r="K403" s="123">
        <v>10</v>
      </c>
      <c r="L403" s="123">
        <f t="shared" si="7"/>
        <v>-1</v>
      </c>
      <c r="M403" s="62" t="s">
        <v>97</v>
      </c>
      <c r="N403" s="62" t="s">
        <v>101</v>
      </c>
      <c r="O403" s="62" t="s">
        <v>52</v>
      </c>
      <c r="P403" s="123" t="s">
        <v>46</v>
      </c>
      <c r="Q403" s="123"/>
      <c r="R403" s="136" t="s">
        <v>45</v>
      </c>
      <c r="S403" s="141">
        <v>2026</v>
      </c>
      <c r="T403" s="123" t="s">
        <v>48</v>
      </c>
      <c r="U403" s="66" t="s">
        <v>988</v>
      </c>
      <c r="V403" s="62"/>
      <c r="W403" s="125"/>
      <c r="X403" s="123">
        <v>2</v>
      </c>
      <c r="Y403" s="69"/>
      <c r="Z403" s="69"/>
      <c r="AA403" s="69" t="s">
        <v>37</v>
      </c>
      <c r="AB403" s="69"/>
      <c r="AC403" s="69"/>
      <c r="AD403" s="69"/>
      <c r="AE403" s="69"/>
      <c r="AF403" s="69"/>
      <c r="AG403" s="69" t="s">
        <v>37</v>
      </c>
      <c r="AH403" s="69"/>
      <c r="AI403" s="69"/>
      <c r="AJ403" s="69"/>
      <c r="BC403" s="2"/>
    </row>
    <row r="404" spans="1:55" ht="12.75" x14ac:dyDescent="0.2">
      <c r="A404" s="142" t="s">
        <v>949</v>
      </c>
      <c r="B404" s="62" t="s">
        <v>916</v>
      </c>
      <c r="C404" s="66" t="s">
        <v>943</v>
      </c>
      <c r="D404" s="66" t="s">
        <v>944</v>
      </c>
      <c r="E404" s="144" t="s">
        <v>986</v>
      </c>
      <c r="F404" s="144" t="s">
        <v>958</v>
      </c>
      <c r="G404" s="77" t="s">
        <v>994</v>
      </c>
      <c r="H404" s="143" t="s">
        <v>995</v>
      </c>
      <c r="I404" s="142" t="s">
        <v>1214</v>
      </c>
      <c r="J404" s="148">
        <v>2024</v>
      </c>
      <c r="K404" s="123">
        <v>10</v>
      </c>
      <c r="L404" s="123">
        <f t="shared" si="7"/>
        <v>8</v>
      </c>
      <c r="M404" s="62" t="s">
        <v>97</v>
      </c>
      <c r="N404" s="62" t="s">
        <v>99</v>
      </c>
      <c r="O404" s="62" t="s">
        <v>52</v>
      </c>
      <c r="P404" s="123" t="s">
        <v>46</v>
      </c>
      <c r="Q404" s="123"/>
      <c r="R404" s="136" t="s">
        <v>45</v>
      </c>
      <c r="S404" s="141">
        <v>2026</v>
      </c>
      <c r="T404" s="123" t="s">
        <v>48</v>
      </c>
      <c r="U404" s="66" t="s">
        <v>955</v>
      </c>
      <c r="V404" s="62"/>
      <c r="W404" s="125"/>
      <c r="X404" s="123">
        <v>2</v>
      </c>
      <c r="Y404" s="69"/>
      <c r="Z404" s="69"/>
      <c r="AA404" s="69"/>
      <c r="AB404" s="69"/>
      <c r="AC404" s="69"/>
      <c r="AD404" s="69" t="s">
        <v>37</v>
      </c>
      <c r="AE404" s="69"/>
      <c r="AF404" s="69"/>
      <c r="AG404" s="69"/>
      <c r="AH404" s="69"/>
      <c r="AI404" s="69"/>
      <c r="AJ404" s="69" t="s">
        <v>37</v>
      </c>
      <c r="BC404" s="2"/>
    </row>
    <row r="405" spans="1:55" ht="12.75" x14ac:dyDescent="0.2">
      <c r="A405" s="142" t="s">
        <v>949</v>
      </c>
      <c r="B405" s="62" t="s">
        <v>916</v>
      </c>
      <c r="C405" s="66" t="s">
        <v>943</v>
      </c>
      <c r="D405" s="66" t="s">
        <v>944</v>
      </c>
      <c r="E405" s="142" t="s">
        <v>996</v>
      </c>
      <c r="F405" s="142" t="s">
        <v>997</v>
      </c>
      <c r="G405" s="77" t="s">
        <v>998</v>
      </c>
      <c r="H405" s="143" t="s">
        <v>999</v>
      </c>
      <c r="I405" s="142" t="s">
        <v>1215</v>
      </c>
      <c r="J405" s="148">
        <v>2017</v>
      </c>
      <c r="K405" s="123">
        <v>10</v>
      </c>
      <c r="L405" s="123">
        <f t="shared" si="7"/>
        <v>1</v>
      </c>
      <c r="M405" s="62" t="s">
        <v>95</v>
      </c>
      <c r="N405" s="62" t="s">
        <v>101</v>
      </c>
      <c r="O405" s="62" t="s">
        <v>52</v>
      </c>
      <c r="P405" s="123" t="s">
        <v>46</v>
      </c>
      <c r="Q405" s="123"/>
      <c r="R405" s="136" t="s">
        <v>45</v>
      </c>
      <c r="S405" s="141">
        <v>2026</v>
      </c>
      <c r="T405" s="123" t="s">
        <v>48</v>
      </c>
      <c r="U405" s="66" t="s">
        <v>1192</v>
      </c>
      <c r="V405" s="62"/>
      <c r="W405" s="125"/>
      <c r="X405" s="123">
        <v>2</v>
      </c>
      <c r="Y405" s="69"/>
      <c r="Z405" s="69"/>
      <c r="AA405" s="69" t="s">
        <v>37</v>
      </c>
      <c r="AB405" s="69"/>
      <c r="AC405" s="69"/>
      <c r="AD405" s="69"/>
      <c r="AE405" s="69"/>
      <c r="AF405" s="69"/>
      <c r="AG405" s="69" t="s">
        <v>37</v>
      </c>
      <c r="AH405" s="69"/>
      <c r="AI405" s="69"/>
      <c r="AJ405" s="69"/>
      <c r="BC405" s="2"/>
    </row>
    <row r="406" spans="1:55" ht="12.75" x14ac:dyDescent="0.2">
      <c r="A406" s="142" t="s">
        <v>949</v>
      </c>
      <c r="B406" s="62" t="s">
        <v>916</v>
      </c>
      <c r="C406" s="66" t="s">
        <v>943</v>
      </c>
      <c r="D406" s="66" t="s">
        <v>944</v>
      </c>
      <c r="E406" s="142" t="s">
        <v>996</v>
      </c>
      <c r="F406" s="142" t="s">
        <v>1000</v>
      </c>
      <c r="G406" s="77" t="s">
        <v>1001</v>
      </c>
      <c r="H406" s="77" t="s">
        <v>1002</v>
      </c>
      <c r="I406" s="142">
        <v>18566</v>
      </c>
      <c r="J406" s="148">
        <v>2021</v>
      </c>
      <c r="K406" s="123">
        <v>10</v>
      </c>
      <c r="L406" s="123">
        <f t="shared" si="7"/>
        <v>5</v>
      </c>
      <c r="M406" s="62" t="s">
        <v>95</v>
      </c>
      <c r="N406" s="62" t="s">
        <v>100</v>
      </c>
      <c r="O406" s="62" t="s">
        <v>52</v>
      </c>
      <c r="P406" s="123" t="s">
        <v>46</v>
      </c>
      <c r="Q406" s="123"/>
      <c r="R406" s="136" t="s">
        <v>45</v>
      </c>
      <c r="S406" s="141">
        <v>2026</v>
      </c>
      <c r="T406" s="123" t="s">
        <v>48</v>
      </c>
      <c r="U406" s="66" t="s">
        <v>1192</v>
      </c>
      <c r="V406" s="62"/>
      <c r="W406" s="125"/>
      <c r="X406" s="123">
        <v>2</v>
      </c>
      <c r="Y406" s="69"/>
      <c r="Z406" s="69"/>
      <c r="AA406" s="69" t="s">
        <v>37</v>
      </c>
      <c r="AB406" s="69"/>
      <c r="AC406" s="69"/>
      <c r="AD406" s="69"/>
      <c r="AE406" s="69"/>
      <c r="AF406" s="69"/>
      <c r="AG406" s="69" t="s">
        <v>37</v>
      </c>
      <c r="AH406" s="69"/>
      <c r="AI406" s="69"/>
      <c r="AJ406" s="69"/>
      <c r="BC406" s="2"/>
    </row>
    <row r="407" spans="1:55" ht="12.75" x14ac:dyDescent="0.2">
      <c r="A407" s="146" t="s">
        <v>1003</v>
      </c>
      <c r="B407" s="62" t="s">
        <v>916</v>
      </c>
      <c r="C407" s="146" t="s">
        <v>943</v>
      </c>
      <c r="D407" s="96" t="s">
        <v>944</v>
      </c>
      <c r="E407" s="142" t="s">
        <v>996</v>
      </c>
      <c r="F407" s="147" t="s">
        <v>1004</v>
      </c>
      <c r="G407" s="142" t="s">
        <v>1005</v>
      </c>
      <c r="H407" s="142">
        <v>3164001888</v>
      </c>
      <c r="I407" s="142">
        <v>18494</v>
      </c>
      <c r="J407" s="154">
        <v>2022</v>
      </c>
      <c r="K407" s="123">
        <v>10</v>
      </c>
      <c r="L407" s="123">
        <f t="shared" si="7"/>
        <v>6</v>
      </c>
      <c r="M407" s="62" t="s">
        <v>95</v>
      </c>
      <c r="N407" s="62" t="s">
        <v>100</v>
      </c>
      <c r="O407" s="62" t="s">
        <v>52</v>
      </c>
      <c r="P407" s="123" t="s">
        <v>46</v>
      </c>
      <c r="Q407" s="123"/>
      <c r="R407" s="136" t="s">
        <v>45</v>
      </c>
      <c r="S407" s="141">
        <v>2026</v>
      </c>
      <c r="T407" s="123" t="s">
        <v>48</v>
      </c>
      <c r="U407" s="142" t="s">
        <v>1193</v>
      </c>
      <c r="V407" s="62"/>
      <c r="W407" s="125"/>
      <c r="X407" s="123">
        <v>2</v>
      </c>
      <c r="Y407" s="96"/>
      <c r="Z407" s="96"/>
      <c r="AA407" s="146" t="s">
        <v>37</v>
      </c>
      <c r="AB407" s="96"/>
      <c r="AC407" s="96"/>
      <c r="AD407" s="96"/>
      <c r="AE407" s="96"/>
      <c r="AF407" s="96"/>
      <c r="AG407" s="146" t="s">
        <v>37</v>
      </c>
      <c r="AH407" s="96"/>
      <c r="AI407" s="96"/>
      <c r="AJ407" s="96"/>
      <c r="BC407" s="2"/>
    </row>
    <row r="408" spans="1:55" ht="12.75" x14ac:dyDescent="0.2">
      <c r="A408" s="146" t="s">
        <v>1003</v>
      </c>
      <c r="B408" s="62" t="s">
        <v>916</v>
      </c>
      <c r="C408" s="146" t="s">
        <v>943</v>
      </c>
      <c r="D408" s="96" t="s">
        <v>944</v>
      </c>
      <c r="E408" s="142" t="s">
        <v>996</v>
      </c>
      <c r="F408" s="147" t="s">
        <v>1004</v>
      </c>
      <c r="G408" s="142" t="s">
        <v>1005</v>
      </c>
      <c r="H408" s="142">
        <v>3164001889</v>
      </c>
      <c r="I408" s="142">
        <v>18495</v>
      </c>
      <c r="J408" s="154">
        <v>2022</v>
      </c>
      <c r="K408" s="123">
        <v>10</v>
      </c>
      <c r="L408" s="123">
        <f t="shared" si="7"/>
        <v>6</v>
      </c>
      <c r="M408" s="62" t="s">
        <v>95</v>
      </c>
      <c r="N408" s="62" t="s">
        <v>100</v>
      </c>
      <c r="O408" s="62" t="s">
        <v>52</v>
      </c>
      <c r="P408" s="123" t="s">
        <v>46</v>
      </c>
      <c r="Q408" s="123"/>
      <c r="R408" s="136" t="s">
        <v>45</v>
      </c>
      <c r="S408" s="141">
        <v>2026</v>
      </c>
      <c r="T408" s="123" t="s">
        <v>48</v>
      </c>
      <c r="U408" s="142" t="s">
        <v>1193</v>
      </c>
      <c r="V408" s="62"/>
      <c r="W408" s="125"/>
      <c r="X408" s="123">
        <v>2</v>
      </c>
      <c r="Y408" s="96"/>
      <c r="Z408" s="96"/>
      <c r="AA408" s="146" t="s">
        <v>37</v>
      </c>
      <c r="AB408" s="96"/>
      <c r="AC408" s="96"/>
      <c r="AD408" s="96"/>
      <c r="AE408" s="96"/>
      <c r="AF408" s="96"/>
      <c r="AG408" s="146" t="s">
        <v>37</v>
      </c>
      <c r="AH408" s="96"/>
      <c r="AI408" s="96"/>
      <c r="AJ408" s="96"/>
      <c r="BC408" s="2"/>
    </row>
    <row r="409" spans="1:55" ht="12.75" x14ac:dyDescent="0.2">
      <c r="A409" s="146" t="s">
        <v>1003</v>
      </c>
      <c r="B409" s="62" t="s">
        <v>916</v>
      </c>
      <c r="C409" s="146" t="s">
        <v>943</v>
      </c>
      <c r="D409" s="96" t="s">
        <v>944</v>
      </c>
      <c r="E409" s="142" t="s">
        <v>996</v>
      </c>
      <c r="F409" s="147" t="s">
        <v>1004</v>
      </c>
      <c r="G409" s="142" t="s">
        <v>1005</v>
      </c>
      <c r="H409" s="142">
        <v>3164001891</v>
      </c>
      <c r="I409" s="142">
        <v>18496</v>
      </c>
      <c r="J409" s="154">
        <v>2022</v>
      </c>
      <c r="K409" s="123">
        <v>10</v>
      </c>
      <c r="L409" s="123">
        <f t="shared" si="7"/>
        <v>6</v>
      </c>
      <c r="M409" s="62" t="s">
        <v>95</v>
      </c>
      <c r="N409" s="62" t="s">
        <v>100</v>
      </c>
      <c r="O409" s="62" t="s">
        <v>52</v>
      </c>
      <c r="P409" s="123" t="s">
        <v>46</v>
      </c>
      <c r="Q409" s="123"/>
      <c r="R409" s="136" t="s">
        <v>45</v>
      </c>
      <c r="S409" s="141">
        <v>2026</v>
      </c>
      <c r="T409" s="123" t="s">
        <v>48</v>
      </c>
      <c r="U409" s="142" t="s">
        <v>1193</v>
      </c>
      <c r="V409" s="62"/>
      <c r="W409" s="125"/>
      <c r="X409" s="123">
        <v>2</v>
      </c>
      <c r="Y409" s="96"/>
      <c r="Z409" s="96"/>
      <c r="AA409" s="146" t="s">
        <v>37</v>
      </c>
      <c r="AB409" s="96"/>
      <c r="AC409" s="96"/>
      <c r="AD409" s="96"/>
      <c r="AE409" s="96"/>
      <c r="AF409" s="96"/>
      <c r="AG409" s="146" t="s">
        <v>37</v>
      </c>
      <c r="AH409" s="96"/>
      <c r="AI409" s="96"/>
      <c r="AJ409" s="96"/>
      <c r="BC409" s="2"/>
    </row>
    <row r="410" spans="1:55" ht="12.75" x14ac:dyDescent="0.2">
      <c r="A410" s="146" t="s">
        <v>1003</v>
      </c>
      <c r="B410" s="62" t="s">
        <v>916</v>
      </c>
      <c r="C410" s="146" t="s">
        <v>943</v>
      </c>
      <c r="D410" s="96" t="s">
        <v>944</v>
      </c>
      <c r="E410" s="142" t="s">
        <v>996</v>
      </c>
      <c r="F410" s="147" t="s">
        <v>1004</v>
      </c>
      <c r="G410" s="142" t="s">
        <v>1005</v>
      </c>
      <c r="H410" s="142">
        <v>3164001790</v>
      </c>
      <c r="I410" s="142">
        <v>18497</v>
      </c>
      <c r="J410" s="154">
        <v>2022</v>
      </c>
      <c r="K410" s="123">
        <v>10</v>
      </c>
      <c r="L410" s="123">
        <f t="shared" si="7"/>
        <v>6</v>
      </c>
      <c r="M410" s="62" t="s">
        <v>95</v>
      </c>
      <c r="N410" s="62" t="s">
        <v>100</v>
      </c>
      <c r="O410" s="62" t="s">
        <v>52</v>
      </c>
      <c r="P410" s="123" t="s">
        <v>46</v>
      </c>
      <c r="Q410" s="123"/>
      <c r="R410" s="136" t="s">
        <v>45</v>
      </c>
      <c r="S410" s="141">
        <v>2026</v>
      </c>
      <c r="T410" s="123" t="s">
        <v>48</v>
      </c>
      <c r="U410" s="142" t="s">
        <v>1193</v>
      </c>
      <c r="V410" s="62"/>
      <c r="W410" s="125"/>
      <c r="X410" s="123">
        <v>2</v>
      </c>
      <c r="Y410" s="96"/>
      <c r="Z410" s="96"/>
      <c r="AA410" s="146" t="s">
        <v>37</v>
      </c>
      <c r="AB410" s="96"/>
      <c r="AC410" s="96"/>
      <c r="AD410" s="96"/>
      <c r="AE410" s="96"/>
      <c r="AF410" s="96"/>
      <c r="AG410" s="146" t="s">
        <v>37</v>
      </c>
      <c r="AH410" s="96"/>
      <c r="AI410" s="96"/>
      <c r="AJ410" s="96"/>
      <c r="BC410" s="2"/>
    </row>
    <row r="411" spans="1:55" ht="12.75" x14ac:dyDescent="0.2">
      <c r="A411" s="142" t="s">
        <v>949</v>
      </c>
      <c r="B411" s="62" t="s">
        <v>916</v>
      </c>
      <c r="C411" s="69" t="s">
        <v>943</v>
      </c>
      <c r="D411" s="69" t="s">
        <v>944</v>
      </c>
      <c r="E411" s="144" t="s">
        <v>1006</v>
      </c>
      <c r="F411" s="144" t="s">
        <v>1007</v>
      </c>
      <c r="G411" s="77" t="s">
        <v>1008</v>
      </c>
      <c r="H411" s="143" t="s">
        <v>1009</v>
      </c>
      <c r="I411" s="142" t="s">
        <v>1216</v>
      </c>
      <c r="J411" s="148">
        <v>2013</v>
      </c>
      <c r="K411" s="123">
        <v>10</v>
      </c>
      <c r="L411" s="123">
        <f t="shared" si="7"/>
        <v>-3</v>
      </c>
      <c r="M411" s="62" t="s">
        <v>95</v>
      </c>
      <c r="N411" s="62" t="s">
        <v>101</v>
      </c>
      <c r="O411" s="62" t="s">
        <v>52</v>
      </c>
      <c r="P411" s="123" t="s">
        <v>46</v>
      </c>
      <c r="Q411" s="123"/>
      <c r="R411" s="136" t="s">
        <v>45</v>
      </c>
      <c r="S411" s="141">
        <v>2026</v>
      </c>
      <c r="T411" s="123" t="s">
        <v>48</v>
      </c>
      <c r="U411" s="66" t="s">
        <v>1192</v>
      </c>
      <c r="V411" s="62"/>
      <c r="W411" s="125"/>
      <c r="X411" s="123">
        <v>2</v>
      </c>
      <c r="Y411" s="69"/>
      <c r="Z411" s="69"/>
      <c r="AA411" s="69" t="s">
        <v>37</v>
      </c>
      <c r="AB411" s="69"/>
      <c r="AC411" s="69"/>
      <c r="AD411" s="69"/>
      <c r="AE411" s="69"/>
      <c r="AF411" s="69"/>
      <c r="AG411" s="69" t="s">
        <v>37</v>
      </c>
      <c r="AH411" s="69"/>
      <c r="AI411" s="69"/>
      <c r="AJ411" s="69"/>
      <c r="BC411" s="2"/>
    </row>
    <row r="412" spans="1:55" ht="12.75" x14ac:dyDescent="0.2">
      <c r="A412" s="142" t="s">
        <v>949</v>
      </c>
      <c r="B412" s="62" t="s">
        <v>916</v>
      </c>
      <c r="C412" s="66" t="s">
        <v>943</v>
      </c>
      <c r="D412" s="66" t="s">
        <v>944</v>
      </c>
      <c r="E412" s="144" t="s">
        <v>1010</v>
      </c>
      <c r="F412" s="144" t="s">
        <v>1007</v>
      </c>
      <c r="G412" s="77" t="s">
        <v>1011</v>
      </c>
      <c r="H412" s="143" t="s">
        <v>1012</v>
      </c>
      <c r="I412" s="142" t="s">
        <v>1217</v>
      </c>
      <c r="J412" s="148">
        <v>2013</v>
      </c>
      <c r="K412" s="123">
        <v>10</v>
      </c>
      <c r="L412" s="123">
        <f t="shared" si="7"/>
        <v>-3</v>
      </c>
      <c r="M412" s="62" t="s">
        <v>95</v>
      </c>
      <c r="N412" s="62" t="s">
        <v>101</v>
      </c>
      <c r="O412" s="62" t="s">
        <v>52</v>
      </c>
      <c r="P412" s="123" t="s">
        <v>46</v>
      </c>
      <c r="Q412" s="123"/>
      <c r="R412" s="136" t="s">
        <v>45</v>
      </c>
      <c r="S412" s="141">
        <v>2026</v>
      </c>
      <c r="T412" s="123" t="s">
        <v>48</v>
      </c>
      <c r="U412" s="66" t="s">
        <v>1192</v>
      </c>
      <c r="V412" s="62"/>
      <c r="W412" s="125"/>
      <c r="X412" s="123">
        <v>2</v>
      </c>
      <c r="Y412" s="69"/>
      <c r="Z412" s="69"/>
      <c r="AA412" s="69" t="s">
        <v>37</v>
      </c>
      <c r="AB412" s="69"/>
      <c r="AC412" s="69"/>
      <c r="AD412" s="69"/>
      <c r="AE412" s="69"/>
      <c r="AF412" s="69"/>
      <c r="AG412" s="69" t="s">
        <v>37</v>
      </c>
      <c r="AH412" s="69"/>
      <c r="AI412" s="69"/>
      <c r="AJ412" s="69"/>
      <c r="BC412" s="2"/>
    </row>
    <row r="413" spans="1:55" ht="12.75" x14ac:dyDescent="0.2">
      <c r="A413" s="81" t="s">
        <v>949</v>
      </c>
      <c r="B413" s="62" t="s">
        <v>916</v>
      </c>
      <c r="C413" s="81" t="s">
        <v>943</v>
      </c>
      <c r="D413" s="81" t="s">
        <v>944</v>
      </c>
      <c r="E413" s="81" t="s">
        <v>1006</v>
      </c>
      <c r="F413" s="81" t="s">
        <v>1007</v>
      </c>
      <c r="G413" s="81" t="s">
        <v>1013</v>
      </c>
      <c r="H413" s="81" t="s">
        <v>1014</v>
      </c>
      <c r="I413" s="81" t="s">
        <v>1218</v>
      </c>
      <c r="J413" s="149" t="s">
        <v>1245</v>
      </c>
      <c r="K413" s="123">
        <v>10</v>
      </c>
      <c r="L413" s="123">
        <f t="shared" si="7"/>
        <v>7</v>
      </c>
      <c r="M413" s="62" t="s">
        <v>95</v>
      </c>
      <c r="N413" s="62" t="s">
        <v>99</v>
      </c>
      <c r="O413" s="62" t="s">
        <v>52</v>
      </c>
      <c r="P413" s="123" t="s">
        <v>46</v>
      </c>
      <c r="Q413" s="123"/>
      <c r="R413" s="136" t="s">
        <v>45</v>
      </c>
      <c r="S413" s="141">
        <v>2026</v>
      </c>
      <c r="T413" s="123" t="s">
        <v>48</v>
      </c>
      <c r="U413" s="77" t="s">
        <v>1192</v>
      </c>
      <c r="V413" s="62"/>
      <c r="W413" s="125"/>
      <c r="X413" s="123">
        <v>2</v>
      </c>
      <c r="Y413" s="69"/>
      <c r="Z413" s="69"/>
      <c r="AA413" s="69"/>
      <c r="AB413" s="69"/>
      <c r="AC413" s="69" t="s">
        <v>860</v>
      </c>
      <c r="AD413" s="69"/>
      <c r="AE413" s="69"/>
      <c r="AF413" s="69"/>
      <c r="AG413" s="69"/>
      <c r="AH413" s="69"/>
      <c r="AI413" s="69" t="s">
        <v>860</v>
      </c>
      <c r="AJ413" s="69"/>
      <c r="BC413" s="2"/>
    </row>
    <row r="414" spans="1:55" ht="12.75" x14ac:dyDescent="0.2">
      <c r="A414" s="142" t="s">
        <v>949</v>
      </c>
      <c r="B414" s="62" t="s">
        <v>916</v>
      </c>
      <c r="C414" s="66" t="s">
        <v>943</v>
      </c>
      <c r="D414" s="66" t="s">
        <v>944</v>
      </c>
      <c r="E414" s="144" t="s">
        <v>1006</v>
      </c>
      <c r="F414" s="144" t="s">
        <v>1007</v>
      </c>
      <c r="G414" s="77" t="s">
        <v>1015</v>
      </c>
      <c r="H414" s="143" t="s">
        <v>1016</v>
      </c>
      <c r="I414" s="142">
        <v>19598</v>
      </c>
      <c r="J414" s="148">
        <v>2024</v>
      </c>
      <c r="K414" s="123">
        <v>10</v>
      </c>
      <c r="L414" s="123">
        <f t="shared" si="7"/>
        <v>8</v>
      </c>
      <c r="M414" s="62" t="s">
        <v>97</v>
      </c>
      <c r="N414" s="62" t="s">
        <v>99</v>
      </c>
      <c r="O414" s="62" t="s">
        <v>52</v>
      </c>
      <c r="P414" s="123" t="s">
        <v>46</v>
      </c>
      <c r="Q414" s="123"/>
      <c r="R414" s="136" t="s">
        <v>45</v>
      </c>
      <c r="S414" s="141">
        <v>2026</v>
      </c>
      <c r="T414" s="123" t="s">
        <v>48</v>
      </c>
      <c r="U414" s="66" t="s">
        <v>1192</v>
      </c>
      <c r="V414" s="62"/>
      <c r="W414" s="125"/>
      <c r="X414" s="123">
        <v>2</v>
      </c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BC414" s="2"/>
    </row>
    <row r="415" spans="1:55" ht="12.75" x14ac:dyDescent="0.2">
      <c r="A415" s="81" t="s">
        <v>949</v>
      </c>
      <c r="B415" s="62" t="s">
        <v>916</v>
      </c>
      <c r="C415" s="81" t="s">
        <v>943</v>
      </c>
      <c r="D415" s="81" t="s">
        <v>944</v>
      </c>
      <c r="E415" s="81" t="s">
        <v>1010</v>
      </c>
      <c r="F415" s="81" t="s">
        <v>1007</v>
      </c>
      <c r="G415" s="81" t="s">
        <v>1017</v>
      </c>
      <c r="H415" s="81" t="s">
        <v>1018</v>
      </c>
      <c r="I415" s="81" t="s">
        <v>1219</v>
      </c>
      <c r="J415" s="149" t="s">
        <v>1242</v>
      </c>
      <c r="K415" s="123">
        <v>10</v>
      </c>
      <c r="L415" s="123">
        <f t="shared" si="7"/>
        <v>9</v>
      </c>
      <c r="M415" s="62" t="s">
        <v>97</v>
      </c>
      <c r="N415" s="62" t="s">
        <v>99</v>
      </c>
      <c r="O415" s="62" t="s">
        <v>52</v>
      </c>
      <c r="P415" s="123" t="s">
        <v>46</v>
      </c>
      <c r="Q415" s="123"/>
      <c r="R415" s="136" t="s">
        <v>45</v>
      </c>
      <c r="S415" s="141">
        <v>2026</v>
      </c>
      <c r="T415" s="123" t="s">
        <v>48</v>
      </c>
      <c r="U415" s="77" t="s">
        <v>1192</v>
      </c>
      <c r="V415" s="62"/>
      <c r="W415" s="125"/>
      <c r="X415" s="123">
        <v>2</v>
      </c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BC415" s="2"/>
    </row>
    <row r="416" spans="1:55" ht="12.75" x14ac:dyDescent="0.2">
      <c r="A416" s="142" t="s">
        <v>1019</v>
      </c>
      <c r="B416" s="62" t="s">
        <v>916</v>
      </c>
      <c r="C416" s="77" t="s">
        <v>943</v>
      </c>
      <c r="D416" s="77" t="s">
        <v>922</v>
      </c>
      <c r="E416" s="142" t="s">
        <v>1020</v>
      </c>
      <c r="F416" s="142" t="s">
        <v>1021</v>
      </c>
      <c r="G416" s="142" t="s">
        <v>1022</v>
      </c>
      <c r="H416" s="143" t="s">
        <v>1023</v>
      </c>
      <c r="I416" s="142" t="s">
        <v>1220</v>
      </c>
      <c r="J416" s="148">
        <v>2015</v>
      </c>
      <c r="K416" s="123">
        <v>10</v>
      </c>
      <c r="L416" s="123">
        <f t="shared" si="7"/>
        <v>-1</v>
      </c>
      <c r="M416" s="62" t="s">
        <v>95</v>
      </c>
      <c r="N416" s="62" t="s">
        <v>101</v>
      </c>
      <c r="O416" s="62" t="s">
        <v>52</v>
      </c>
      <c r="P416" s="123" t="s">
        <v>46</v>
      </c>
      <c r="Q416" s="123"/>
      <c r="R416" s="136" t="s">
        <v>45</v>
      </c>
      <c r="S416" s="141">
        <v>2026</v>
      </c>
      <c r="T416" s="123" t="s">
        <v>48</v>
      </c>
      <c r="U416" s="66" t="s">
        <v>1194</v>
      </c>
      <c r="V416" s="62"/>
      <c r="W416" s="125"/>
      <c r="X416" s="123">
        <v>2</v>
      </c>
      <c r="Y416" s="143"/>
      <c r="Z416" s="143"/>
      <c r="AA416" s="143"/>
      <c r="AB416" s="143"/>
      <c r="AC416" s="143"/>
      <c r="AD416" s="143" t="s">
        <v>37</v>
      </c>
      <c r="AE416" s="143"/>
      <c r="AF416" s="143"/>
      <c r="AG416" s="143"/>
      <c r="AH416" s="69"/>
      <c r="AI416" s="143"/>
      <c r="AJ416" s="143" t="s">
        <v>37</v>
      </c>
      <c r="BC416" s="2"/>
    </row>
    <row r="417" spans="1:55" ht="12.75" x14ac:dyDescent="0.2">
      <c r="A417" s="142" t="s">
        <v>1019</v>
      </c>
      <c r="B417" s="62" t="s">
        <v>916</v>
      </c>
      <c r="C417" s="77" t="s">
        <v>943</v>
      </c>
      <c r="D417" s="77" t="s">
        <v>922</v>
      </c>
      <c r="E417" s="142" t="s">
        <v>1020</v>
      </c>
      <c r="F417" s="142" t="s">
        <v>1021</v>
      </c>
      <c r="G417" s="142" t="s">
        <v>1022</v>
      </c>
      <c r="H417" s="143" t="s">
        <v>1024</v>
      </c>
      <c r="I417" s="142" t="s">
        <v>1221</v>
      </c>
      <c r="J417" s="148">
        <v>2015</v>
      </c>
      <c r="K417" s="123">
        <v>10</v>
      </c>
      <c r="L417" s="123">
        <f t="shared" si="7"/>
        <v>-1</v>
      </c>
      <c r="M417" s="62" t="s">
        <v>95</v>
      </c>
      <c r="N417" s="62" t="s">
        <v>101</v>
      </c>
      <c r="O417" s="62" t="s">
        <v>52</v>
      </c>
      <c r="P417" s="123" t="s">
        <v>46</v>
      </c>
      <c r="Q417" s="123"/>
      <c r="R417" s="136" t="s">
        <v>45</v>
      </c>
      <c r="S417" s="141">
        <v>2026</v>
      </c>
      <c r="T417" s="123" t="s">
        <v>48</v>
      </c>
      <c r="U417" s="66" t="s">
        <v>1194</v>
      </c>
      <c r="V417" s="62"/>
      <c r="W417" s="125"/>
      <c r="X417" s="123">
        <v>2</v>
      </c>
      <c r="Y417" s="143"/>
      <c r="Z417" s="143"/>
      <c r="AA417" s="143"/>
      <c r="AB417" s="143"/>
      <c r="AC417" s="143"/>
      <c r="AD417" s="143" t="s">
        <v>37</v>
      </c>
      <c r="AE417" s="143"/>
      <c r="AF417" s="143"/>
      <c r="AG417" s="143"/>
      <c r="AH417" s="143"/>
      <c r="AI417" s="143"/>
      <c r="AJ417" s="143" t="s">
        <v>37</v>
      </c>
      <c r="BC417" s="2"/>
    </row>
    <row r="418" spans="1:55" ht="12.75" x14ac:dyDescent="0.2">
      <c r="A418" s="142" t="s">
        <v>1019</v>
      </c>
      <c r="B418" s="62" t="s">
        <v>916</v>
      </c>
      <c r="C418" s="77" t="s">
        <v>943</v>
      </c>
      <c r="D418" s="77" t="s">
        <v>944</v>
      </c>
      <c r="E418" s="142" t="s">
        <v>1025</v>
      </c>
      <c r="F418" s="142" t="s">
        <v>1026</v>
      </c>
      <c r="G418" s="142" t="s">
        <v>1027</v>
      </c>
      <c r="H418" s="143">
        <v>5063237</v>
      </c>
      <c r="I418" s="142" t="s">
        <v>1222</v>
      </c>
      <c r="J418" s="148">
        <v>2015</v>
      </c>
      <c r="K418" s="123">
        <v>10</v>
      </c>
      <c r="L418" s="123">
        <f t="shared" ref="L418:L479" si="8">+IF(J418=0," ",K418-($B$9-J418))</f>
        <v>-1</v>
      </c>
      <c r="M418" s="62" t="s">
        <v>95</v>
      </c>
      <c r="N418" s="62" t="s">
        <v>101</v>
      </c>
      <c r="O418" s="62" t="s">
        <v>52</v>
      </c>
      <c r="P418" s="123" t="s">
        <v>46</v>
      </c>
      <c r="Q418" s="123"/>
      <c r="R418" s="136" t="s">
        <v>45</v>
      </c>
      <c r="S418" s="141">
        <v>2026</v>
      </c>
      <c r="T418" s="123" t="s">
        <v>48</v>
      </c>
      <c r="U418" s="66" t="s">
        <v>1194</v>
      </c>
      <c r="V418" s="62"/>
      <c r="W418" s="125"/>
      <c r="X418" s="123">
        <v>2</v>
      </c>
      <c r="Y418" s="143"/>
      <c r="Z418" s="143"/>
      <c r="AA418" s="143"/>
      <c r="AB418" s="143"/>
      <c r="AC418" s="143"/>
      <c r="AD418" s="143" t="s">
        <v>37</v>
      </c>
      <c r="AE418" s="143"/>
      <c r="AF418" s="143"/>
      <c r="AG418" s="143"/>
      <c r="AH418" s="143"/>
      <c r="AI418" s="143"/>
      <c r="AJ418" s="143" t="s">
        <v>37</v>
      </c>
      <c r="BC418" s="2"/>
    </row>
    <row r="419" spans="1:55" ht="12.75" x14ac:dyDescent="0.2">
      <c r="A419" s="142" t="s">
        <v>1019</v>
      </c>
      <c r="B419" s="62" t="s">
        <v>916</v>
      </c>
      <c r="C419" s="77" t="s">
        <v>943</v>
      </c>
      <c r="D419" s="77" t="s">
        <v>1028</v>
      </c>
      <c r="E419" s="142" t="s">
        <v>1029</v>
      </c>
      <c r="F419" s="142" t="s">
        <v>1021</v>
      </c>
      <c r="G419" s="142" t="s">
        <v>1030</v>
      </c>
      <c r="H419" s="143" t="s">
        <v>1031</v>
      </c>
      <c r="I419" s="142" t="s">
        <v>1223</v>
      </c>
      <c r="J419" s="148">
        <v>2015</v>
      </c>
      <c r="K419" s="123">
        <v>10</v>
      </c>
      <c r="L419" s="123">
        <f t="shared" si="8"/>
        <v>-1</v>
      </c>
      <c r="M419" s="62" t="s">
        <v>95</v>
      </c>
      <c r="N419" s="62" t="s">
        <v>101</v>
      </c>
      <c r="O419" s="62" t="s">
        <v>52</v>
      </c>
      <c r="P419" s="123" t="s">
        <v>46</v>
      </c>
      <c r="Q419" s="123"/>
      <c r="R419" s="136" t="s">
        <v>45</v>
      </c>
      <c r="S419" s="141">
        <v>2026</v>
      </c>
      <c r="T419" s="123" t="s">
        <v>48</v>
      </c>
      <c r="U419" s="66" t="s">
        <v>1194</v>
      </c>
      <c r="V419" s="62"/>
      <c r="W419" s="125"/>
      <c r="X419" s="123">
        <v>2</v>
      </c>
      <c r="Y419" s="143"/>
      <c r="Z419" s="143"/>
      <c r="AA419" s="143"/>
      <c r="AB419" s="143"/>
      <c r="AC419" s="143"/>
      <c r="AD419" s="143" t="s">
        <v>37</v>
      </c>
      <c r="AE419" s="143"/>
      <c r="AF419" s="143"/>
      <c r="AG419" s="143"/>
      <c r="AH419" s="143"/>
      <c r="AI419" s="143"/>
      <c r="AJ419" s="143" t="s">
        <v>37</v>
      </c>
      <c r="BC419" s="2"/>
    </row>
    <row r="420" spans="1:55" ht="12.75" x14ac:dyDescent="0.2">
      <c r="A420" s="142" t="s">
        <v>1019</v>
      </c>
      <c r="B420" s="62" t="s">
        <v>916</v>
      </c>
      <c r="C420" s="77" t="s">
        <v>943</v>
      </c>
      <c r="D420" s="77" t="s">
        <v>1028</v>
      </c>
      <c r="E420" s="142" t="s">
        <v>1029</v>
      </c>
      <c r="F420" s="142" t="s">
        <v>1021</v>
      </c>
      <c r="G420" s="142" t="s">
        <v>1030</v>
      </c>
      <c r="H420" s="143" t="s">
        <v>1032</v>
      </c>
      <c r="I420" s="142" t="s">
        <v>1224</v>
      </c>
      <c r="J420" s="148">
        <v>2015</v>
      </c>
      <c r="K420" s="123">
        <v>10</v>
      </c>
      <c r="L420" s="123">
        <f t="shared" si="8"/>
        <v>-1</v>
      </c>
      <c r="M420" s="62" t="s">
        <v>95</v>
      </c>
      <c r="N420" s="62" t="s">
        <v>101</v>
      </c>
      <c r="O420" s="62" t="s">
        <v>52</v>
      </c>
      <c r="P420" s="123" t="s">
        <v>46</v>
      </c>
      <c r="Q420" s="123"/>
      <c r="R420" s="136" t="s">
        <v>45</v>
      </c>
      <c r="S420" s="141">
        <v>2026</v>
      </c>
      <c r="T420" s="123" t="s">
        <v>48</v>
      </c>
      <c r="U420" s="66" t="s">
        <v>1194</v>
      </c>
      <c r="V420" s="62"/>
      <c r="W420" s="125"/>
      <c r="X420" s="123">
        <v>2</v>
      </c>
      <c r="Y420" s="143"/>
      <c r="Z420" s="143"/>
      <c r="AA420" s="143"/>
      <c r="AB420" s="143"/>
      <c r="AC420" s="143"/>
      <c r="AD420" s="143" t="s">
        <v>37</v>
      </c>
      <c r="AE420" s="143"/>
      <c r="AF420" s="143"/>
      <c r="AG420" s="143"/>
      <c r="AH420" s="143"/>
      <c r="AI420" s="143"/>
      <c r="AJ420" s="143" t="s">
        <v>37</v>
      </c>
      <c r="BC420" s="2"/>
    </row>
    <row r="421" spans="1:55" ht="12.75" x14ac:dyDescent="0.2">
      <c r="A421" s="142" t="s">
        <v>1033</v>
      </c>
      <c r="B421" s="62" t="s">
        <v>916</v>
      </c>
      <c r="C421" s="66" t="s">
        <v>1034</v>
      </c>
      <c r="D421" s="66" t="s">
        <v>922</v>
      </c>
      <c r="E421" s="142" t="s">
        <v>1035</v>
      </c>
      <c r="F421" s="148" t="s">
        <v>1036</v>
      </c>
      <c r="G421" s="142" t="s">
        <v>1037</v>
      </c>
      <c r="H421" s="142" t="s">
        <v>1038</v>
      </c>
      <c r="I421" s="142">
        <v>18333</v>
      </c>
      <c r="J421" s="148">
        <v>2021</v>
      </c>
      <c r="K421" s="123">
        <v>10</v>
      </c>
      <c r="L421" s="123">
        <f t="shared" si="8"/>
        <v>5</v>
      </c>
      <c r="M421" s="62" t="s">
        <v>97</v>
      </c>
      <c r="N421" s="62" t="s">
        <v>100</v>
      </c>
      <c r="O421" s="62" t="s">
        <v>52</v>
      </c>
      <c r="P421" s="123" t="s">
        <v>46</v>
      </c>
      <c r="Q421" s="123"/>
      <c r="R421" s="136" t="s">
        <v>45</v>
      </c>
      <c r="S421" s="141">
        <v>2026</v>
      </c>
      <c r="T421" s="123" t="s">
        <v>48</v>
      </c>
      <c r="U421" s="66" t="s">
        <v>1195</v>
      </c>
      <c r="V421" s="62"/>
      <c r="W421" s="125"/>
      <c r="X421" s="123">
        <v>2</v>
      </c>
      <c r="Y421" s="69"/>
      <c r="Z421" s="69"/>
      <c r="AA421" s="69" t="s">
        <v>37</v>
      </c>
      <c r="AB421" s="149"/>
      <c r="AC421" s="69"/>
      <c r="AD421" s="69"/>
      <c r="AE421" s="69"/>
      <c r="AF421" s="69"/>
      <c r="AG421" s="69" t="s">
        <v>37</v>
      </c>
      <c r="AH421" s="69"/>
      <c r="AI421" s="69"/>
      <c r="AJ421" s="69"/>
      <c r="BC421" s="2"/>
    </row>
    <row r="422" spans="1:55" ht="12.75" x14ac:dyDescent="0.2">
      <c r="A422" s="142" t="s">
        <v>1033</v>
      </c>
      <c r="B422" s="62" t="s">
        <v>916</v>
      </c>
      <c r="C422" s="66" t="s">
        <v>1034</v>
      </c>
      <c r="D422" s="66" t="s">
        <v>922</v>
      </c>
      <c r="E422" s="142" t="s">
        <v>1039</v>
      </c>
      <c r="F422" s="148" t="s">
        <v>1036</v>
      </c>
      <c r="G422" s="142" t="s">
        <v>1037</v>
      </c>
      <c r="H422" s="142" t="s">
        <v>1040</v>
      </c>
      <c r="I422" s="142">
        <v>18334</v>
      </c>
      <c r="J422" s="148">
        <v>2021</v>
      </c>
      <c r="K422" s="123">
        <v>10</v>
      </c>
      <c r="L422" s="123">
        <f t="shared" si="8"/>
        <v>5</v>
      </c>
      <c r="M422" s="62" t="s">
        <v>97</v>
      </c>
      <c r="N422" s="62" t="s">
        <v>100</v>
      </c>
      <c r="O422" s="62" t="s">
        <v>52</v>
      </c>
      <c r="P422" s="123" t="s">
        <v>46</v>
      </c>
      <c r="Q422" s="123"/>
      <c r="R422" s="136" t="s">
        <v>45</v>
      </c>
      <c r="S422" s="141">
        <v>2026</v>
      </c>
      <c r="T422" s="123" t="s">
        <v>48</v>
      </c>
      <c r="U422" s="66" t="s">
        <v>1195</v>
      </c>
      <c r="V422" s="62"/>
      <c r="W422" s="125"/>
      <c r="X422" s="123">
        <v>2</v>
      </c>
      <c r="Y422" s="69"/>
      <c r="Z422" s="69"/>
      <c r="AA422" s="69" t="s">
        <v>37</v>
      </c>
      <c r="AB422" s="149"/>
      <c r="AC422" s="69"/>
      <c r="AD422" s="69"/>
      <c r="AE422" s="69"/>
      <c r="AF422" s="69"/>
      <c r="AG422" s="69" t="s">
        <v>37</v>
      </c>
      <c r="AH422" s="69"/>
      <c r="AI422" s="69"/>
      <c r="AJ422" s="69"/>
      <c r="BC422" s="2"/>
    </row>
    <row r="423" spans="1:55" ht="12.75" x14ac:dyDescent="0.2">
      <c r="A423" s="142" t="s">
        <v>1033</v>
      </c>
      <c r="B423" s="62" t="s">
        <v>916</v>
      </c>
      <c r="C423" s="66" t="s">
        <v>1034</v>
      </c>
      <c r="D423" s="66" t="s">
        <v>922</v>
      </c>
      <c r="E423" s="142" t="s">
        <v>1041</v>
      </c>
      <c r="F423" s="148" t="s">
        <v>1036</v>
      </c>
      <c r="G423" s="142" t="s">
        <v>1037</v>
      </c>
      <c r="H423" s="142" t="s">
        <v>1042</v>
      </c>
      <c r="I423" s="142">
        <v>18335</v>
      </c>
      <c r="J423" s="148">
        <v>2021</v>
      </c>
      <c r="K423" s="123">
        <v>10</v>
      </c>
      <c r="L423" s="123">
        <f t="shared" si="8"/>
        <v>5</v>
      </c>
      <c r="M423" s="62" t="s">
        <v>97</v>
      </c>
      <c r="N423" s="62" t="s">
        <v>100</v>
      </c>
      <c r="O423" s="62" t="s">
        <v>52</v>
      </c>
      <c r="P423" s="123" t="s">
        <v>46</v>
      </c>
      <c r="Q423" s="123"/>
      <c r="R423" s="136" t="s">
        <v>45</v>
      </c>
      <c r="S423" s="141">
        <v>2026</v>
      </c>
      <c r="T423" s="123" t="s">
        <v>48</v>
      </c>
      <c r="U423" s="66" t="s">
        <v>1195</v>
      </c>
      <c r="V423" s="62"/>
      <c r="W423" s="125"/>
      <c r="X423" s="123">
        <v>2</v>
      </c>
      <c r="Y423" s="69"/>
      <c r="Z423" s="69"/>
      <c r="AA423" s="69" t="s">
        <v>37</v>
      </c>
      <c r="AB423" s="149"/>
      <c r="AC423" s="69"/>
      <c r="AD423" s="69"/>
      <c r="AE423" s="69"/>
      <c r="AF423" s="69"/>
      <c r="AG423" s="69" t="s">
        <v>37</v>
      </c>
      <c r="AH423" s="69"/>
      <c r="AI423" s="69"/>
      <c r="AJ423" s="69"/>
      <c r="BC423" s="2"/>
    </row>
    <row r="424" spans="1:55" ht="12.75" x14ac:dyDescent="0.2">
      <c r="A424" s="142" t="s">
        <v>1033</v>
      </c>
      <c r="B424" s="62" t="s">
        <v>916</v>
      </c>
      <c r="C424" s="66" t="s">
        <v>1034</v>
      </c>
      <c r="D424" s="66" t="s">
        <v>922</v>
      </c>
      <c r="E424" s="142" t="s">
        <v>1043</v>
      </c>
      <c r="F424" s="148" t="s">
        <v>1036</v>
      </c>
      <c r="G424" s="142" t="s">
        <v>1037</v>
      </c>
      <c r="H424" s="142" t="s">
        <v>1044</v>
      </c>
      <c r="I424" s="142">
        <v>18336</v>
      </c>
      <c r="J424" s="148">
        <v>2021</v>
      </c>
      <c r="K424" s="123">
        <v>10</v>
      </c>
      <c r="L424" s="123">
        <f t="shared" si="8"/>
        <v>5</v>
      </c>
      <c r="M424" s="62" t="s">
        <v>97</v>
      </c>
      <c r="N424" s="62" t="s">
        <v>100</v>
      </c>
      <c r="O424" s="62" t="s">
        <v>52</v>
      </c>
      <c r="P424" s="123" t="s">
        <v>46</v>
      </c>
      <c r="Q424" s="123"/>
      <c r="R424" s="136" t="s">
        <v>45</v>
      </c>
      <c r="S424" s="141">
        <v>2026</v>
      </c>
      <c r="T424" s="123" t="s">
        <v>48</v>
      </c>
      <c r="U424" s="66" t="s">
        <v>1195</v>
      </c>
      <c r="V424" s="62"/>
      <c r="W424" s="125"/>
      <c r="X424" s="123">
        <v>2</v>
      </c>
      <c r="Y424" s="69"/>
      <c r="Z424" s="69"/>
      <c r="AA424" s="69" t="s">
        <v>37</v>
      </c>
      <c r="AB424" s="149"/>
      <c r="AC424" s="69"/>
      <c r="AD424" s="69"/>
      <c r="AE424" s="69"/>
      <c r="AF424" s="69"/>
      <c r="AG424" s="69" t="s">
        <v>37</v>
      </c>
      <c r="AH424" s="69"/>
      <c r="AI424" s="69"/>
      <c r="AJ424" s="69"/>
      <c r="BC424" s="2"/>
    </row>
    <row r="425" spans="1:55" ht="12.75" x14ac:dyDescent="0.2">
      <c r="A425" s="142" t="s">
        <v>1033</v>
      </c>
      <c r="B425" s="62" t="s">
        <v>916</v>
      </c>
      <c r="C425" s="66" t="s">
        <v>1034</v>
      </c>
      <c r="D425" s="66" t="s">
        <v>922</v>
      </c>
      <c r="E425" s="142" t="s">
        <v>1045</v>
      </c>
      <c r="F425" s="148" t="s">
        <v>1036</v>
      </c>
      <c r="G425" s="142" t="s">
        <v>1037</v>
      </c>
      <c r="H425" s="142" t="s">
        <v>1046</v>
      </c>
      <c r="I425" s="142">
        <v>18337</v>
      </c>
      <c r="J425" s="148">
        <v>2021</v>
      </c>
      <c r="K425" s="123">
        <v>10</v>
      </c>
      <c r="L425" s="123">
        <f t="shared" si="8"/>
        <v>5</v>
      </c>
      <c r="M425" s="62" t="s">
        <v>97</v>
      </c>
      <c r="N425" s="62" t="s">
        <v>100</v>
      </c>
      <c r="O425" s="62" t="s">
        <v>52</v>
      </c>
      <c r="P425" s="123" t="s">
        <v>46</v>
      </c>
      <c r="Q425" s="123"/>
      <c r="R425" s="136" t="s">
        <v>45</v>
      </c>
      <c r="S425" s="141">
        <v>2026</v>
      </c>
      <c r="T425" s="123" t="s">
        <v>48</v>
      </c>
      <c r="U425" s="66" t="s">
        <v>1195</v>
      </c>
      <c r="V425" s="62"/>
      <c r="W425" s="125"/>
      <c r="X425" s="123">
        <v>2</v>
      </c>
      <c r="Y425" s="69"/>
      <c r="Z425" s="69"/>
      <c r="AA425" s="69" t="s">
        <v>37</v>
      </c>
      <c r="AB425" s="149"/>
      <c r="AC425" s="69"/>
      <c r="AD425" s="69"/>
      <c r="AE425" s="69"/>
      <c r="AF425" s="69"/>
      <c r="AG425" s="69" t="s">
        <v>37</v>
      </c>
      <c r="AH425" s="69"/>
      <c r="AI425" s="69"/>
      <c r="AJ425" s="69"/>
      <c r="BC425" s="2"/>
    </row>
    <row r="426" spans="1:55" ht="12.75" x14ac:dyDescent="0.2">
      <c r="A426" s="142" t="s">
        <v>1033</v>
      </c>
      <c r="B426" s="62" t="s">
        <v>916</v>
      </c>
      <c r="C426" s="66" t="s">
        <v>1034</v>
      </c>
      <c r="D426" s="66" t="s">
        <v>922</v>
      </c>
      <c r="E426" s="142" t="s">
        <v>1047</v>
      </c>
      <c r="F426" s="148" t="s">
        <v>1036</v>
      </c>
      <c r="G426" s="142" t="s">
        <v>1037</v>
      </c>
      <c r="H426" s="142" t="s">
        <v>1048</v>
      </c>
      <c r="I426" s="142">
        <v>18338</v>
      </c>
      <c r="J426" s="148">
        <v>2021</v>
      </c>
      <c r="K426" s="123">
        <v>10</v>
      </c>
      <c r="L426" s="123">
        <f t="shared" si="8"/>
        <v>5</v>
      </c>
      <c r="M426" s="62" t="s">
        <v>97</v>
      </c>
      <c r="N426" s="62" t="s">
        <v>100</v>
      </c>
      <c r="O426" s="62" t="s">
        <v>52</v>
      </c>
      <c r="P426" s="123" t="s">
        <v>46</v>
      </c>
      <c r="Q426" s="123"/>
      <c r="R426" s="136" t="s">
        <v>45</v>
      </c>
      <c r="S426" s="141">
        <v>2026</v>
      </c>
      <c r="T426" s="123" t="s">
        <v>48</v>
      </c>
      <c r="U426" s="66" t="s">
        <v>1195</v>
      </c>
      <c r="V426" s="62"/>
      <c r="W426" s="125"/>
      <c r="X426" s="123">
        <v>2</v>
      </c>
      <c r="Y426" s="69"/>
      <c r="Z426" s="69"/>
      <c r="AA426" s="69" t="s">
        <v>37</v>
      </c>
      <c r="AB426" s="149"/>
      <c r="AC426" s="69"/>
      <c r="AD426" s="69"/>
      <c r="AE426" s="69"/>
      <c r="AF426" s="69"/>
      <c r="AG426" s="69" t="s">
        <v>37</v>
      </c>
      <c r="AH426" s="69"/>
      <c r="AI426" s="69"/>
      <c r="AJ426" s="69"/>
      <c r="BC426" s="2"/>
    </row>
    <row r="427" spans="1:55" ht="12.75" x14ac:dyDescent="0.2">
      <c r="A427" s="142" t="s">
        <v>1033</v>
      </c>
      <c r="B427" s="62" t="s">
        <v>916</v>
      </c>
      <c r="C427" s="66" t="s">
        <v>1034</v>
      </c>
      <c r="D427" s="66" t="s">
        <v>922</v>
      </c>
      <c r="E427" s="142" t="s">
        <v>1049</v>
      </c>
      <c r="F427" s="148" t="s">
        <v>1036</v>
      </c>
      <c r="G427" s="142" t="s">
        <v>1037</v>
      </c>
      <c r="H427" s="142" t="s">
        <v>1050</v>
      </c>
      <c r="I427" s="142">
        <v>18339</v>
      </c>
      <c r="J427" s="148">
        <v>2021</v>
      </c>
      <c r="K427" s="123">
        <v>10</v>
      </c>
      <c r="L427" s="123">
        <f t="shared" si="8"/>
        <v>5</v>
      </c>
      <c r="M427" s="62" t="s">
        <v>97</v>
      </c>
      <c r="N427" s="62" t="s">
        <v>100</v>
      </c>
      <c r="O427" s="62" t="s">
        <v>52</v>
      </c>
      <c r="P427" s="123" t="s">
        <v>46</v>
      </c>
      <c r="Q427" s="123"/>
      <c r="R427" s="136" t="s">
        <v>45</v>
      </c>
      <c r="S427" s="141">
        <v>2026</v>
      </c>
      <c r="T427" s="123" t="s">
        <v>48</v>
      </c>
      <c r="U427" s="66" t="s">
        <v>1195</v>
      </c>
      <c r="V427" s="62"/>
      <c r="W427" s="125"/>
      <c r="X427" s="123">
        <v>2</v>
      </c>
      <c r="Y427" s="69"/>
      <c r="Z427" s="69"/>
      <c r="AA427" s="69" t="s">
        <v>37</v>
      </c>
      <c r="AB427" s="149"/>
      <c r="AC427" s="69"/>
      <c r="AD427" s="69"/>
      <c r="AE427" s="69"/>
      <c r="AF427" s="69"/>
      <c r="AG427" s="69" t="s">
        <v>37</v>
      </c>
      <c r="AH427" s="69"/>
      <c r="AI427" s="69"/>
      <c r="AJ427" s="69"/>
      <c r="BC427" s="2"/>
    </row>
    <row r="428" spans="1:55" ht="12.75" x14ac:dyDescent="0.2">
      <c r="A428" s="142" t="s">
        <v>1033</v>
      </c>
      <c r="B428" s="62" t="s">
        <v>916</v>
      </c>
      <c r="C428" s="66" t="s">
        <v>1034</v>
      </c>
      <c r="D428" s="66" t="s">
        <v>922</v>
      </c>
      <c r="E428" s="142" t="s">
        <v>1051</v>
      </c>
      <c r="F428" s="148" t="s">
        <v>1036</v>
      </c>
      <c r="G428" s="142" t="s">
        <v>1037</v>
      </c>
      <c r="H428" s="142" t="s">
        <v>1052</v>
      </c>
      <c r="I428" s="142">
        <v>18340</v>
      </c>
      <c r="J428" s="148">
        <v>2021</v>
      </c>
      <c r="K428" s="123">
        <v>10</v>
      </c>
      <c r="L428" s="123">
        <f t="shared" si="8"/>
        <v>5</v>
      </c>
      <c r="M428" s="62" t="s">
        <v>97</v>
      </c>
      <c r="N428" s="62" t="s">
        <v>100</v>
      </c>
      <c r="O428" s="62" t="s">
        <v>52</v>
      </c>
      <c r="P428" s="123" t="s">
        <v>46</v>
      </c>
      <c r="Q428" s="123"/>
      <c r="R428" s="136" t="s">
        <v>45</v>
      </c>
      <c r="S428" s="141">
        <v>2026</v>
      </c>
      <c r="T428" s="123" t="s">
        <v>48</v>
      </c>
      <c r="U428" s="66" t="s">
        <v>1195</v>
      </c>
      <c r="V428" s="62"/>
      <c r="W428" s="125"/>
      <c r="X428" s="123">
        <v>2</v>
      </c>
      <c r="Y428" s="69"/>
      <c r="Z428" s="69"/>
      <c r="AA428" s="69" t="s">
        <v>37</v>
      </c>
      <c r="AB428" s="69"/>
      <c r="AC428" s="69"/>
      <c r="AD428" s="69"/>
      <c r="AE428" s="69"/>
      <c r="AF428" s="69"/>
      <c r="AG428" s="69" t="s">
        <v>37</v>
      </c>
      <c r="AH428" s="69"/>
      <c r="AI428" s="69"/>
      <c r="AJ428" s="69"/>
      <c r="BC428" s="2"/>
    </row>
    <row r="429" spans="1:55" ht="12.75" x14ac:dyDescent="0.2">
      <c r="A429" s="142" t="s">
        <v>1033</v>
      </c>
      <c r="B429" s="62" t="s">
        <v>916</v>
      </c>
      <c r="C429" s="66" t="s">
        <v>1034</v>
      </c>
      <c r="D429" s="66" t="s">
        <v>922</v>
      </c>
      <c r="E429" s="142" t="s">
        <v>1053</v>
      </c>
      <c r="F429" s="148" t="s">
        <v>1036</v>
      </c>
      <c r="G429" s="142" t="s">
        <v>1037</v>
      </c>
      <c r="H429" s="142" t="s">
        <v>1054</v>
      </c>
      <c r="I429" s="142">
        <v>18341</v>
      </c>
      <c r="J429" s="148">
        <v>2021</v>
      </c>
      <c r="K429" s="123">
        <v>10</v>
      </c>
      <c r="L429" s="123">
        <f t="shared" si="8"/>
        <v>5</v>
      </c>
      <c r="M429" s="62" t="s">
        <v>97</v>
      </c>
      <c r="N429" s="62" t="s">
        <v>100</v>
      </c>
      <c r="O429" s="62" t="s">
        <v>52</v>
      </c>
      <c r="P429" s="123" t="s">
        <v>46</v>
      </c>
      <c r="Q429" s="123"/>
      <c r="R429" s="136" t="s">
        <v>45</v>
      </c>
      <c r="S429" s="141">
        <v>2026</v>
      </c>
      <c r="T429" s="123" t="s">
        <v>48</v>
      </c>
      <c r="U429" s="66" t="s">
        <v>1195</v>
      </c>
      <c r="V429" s="62"/>
      <c r="W429" s="125"/>
      <c r="X429" s="123">
        <v>2</v>
      </c>
      <c r="Y429" s="69"/>
      <c r="Z429" s="69"/>
      <c r="AA429" s="69" t="s">
        <v>37</v>
      </c>
      <c r="AB429" s="69"/>
      <c r="AC429" s="69"/>
      <c r="AD429" s="69"/>
      <c r="AE429" s="69"/>
      <c r="AF429" s="69"/>
      <c r="AG429" s="69" t="s">
        <v>37</v>
      </c>
      <c r="AH429" s="69"/>
      <c r="AI429" s="69"/>
      <c r="AJ429" s="69"/>
      <c r="BC429" s="2"/>
    </row>
    <row r="430" spans="1:55" ht="12.75" x14ac:dyDescent="0.2">
      <c r="A430" s="142" t="s">
        <v>1033</v>
      </c>
      <c r="B430" s="62" t="s">
        <v>916</v>
      </c>
      <c r="C430" s="66" t="s">
        <v>1034</v>
      </c>
      <c r="D430" s="66" t="s">
        <v>922</v>
      </c>
      <c r="E430" s="142" t="s">
        <v>1055</v>
      </c>
      <c r="F430" s="148" t="s">
        <v>1036</v>
      </c>
      <c r="G430" s="142" t="s">
        <v>1037</v>
      </c>
      <c r="H430" s="142" t="s">
        <v>1056</v>
      </c>
      <c r="I430" s="142">
        <v>18342</v>
      </c>
      <c r="J430" s="148">
        <v>2021</v>
      </c>
      <c r="K430" s="123">
        <v>10</v>
      </c>
      <c r="L430" s="123">
        <f t="shared" si="8"/>
        <v>5</v>
      </c>
      <c r="M430" s="62" t="s">
        <v>97</v>
      </c>
      <c r="N430" s="62" t="s">
        <v>100</v>
      </c>
      <c r="O430" s="62" t="s">
        <v>52</v>
      </c>
      <c r="P430" s="123" t="s">
        <v>46</v>
      </c>
      <c r="Q430" s="123"/>
      <c r="R430" s="136" t="s">
        <v>45</v>
      </c>
      <c r="S430" s="141">
        <v>2026</v>
      </c>
      <c r="T430" s="123" t="s">
        <v>48</v>
      </c>
      <c r="U430" s="66" t="s">
        <v>1195</v>
      </c>
      <c r="V430" s="62"/>
      <c r="W430" s="125"/>
      <c r="X430" s="123">
        <v>2</v>
      </c>
      <c r="Y430" s="69"/>
      <c r="Z430" s="69"/>
      <c r="AA430" s="69" t="s">
        <v>37</v>
      </c>
      <c r="AB430" s="69"/>
      <c r="AC430" s="69"/>
      <c r="AD430" s="69"/>
      <c r="AE430" s="69"/>
      <c r="AF430" s="69"/>
      <c r="AG430" s="69" t="s">
        <v>37</v>
      </c>
      <c r="AH430" s="69"/>
      <c r="AI430" s="69"/>
      <c r="AJ430" s="69"/>
      <c r="BC430" s="2"/>
    </row>
    <row r="431" spans="1:55" ht="12.75" x14ac:dyDescent="0.2">
      <c r="A431" s="142" t="s">
        <v>1033</v>
      </c>
      <c r="B431" s="62" t="s">
        <v>916</v>
      </c>
      <c r="C431" s="66" t="s">
        <v>1034</v>
      </c>
      <c r="D431" s="66" t="s">
        <v>922</v>
      </c>
      <c r="E431" s="142" t="s">
        <v>1057</v>
      </c>
      <c r="F431" s="148" t="s">
        <v>1036</v>
      </c>
      <c r="G431" s="142" t="s">
        <v>1037</v>
      </c>
      <c r="H431" s="142" t="s">
        <v>1058</v>
      </c>
      <c r="I431" s="142">
        <v>18343</v>
      </c>
      <c r="J431" s="148">
        <v>2021</v>
      </c>
      <c r="K431" s="123">
        <v>10</v>
      </c>
      <c r="L431" s="123">
        <f t="shared" si="8"/>
        <v>5</v>
      </c>
      <c r="M431" s="62" t="s">
        <v>97</v>
      </c>
      <c r="N431" s="62" t="s">
        <v>100</v>
      </c>
      <c r="O431" s="62" t="s">
        <v>52</v>
      </c>
      <c r="P431" s="123" t="s">
        <v>46</v>
      </c>
      <c r="Q431" s="123"/>
      <c r="R431" s="136" t="s">
        <v>45</v>
      </c>
      <c r="S431" s="141">
        <v>2026</v>
      </c>
      <c r="T431" s="123" t="s">
        <v>48</v>
      </c>
      <c r="U431" s="66" t="s">
        <v>1195</v>
      </c>
      <c r="V431" s="62"/>
      <c r="W431" s="125"/>
      <c r="X431" s="123">
        <v>2</v>
      </c>
      <c r="Y431" s="69"/>
      <c r="Z431" s="69"/>
      <c r="AA431" s="69" t="s">
        <v>37</v>
      </c>
      <c r="AB431" s="69"/>
      <c r="AC431" s="69"/>
      <c r="AD431" s="69"/>
      <c r="AE431" s="69"/>
      <c r="AF431" s="69"/>
      <c r="AG431" s="69" t="s">
        <v>37</v>
      </c>
      <c r="AH431" s="69"/>
      <c r="AI431" s="69"/>
      <c r="AJ431" s="69"/>
      <c r="BC431" s="2"/>
    </row>
    <row r="432" spans="1:55" ht="12.75" x14ac:dyDescent="0.2">
      <c r="A432" s="142" t="s">
        <v>1033</v>
      </c>
      <c r="B432" s="62" t="s">
        <v>916</v>
      </c>
      <c r="C432" s="66" t="s">
        <v>1034</v>
      </c>
      <c r="D432" s="66" t="s">
        <v>922</v>
      </c>
      <c r="E432" s="142" t="s">
        <v>1059</v>
      </c>
      <c r="F432" s="148" t="s">
        <v>1036</v>
      </c>
      <c r="G432" s="142" t="s">
        <v>1037</v>
      </c>
      <c r="H432" s="142" t="s">
        <v>1060</v>
      </c>
      <c r="I432" s="142">
        <v>18344</v>
      </c>
      <c r="J432" s="148">
        <v>2021</v>
      </c>
      <c r="K432" s="123">
        <v>10</v>
      </c>
      <c r="L432" s="123">
        <f t="shared" si="8"/>
        <v>5</v>
      </c>
      <c r="M432" s="62" t="s">
        <v>97</v>
      </c>
      <c r="N432" s="62" t="s">
        <v>100</v>
      </c>
      <c r="O432" s="62" t="s">
        <v>52</v>
      </c>
      <c r="P432" s="123" t="s">
        <v>46</v>
      </c>
      <c r="Q432" s="123"/>
      <c r="R432" s="136" t="s">
        <v>45</v>
      </c>
      <c r="S432" s="141">
        <v>2026</v>
      </c>
      <c r="T432" s="123" t="s">
        <v>48</v>
      </c>
      <c r="U432" s="66" t="s">
        <v>1195</v>
      </c>
      <c r="V432" s="62"/>
      <c r="W432" s="125"/>
      <c r="X432" s="123">
        <v>2</v>
      </c>
      <c r="Y432" s="69"/>
      <c r="Z432" s="69"/>
      <c r="AA432" s="69" t="s">
        <v>37</v>
      </c>
      <c r="AB432" s="69"/>
      <c r="AC432" s="69"/>
      <c r="AD432" s="69"/>
      <c r="AE432" s="69"/>
      <c r="AF432" s="69"/>
      <c r="AG432" s="69" t="s">
        <v>37</v>
      </c>
      <c r="AH432" s="69"/>
      <c r="AI432" s="69"/>
      <c r="AJ432" s="69"/>
      <c r="BC432" s="2"/>
    </row>
    <row r="433" spans="1:55" ht="12.75" x14ac:dyDescent="0.2">
      <c r="A433" s="142" t="s">
        <v>1033</v>
      </c>
      <c r="B433" s="62" t="s">
        <v>916</v>
      </c>
      <c r="C433" s="66" t="s">
        <v>1034</v>
      </c>
      <c r="D433" s="66" t="s">
        <v>922</v>
      </c>
      <c r="E433" s="142" t="s">
        <v>1061</v>
      </c>
      <c r="F433" s="148" t="s">
        <v>1036</v>
      </c>
      <c r="G433" s="142" t="s">
        <v>1037</v>
      </c>
      <c r="H433" s="142" t="s">
        <v>1062</v>
      </c>
      <c r="I433" s="142">
        <v>18345</v>
      </c>
      <c r="J433" s="148">
        <v>2021</v>
      </c>
      <c r="K433" s="123">
        <v>10</v>
      </c>
      <c r="L433" s="123">
        <f t="shared" si="8"/>
        <v>5</v>
      </c>
      <c r="M433" s="62" t="s">
        <v>97</v>
      </c>
      <c r="N433" s="62" t="s">
        <v>100</v>
      </c>
      <c r="O433" s="62" t="s">
        <v>52</v>
      </c>
      <c r="P433" s="123" t="s">
        <v>46</v>
      </c>
      <c r="Q433" s="123"/>
      <c r="R433" s="136" t="s">
        <v>45</v>
      </c>
      <c r="S433" s="141">
        <v>2026</v>
      </c>
      <c r="T433" s="123" t="s">
        <v>48</v>
      </c>
      <c r="U433" s="66" t="s">
        <v>1195</v>
      </c>
      <c r="V433" s="62"/>
      <c r="W433" s="125"/>
      <c r="X433" s="123">
        <v>2</v>
      </c>
      <c r="Y433" s="69"/>
      <c r="Z433" s="69"/>
      <c r="AA433" s="69" t="s">
        <v>37</v>
      </c>
      <c r="AB433" s="69"/>
      <c r="AC433" s="69"/>
      <c r="AD433" s="69"/>
      <c r="AE433" s="69"/>
      <c r="AF433" s="69"/>
      <c r="AG433" s="69" t="s">
        <v>37</v>
      </c>
      <c r="AH433" s="69"/>
      <c r="AI433" s="69"/>
      <c r="AJ433" s="69"/>
      <c r="BC433" s="2"/>
    </row>
    <row r="434" spans="1:55" ht="12.75" x14ac:dyDescent="0.2">
      <c r="A434" s="142" t="s">
        <v>1033</v>
      </c>
      <c r="B434" s="62" t="s">
        <v>916</v>
      </c>
      <c r="C434" s="66" t="s">
        <v>1034</v>
      </c>
      <c r="D434" s="66" t="s">
        <v>922</v>
      </c>
      <c r="E434" s="142" t="s">
        <v>1063</v>
      </c>
      <c r="F434" s="148" t="s">
        <v>1036</v>
      </c>
      <c r="G434" s="142" t="s">
        <v>1037</v>
      </c>
      <c r="H434" s="142" t="s">
        <v>1064</v>
      </c>
      <c r="I434" s="142">
        <v>18346</v>
      </c>
      <c r="J434" s="148">
        <v>2021</v>
      </c>
      <c r="K434" s="123">
        <v>10</v>
      </c>
      <c r="L434" s="123">
        <f t="shared" si="8"/>
        <v>5</v>
      </c>
      <c r="M434" s="62" t="s">
        <v>97</v>
      </c>
      <c r="N434" s="62" t="s">
        <v>100</v>
      </c>
      <c r="O434" s="62" t="s">
        <v>52</v>
      </c>
      <c r="P434" s="123" t="s">
        <v>46</v>
      </c>
      <c r="Q434" s="123"/>
      <c r="R434" s="136" t="s">
        <v>45</v>
      </c>
      <c r="S434" s="141">
        <v>2026</v>
      </c>
      <c r="T434" s="123" t="s">
        <v>48</v>
      </c>
      <c r="U434" s="66" t="s">
        <v>1195</v>
      </c>
      <c r="V434" s="62"/>
      <c r="W434" s="125"/>
      <c r="X434" s="123">
        <v>2</v>
      </c>
      <c r="Y434" s="69"/>
      <c r="Z434" s="69"/>
      <c r="AA434" s="69" t="s">
        <v>37</v>
      </c>
      <c r="AB434" s="69"/>
      <c r="AC434" s="69"/>
      <c r="AD434" s="69"/>
      <c r="AE434" s="69"/>
      <c r="AF434" s="69"/>
      <c r="AG434" s="69" t="s">
        <v>37</v>
      </c>
      <c r="AH434" s="69"/>
      <c r="AI434" s="69"/>
      <c r="AJ434" s="69"/>
      <c r="BC434" s="2"/>
    </row>
    <row r="435" spans="1:55" ht="12.75" x14ac:dyDescent="0.2">
      <c r="A435" s="142" t="s">
        <v>1033</v>
      </c>
      <c r="B435" s="62" t="s">
        <v>916</v>
      </c>
      <c r="C435" s="66" t="s">
        <v>1034</v>
      </c>
      <c r="D435" s="66" t="s">
        <v>922</v>
      </c>
      <c r="E435" s="142" t="s">
        <v>1065</v>
      </c>
      <c r="F435" s="148" t="s">
        <v>1036</v>
      </c>
      <c r="G435" s="142" t="s">
        <v>1037</v>
      </c>
      <c r="H435" s="142" t="s">
        <v>1066</v>
      </c>
      <c r="I435" s="142">
        <v>18347</v>
      </c>
      <c r="J435" s="148">
        <v>2021</v>
      </c>
      <c r="K435" s="123">
        <v>10</v>
      </c>
      <c r="L435" s="123">
        <f t="shared" si="8"/>
        <v>5</v>
      </c>
      <c r="M435" s="62" t="s">
        <v>97</v>
      </c>
      <c r="N435" s="62" t="s">
        <v>100</v>
      </c>
      <c r="O435" s="62" t="s">
        <v>52</v>
      </c>
      <c r="P435" s="123" t="s">
        <v>46</v>
      </c>
      <c r="Q435" s="123"/>
      <c r="R435" s="136" t="s">
        <v>45</v>
      </c>
      <c r="S435" s="141">
        <v>2026</v>
      </c>
      <c r="T435" s="123" t="s">
        <v>48</v>
      </c>
      <c r="U435" s="66" t="s">
        <v>1195</v>
      </c>
      <c r="V435" s="62"/>
      <c r="W435" s="125"/>
      <c r="X435" s="123">
        <v>2</v>
      </c>
      <c r="Y435" s="69"/>
      <c r="Z435" s="69"/>
      <c r="AA435" s="69" t="s">
        <v>37</v>
      </c>
      <c r="AB435" s="69"/>
      <c r="AC435" s="69"/>
      <c r="AD435" s="69"/>
      <c r="AE435" s="69"/>
      <c r="AF435" s="69"/>
      <c r="AG435" s="69" t="s">
        <v>37</v>
      </c>
      <c r="AH435" s="69"/>
      <c r="AI435" s="69"/>
      <c r="AJ435" s="69"/>
      <c r="BC435" s="2"/>
    </row>
    <row r="436" spans="1:55" ht="12.75" x14ac:dyDescent="0.2">
      <c r="A436" s="142" t="s">
        <v>1033</v>
      </c>
      <c r="B436" s="62" t="s">
        <v>916</v>
      </c>
      <c r="C436" s="66" t="s">
        <v>1034</v>
      </c>
      <c r="D436" s="66" t="s">
        <v>922</v>
      </c>
      <c r="E436" s="142" t="s">
        <v>1067</v>
      </c>
      <c r="F436" s="148" t="s">
        <v>1036</v>
      </c>
      <c r="G436" s="142" t="s">
        <v>1037</v>
      </c>
      <c r="H436" s="142" t="s">
        <v>1068</v>
      </c>
      <c r="I436" s="142">
        <v>18348</v>
      </c>
      <c r="J436" s="148">
        <v>2021</v>
      </c>
      <c r="K436" s="123">
        <v>10</v>
      </c>
      <c r="L436" s="123">
        <f t="shared" si="8"/>
        <v>5</v>
      </c>
      <c r="M436" s="62" t="s">
        <v>97</v>
      </c>
      <c r="N436" s="62" t="s">
        <v>100</v>
      </c>
      <c r="O436" s="62" t="s">
        <v>52</v>
      </c>
      <c r="P436" s="123" t="s">
        <v>46</v>
      </c>
      <c r="Q436" s="123"/>
      <c r="R436" s="136" t="s">
        <v>45</v>
      </c>
      <c r="S436" s="141">
        <v>2026</v>
      </c>
      <c r="T436" s="123" t="s">
        <v>48</v>
      </c>
      <c r="U436" s="66" t="s">
        <v>1195</v>
      </c>
      <c r="V436" s="62"/>
      <c r="W436" s="125"/>
      <c r="X436" s="123">
        <v>2</v>
      </c>
      <c r="Y436" s="69"/>
      <c r="Z436" s="69"/>
      <c r="AA436" s="69" t="s">
        <v>37</v>
      </c>
      <c r="AB436" s="69"/>
      <c r="AC436" s="69"/>
      <c r="AD436" s="69"/>
      <c r="AE436" s="69"/>
      <c r="AF436" s="69"/>
      <c r="AG436" s="69" t="s">
        <v>37</v>
      </c>
      <c r="AH436" s="69"/>
      <c r="AI436" s="69"/>
      <c r="AJ436" s="69"/>
      <c r="BC436" s="2"/>
    </row>
    <row r="437" spans="1:55" ht="12.75" x14ac:dyDescent="0.2">
      <c r="A437" s="142" t="s">
        <v>1033</v>
      </c>
      <c r="B437" s="62" t="s">
        <v>916</v>
      </c>
      <c r="C437" s="66" t="s">
        <v>1034</v>
      </c>
      <c r="D437" s="66" t="s">
        <v>922</v>
      </c>
      <c r="E437" s="142" t="s">
        <v>1069</v>
      </c>
      <c r="F437" s="148" t="s">
        <v>1036</v>
      </c>
      <c r="G437" s="142" t="s">
        <v>1037</v>
      </c>
      <c r="H437" s="142" t="s">
        <v>1070</v>
      </c>
      <c r="I437" s="142">
        <v>18349</v>
      </c>
      <c r="J437" s="148">
        <v>2021</v>
      </c>
      <c r="K437" s="123">
        <v>10</v>
      </c>
      <c r="L437" s="123">
        <f t="shared" si="8"/>
        <v>5</v>
      </c>
      <c r="M437" s="62" t="s">
        <v>97</v>
      </c>
      <c r="N437" s="62" t="s">
        <v>100</v>
      </c>
      <c r="O437" s="62" t="s">
        <v>52</v>
      </c>
      <c r="P437" s="123" t="s">
        <v>46</v>
      </c>
      <c r="Q437" s="123"/>
      <c r="R437" s="136" t="s">
        <v>45</v>
      </c>
      <c r="S437" s="141">
        <v>2026</v>
      </c>
      <c r="T437" s="123" t="s">
        <v>48</v>
      </c>
      <c r="U437" s="66" t="s">
        <v>1195</v>
      </c>
      <c r="V437" s="62"/>
      <c r="W437" s="125"/>
      <c r="X437" s="123">
        <v>2</v>
      </c>
      <c r="Y437" s="69"/>
      <c r="Z437" s="69"/>
      <c r="AA437" s="69" t="s">
        <v>37</v>
      </c>
      <c r="AB437" s="69"/>
      <c r="AC437" s="69"/>
      <c r="AD437" s="69"/>
      <c r="AE437" s="69"/>
      <c r="AF437" s="69"/>
      <c r="AG437" s="69" t="s">
        <v>37</v>
      </c>
      <c r="AH437" s="69"/>
      <c r="AI437" s="69"/>
      <c r="AJ437" s="69"/>
      <c r="BC437" s="2"/>
    </row>
    <row r="438" spans="1:55" ht="12.75" x14ac:dyDescent="0.2">
      <c r="A438" s="142" t="s">
        <v>1033</v>
      </c>
      <c r="B438" s="62" t="s">
        <v>916</v>
      </c>
      <c r="C438" s="66" t="s">
        <v>1034</v>
      </c>
      <c r="D438" s="66" t="s">
        <v>922</v>
      </c>
      <c r="E438" s="142" t="s">
        <v>1071</v>
      </c>
      <c r="F438" s="148" t="s">
        <v>1036</v>
      </c>
      <c r="G438" s="142" t="s">
        <v>1037</v>
      </c>
      <c r="H438" s="142" t="s">
        <v>1072</v>
      </c>
      <c r="I438" s="142">
        <v>18350</v>
      </c>
      <c r="J438" s="148">
        <v>2021</v>
      </c>
      <c r="K438" s="123">
        <v>10</v>
      </c>
      <c r="L438" s="123">
        <f t="shared" si="8"/>
        <v>5</v>
      </c>
      <c r="M438" s="62" t="s">
        <v>97</v>
      </c>
      <c r="N438" s="62" t="s">
        <v>100</v>
      </c>
      <c r="O438" s="62" t="s">
        <v>52</v>
      </c>
      <c r="P438" s="123" t="s">
        <v>46</v>
      </c>
      <c r="Q438" s="123"/>
      <c r="R438" s="136" t="s">
        <v>45</v>
      </c>
      <c r="S438" s="141">
        <v>2026</v>
      </c>
      <c r="T438" s="123" t="s">
        <v>48</v>
      </c>
      <c r="U438" s="66" t="s">
        <v>1195</v>
      </c>
      <c r="V438" s="62"/>
      <c r="W438" s="125"/>
      <c r="X438" s="123">
        <v>2</v>
      </c>
      <c r="Y438" s="69"/>
      <c r="Z438" s="69"/>
      <c r="AA438" s="69" t="s">
        <v>37</v>
      </c>
      <c r="AB438" s="69"/>
      <c r="AC438" s="69"/>
      <c r="AD438" s="69"/>
      <c r="AE438" s="69"/>
      <c r="AF438" s="69"/>
      <c r="AG438" s="69" t="s">
        <v>37</v>
      </c>
      <c r="AH438" s="69"/>
      <c r="AI438" s="69"/>
      <c r="AJ438" s="69"/>
      <c r="BC438" s="2"/>
    </row>
    <row r="439" spans="1:55" ht="12.75" x14ac:dyDescent="0.2">
      <c r="A439" s="142" t="s">
        <v>1033</v>
      </c>
      <c r="B439" s="62" t="s">
        <v>916</v>
      </c>
      <c r="C439" s="66" t="s">
        <v>1034</v>
      </c>
      <c r="D439" s="66" t="s">
        <v>922</v>
      </c>
      <c r="E439" s="142" t="s">
        <v>1073</v>
      </c>
      <c r="F439" s="148" t="s">
        <v>1036</v>
      </c>
      <c r="G439" s="142" t="s">
        <v>1037</v>
      </c>
      <c r="H439" s="142" t="s">
        <v>1074</v>
      </c>
      <c r="I439" s="142">
        <v>18351</v>
      </c>
      <c r="J439" s="148">
        <v>2021</v>
      </c>
      <c r="K439" s="123">
        <v>10</v>
      </c>
      <c r="L439" s="123">
        <f t="shared" si="8"/>
        <v>5</v>
      </c>
      <c r="M439" s="62" t="s">
        <v>97</v>
      </c>
      <c r="N439" s="62" t="s">
        <v>100</v>
      </c>
      <c r="O439" s="62" t="s">
        <v>52</v>
      </c>
      <c r="P439" s="123" t="s">
        <v>46</v>
      </c>
      <c r="Q439" s="123"/>
      <c r="R439" s="136" t="s">
        <v>45</v>
      </c>
      <c r="S439" s="141">
        <v>2026</v>
      </c>
      <c r="T439" s="123" t="s">
        <v>48</v>
      </c>
      <c r="U439" s="66" t="s">
        <v>1195</v>
      </c>
      <c r="V439" s="62"/>
      <c r="W439" s="125"/>
      <c r="X439" s="123">
        <v>2</v>
      </c>
      <c r="Y439" s="69"/>
      <c r="Z439" s="69"/>
      <c r="AA439" s="69" t="s">
        <v>37</v>
      </c>
      <c r="AB439" s="69"/>
      <c r="AC439" s="69"/>
      <c r="AD439" s="69"/>
      <c r="AE439" s="69"/>
      <c r="AF439" s="69"/>
      <c r="AG439" s="69" t="s">
        <v>37</v>
      </c>
      <c r="AH439" s="69"/>
      <c r="AI439" s="69"/>
      <c r="AJ439" s="69"/>
      <c r="BC439" s="2"/>
    </row>
    <row r="440" spans="1:55" ht="12.75" x14ac:dyDescent="0.2">
      <c r="A440" s="142" t="s">
        <v>1033</v>
      </c>
      <c r="B440" s="62" t="s">
        <v>916</v>
      </c>
      <c r="C440" s="66" t="s">
        <v>1034</v>
      </c>
      <c r="D440" s="66" t="s">
        <v>922</v>
      </c>
      <c r="E440" s="142" t="s">
        <v>1075</v>
      </c>
      <c r="F440" s="148" t="s">
        <v>1036</v>
      </c>
      <c r="G440" s="142" t="s">
        <v>1037</v>
      </c>
      <c r="H440" s="142" t="s">
        <v>1076</v>
      </c>
      <c r="I440" s="142">
        <v>18352</v>
      </c>
      <c r="J440" s="148">
        <v>2021</v>
      </c>
      <c r="K440" s="123">
        <v>10</v>
      </c>
      <c r="L440" s="123">
        <f t="shared" si="8"/>
        <v>5</v>
      </c>
      <c r="M440" s="62" t="s">
        <v>97</v>
      </c>
      <c r="N440" s="62" t="s">
        <v>100</v>
      </c>
      <c r="O440" s="62" t="s">
        <v>52</v>
      </c>
      <c r="P440" s="123" t="s">
        <v>46</v>
      </c>
      <c r="Q440" s="123"/>
      <c r="R440" s="136" t="s">
        <v>45</v>
      </c>
      <c r="S440" s="141">
        <v>2026</v>
      </c>
      <c r="T440" s="123" t="s">
        <v>48</v>
      </c>
      <c r="U440" s="66" t="s">
        <v>1195</v>
      </c>
      <c r="V440" s="62"/>
      <c r="W440" s="125"/>
      <c r="X440" s="123">
        <v>2</v>
      </c>
      <c r="Y440" s="69"/>
      <c r="Z440" s="69"/>
      <c r="AA440" s="69" t="s">
        <v>37</v>
      </c>
      <c r="AB440" s="69"/>
      <c r="AC440" s="69"/>
      <c r="AD440" s="69"/>
      <c r="AE440" s="69"/>
      <c r="AF440" s="69"/>
      <c r="AG440" s="69" t="s">
        <v>37</v>
      </c>
      <c r="AH440" s="69"/>
      <c r="AI440" s="69"/>
      <c r="AJ440" s="69"/>
      <c r="BC440" s="2"/>
    </row>
    <row r="441" spans="1:55" ht="12.75" x14ac:dyDescent="0.2">
      <c r="A441" s="142" t="s">
        <v>1033</v>
      </c>
      <c r="B441" s="62" t="s">
        <v>916</v>
      </c>
      <c r="C441" s="66" t="s">
        <v>1034</v>
      </c>
      <c r="D441" s="66" t="s">
        <v>922</v>
      </c>
      <c r="E441" s="142" t="s">
        <v>1077</v>
      </c>
      <c r="F441" s="148" t="s">
        <v>1036</v>
      </c>
      <c r="G441" s="142" t="s">
        <v>1037</v>
      </c>
      <c r="H441" s="142" t="s">
        <v>1078</v>
      </c>
      <c r="I441" s="142">
        <v>18353</v>
      </c>
      <c r="J441" s="148">
        <v>2021</v>
      </c>
      <c r="K441" s="123">
        <v>10</v>
      </c>
      <c r="L441" s="123">
        <f t="shared" si="8"/>
        <v>5</v>
      </c>
      <c r="M441" s="62" t="s">
        <v>97</v>
      </c>
      <c r="N441" s="62" t="s">
        <v>100</v>
      </c>
      <c r="O441" s="62" t="s">
        <v>52</v>
      </c>
      <c r="P441" s="123" t="s">
        <v>46</v>
      </c>
      <c r="Q441" s="123"/>
      <c r="R441" s="136" t="s">
        <v>45</v>
      </c>
      <c r="S441" s="141">
        <v>2026</v>
      </c>
      <c r="T441" s="123" t="s">
        <v>48</v>
      </c>
      <c r="U441" s="66" t="s">
        <v>1195</v>
      </c>
      <c r="V441" s="62"/>
      <c r="W441" s="125"/>
      <c r="X441" s="123">
        <v>2</v>
      </c>
      <c r="Y441" s="69"/>
      <c r="Z441" s="69"/>
      <c r="AA441" s="69" t="s">
        <v>37</v>
      </c>
      <c r="AB441" s="69"/>
      <c r="AC441" s="69"/>
      <c r="AD441" s="69"/>
      <c r="AE441" s="69"/>
      <c r="AF441" s="69"/>
      <c r="AG441" s="69" t="s">
        <v>37</v>
      </c>
      <c r="AH441" s="69"/>
      <c r="AI441" s="69"/>
      <c r="AJ441" s="69"/>
      <c r="BC441" s="2"/>
    </row>
    <row r="442" spans="1:55" ht="12.75" x14ac:dyDescent="0.2">
      <c r="A442" s="142" t="s">
        <v>1033</v>
      </c>
      <c r="B442" s="62" t="s">
        <v>916</v>
      </c>
      <c r="C442" s="66" t="s">
        <v>1034</v>
      </c>
      <c r="D442" s="66" t="s">
        <v>922</v>
      </c>
      <c r="E442" s="142" t="s">
        <v>1079</v>
      </c>
      <c r="F442" s="148" t="s">
        <v>1036</v>
      </c>
      <c r="G442" s="142" t="s">
        <v>1037</v>
      </c>
      <c r="H442" s="142" t="s">
        <v>1080</v>
      </c>
      <c r="I442" s="142">
        <v>18354</v>
      </c>
      <c r="J442" s="148">
        <v>2021</v>
      </c>
      <c r="K442" s="123">
        <v>10</v>
      </c>
      <c r="L442" s="123">
        <f t="shared" si="8"/>
        <v>5</v>
      </c>
      <c r="M442" s="62" t="s">
        <v>97</v>
      </c>
      <c r="N442" s="62" t="s">
        <v>100</v>
      </c>
      <c r="O442" s="62" t="s">
        <v>52</v>
      </c>
      <c r="P442" s="123" t="s">
        <v>46</v>
      </c>
      <c r="Q442" s="123"/>
      <c r="R442" s="136" t="s">
        <v>45</v>
      </c>
      <c r="S442" s="141">
        <v>2026</v>
      </c>
      <c r="T442" s="123" t="s">
        <v>48</v>
      </c>
      <c r="U442" s="66" t="s">
        <v>1195</v>
      </c>
      <c r="V442" s="62"/>
      <c r="W442" s="125"/>
      <c r="X442" s="123">
        <v>2</v>
      </c>
      <c r="Y442" s="69"/>
      <c r="Z442" s="69"/>
      <c r="AA442" s="69" t="s">
        <v>37</v>
      </c>
      <c r="AB442" s="69"/>
      <c r="AC442" s="69"/>
      <c r="AD442" s="69"/>
      <c r="AE442" s="69"/>
      <c r="AF442" s="69"/>
      <c r="AG442" s="69" t="s">
        <v>37</v>
      </c>
      <c r="AH442" s="69"/>
      <c r="AI442" s="69"/>
      <c r="AJ442" s="69"/>
      <c r="BC442" s="2"/>
    </row>
    <row r="443" spans="1:55" ht="12.75" x14ac:dyDescent="0.2">
      <c r="A443" s="142" t="s">
        <v>1033</v>
      </c>
      <c r="B443" s="62" t="s">
        <v>916</v>
      </c>
      <c r="C443" s="66" t="s">
        <v>1034</v>
      </c>
      <c r="D443" s="66" t="s">
        <v>922</v>
      </c>
      <c r="E443" s="142" t="s">
        <v>1081</v>
      </c>
      <c r="F443" s="148" t="s">
        <v>1036</v>
      </c>
      <c r="G443" s="142" t="s">
        <v>1037</v>
      </c>
      <c r="H443" s="142" t="s">
        <v>1082</v>
      </c>
      <c r="I443" s="142">
        <v>18355</v>
      </c>
      <c r="J443" s="148">
        <v>2021</v>
      </c>
      <c r="K443" s="123">
        <v>10</v>
      </c>
      <c r="L443" s="123">
        <f t="shared" si="8"/>
        <v>5</v>
      </c>
      <c r="M443" s="62" t="s">
        <v>97</v>
      </c>
      <c r="N443" s="62" t="s">
        <v>100</v>
      </c>
      <c r="O443" s="62" t="s">
        <v>52</v>
      </c>
      <c r="P443" s="123" t="s">
        <v>46</v>
      </c>
      <c r="Q443" s="123"/>
      <c r="R443" s="136" t="s">
        <v>45</v>
      </c>
      <c r="S443" s="141">
        <v>2026</v>
      </c>
      <c r="T443" s="123" t="s">
        <v>48</v>
      </c>
      <c r="U443" s="66" t="s">
        <v>1195</v>
      </c>
      <c r="V443" s="62"/>
      <c r="W443" s="125"/>
      <c r="X443" s="123">
        <v>2</v>
      </c>
      <c r="Y443" s="69"/>
      <c r="Z443" s="69"/>
      <c r="AA443" s="69" t="s">
        <v>37</v>
      </c>
      <c r="AB443" s="69"/>
      <c r="AC443" s="69"/>
      <c r="AD443" s="69"/>
      <c r="AE443" s="69"/>
      <c r="AF443" s="69"/>
      <c r="AG443" s="69" t="s">
        <v>37</v>
      </c>
      <c r="AH443" s="69"/>
      <c r="AI443" s="69"/>
      <c r="AJ443" s="69"/>
      <c r="BC443" s="2"/>
    </row>
    <row r="444" spans="1:55" ht="12.75" x14ac:dyDescent="0.2">
      <c r="A444" s="142" t="s">
        <v>1033</v>
      </c>
      <c r="B444" s="62" t="s">
        <v>916</v>
      </c>
      <c r="C444" s="66" t="s">
        <v>1034</v>
      </c>
      <c r="D444" s="66" t="s">
        <v>922</v>
      </c>
      <c r="E444" s="142" t="s">
        <v>1083</v>
      </c>
      <c r="F444" s="148" t="s">
        <v>1036</v>
      </c>
      <c r="G444" s="142" t="s">
        <v>1037</v>
      </c>
      <c r="H444" s="142" t="s">
        <v>1084</v>
      </c>
      <c r="I444" s="142">
        <v>18356</v>
      </c>
      <c r="J444" s="148">
        <v>2021</v>
      </c>
      <c r="K444" s="123">
        <v>10</v>
      </c>
      <c r="L444" s="123">
        <f t="shared" si="8"/>
        <v>5</v>
      </c>
      <c r="M444" s="62" t="s">
        <v>97</v>
      </c>
      <c r="N444" s="62" t="s">
        <v>100</v>
      </c>
      <c r="O444" s="62" t="s">
        <v>52</v>
      </c>
      <c r="P444" s="123" t="s">
        <v>46</v>
      </c>
      <c r="Q444" s="123"/>
      <c r="R444" s="136" t="s">
        <v>45</v>
      </c>
      <c r="S444" s="141">
        <v>2026</v>
      </c>
      <c r="T444" s="123" t="s">
        <v>48</v>
      </c>
      <c r="U444" s="66" t="s">
        <v>1195</v>
      </c>
      <c r="V444" s="62"/>
      <c r="W444" s="125"/>
      <c r="X444" s="123">
        <v>2</v>
      </c>
      <c r="Y444" s="69"/>
      <c r="Z444" s="69"/>
      <c r="AA444" s="69" t="s">
        <v>37</v>
      </c>
      <c r="AB444" s="69"/>
      <c r="AC444" s="69"/>
      <c r="AD444" s="69"/>
      <c r="AE444" s="69"/>
      <c r="AF444" s="69"/>
      <c r="AG444" s="69" t="s">
        <v>37</v>
      </c>
      <c r="AH444" s="69"/>
      <c r="AI444" s="69"/>
      <c r="AJ444" s="69"/>
      <c r="BC444" s="2"/>
    </row>
    <row r="445" spans="1:55" ht="12.75" x14ac:dyDescent="0.2">
      <c r="A445" s="142" t="s">
        <v>1033</v>
      </c>
      <c r="B445" s="62" t="s">
        <v>916</v>
      </c>
      <c r="C445" s="66" t="s">
        <v>1034</v>
      </c>
      <c r="D445" s="66" t="s">
        <v>922</v>
      </c>
      <c r="E445" s="142" t="s">
        <v>1085</v>
      </c>
      <c r="F445" s="142" t="s">
        <v>1036</v>
      </c>
      <c r="G445" s="142" t="s">
        <v>1086</v>
      </c>
      <c r="H445" s="142" t="s">
        <v>1087</v>
      </c>
      <c r="I445" s="142">
        <v>18357</v>
      </c>
      <c r="J445" s="148">
        <v>2021</v>
      </c>
      <c r="K445" s="123">
        <v>10</v>
      </c>
      <c r="L445" s="123">
        <f t="shared" si="8"/>
        <v>5</v>
      </c>
      <c r="M445" s="62" t="s">
        <v>97</v>
      </c>
      <c r="N445" s="62" t="s">
        <v>100</v>
      </c>
      <c r="O445" s="62" t="s">
        <v>52</v>
      </c>
      <c r="P445" s="123" t="s">
        <v>46</v>
      </c>
      <c r="Q445" s="123"/>
      <c r="R445" s="136" t="s">
        <v>45</v>
      </c>
      <c r="S445" s="141">
        <v>2026</v>
      </c>
      <c r="T445" s="123" t="s">
        <v>48</v>
      </c>
      <c r="U445" s="66" t="s">
        <v>1195</v>
      </c>
      <c r="V445" s="62"/>
      <c r="W445" s="125"/>
      <c r="X445" s="123">
        <v>2</v>
      </c>
      <c r="Y445" s="69"/>
      <c r="Z445" s="69" t="s">
        <v>37</v>
      </c>
      <c r="AA445" s="69"/>
      <c r="AB445" s="69"/>
      <c r="AC445" s="69"/>
      <c r="AD445" s="69"/>
      <c r="AE445" s="69"/>
      <c r="AF445" s="69" t="s">
        <v>37</v>
      </c>
      <c r="AG445" s="69"/>
      <c r="AH445" s="69"/>
      <c r="AI445" s="69"/>
      <c r="AJ445" s="69"/>
      <c r="BC445" s="2"/>
    </row>
    <row r="446" spans="1:55" ht="12.75" x14ac:dyDescent="0.2">
      <c r="A446" s="142" t="s">
        <v>1033</v>
      </c>
      <c r="B446" s="62" t="s">
        <v>916</v>
      </c>
      <c r="C446" s="66" t="s">
        <v>1034</v>
      </c>
      <c r="D446" s="66" t="s">
        <v>922</v>
      </c>
      <c r="E446" s="142" t="s">
        <v>1088</v>
      </c>
      <c r="F446" s="142" t="s">
        <v>1036</v>
      </c>
      <c r="G446" s="142" t="s">
        <v>1086</v>
      </c>
      <c r="H446" s="142" t="s">
        <v>1089</v>
      </c>
      <c r="I446" s="142">
        <v>18358</v>
      </c>
      <c r="J446" s="148">
        <v>2021</v>
      </c>
      <c r="K446" s="123">
        <v>10</v>
      </c>
      <c r="L446" s="123">
        <f t="shared" si="8"/>
        <v>5</v>
      </c>
      <c r="M446" s="62" t="s">
        <v>97</v>
      </c>
      <c r="N446" s="62" t="s">
        <v>100</v>
      </c>
      <c r="O446" s="62" t="s">
        <v>52</v>
      </c>
      <c r="P446" s="123" t="s">
        <v>46</v>
      </c>
      <c r="Q446" s="123"/>
      <c r="R446" s="136" t="s">
        <v>45</v>
      </c>
      <c r="S446" s="141">
        <v>2026</v>
      </c>
      <c r="T446" s="123" t="s">
        <v>48</v>
      </c>
      <c r="U446" s="66" t="s">
        <v>1195</v>
      </c>
      <c r="V446" s="62"/>
      <c r="W446" s="125"/>
      <c r="X446" s="123">
        <v>2</v>
      </c>
      <c r="Y446" s="69"/>
      <c r="Z446" s="69" t="s">
        <v>37</v>
      </c>
      <c r="AA446" s="69"/>
      <c r="AB446" s="69"/>
      <c r="AC446" s="69"/>
      <c r="AD446" s="69"/>
      <c r="AE446" s="69"/>
      <c r="AF446" s="69" t="s">
        <v>37</v>
      </c>
      <c r="AG446" s="69"/>
      <c r="AH446" s="69"/>
      <c r="AI446" s="69"/>
      <c r="AJ446" s="69"/>
      <c r="BC446" s="2"/>
    </row>
    <row r="447" spans="1:55" ht="12.75" x14ac:dyDescent="0.2">
      <c r="A447" s="142" t="s">
        <v>1090</v>
      </c>
      <c r="B447" s="62" t="s">
        <v>916</v>
      </c>
      <c r="C447" s="66" t="s">
        <v>1034</v>
      </c>
      <c r="D447" s="66" t="s">
        <v>922</v>
      </c>
      <c r="E447" s="142" t="s">
        <v>1091</v>
      </c>
      <c r="F447" s="142" t="s">
        <v>1092</v>
      </c>
      <c r="G447" s="142" t="s">
        <v>1093</v>
      </c>
      <c r="H447" s="143" t="s">
        <v>1094</v>
      </c>
      <c r="I447" s="142" t="s">
        <v>1225</v>
      </c>
      <c r="J447" s="148">
        <v>2015</v>
      </c>
      <c r="K447" s="123">
        <v>10</v>
      </c>
      <c r="L447" s="123">
        <f t="shared" si="8"/>
        <v>-1</v>
      </c>
      <c r="M447" s="62" t="s">
        <v>95</v>
      </c>
      <c r="N447" s="62" t="s">
        <v>101</v>
      </c>
      <c r="O447" s="62" t="s">
        <v>52</v>
      </c>
      <c r="P447" s="123" t="s">
        <v>46</v>
      </c>
      <c r="Q447" s="123"/>
      <c r="R447" s="136" t="s">
        <v>45</v>
      </c>
      <c r="S447" s="141">
        <v>2026</v>
      </c>
      <c r="T447" s="123" t="s">
        <v>48</v>
      </c>
      <c r="U447" s="66" t="s">
        <v>1196</v>
      </c>
      <c r="V447" s="62"/>
      <c r="W447" s="125"/>
      <c r="X447" s="123">
        <v>2</v>
      </c>
      <c r="Y447" s="69"/>
      <c r="Z447" s="69"/>
      <c r="AA447" s="69"/>
      <c r="AB447" s="69"/>
      <c r="AC447" s="69"/>
      <c r="AD447" s="69" t="s">
        <v>37</v>
      </c>
      <c r="AE447" s="69"/>
      <c r="AF447" s="69"/>
      <c r="AG447" s="69"/>
      <c r="AH447" s="69"/>
      <c r="AI447" s="69"/>
      <c r="AJ447" s="69" t="s">
        <v>37</v>
      </c>
      <c r="BC447" s="2"/>
    </row>
    <row r="448" spans="1:55" ht="12.75" x14ac:dyDescent="0.2">
      <c r="A448" s="142" t="s">
        <v>296</v>
      </c>
      <c r="B448" s="62" t="s">
        <v>916</v>
      </c>
      <c r="C448" s="66" t="s">
        <v>1034</v>
      </c>
      <c r="D448" s="66" t="s">
        <v>922</v>
      </c>
      <c r="E448" s="142" t="s">
        <v>1095</v>
      </c>
      <c r="F448" s="142" t="s">
        <v>1096</v>
      </c>
      <c r="G448" s="142" t="s">
        <v>1097</v>
      </c>
      <c r="H448" s="143" t="s">
        <v>1098</v>
      </c>
      <c r="I448" s="142" t="s">
        <v>1214</v>
      </c>
      <c r="J448" s="148">
        <v>2021</v>
      </c>
      <c r="K448" s="123">
        <v>10</v>
      </c>
      <c r="L448" s="123">
        <f t="shared" si="8"/>
        <v>5</v>
      </c>
      <c r="M448" s="62" t="s">
        <v>97</v>
      </c>
      <c r="N448" s="62" t="s">
        <v>100</v>
      </c>
      <c r="O448" s="62" t="s">
        <v>52</v>
      </c>
      <c r="P448" s="123" t="s">
        <v>46</v>
      </c>
      <c r="Q448" s="123"/>
      <c r="R448" s="136" t="s">
        <v>45</v>
      </c>
      <c r="S448" s="141">
        <v>2026</v>
      </c>
      <c r="T448" s="123" t="s">
        <v>48</v>
      </c>
      <c r="U448" s="66" t="s">
        <v>1195</v>
      </c>
      <c r="V448" s="62"/>
      <c r="W448" s="125"/>
      <c r="X448" s="123">
        <v>4</v>
      </c>
      <c r="Y448" s="69"/>
      <c r="Z448" s="69" t="s">
        <v>37</v>
      </c>
      <c r="AA448" s="69"/>
      <c r="AB448" s="69"/>
      <c r="AC448" s="69" t="s">
        <v>37</v>
      </c>
      <c r="AD448" s="69"/>
      <c r="AE448" s="69"/>
      <c r="AF448" s="69" t="s">
        <v>37</v>
      </c>
      <c r="AG448" s="69"/>
      <c r="AH448" s="69"/>
      <c r="AI448" s="69" t="s">
        <v>37</v>
      </c>
      <c r="AJ448" s="69"/>
      <c r="BC448" s="2"/>
    </row>
    <row r="449" spans="1:55" ht="12.75" x14ac:dyDescent="0.2">
      <c r="A449" s="142" t="s">
        <v>1099</v>
      </c>
      <c r="B449" s="62" t="s">
        <v>916</v>
      </c>
      <c r="C449" s="66" t="s">
        <v>1099</v>
      </c>
      <c r="D449" s="66" t="s">
        <v>922</v>
      </c>
      <c r="E449" s="142" t="s">
        <v>1101</v>
      </c>
      <c r="F449" s="142" t="s">
        <v>321</v>
      </c>
      <c r="G449" s="142" t="s">
        <v>1102</v>
      </c>
      <c r="H449" s="143" t="s">
        <v>1103</v>
      </c>
      <c r="I449" s="142" t="s">
        <v>1226</v>
      </c>
      <c r="J449" s="148">
        <v>2015</v>
      </c>
      <c r="K449" s="123">
        <v>10</v>
      </c>
      <c r="L449" s="123">
        <f t="shared" si="8"/>
        <v>-1</v>
      </c>
      <c r="M449" s="62" t="s">
        <v>95</v>
      </c>
      <c r="N449" s="62" t="s">
        <v>101</v>
      </c>
      <c r="O449" s="62" t="s">
        <v>52</v>
      </c>
      <c r="P449" s="123" t="s">
        <v>46</v>
      </c>
      <c r="Q449" s="123"/>
      <c r="R449" s="136" t="s">
        <v>45</v>
      </c>
      <c r="S449" s="141">
        <v>2026</v>
      </c>
      <c r="T449" s="123" t="s">
        <v>48</v>
      </c>
      <c r="U449" s="66" t="s">
        <v>1197</v>
      </c>
      <c r="V449" s="62"/>
      <c r="W449" s="125"/>
      <c r="X449" s="123">
        <v>2</v>
      </c>
      <c r="Y449" s="69" t="s">
        <v>39</v>
      </c>
      <c r="Z449" s="69"/>
      <c r="AA449" s="69"/>
      <c r="AB449" s="69"/>
      <c r="AC449" s="69"/>
      <c r="AD449" s="69"/>
      <c r="AE449" s="69" t="s">
        <v>37</v>
      </c>
      <c r="AF449" s="69"/>
      <c r="AG449" s="69"/>
      <c r="AH449" s="69"/>
      <c r="AI449" s="69"/>
      <c r="AJ449" s="69"/>
      <c r="BC449" s="2"/>
    </row>
    <row r="450" spans="1:55" ht="12.75" x14ac:dyDescent="0.2">
      <c r="A450" s="142" t="s">
        <v>1099</v>
      </c>
      <c r="B450" s="62" t="s">
        <v>916</v>
      </c>
      <c r="C450" s="69" t="s">
        <v>1099</v>
      </c>
      <c r="D450" s="69" t="s">
        <v>922</v>
      </c>
      <c r="E450" s="150" t="s">
        <v>1101</v>
      </c>
      <c r="F450" s="142" t="s">
        <v>321</v>
      </c>
      <c r="G450" s="142" t="s">
        <v>1102</v>
      </c>
      <c r="H450" s="143">
        <v>15000236</v>
      </c>
      <c r="I450" s="142" t="s">
        <v>1227</v>
      </c>
      <c r="J450" s="148">
        <v>2015</v>
      </c>
      <c r="K450" s="123">
        <v>10</v>
      </c>
      <c r="L450" s="123">
        <f t="shared" si="8"/>
        <v>-1</v>
      </c>
      <c r="M450" s="62" t="s">
        <v>95</v>
      </c>
      <c r="N450" s="62" t="s">
        <v>101</v>
      </c>
      <c r="O450" s="62" t="s">
        <v>52</v>
      </c>
      <c r="P450" s="123" t="s">
        <v>46</v>
      </c>
      <c r="Q450" s="123"/>
      <c r="R450" s="136" t="s">
        <v>45</v>
      </c>
      <c r="S450" s="141">
        <v>2026</v>
      </c>
      <c r="T450" s="123" t="s">
        <v>48</v>
      </c>
      <c r="U450" s="66" t="s">
        <v>1197</v>
      </c>
      <c r="V450" s="62"/>
      <c r="W450" s="125"/>
      <c r="X450" s="123">
        <v>2</v>
      </c>
      <c r="Y450" s="69" t="s">
        <v>39</v>
      </c>
      <c r="Z450" s="69"/>
      <c r="AA450" s="69"/>
      <c r="AB450" s="69"/>
      <c r="AC450" s="69"/>
      <c r="AD450" s="69"/>
      <c r="AE450" s="69" t="s">
        <v>37</v>
      </c>
      <c r="AF450" s="69"/>
      <c r="AG450" s="69"/>
      <c r="AH450" s="69"/>
      <c r="AI450" s="69"/>
      <c r="AJ450" s="69"/>
      <c r="BC450" s="2"/>
    </row>
    <row r="451" spans="1:55" ht="12.75" x14ac:dyDescent="0.2">
      <c r="A451" s="142" t="s">
        <v>1099</v>
      </c>
      <c r="B451" s="62" t="s">
        <v>916</v>
      </c>
      <c r="C451" s="69" t="s">
        <v>1099</v>
      </c>
      <c r="D451" s="69" t="s">
        <v>922</v>
      </c>
      <c r="E451" s="142" t="s">
        <v>1104</v>
      </c>
      <c r="F451" s="142" t="s">
        <v>321</v>
      </c>
      <c r="G451" s="142" t="s">
        <v>1105</v>
      </c>
      <c r="H451" s="143">
        <v>15011418</v>
      </c>
      <c r="I451" s="142" t="s">
        <v>1228</v>
      </c>
      <c r="J451" s="148">
        <v>2015</v>
      </c>
      <c r="K451" s="123">
        <v>10</v>
      </c>
      <c r="L451" s="123">
        <f t="shared" si="8"/>
        <v>-1</v>
      </c>
      <c r="M451" s="62" t="s">
        <v>95</v>
      </c>
      <c r="N451" s="62" t="s">
        <v>101</v>
      </c>
      <c r="O451" s="62" t="s">
        <v>52</v>
      </c>
      <c r="P451" s="123" t="s">
        <v>46</v>
      </c>
      <c r="Q451" s="123"/>
      <c r="R451" s="136" t="s">
        <v>45</v>
      </c>
      <c r="S451" s="141">
        <v>2026</v>
      </c>
      <c r="T451" s="123" t="s">
        <v>48</v>
      </c>
      <c r="U451" s="66" t="s">
        <v>1197</v>
      </c>
      <c r="V451" s="62"/>
      <c r="W451" s="125"/>
      <c r="X451" s="123">
        <v>2</v>
      </c>
      <c r="Y451" s="69" t="s">
        <v>39</v>
      </c>
      <c r="Z451" s="69"/>
      <c r="AA451" s="69"/>
      <c r="AB451" s="69"/>
      <c r="AC451" s="69"/>
      <c r="AD451" s="69"/>
      <c r="AE451" s="69" t="s">
        <v>37</v>
      </c>
      <c r="AF451" s="69"/>
      <c r="AG451" s="69"/>
      <c r="AH451" s="69"/>
      <c r="AI451" s="69"/>
      <c r="AJ451" s="69"/>
      <c r="BC451" s="2"/>
    </row>
    <row r="452" spans="1:55" ht="12.75" x14ac:dyDescent="0.2">
      <c r="A452" s="142" t="s">
        <v>1099</v>
      </c>
      <c r="B452" s="62" t="s">
        <v>916</v>
      </c>
      <c r="C452" s="69" t="s">
        <v>1099</v>
      </c>
      <c r="D452" s="69" t="s">
        <v>922</v>
      </c>
      <c r="E452" s="142" t="s">
        <v>1106</v>
      </c>
      <c r="F452" s="142" t="s">
        <v>321</v>
      </c>
      <c r="G452" s="142" t="s">
        <v>1107</v>
      </c>
      <c r="H452" s="143" t="s">
        <v>1108</v>
      </c>
      <c r="I452" s="142" t="s">
        <v>1229</v>
      </c>
      <c r="J452" s="148">
        <v>2015</v>
      </c>
      <c r="K452" s="123">
        <v>10</v>
      </c>
      <c r="L452" s="123">
        <f t="shared" si="8"/>
        <v>-1</v>
      </c>
      <c r="M452" s="62" t="s">
        <v>95</v>
      </c>
      <c r="N452" s="62" t="s">
        <v>101</v>
      </c>
      <c r="O452" s="62" t="s">
        <v>52</v>
      </c>
      <c r="P452" s="123" t="s">
        <v>46</v>
      </c>
      <c r="Q452" s="123"/>
      <c r="R452" s="136" t="s">
        <v>45</v>
      </c>
      <c r="S452" s="141">
        <v>2026</v>
      </c>
      <c r="T452" s="123" t="s">
        <v>48</v>
      </c>
      <c r="U452" s="66" t="s">
        <v>1197</v>
      </c>
      <c r="V452" s="62"/>
      <c r="W452" s="125"/>
      <c r="X452" s="123">
        <v>2</v>
      </c>
      <c r="Y452" s="69" t="s">
        <v>39</v>
      </c>
      <c r="Z452" s="69"/>
      <c r="AA452" s="69"/>
      <c r="AB452" s="69"/>
      <c r="AC452" s="69"/>
      <c r="AD452" s="69"/>
      <c r="AE452" s="69" t="s">
        <v>37</v>
      </c>
      <c r="AF452" s="69"/>
      <c r="AG452" s="69"/>
      <c r="AH452" s="69"/>
      <c r="AI452" s="69"/>
      <c r="AJ452" s="69"/>
      <c r="BC452" s="2"/>
    </row>
    <row r="453" spans="1:55" ht="12.75" x14ac:dyDescent="0.2">
      <c r="A453" s="142" t="s">
        <v>1099</v>
      </c>
      <c r="B453" s="62" t="s">
        <v>916</v>
      </c>
      <c r="C453" s="69" t="s">
        <v>1099</v>
      </c>
      <c r="D453" s="69" t="s">
        <v>922</v>
      </c>
      <c r="E453" s="142" t="s">
        <v>1109</v>
      </c>
      <c r="F453" s="142" t="s">
        <v>321</v>
      </c>
      <c r="G453" s="142" t="s">
        <v>1110</v>
      </c>
      <c r="H453" s="143">
        <v>3441</v>
      </c>
      <c r="I453" s="142">
        <v>13108</v>
      </c>
      <c r="J453" s="148">
        <v>2015</v>
      </c>
      <c r="K453" s="123">
        <v>10</v>
      </c>
      <c r="L453" s="123">
        <f t="shared" si="8"/>
        <v>-1</v>
      </c>
      <c r="M453" s="62" t="s">
        <v>95</v>
      </c>
      <c r="N453" s="62" t="s">
        <v>101</v>
      </c>
      <c r="O453" s="62" t="s">
        <v>52</v>
      </c>
      <c r="P453" s="123" t="s">
        <v>46</v>
      </c>
      <c r="Q453" s="123"/>
      <c r="R453" s="136" t="s">
        <v>45</v>
      </c>
      <c r="S453" s="141">
        <v>2026</v>
      </c>
      <c r="T453" s="123" t="s">
        <v>48</v>
      </c>
      <c r="U453" s="66" t="s">
        <v>1197</v>
      </c>
      <c r="V453" s="62"/>
      <c r="W453" s="125"/>
      <c r="X453" s="123">
        <v>2</v>
      </c>
      <c r="Y453" s="69" t="s">
        <v>39</v>
      </c>
      <c r="Z453" s="69"/>
      <c r="AA453" s="69"/>
      <c r="AB453" s="69"/>
      <c r="AC453" s="69"/>
      <c r="AD453" s="69"/>
      <c r="AE453" s="69" t="s">
        <v>37</v>
      </c>
      <c r="AF453" s="69"/>
      <c r="AG453" s="69"/>
      <c r="AH453" s="69"/>
      <c r="AI453" s="69"/>
      <c r="AJ453" s="69"/>
      <c r="BC453" s="2"/>
    </row>
    <row r="454" spans="1:55" ht="12.75" x14ac:dyDescent="0.2">
      <c r="A454" s="142" t="s">
        <v>1099</v>
      </c>
      <c r="B454" s="62" t="s">
        <v>916</v>
      </c>
      <c r="C454" s="69" t="s">
        <v>1099</v>
      </c>
      <c r="D454" s="69" t="s">
        <v>922</v>
      </c>
      <c r="E454" s="142" t="s">
        <v>1109</v>
      </c>
      <c r="F454" s="142" t="s">
        <v>321</v>
      </c>
      <c r="G454" s="142" t="s">
        <v>1110</v>
      </c>
      <c r="H454" s="143" t="s">
        <v>1111</v>
      </c>
      <c r="I454" s="142">
        <v>17326</v>
      </c>
      <c r="J454" s="148">
        <v>2018</v>
      </c>
      <c r="K454" s="123">
        <v>10</v>
      </c>
      <c r="L454" s="123">
        <f t="shared" si="8"/>
        <v>2</v>
      </c>
      <c r="M454" s="62" t="s">
        <v>95</v>
      </c>
      <c r="N454" s="62" t="s">
        <v>101</v>
      </c>
      <c r="O454" s="62" t="s">
        <v>52</v>
      </c>
      <c r="P454" s="123" t="s">
        <v>46</v>
      </c>
      <c r="Q454" s="123"/>
      <c r="R454" s="136" t="s">
        <v>45</v>
      </c>
      <c r="S454" s="141">
        <v>2026</v>
      </c>
      <c r="T454" s="123" t="s">
        <v>48</v>
      </c>
      <c r="U454" s="66" t="s">
        <v>1197</v>
      </c>
      <c r="V454" s="62"/>
      <c r="W454" s="125"/>
      <c r="X454" s="123">
        <v>2</v>
      </c>
      <c r="Y454" s="69" t="s">
        <v>39</v>
      </c>
      <c r="Z454" s="69"/>
      <c r="AA454" s="69"/>
      <c r="AB454" s="69"/>
      <c r="AC454" s="69"/>
      <c r="AD454" s="69"/>
      <c r="AE454" s="69" t="s">
        <v>37</v>
      </c>
      <c r="AF454" s="69"/>
      <c r="AG454" s="69"/>
      <c r="AH454" s="69"/>
      <c r="AI454" s="69"/>
      <c r="AJ454" s="69"/>
      <c r="BC454" s="2"/>
    </row>
    <row r="455" spans="1:55" ht="12.75" x14ac:dyDescent="0.2">
      <c r="A455" s="142" t="s">
        <v>1099</v>
      </c>
      <c r="B455" s="62" t="s">
        <v>916</v>
      </c>
      <c r="C455" s="69" t="s">
        <v>1099</v>
      </c>
      <c r="D455" s="69" t="s">
        <v>922</v>
      </c>
      <c r="E455" s="142" t="s">
        <v>1109</v>
      </c>
      <c r="F455" s="142" t="s">
        <v>1113</v>
      </c>
      <c r="G455" s="142" t="s">
        <v>1114</v>
      </c>
      <c r="H455" s="143">
        <v>51682</v>
      </c>
      <c r="I455" s="142">
        <v>18954</v>
      </c>
      <c r="J455" s="148">
        <v>2015</v>
      </c>
      <c r="K455" s="123">
        <v>10</v>
      </c>
      <c r="L455" s="123">
        <f t="shared" si="8"/>
        <v>-1</v>
      </c>
      <c r="M455" s="62" t="s">
        <v>95</v>
      </c>
      <c r="N455" s="62" t="s">
        <v>101</v>
      </c>
      <c r="O455" s="62" t="s">
        <v>52</v>
      </c>
      <c r="P455" s="123" t="s">
        <v>46</v>
      </c>
      <c r="Q455" s="123"/>
      <c r="R455" s="136" t="s">
        <v>45</v>
      </c>
      <c r="S455" s="141">
        <v>2026</v>
      </c>
      <c r="T455" s="123" t="s">
        <v>48</v>
      </c>
      <c r="U455" s="66" t="s">
        <v>1199</v>
      </c>
      <c r="V455" s="62"/>
      <c r="W455" s="125"/>
      <c r="X455" s="123">
        <v>2</v>
      </c>
      <c r="Y455" s="69"/>
      <c r="Z455" s="69"/>
      <c r="AA455" s="69"/>
      <c r="AB455" s="69"/>
      <c r="AC455" s="69" t="s">
        <v>37</v>
      </c>
      <c r="AD455" s="69"/>
      <c r="AE455" s="69"/>
      <c r="AF455" s="69"/>
      <c r="AG455" s="69"/>
      <c r="AH455" s="69"/>
      <c r="AI455" s="69" t="s">
        <v>37</v>
      </c>
      <c r="AJ455" s="69"/>
      <c r="BC455" s="2"/>
    </row>
    <row r="456" spans="1:55" ht="12.75" x14ac:dyDescent="0.2">
      <c r="A456" s="142" t="s">
        <v>1099</v>
      </c>
      <c r="B456" s="62" t="s">
        <v>916</v>
      </c>
      <c r="C456" s="77" t="s">
        <v>1099</v>
      </c>
      <c r="D456" s="77" t="s">
        <v>922</v>
      </c>
      <c r="E456" s="142" t="s">
        <v>1106</v>
      </c>
      <c r="F456" s="142" t="s">
        <v>1115</v>
      </c>
      <c r="G456" s="142" t="s">
        <v>1116</v>
      </c>
      <c r="H456" s="142" t="s">
        <v>1117</v>
      </c>
      <c r="I456" s="142">
        <v>18070</v>
      </c>
      <c r="J456" s="148">
        <v>2019</v>
      </c>
      <c r="K456" s="123">
        <v>10</v>
      </c>
      <c r="L456" s="123">
        <f t="shared" si="8"/>
        <v>3</v>
      </c>
      <c r="M456" s="62" t="s">
        <v>95</v>
      </c>
      <c r="N456" s="62" t="s">
        <v>100</v>
      </c>
      <c r="O456" s="62" t="s">
        <v>52</v>
      </c>
      <c r="P456" s="123" t="s">
        <v>46</v>
      </c>
      <c r="Q456" s="123"/>
      <c r="R456" s="136" t="s">
        <v>45</v>
      </c>
      <c r="S456" s="141">
        <v>2026</v>
      </c>
      <c r="T456" s="123" t="s">
        <v>48</v>
      </c>
      <c r="U456" s="66" t="s">
        <v>1200</v>
      </c>
      <c r="V456" s="62"/>
      <c r="W456" s="125"/>
      <c r="X456" s="123">
        <v>2</v>
      </c>
      <c r="Y456" s="143"/>
      <c r="Z456" s="143"/>
      <c r="AA456" s="143"/>
      <c r="AB456" s="143"/>
      <c r="AC456" s="69" t="s">
        <v>37</v>
      </c>
      <c r="AD456" s="143"/>
      <c r="AE456" s="143"/>
      <c r="AF456" s="143"/>
      <c r="AG456" s="143"/>
      <c r="AH456" s="143"/>
      <c r="AI456" s="69" t="s">
        <v>37</v>
      </c>
      <c r="AJ456" s="143"/>
      <c r="BC456" s="2"/>
    </row>
    <row r="457" spans="1:55" ht="12.75" x14ac:dyDescent="0.2">
      <c r="A457" s="142" t="s">
        <v>1118</v>
      </c>
      <c r="B457" s="62" t="s">
        <v>916</v>
      </c>
      <c r="C457" s="69" t="s">
        <v>1099</v>
      </c>
      <c r="D457" s="69" t="s">
        <v>922</v>
      </c>
      <c r="E457" s="142" t="s">
        <v>1119</v>
      </c>
      <c r="F457" s="142" t="s">
        <v>1120</v>
      </c>
      <c r="G457" s="142" t="s">
        <v>1121</v>
      </c>
      <c r="H457" s="143" t="s">
        <v>1122</v>
      </c>
      <c r="I457" s="142" t="s">
        <v>1230</v>
      </c>
      <c r="J457" s="148">
        <v>2015</v>
      </c>
      <c r="K457" s="123">
        <v>10</v>
      </c>
      <c r="L457" s="123">
        <f t="shared" si="8"/>
        <v>-1</v>
      </c>
      <c r="M457" s="62" t="s">
        <v>95</v>
      </c>
      <c r="N457" s="62" t="s">
        <v>101</v>
      </c>
      <c r="O457" s="62" t="s">
        <v>52</v>
      </c>
      <c r="P457" s="123" t="s">
        <v>46</v>
      </c>
      <c r="Q457" s="123"/>
      <c r="R457" s="136" t="s">
        <v>45</v>
      </c>
      <c r="S457" s="141">
        <v>2026</v>
      </c>
      <c r="T457" s="123" t="s">
        <v>48</v>
      </c>
      <c r="U457" s="66" t="s">
        <v>1201</v>
      </c>
      <c r="V457" s="62"/>
      <c r="W457" s="125"/>
      <c r="X457" s="123">
        <v>2</v>
      </c>
      <c r="Y457" s="69"/>
      <c r="Z457" s="69"/>
      <c r="AA457" s="69" t="s">
        <v>37</v>
      </c>
      <c r="AB457" s="69"/>
      <c r="AC457" s="69"/>
      <c r="AD457" s="69"/>
      <c r="AE457" s="69"/>
      <c r="AF457" s="69"/>
      <c r="AG457" s="69" t="s">
        <v>37</v>
      </c>
      <c r="AH457" s="69"/>
      <c r="AI457" s="69"/>
      <c r="AJ457" s="69"/>
      <c r="BC457" s="2"/>
    </row>
    <row r="458" spans="1:55" ht="12.75" x14ac:dyDescent="0.2">
      <c r="A458" s="142" t="s">
        <v>1099</v>
      </c>
      <c r="B458" s="62" t="s">
        <v>916</v>
      </c>
      <c r="C458" s="69" t="s">
        <v>1099</v>
      </c>
      <c r="D458" s="69" t="s">
        <v>922</v>
      </c>
      <c r="E458" s="142" t="s">
        <v>1119</v>
      </c>
      <c r="F458" s="142" t="s">
        <v>368</v>
      </c>
      <c r="G458" s="142" t="s">
        <v>1123</v>
      </c>
      <c r="H458" s="143" t="s">
        <v>1124</v>
      </c>
      <c r="I458" s="142" t="s">
        <v>1231</v>
      </c>
      <c r="J458" s="148">
        <v>2015</v>
      </c>
      <c r="K458" s="123">
        <v>10</v>
      </c>
      <c r="L458" s="123">
        <f t="shared" si="8"/>
        <v>-1</v>
      </c>
      <c r="M458" s="62" t="s">
        <v>95</v>
      </c>
      <c r="N458" s="62" t="s">
        <v>101</v>
      </c>
      <c r="O458" s="62" t="s">
        <v>52</v>
      </c>
      <c r="P458" s="123" t="s">
        <v>46</v>
      </c>
      <c r="Q458" s="123"/>
      <c r="R458" s="136" t="s">
        <v>45</v>
      </c>
      <c r="S458" s="141">
        <v>2026</v>
      </c>
      <c r="T458" s="123" t="s">
        <v>48</v>
      </c>
      <c r="U458" s="66" t="s">
        <v>1202</v>
      </c>
      <c r="V458" s="62"/>
      <c r="W458" s="125"/>
      <c r="X458" s="123">
        <v>2</v>
      </c>
      <c r="Y458" s="69"/>
      <c r="Z458" s="69"/>
      <c r="AA458" s="69" t="s">
        <v>37</v>
      </c>
      <c r="AB458" s="69"/>
      <c r="AC458" s="69"/>
      <c r="AD458" s="69"/>
      <c r="AE458" s="69"/>
      <c r="AF458" s="69"/>
      <c r="AG458" s="69" t="s">
        <v>37</v>
      </c>
      <c r="AH458" s="69"/>
      <c r="AI458" s="69"/>
      <c r="AJ458" s="69"/>
      <c r="BC458" s="2"/>
    </row>
    <row r="459" spans="1:55" ht="12.75" x14ac:dyDescent="0.2">
      <c r="A459" s="142" t="s">
        <v>1099</v>
      </c>
      <c r="B459" s="62" t="s">
        <v>916</v>
      </c>
      <c r="C459" s="69" t="s">
        <v>1099</v>
      </c>
      <c r="D459" s="69" t="s">
        <v>922</v>
      </c>
      <c r="E459" s="142" t="s">
        <v>1119</v>
      </c>
      <c r="F459" s="142" t="s">
        <v>368</v>
      </c>
      <c r="G459" s="142" t="s">
        <v>1123</v>
      </c>
      <c r="H459" s="148" t="s">
        <v>1125</v>
      </c>
      <c r="I459" s="142" t="s">
        <v>1232</v>
      </c>
      <c r="J459" s="148">
        <v>2015</v>
      </c>
      <c r="K459" s="123">
        <v>10</v>
      </c>
      <c r="L459" s="123">
        <f t="shared" si="8"/>
        <v>-1</v>
      </c>
      <c r="M459" s="62" t="s">
        <v>95</v>
      </c>
      <c r="N459" s="62" t="s">
        <v>101</v>
      </c>
      <c r="O459" s="62" t="s">
        <v>52</v>
      </c>
      <c r="P459" s="123" t="s">
        <v>46</v>
      </c>
      <c r="Q459" s="123"/>
      <c r="R459" s="136" t="s">
        <v>45</v>
      </c>
      <c r="S459" s="141">
        <v>2026</v>
      </c>
      <c r="T459" s="123" t="s">
        <v>48</v>
      </c>
      <c r="U459" s="66" t="s">
        <v>1202</v>
      </c>
      <c r="V459" s="62"/>
      <c r="W459" s="125"/>
      <c r="X459" s="123">
        <v>2</v>
      </c>
      <c r="Y459" s="69"/>
      <c r="Z459" s="69"/>
      <c r="AA459" s="69" t="s">
        <v>37</v>
      </c>
      <c r="AB459" s="69"/>
      <c r="AC459" s="69"/>
      <c r="AD459" s="69"/>
      <c r="AE459" s="69"/>
      <c r="AF459" s="69"/>
      <c r="AG459" s="69" t="s">
        <v>37</v>
      </c>
      <c r="AH459" s="69"/>
      <c r="AI459" s="69"/>
      <c r="AJ459" s="69"/>
      <c r="BC459" s="2"/>
    </row>
    <row r="460" spans="1:55" ht="12.75" x14ac:dyDescent="0.2">
      <c r="A460" s="142" t="s">
        <v>1099</v>
      </c>
      <c r="B460" s="62" t="s">
        <v>916</v>
      </c>
      <c r="C460" s="69" t="s">
        <v>1099</v>
      </c>
      <c r="D460" s="69" t="s">
        <v>922</v>
      </c>
      <c r="E460" s="142" t="s">
        <v>1119</v>
      </c>
      <c r="F460" s="142" t="s">
        <v>368</v>
      </c>
      <c r="G460" s="142" t="s">
        <v>1126</v>
      </c>
      <c r="H460" s="143" t="s">
        <v>1127</v>
      </c>
      <c r="I460" s="142" t="s">
        <v>1233</v>
      </c>
      <c r="J460" s="148">
        <v>2015</v>
      </c>
      <c r="K460" s="123">
        <v>10</v>
      </c>
      <c r="L460" s="123">
        <f t="shared" si="8"/>
        <v>-1</v>
      </c>
      <c r="M460" s="62" t="s">
        <v>95</v>
      </c>
      <c r="N460" s="62" t="s">
        <v>101</v>
      </c>
      <c r="O460" s="62" t="s">
        <v>52</v>
      </c>
      <c r="P460" s="123" t="s">
        <v>46</v>
      </c>
      <c r="Q460" s="123"/>
      <c r="R460" s="136" t="s">
        <v>45</v>
      </c>
      <c r="S460" s="141">
        <v>2026</v>
      </c>
      <c r="T460" s="123" t="s">
        <v>48</v>
      </c>
      <c r="U460" s="66" t="s">
        <v>1202</v>
      </c>
      <c r="V460" s="62"/>
      <c r="W460" s="125"/>
      <c r="X460" s="123">
        <v>2</v>
      </c>
      <c r="Y460" s="69"/>
      <c r="Z460" s="69"/>
      <c r="AA460" s="69" t="s">
        <v>37</v>
      </c>
      <c r="AB460" s="69"/>
      <c r="AC460" s="69"/>
      <c r="AD460" s="69"/>
      <c r="AE460" s="69"/>
      <c r="AF460" s="69"/>
      <c r="AG460" s="69" t="s">
        <v>37</v>
      </c>
      <c r="AH460" s="69"/>
      <c r="AI460" s="69"/>
      <c r="AJ460" s="69"/>
      <c r="BC460" s="2"/>
    </row>
    <row r="461" spans="1:55" ht="12.75" x14ac:dyDescent="0.2">
      <c r="A461" s="142" t="s">
        <v>1128</v>
      </c>
      <c r="B461" s="62" t="s">
        <v>916</v>
      </c>
      <c r="C461" s="69" t="s">
        <v>1099</v>
      </c>
      <c r="D461" s="69" t="s">
        <v>922</v>
      </c>
      <c r="E461" s="142" t="s">
        <v>1119</v>
      </c>
      <c r="F461" s="142" t="s">
        <v>368</v>
      </c>
      <c r="G461" s="142" t="s">
        <v>1129</v>
      </c>
      <c r="H461" s="143" t="s">
        <v>1130</v>
      </c>
      <c r="I461" s="142" t="s">
        <v>1234</v>
      </c>
      <c r="J461" s="148">
        <v>2015</v>
      </c>
      <c r="K461" s="123">
        <v>10</v>
      </c>
      <c r="L461" s="123">
        <f t="shared" si="8"/>
        <v>-1</v>
      </c>
      <c r="M461" s="62" t="s">
        <v>95</v>
      </c>
      <c r="N461" s="62" t="s">
        <v>101</v>
      </c>
      <c r="O461" s="62" t="s">
        <v>52</v>
      </c>
      <c r="P461" s="123" t="s">
        <v>46</v>
      </c>
      <c r="Q461" s="123"/>
      <c r="R461" s="136" t="s">
        <v>45</v>
      </c>
      <c r="S461" s="141">
        <v>2026</v>
      </c>
      <c r="T461" s="123" t="s">
        <v>48</v>
      </c>
      <c r="U461" s="69" t="s">
        <v>1202</v>
      </c>
      <c r="V461" s="62"/>
      <c r="W461" s="125"/>
      <c r="X461" s="123">
        <v>2</v>
      </c>
      <c r="Y461" s="69"/>
      <c r="Z461" s="69"/>
      <c r="AA461" s="69" t="s">
        <v>37</v>
      </c>
      <c r="AB461" s="69"/>
      <c r="AC461" s="69"/>
      <c r="AD461" s="69"/>
      <c r="AE461" s="69"/>
      <c r="AF461" s="69"/>
      <c r="AG461" s="69" t="s">
        <v>37</v>
      </c>
      <c r="AH461" s="69"/>
      <c r="AI461" s="69"/>
      <c r="AJ461" s="69"/>
      <c r="BC461" s="2"/>
    </row>
    <row r="462" spans="1:55" ht="12.75" x14ac:dyDescent="0.2">
      <c r="A462" s="142" t="s">
        <v>1099</v>
      </c>
      <c r="B462" s="62" t="s">
        <v>916</v>
      </c>
      <c r="C462" s="69" t="s">
        <v>1099</v>
      </c>
      <c r="D462" s="69" t="s">
        <v>922</v>
      </c>
      <c r="E462" s="142" t="s">
        <v>1119</v>
      </c>
      <c r="F462" s="142" t="s">
        <v>368</v>
      </c>
      <c r="G462" s="142" t="s">
        <v>1131</v>
      </c>
      <c r="H462" s="143" t="s">
        <v>1132</v>
      </c>
      <c r="I462" s="142" t="s">
        <v>1235</v>
      </c>
      <c r="J462" s="148">
        <v>2010</v>
      </c>
      <c r="K462" s="123">
        <v>10</v>
      </c>
      <c r="L462" s="123">
        <f t="shared" si="8"/>
        <v>-6</v>
      </c>
      <c r="M462" s="62" t="s">
        <v>95</v>
      </c>
      <c r="N462" s="62" t="s">
        <v>101</v>
      </c>
      <c r="O462" s="62" t="s">
        <v>52</v>
      </c>
      <c r="P462" s="123" t="s">
        <v>46</v>
      </c>
      <c r="Q462" s="123"/>
      <c r="R462" s="136" t="s">
        <v>45</v>
      </c>
      <c r="S462" s="141">
        <v>2026</v>
      </c>
      <c r="T462" s="123" t="s">
        <v>48</v>
      </c>
      <c r="U462" s="66" t="s">
        <v>1202</v>
      </c>
      <c r="V462" s="62"/>
      <c r="W462" s="125"/>
      <c r="X462" s="123">
        <v>2</v>
      </c>
      <c r="Y462" s="69"/>
      <c r="Z462" s="69"/>
      <c r="AA462" s="69" t="s">
        <v>37</v>
      </c>
      <c r="AB462" s="69"/>
      <c r="AC462" s="69"/>
      <c r="AD462" s="69"/>
      <c r="AE462" s="69"/>
      <c r="AF462" s="69"/>
      <c r="AG462" s="69" t="s">
        <v>37</v>
      </c>
      <c r="AH462" s="69"/>
      <c r="AI462" s="69"/>
      <c r="AJ462" s="69"/>
      <c r="BC462" s="2"/>
    </row>
    <row r="463" spans="1:55" ht="12.75" x14ac:dyDescent="0.2">
      <c r="A463" s="142" t="s">
        <v>1133</v>
      </c>
      <c r="B463" s="62" t="s">
        <v>916</v>
      </c>
      <c r="C463" s="69" t="s">
        <v>1099</v>
      </c>
      <c r="D463" s="69" t="s">
        <v>922</v>
      </c>
      <c r="E463" s="142" t="s">
        <v>1119</v>
      </c>
      <c r="F463" s="142" t="s">
        <v>368</v>
      </c>
      <c r="G463" s="142" t="s">
        <v>1134</v>
      </c>
      <c r="H463" s="143" t="s">
        <v>1135</v>
      </c>
      <c r="I463" s="142">
        <v>1674</v>
      </c>
      <c r="J463" s="148">
        <v>2015</v>
      </c>
      <c r="K463" s="123">
        <v>10</v>
      </c>
      <c r="L463" s="123">
        <f t="shared" si="8"/>
        <v>-1</v>
      </c>
      <c r="M463" s="62" t="s">
        <v>95</v>
      </c>
      <c r="N463" s="62" t="s">
        <v>101</v>
      </c>
      <c r="O463" s="62" t="s">
        <v>52</v>
      </c>
      <c r="P463" s="123" t="s">
        <v>46</v>
      </c>
      <c r="Q463" s="123"/>
      <c r="R463" s="136" t="s">
        <v>45</v>
      </c>
      <c r="S463" s="141">
        <v>2026</v>
      </c>
      <c r="T463" s="123" t="s">
        <v>48</v>
      </c>
      <c r="U463" s="66" t="s">
        <v>1202</v>
      </c>
      <c r="V463" s="62"/>
      <c r="W463" s="125"/>
      <c r="X463" s="123">
        <v>2</v>
      </c>
      <c r="Y463" s="69"/>
      <c r="Z463" s="69"/>
      <c r="AA463" s="69" t="s">
        <v>37</v>
      </c>
      <c r="AB463" s="69"/>
      <c r="AC463" s="69"/>
      <c r="AD463" s="69"/>
      <c r="AE463" s="69"/>
      <c r="AF463" s="69"/>
      <c r="AG463" s="69" t="s">
        <v>37</v>
      </c>
      <c r="AH463" s="69"/>
      <c r="AI463" s="69"/>
      <c r="AJ463" s="69"/>
      <c r="BC463" s="2"/>
    </row>
    <row r="464" spans="1:55" ht="12.75" x14ac:dyDescent="0.2">
      <c r="A464" s="142" t="s">
        <v>1136</v>
      </c>
      <c r="B464" s="62" t="s">
        <v>916</v>
      </c>
      <c r="C464" s="69" t="s">
        <v>1099</v>
      </c>
      <c r="D464" s="69" t="s">
        <v>922</v>
      </c>
      <c r="E464" s="142" t="s">
        <v>1119</v>
      </c>
      <c r="F464" s="142" t="s">
        <v>321</v>
      </c>
      <c r="G464" s="142" t="s">
        <v>1137</v>
      </c>
      <c r="H464" s="143" t="s">
        <v>1138</v>
      </c>
      <c r="I464" s="142" t="s">
        <v>1236</v>
      </c>
      <c r="J464" s="148">
        <v>2010</v>
      </c>
      <c r="K464" s="123">
        <v>10</v>
      </c>
      <c r="L464" s="123">
        <f t="shared" si="8"/>
        <v>-6</v>
      </c>
      <c r="M464" s="62" t="s">
        <v>95</v>
      </c>
      <c r="N464" s="62" t="s">
        <v>101</v>
      </c>
      <c r="O464" s="62" t="s">
        <v>52</v>
      </c>
      <c r="P464" s="123" t="s">
        <v>46</v>
      </c>
      <c r="Q464" s="123"/>
      <c r="R464" s="136" t="s">
        <v>45</v>
      </c>
      <c r="S464" s="141">
        <v>2026</v>
      </c>
      <c r="T464" s="123" t="s">
        <v>48</v>
      </c>
      <c r="U464" s="66" t="s">
        <v>1203</v>
      </c>
      <c r="V464" s="62"/>
      <c r="W464" s="125"/>
      <c r="X464" s="123">
        <v>2</v>
      </c>
      <c r="Y464" s="69"/>
      <c r="Z464" s="69"/>
      <c r="AA464" s="69" t="s">
        <v>37</v>
      </c>
      <c r="AB464" s="69"/>
      <c r="AC464" s="69"/>
      <c r="AD464" s="69"/>
      <c r="AE464" s="69"/>
      <c r="AF464" s="69"/>
      <c r="AG464" s="69" t="s">
        <v>37</v>
      </c>
      <c r="AH464" s="69"/>
      <c r="AI464" s="69"/>
      <c r="AJ464" s="69"/>
      <c r="BC464" s="2"/>
    </row>
    <row r="465" spans="1:55" ht="12.75" x14ac:dyDescent="0.2">
      <c r="A465" s="142" t="s">
        <v>1139</v>
      </c>
      <c r="B465" s="62" t="s">
        <v>916</v>
      </c>
      <c r="C465" s="69" t="s">
        <v>1099</v>
      </c>
      <c r="D465" s="69" t="s">
        <v>922</v>
      </c>
      <c r="E465" s="142" t="s">
        <v>1119</v>
      </c>
      <c r="F465" s="142" t="s">
        <v>321</v>
      </c>
      <c r="G465" s="142" t="s">
        <v>1137</v>
      </c>
      <c r="H465" s="151" t="s">
        <v>1140</v>
      </c>
      <c r="I465" s="142" t="s">
        <v>1237</v>
      </c>
      <c r="J465" s="148">
        <v>2017</v>
      </c>
      <c r="K465" s="123">
        <v>10</v>
      </c>
      <c r="L465" s="123">
        <f t="shared" si="8"/>
        <v>1</v>
      </c>
      <c r="M465" s="62" t="s">
        <v>95</v>
      </c>
      <c r="N465" s="62" t="s">
        <v>101</v>
      </c>
      <c r="O465" s="62" t="s">
        <v>52</v>
      </c>
      <c r="P465" s="123" t="s">
        <v>46</v>
      </c>
      <c r="Q465" s="123"/>
      <c r="R465" s="136" t="s">
        <v>45</v>
      </c>
      <c r="S465" s="141">
        <v>2026</v>
      </c>
      <c r="T465" s="123" t="s">
        <v>48</v>
      </c>
      <c r="U465" s="66" t="s">
        <v>1203</v>
      </c>
      <c r="V465" s="62"/>
      <c r="W465" s="125"/>
      <c r="X465" s="123">
        <v>2</v>
      </c>
      <c r="Y465" s="69"/>
      <c r="Z465" s="69"/>
      <c r="AA465" s="69" t="s">
        <v>37</v>
      </c>
      <c r="AB465" s="69"/>
      <c r="AC465" s="69"/>
      <c r="AD465" s="69"/>
      <c r="AE465" s="69"/>
      <c r="AF465" s="69"/>
      <c r="AG465" s="69" t="s">
        <v>37</v>
      </c>
      <c r="AH465" s="69"/>
      <c r="AI465" s="69"/>
      <c r="AJ465" s="69"/>
      <c r="BC465" s="2"/>
    </row>
    <row r="466" spans="1:55" ht="12.75" x14ac:dyDescent="0.2">
      <c r="A466" s="142" t="s">
        <v>327</v>
      </c>
      <c r="B466" s="62" t="s">
        <v>916</v>
      </c>
      <c r="C466" s="69" t="s">
        <v>1099</v>
      </c>
      <c r="D466" s="69" t="s">
        <v>922</v>
      </c>
      <c r="E466" s="142" t="s">
        <v>1119</v>
      </c>
      <c r="F466" s="142" t="s">
        <v>1141</v>
      </c>
      <c r="G466" s="142" t="s">
        <v>1142</v>
      </c>
      <c r="H466" s="151" t="s">
        <v>1143</v>
      </c>
      <c r="I466" s="142" t="s">
        <v>1238</v>
      </c>
      <c r="J466" s="148">
        <v>2015</v>
      </c>
      <c r="K466" s="123">
        <v>10</v>
      </c>
      <c r="L466" s="123">
        <f t="shared" si="8"/>
        <v>-1</v>
      </c>
      <c r="M466" s="62" t="s">
        <v>95</v>
      </c>
      <c r="N466" s="62" t="s">
        <v>101</v>
      </c>
      <c r="O466" s="62" t="s">
        <v>52</v>
      </c>
      <c r="P466" s="123" t="s">
        <v>46</v>
      </c>
      <c r="Q466" s="123"/>
      <c r="R466" s="136" t="s">
        <v>45</v>
      </c>
      <c r="S466" s="141">
        <v>2026</v>
      </c>
      <c r="T466" s="123" t="s">
        <v>48</v>
      </c>
      <c r="U466" s="66" t="s">
        <v>1204</v>
      </c>
      <c r="V466" s="62"/>
      <c r="W466" s="125"/>
      <c r="X466" s="123">
        <v>2</v>
      </c>
      <c r="Y466" s="69"/>
      <c r="Z466" s="69"/>
      <c r="AA466" s="69" t="s">
        <v>37</v>
      </c>
      <c r="AB466" s="69"/>
      <c r="AC466" s="69"/>
      <c r="AD466" s="69"/>
      <c r="AE466" s="69"/>
      <c r="AF466" s="69"/>
      <c r="AG466" s="69" t="s">
        <v>37</v>
      </c>
      <c r="AH466" s="69"/>
      <c r="AI466" s="69"/>
      <c r="AJ466" s="69"/>
      <c r="BC466" s="2"/>
    </row>
    <row r="467" spans="1:55" ht="12.75" x14ac:dyDescent="0.2">
      <c r="A467" s="142" t="s">
        <v>1144</v>
      </c>
      <c r="B467" s="62" t="s">
        <v>916</v>
      </c>
      <c r="C467" s="69" t="s">
        <v>1099</v>
      </c>
      <c r="D467" s="69" t="s">
        <v>922</v>
      </c>
      <c r="E467" s="142" t="s">
        <v>1119</v>
      </c>
      <c r="F467" s="142" t="s">
        <v>1145</v>
      </c>
      <c r="G467" s="142" t="s">
        <v>1146</v>
      </c>
      <c r="H467" s="143" t="s">
        <v>1147</v>
      </c>
      <c r="I467" s="142" t="s">
        <v>1239</v>
      </c>
      <c r="J467" s="148">
        <v>2011</v>
      </c>
      <c r="K467" s="123">
        <v>10</v>
      </c>
      <c r="L467" s="123">
        <f t="shared" si="8"/>
        <v>-5</v>
      </c>
      <c r="M467" s="62" t="s">
        <v>95</v>
      </c>
      <c r="N467" s="62" t="s">
        <v>101</v>
      </c>
      <c r="O467" s="62" t="s">
        <v>52</v>
      </c>
      <c r="P467" s="123" t="s">
        <v>46</v>
      </c>
      <c r="Q467" s="123"/>
      <c r="R467" s="136" t="s">
        <v>45</v>
      </c>
      <c r="S467" s="141">
        <v>2026</v>
      </c>
      <c r="T467" s="123" t="s">
        <v>48</v>
      </c>
      <c r="U467" s="66" t="s">
        <v>1198</v>
      </c>
      <c r="V467" s="62"/>
      <c r="W467" s="125"/>
      <c r="X467" s="123">
        <v>2</v>
      </c>
      <c r="Y467" s="69"/>
      <c r="Z467" s="69"/>
      <c r="AA467" s="69" t="s">
        <v>37</v>
      </c>
      <c r="AB467" s="69"/>
      <c r="AC467" s="69"/>
      <c r="AD467" s="69"/>
      <c r="AE467" s="69"/>
      <c r="AF467" s="69"/>
      <c r="AG467" s="69" t="s">
        <v>37</v>
      </c>
      <c r="AH467" s="69"/>
      <c r="AI467" s="69"/>
      <c r="AJ467" s="69"/>
      <c r="BC467" s="2"/>
    </row>
    <row r="468" spans="1:55" ht="12.75" x14ac:dyDescent="0.2">
      <c r="A468" s="142" t="s">
        <v>1144</v>
      </c>
      <c r="B468" s="62" t="s">
        <v>916</v>
      </c>
      <c r="C468" s="69" t="s">
        <v>1099</v>
      </c>
      <c r="D468" s="69" t="s">
        <v>922</v>
      </c>
      <c r="E468" s="142" t="s">
        <v>1119</v>
      </c>
      <c r="F468" s="142" t="s">
        <v>1145</v>
      </c>
      <c r="G468" s="142" t="s">
        <v>1146</v>
      </c>
      <c r="H468" s="143" t="s">
        <v>1148</v>
      </c>
      <c r="I468" s="142" t="s">
        <v>1240</v>
      </c>
      <c r="J468" s="148">
        <v>2015</v>
      </c>
      <c r="K468" s="123">
        <v>10</v>
      </c>
      <c r="L468" s="123">
        <f t="shared" si="8"/>
        <v>-1</v>
      </c>
      <c r="M468" s="62" t="s">
        <v>95</v>
      </c>
      <c r="N468" s="62" t="s">
        <v>101</v>
      </c>
      <c r="O468" s="62" t="s">
        <v>52</v>
      </c>
      <c r="P468" s="123" t="s">
        <v>46</v>
      </c>
      <c r="Q468" s="123"/>
      <c r="R468" s="136" t="s">
        <v>45</v>
      </c>
      <c r="S468" s="141">
        <v>2026</v>
      </c>
      <c r="T468" s="123" t="s">
        <v>48</v>
      </c>
      <c r="U468" s="66" t="s">
        <v>1198</v>
      </c>
      <c r="V468" s="62"/>
      <c r="W468" s="125"/>
      <c r="X468" s="123">
        <v>2</v>
      </c>
      <c r="Y468" s="69"/>
      <c r="Z468" s="69"/>
      <c r="AA468" s="69" t="s">
        <v>37</v>
      </c>
      <c r="AB468" s="69"/>
      <c r="AC468" s="69"/>
      <c r="AD468" s="69"/>
      <c r="AE468" s="69"/>
      <c r="AF468" s="69"/>
      <c r="AG468" s="69" t="s">
        <v>37</v>
      </c>
      <c r="AH468" s="69"/>
      <c r="AI468" s="69"/>
      <c r="AJ468" s="69"/>
      <c r="BC468" s="2"/>
    </row>
    <row r="469" spans="1:55" ht="12.75" x14ac:dyDescent="0.2">
      <c r="A469" s="142" t="s">
        <v>1133</v>
      </c>
      <c r="B469" s="62" t="s">
        <v>916</v>
      </c>
      <c r="C469" s="69" t="s">
        <v>1099</v>
      </c>
      <c r="D469" s="69" t="s">
        <v>922</v>
      </c>
      <c r="E469" s="142" t="s">
        <v>1119</v>
      </c>
      <c r="F469" s="142" t="s">
        <v>368</v>
      </c>
      <c r="G469" s="142" t="s">
        <v>1149</v>
      </c>
      <c r="H469" s="143" t="s">
        <v>1150</v>
      </c>
      <c r="I469" s="155">
        <v>19230</v>
      </c>
      <c r="J469" s="148">
        <v>2023</v>
      </c>
      <c r="K469" s="123">
        <v>10</v>
      </c>
      <c r="L469" s="123">
        <f t="shared" si="8"/>
        <v>7</v>
      </c>
      <c r="M469" s="62" t="s">
        <v>95</v>
      </c>
      <c r="N469" s="62" t="s">
        <v>99</v>
      </c>
      <c r="O469" s="62" t="s">
        <v>52</v>
      </c>
      <c r="P469" s="123" t="s">
        <v>46</v>
      </c>
      <c r="Q469" s="69" t="s">
        <v>1246</v>
      </c>
      <c r="R469" s="136" t="s">
        <v>45</v>
      </c>
      <c r="S469" s="141">
        <v>2026</v>
      </c>
      <c r="T469" s="123" t="s">
        <v>48</v>
      </c>
      <c r="U469" s="69" t="s">
        <v>1202</v>
      </c>
      <c r="V469" s="62"/>
      <c r="W469" s="125"/>
      <c r="X469" s="123">
        <v>2</v>
      </c>
      <c r="Y469" s="143" t="s">
        <v>39</v>
      </c>
      <c r="Z469" s="143"/>
      <c r="AA469" s="143"/>
      <c r="AB469" s="143"/>
      <c r="AC469" s="69"/>
      <c r="AD469" s="69"/>
      <c r="AE469" s="143" t="s">
        <v>37</v>
      </c>
      <c r="AF469" s="143"/>
      <c r="AG469" s="143"/>
      <c r="AH469" s="69"/>
      <c r="AI469" s="69"/>
      <c r="AJ469" s="69"/>
      <c r="BC469" s="2"/>
    </row>
    <row r="470" spans="1:55" ht="12.75" x14ac:dyDescent="0.2">
      <c r="A470" s="142" t="s">
        <v>1136</v>
      </c>
      <c r="B470" s="62" t="s">
        <v>916</v>
      </c>
      <c r="C470" s="69" t="s">
        <v>1099</v>
      </c>
      <c r="D470" s="69" t="s">
        <v>922</v>
      </c>
      <c r="E470" s="142" t="s">
        <v>1119</v>
      </c>
      <c r="F470" s="142" t="s">
        <v>321</v>
      </c>
      <c r="G470" s="142" t="s">
        <v>1151</v>
      </c>
      <c r="H470" s="143" t="s">
        <v>1152</v>
      </c>
      <c r="I470" s="142" t="s">
        <v>1241</v>
      </c>
      <c r="J470" s="148">
        <v>2016</v>
      </c>
      <c r="K470" s="123">
        <v>10</v>
      </c>
      <c r="L470" s="123">
        <f t="shared" si="8"/>
        <v>0</v>
      </c>
      <c r="M470" s="62" t="s">
        <v>95</v>
      </c>
      <c r="N470" s="62" t="s">
        <v>101</v>
      </c>
      <c r="O470" s="62" t="s">
        <v>52</v>
      </c>
      <c r="P470" s="123" t="s">
        <v>46</v>
      </c>
      <c r="Q470" s="69"/>
      <c r="R470" s="136" t="s">
        <v>45</v>
      </c>
      <c r="S470" s="141">
        <v>2026</v>
      </c>
      <c r="T470" s="123" t="s">
        <v>48</v>
      </c>
      <c r="U470" s="66" t="s">
        <v>1203</v>
      </c>
      <c r="V470" s="62"/>
      <c r="W470" s="125"/>
      <c r="X470" s="123">
        <v>2</v>
      </c>
      <c r="Y470" s="69"/>
      <c r="Z470" s="69"/>
      <c r="AA470" s="69" t="s">
        <v>37</v>
      </c>
      <c r="AB470" s="69"/>
      <c r="AC470" s="69"/>
      <c r="AD470" s="69"/>
      <c r="AE470" s="69"/>
      <c r="AF470" s="69"/>
      <c r="AG470" s="69" t="s">
        <v>37</v>
      </c>
      <c r="AH470" s="69"/>
      <c r="AI470" s="69"/>
      <c r="AJ470" s="69"/>
      <c r="BC470" s="2"/>
    </row>
    <row r="471" spans="1:55" ht="12.75" x14ac:dyDescent="0.2">
      <c r="A471" s="142" t="s">
        <v>1118</v>
      </c>
      <c r="B471" s="62" t="s">
        <v>916</v>
      </c>
      <c r="C471" s="69" t="s">
        <v>1099</v>
      </c>
      <c r="D471" s="69" t="s">
        <v>922</v>
      </c>
      <c r="E471" s="142" t="s">
        <v>1119</v>
      </c>
      <c r="F471" s="142" t="s">
        <v>1153</v>
      </c>
      <c r="G471" s="142" t="s">
        <v>1154</v>
      </c>
      <c r="H471" s="143" t="s">
        <v>1155</v>
      </c>
      <c r="I471" s="142">
        <v>17328</v>
      </c>
      <c r="J471" s="148">
        <v>2015</v>
      </c>
      <c r="K471" s="123">
        <v>10</v>
      </c>
      <c r="L471" s="123">
        <f t="shared" si="8"/>
        <v>-1</v>
      </c>
      <c r="M471" s="62" t="s">
        <v>95</v>
      </c>
      <c r="N471" s="62" t="s">
        <v>101</v>
      </c>
      <c r="O471" s="62" t="s">
        <v>52</v>
      </c>
      <c r="P471" s="123" t="s">
        <v>46</v>
      </c>
      <c r="Q471" s="69"/>
      <c r="R471" s="136" t="s">
        <v>45</v>
      </c>
      <c r="S471" s="141">
        <v>2026</v>
      </c>
      <c r="T471" s="123" t="s">
        <v>48</v>
      </c>
      <c r="U471" s="69" t="s">
        <v>1204</v>
      </c>
      <c r="V471" s="62"/>
      <c r="W471" s="125"/>
      <c r="X471" s="123">
        <v>2</v>
      </c>
      <c r="Y471" s="143"/>
      <c r="Z471" s="143"/>
      <c r="AA471" s="69" t="s">
        <v>37</v>
      </c>
      <c r="AB471" s="143"/>
      <c r="AC471" s="143"/>
      <c r="AD471" s="69"/>
      <c r="AE471" s="143"/>
      <c r="AF471" s="143"/>
      <c r="AG471" s="69" t="s">
        <v>37</v>
      </c>
      <c r="AH471" s="143"/>
      <c r="AI471" s="69"/>
      <c r="AJ471" s="69"/>
      <c r="BC471" s="2"/>
    </row>
    <row r="472" spans="1:55" ht="12.75" x14ac:dyDescent="0.2">
      <c r="A472" s="142" t="s">
        <v>1090</v>
      </c>
      <c r="B472" s="62" t="s">
        <v>916</v>
      </c>
      <c r="C472" s="69" t="s">
        <v>1099</v>
      </c>
      <c r="D472" s="69" t="s">
        <v>922</v>
      </c>
      <c r="E472" s="142" t="s">
        <v>1119</v>
      </c>
      <c r="F472" s="142" t="s">
        <v>321</v>
      </c>
      <c r="G472" s="142" t="s">
        <v>1156</v>
      </c>
      <c r="H472" s="143" t="s">
        <v>1157</v>
      </c>
      <c r="I472" s="142">
        <v>18186</v>
      </c>
      <c r="J472" s="148">
        <v>2020</v>
      </c>
      <c r="K472" s="123">
        <v>10</v>
      </c>
      <c r="L472" s="123">
        <f t="shared" si="8"/>
        <v>4</v>
      </c>
      <c r="M472" s="62" t="s">
        <v>95</v>
      </c>
      <c r="N472" s="62" t="s">
        <v>100</v>
      </c>
      <c r="O472" s="62" t="s">
        <v>52</v>
      </c>
      <c r="P472" s="123" t="s">
        <v>46</v>
      </c>
      <c r="Q472" s="69"/>
      <c r="R472" s="136" t="s">
        <v>45</v>
      </c>
      <c r="S472" s="141">
        <v>2026</v>
      </c>
      <c r="T472" s="123" t="s">
        <v>48</v>
      </c>
      <c r="U472" s="66" t="s">
        <v>1203</v>
      </c>
      <c r="V472" s="62"/>
      <c r="W472" s="125"/>
      <c r="X472" s="123">
        <v>2</v>
      </c>
      <c r="Y472" s="143"/>
      <c r="Z472" s="143"/>
      <c r="AA472" s="69" t="s">
        <v>37</v>
      </c>
      <c r="AB472" s="143"/>
      <c r="AC472" s="143"/>
      <c r="AD472" s="69"/>
      <c r="AE472" s="143"/>
      <c r="AF472" s="143"/>
      <c r="AG472" s="69" t="s">
        <v>37</v>
      </c>
      <c r="AH472" s="143"/>
      <c r="AI472" s="69"/>
      <c r="AJ472" s="69"/>
      <c r="BC472" s="2"/>
    </row>
    <row r="473" spans="1:55" ht="12.75" x14ac:dyDescent="0.2">
      <c r="A473" s="142" t="s">
        <v>1158</v>
      </c>
      <c r="B473" s="62" t="s">
        <v>916</v>
      </c>
      <c r="C473" s="69" t="s">
        <v>1099</v>
      </c>
      <c r="D473" s="69" t="s">
        <v>922</v>
      </c>
      <c r="E473" s="146" t="s">
        <v>1119</v>
      </c>
      <c r="F473" s="146" t="s">
        <v>321</v>
      </c>
      <c r="G473" s="146" t="s">
        <v>1159</v>
      </c>
      <c r="H473" s="149" t="s">
        <v>1160</v>
      </c>
      <c r="I473" s="146">
        <v>18790</v>
      </c>
      <c r="J473" s="148">
        <v>2022</v>
      </c>
      <c r="K473" s="123">
        <v>10</v>
      </c>
      <c r="L473" s="123">
        <f t="shared" si="8"/>
        <v>6</v>
      </c>
      <c r="M473" s="62" t="s">
        <v>95</v>
      </c>
      <c r="N473" s="62" t="s">
        <v>100</v>
      </c>
      <c r="O473" s="62" t="s">
        <v>52</v>
      </c>
      <c r="P473" s="123" t="s">
        <v>46</v>
      </c>
      <c r="Q473" s="69" t="s">
        <v>1247</v>
      </c>
      <c r="R473" s="136" t="s">
        <v>45</v>
      </c>
      <c r="S473" s="141">
        <v>2026</v>
      </c>
      <c r="T473" s="123" t="s">
        <v>48</v>
      </c>
      <c r="U473" s="66" t="s">
        <v>1205</v>
      </c>
      <c r="V473" s="62"/>
      <c r="W473" s="125"/>
      <c r="X473" s="123">
        <v>2</v>
      </c>
      <c r="Y473" s="143"/>
      <c r="Z473" s="143"/>
      <c r="AA473" s="69"/>
      <c r="AB473" s="143"/>
      <c r="AC473" s="143"/>
      <c r="AD473" s="69" t="s">
        <v>37</v>
      </c>
      <c r="AE473" s="143"/>
      <c r="AF473" s="143"/>
      <c r="AG473" s="69"/>
      <c r="AH473" s="143"/>
      <c r="AI473" s="69"/>
      <c r="AJ473" s="69" t="s">
        <v>37</v>
      </c>
      <c r="BC473" s="2"/>
    </row>
    <row r="474" spans="1:55" ht="12.75" x14ac:dyDescent="0.2">
      <c r="A474" s="142" t="s">
        <v>1161</v>
      </c>
      <c r="B474" s="62" t="s">
        <v>916</v>
      </c>
      <c r="C474" s="69" t="s">
        <v>1099</v>
      </c>
      <c r="D474" s="69" t="s">
        <v>922</v>
      </c>
      <c r="E474" s="142" t="s">
        <v>1119</v>
      </c>
      <c r="F474" s="142" t="s">
        <v>344</v>
      </c>
      <c r="G474" s="142" t="s">
        <v>1162</v>
      </c>
      <c r="H474" s="143" t="s">
        <v>1163</v>
      </c>
      <c r="I474" s="142">
        <v>18401</v>
      </c>
      <c r="J474" s="148">
        <v>2021</v>
      </c>
      <c r="K474" s="123">
        <v>10</v>
      </c>
      <c r="L474" s="123">
        <f t="shared" si="8"/>
        <v>5</v>
      </c>
      <c r="M474" s="62" t="s">
        <v>95</v>
      </c>
      <c r="N474" s="62" t="s">
        <v>100</v>
      </c>
      <c r="O474" s="62" t="s">
        <v>52</v>
      </c>
      <c r="P474" s="123" t="s">
        <v>46</v>
      </c>
      <c r="Q474" s="69"/>
      <c r="R474" s="136" t="s">
        <v>45</v>
      </c>
      <c r="S474" s="141">
        <v>2026</v>
      </c>
      <c r="T474" s="123" t="s">
        <v>48</v>
      </c>
      <c r="U474" s="69" t="s">
        <v>1206</v>
      </c>
      <c r="V474" s="62"/>
      <c r="W474" s="125"/>
      <c r="X474" s="123">
        <v>2</v>
      </c>
      <c r="Y474" s="143"/>
      <c r="Z474" s="143"/>
      <c r="AA474" s="143"/>
      <c r="AB474" s="143"/>
      <c r="AC474" s="69"/>
      <c r="AD474" s="69" t="s">
        <v>37</v>
      </c>
      <c r="AE474" s="143"/>
      <c r="AF474" s="143"/>
      <c r="AG474" s="143"/>
      <c r="AH474" s="69"/>
      <c r="AI474" s="69"/>
      <c r="AJ474" s="69" t="s">
        <v>37</v>
      </c>
      <c r="BC474" s="2"/>
    </row>
    <row r="475" spans="1:55" ht="12.75" x14ac:dyDescent="0.2">
      <c r="A475" s="142" t="s">
        <v>274</v>
      </c>
      <c r="B475" s="62" t="s">
        <v>916</v>
      </c>
      <c r="C475" s="69" t="s">
        <v>1099</v>
      </c>
      <c r="D475" s="69" t="s">
        <v>922</v>
      </c>
      <c r="E475" s="142" t="s">
        <v>1119</v>
      </c>
      <c r="F475" s="142" t="s">
        <v>344</v>
      </c>
      <c r="G475" s="142" t="s">
        <v>1162</v>
      </c>
      <c r="H475" s="143" t="s">
        <v>1164</v>
      </c>
      <c r="I475" s="142">
        <v>18586</v>
      </c>
      <c r="J475" s="148">
        <v>2022</v>
      </c>
      <c r="K475" s="123">
        <v>10</v>
      </c>
      <c r="L475" s="123">
        <f t="shared" si="8"/>
        <v>6</v>
      </c>
      <c r="M475" s="62" t="s">
        <v>95</v>
      </c>
      <c r="N475" s="62" t="s">
        <v>100</v>
      </c>
      <c r="O475" s="62" t="s">
        <v>52</v>
      </c>
      <c r="P475" s="123" t="s">
        <v>46</v>
      </c>
      <c r="Q475" s="69" t="s">
        <v>1248</v>
      </c>
      <c r="R475" s="136" t="s">
        <v>45</v>
      </c>
      <c r="S475" s="141">
        <v>2026</v>
      </c>
      <c r="T475" s="123" t="s">
        <v>48</v>
      </c>
      <c r="U475" s="69" t="s">
        <v>1206</v>
      </c>
      <c r="V475" s="62"/>
      <c r="W475" s="125"/>
      <c r="X475" s="123">
        <v>2</v>
      </c>
      <c r="Y475" s="143"/>
      <c r="Z475" s="143"/>
      <c r="AA475" s="143"/>
      <c r="AB475" s="143"/>
      <c r="AC475" s="69"/>
      <c r="AD475" s="69" t="s">
        <v>37</v>
      </c>
      <c r="AE475" s="143"/>
      <c r="AF475" s="143"/>
      <c r="AG475" s="143"/>
      <c r="AH475" s="69"/>
      <c r="AI475" s="69"/>
      <c r="AJ475" s="69" t="s">
        <v>37</v>
      </c>
      <c r="BC475" s="2"/>
    </row>
    <row r="476" spans="1:55" ht="12.75" x14ac:dyDescent="0.2">
      <c r="A476" s="142" t="s">
        <v>740</v>
      </c>
      <c r="B476" s="62" t="s">
        <v>916</v>
      </c>
      <c r="C476" s="77" t="s">
        <v>1165</v>
      </c>
      <c r="D476" s="77" t="s">
        <v>944</v>
      </c>
      <c r="E476" s="142" t="s">
        <v>1166</v>
      </c>
      <c r="F476" s="144" t="s">
        <v>1167</v>
      </c>
      <c r="G476" s="144" t="s">
        <v>1168</v>
      </c>
      <c r="H476" s="145" t="s">
        <v>1169</v>
      </c>
      <c r="I476" s="144">
        <v>13258</v>
      </c>
      <c r="J476" s="144">
        <v>2017</v>
      </c>
      <c r="K476" s="123">
        <v>10</v>
      </c>
      <c r="L476" s="123">
        <f t="shared" si="8"/>
        <v>1</v>
      </c>
      <c r="M476" s="62" t="s">
        <v>95</v>
      </c>
      <c r="N476" s="62" t="s">
        <v>101</v>
      </c>
      <c r="O476" s="62" t="s">
        <v>52</v>
      </c>
      <c r="P476" s="123" t="s">
        <v>45</v>
      </c>
      <c r="Q476" s="66"/>
      <c r="R476" s="136" t="s">
        <v>45</v>
      </c>
      <c r="S476" s="141">
        <v>2026</v>
      </c>
      <c r="T476" s="123" t="s">
        <v>48</v>
      </c>
      <c r="U476" s="66" t="s">
        <v>1207</v>
      </c>
      <c r="V476" s="62"/>
      <c r="W476" s="125"/>
      <c r="X476" s="123">
        <v>2</v>
      </c>
      <c r="Y476" s="143"/>
      <c r="Z476" s="143"/>
      <c r="AA476" s="143"/>
      <c r="AB476" s="143" t="s">
        <v>37</v>
      </c>
      <c r="AC476" s="143"/>
      <c r="AD476" s="143"/>
      <c r="AE476" s="143"/>
      <c r="AF476" s="143"/>
      <c r="AG476" s="143"/>
      <c r="AH476" s="143" t="s">
        <v>37</v>
      </c>
      <c r="AI476" s="143"/>
      <c r="AJ476" s="143"/>
      <c r="BC476" s="2"/>
    </row>
    <row r="477" spans="1:55" ht="12.75" x14ac:dyDescent="0.2">
      <c r="A477" s="146" t="s">
        <v>1099</v>
      </c>
      <c r="B477" s="62" t="s">
        <v>916</v>
      </c>
      <c r="C477" s="146" t="s">
        <v>1099</v>
      </c>
      <c r="D477" s="146" t="s">
        <v>922</v>
      </c>
      <c r="E477" s="146" t="s">
        <v>1170</v>
      </c>
      <c r="F477" s="146" t="s">
        <v>321</v>
      </c>
      <c r="G477" s="146" t="s">
        <v>1171</v>
      </c>
      <c r="H477" s="146">
        <v>48506</v>
      </c>
      <c r="I477" s="153">
        <v>18955</v>
      </c>
      <c r="J477" s="154">
        <v>2022</v>
      </c>
      <c r="K477" s="123">
        <v>10</v>
      </c>
      <c r="L477" s="123">
        <f t="shared" si="8"/>
        <v>6</v>
      </c>
      <c r="M477" s="62" t="s">
        <v>95</v>
      </c>
      <c r="N477" s="62" t="s">
        <v>100</v>
      </c>
      <c r="O477" s="62" t="s">
        <v>52</v>
      </c>
      <c r="P477" s="123" t="s">
        <v>46</v>
      </c>
      <c r="Q477" s="163">
        <v>45870</v>
      </c>
      <c r="R477" s="136" t="s">
        <v>45</v>
      </c>
      <c r="S477" s="141">
        <v>2026</v>
      </c>
      <c r="T477" s="123" t="s">
        <v>48</v>
      </c>
      <c r="U477" s="146" t="s">
        <v>1197</v>
      </c>
      <c r="V477" s="62"/>
      <c r="W477" s="125"/>
      <c r="X477" s="123">
        <v>2</v>
      </c>
      <c r="Y477" s="146" t="s">
        <v>39</v>
      </c>
      <c r="Z477" s="146"/>
      <c r="AA477" s="146"/>
      <c r="AB477" s="146"/>
      <c r="AC477" s="146"/>
      <c r="AD477" s="146"/>
      <c r="AE477" s="146" t="s">
        <v>37</v>
      </c>
      <c r="AF477" s="146"/>
      <c r="AG477" s="146"/>
      <c r="AH477" s="146"/>
      <c r="AI477" s="146"/>
      <c r="AJ477" s="146"/>
      <c r="BC477" s="2"/>
    </row>
    <row r="478" spans="1:55" ht="12.75" x14ac:dyDescent="0.2">
      <c r="A478" s="146" t="s">
        <v>1099</v>
      </c>
      <c r="B478" s="62" t="s">
        <v>916</v>
      </c>
      <c r="C478" s="146" t="s">
        <v>1099</v>
      </c>
      <c r="D478" s="146" t="s">
        <v>922</v>
      </c>
      <c r="E478" s="146" t="s">
        <v>1112</v>
      </c>
      <c r="F478" s="146" t="s">
        <v>368</v>
      </c>
      <c r="G478" s="146" t="s">
        <v>1172</v>
      </c>
      <c r="H478" s="146" t="s">
        <v>1173</v>
      </c>
      <c r="I478" s="146">
        <v>19231</v>
      </c>
      <c r="J478" s="146">
        <v>2023</v>
      </c>
      <c r="K478" s="123">
        <v>10</v>
      </c>
      <c r="L478" s="123">
        <f t="shared" si="8"/>
        <v>7</v>
      </c>
      <c r="M478" s="62" t="s">
        <v>95</v>
      </c>
      <c r="N478" s="62" t="s">
        <v>99</v>
      </c>
      <c r="O478" s="62" t="s">
        <v>52</v>
      </c>
      <c r="P478" s="123" t="s">
        <v>45</v>
      </c>
      <c r="Q478" s="163">
        <v>46039</v>
      </c>
      <c r="R478" s="136" t="s">
        <v>45</v>
      </c>
      <c r="S478" s="141">
        <v>2026</v>
      </c>
      <c r="T478" s="123" t="s">
        <v>48</v>
      </c>
      <c r="U478" s="142" t="s">
        <v>1202</v>
      </c>
      <c r="V478" s="62"/>
      <c r="W478" s="125"/>
      <c r="X478" s="123">
        <v>4</v>
      </c>
      <c r="Y478" s="146" t="s">
        <v>39</v>
      </c>
      <c r="Z478" s="146"/>
      <c r="AA478" s="146"/>
      <c r="AB478" s="146"/>
      <c r="AC478" s="146"/>
      <c r="AD478" s="146"/>
      <c r="AE478" s="146" t="s">
        <v>37</v>
      </c>
      <c r="AF478" s="146"/>
      <c r="AG478" s="146"/>
      <c r="AH478" s="146"/>
      <c r="AI478" s="146"/>
      <c r="AJ478" s="146"/>
      <c r="BC478" s="2"/>
    </row>
    <row r="479" spans="1:55" ht="12.75" x14ac:dyDescent="0.2">
      <c r="A479" s="142" t="s">
        <v>1099</v>
      </c>
      <c r="B479" s="62" t="s">
        <v>916</v>
      </c>
      <c r="C479" s="142" t="s">
        <v>1099</v>
      </c>
      <c r="D479" s="142" t="s">
        <v>922</v>
      </c>
      <c r="E479" s="142" t="s">
        <v>1100</v>
      </c>
      <c r="F479" s="142" t="s">
        <v>1174</v>
      </c>
      <c r="G479" s="142" t="s">
        <v>1175</v>
      </c>
      <c r="H479" s="142" t="s">
        <v>1176</v>
      </c>
      <c r="I479" s="142">
        <v>19247</v>
      </c>
      <c r="J479" s="142">
        <v>2023</v>
      </c>
      <c r="K479" s="123">
        <v>10</v>
      </c>
      <c r="L479" s="123">
        <f t="shared" si="8"/>
        <v>7</v>
      </c>
      <c r="M479" s="62" t="s">
        <v>95</v>
      </c>
      <c r="N479" s="62" t="s">
        <v>99</v>
      </c>
      <c r="O479" s="62" t="s">
        <v>52</v>
      </c>
      <c r="P479" s="123" t="s">
        <v>46</v>
      </c>
      <c r="Q479" s="161">
        <v>45689</v>
      </c>
      <c r="R479" s="136" t="s">
        <v>45</v>
      </c>
      <c r="S479" s="141">
        <v>2026</v>
      </c>
      <c r="T479" s="123" t="s">
        <v>48</v>
      </c>
      <c r="U479" s="142" t="s">
        <v>1208</v>
      </c>
      <c r="V479" s="62"/>
      <c r="W479" s="125"/>
      <c r="X479" s="123">
        <v>2</v>
      </c>
      <c r="Y479" s="142"/>
      <c r="Z479" s="142" t="s">
        <v>37</v>
      </c>
      <c r="AA479" s="142"/>
      <c r="AB479" s="142"/>
      <c r="AC479" s="142" t="s">
        <v>37</v>
      </c>
      <c r="AD479" s="142"/>
      <c r="AE479" s="142"/>
      <c r="AF479" s="142" t="s">
        <v>37</v>
      </c>
      <c r="AG479" s="142"/>
      <c r="AH479" s="142"/>
      <c r="AI479" s="142" t="s">
        <v>37</v>
      </c>
      <c r="AJ479" s="142"/>
      <c r="BC479" s="2"/>
    </row>
    <row r="480" spans="1:55" ht="12.75" x14ac:dyDescent="0.2">
      <c r="A480" s="142" t="s">
        <v>1177</v>
      </c>
      <c r="B480" s="62" t="s">
        <v>916</v>
      </c>
      <c r="C480" s="142" t="s">
        <v>1177</v>
      </c>
      <c r="D480" s="142" t="s">
        <v>922</v>
      </c>
      <c r="E480" s="142" t="s">
        <v>1119</v>
      </c>
      <c r="F480" s="142" t="s">
        <v>344</v>
      </c>
      <c r="G480" s="142" t="s">
        <v>1178</v>
      </c>
      <c r="H480" s="142" t="s">
        <v>1179</v>
      </c>
      <c r="I480" s="142">
        <v>19358</v>
      </c>
      <c r="J480" s="142">
        <v>2024</v>
      </c>
      <c r="K480" s="123">
        <v>10</v>
      </c>
      <c r="L480" s="123">
        <f t="shared" ref="L480:L543" si="9">+IF(J480=0," ",K480-($B$9-J480))</f>
        <v>8</v>
      </c>
      <c r="M480" s="62" t="s">
        <v>95</v>
      </c>
      <c r="N480" s="62" t="s">
        <v>99</v>
      </c>
      <c r="O480" s="62" t="s">
        <v>52</v>
      </c>
      <c r="P480" s="123" t="s">
        <v>45</v>
      </c>
      <c r="Q480" s="165">
        <v>46199</v>
      </c>
      <c r="R480" s="136" t="s">
        <v>45</v>
      </c>
      <c r="S480" s="141">
        <v>2026</v>
      </c>
      <c r="T480" s="123" t="s">
        <v>48</v>
      </c>
      <c r="U480" s="142" t="s">
        <v>1209</v>
      </c>
      <c r="V480" s="62"/>
      <c r="W480" s="125"/>
      <c r="X480" s="123">
        <v>2</v>
      </c>
      <c r="Y480" s="142"/>
      <c r="Z480" s="142"/>
      <c r="AA480" s="142"/>
      <c r="AB480" s="142"/>
      <c r="AC480" s="142"/>
      <c r="AD480" s="142" t="s">
        <v>37</v>
      </c>
      <c r="AE480" s="142"/>
      <c r="AF480" s="142"/>
      <c r="AG480" s="142"/>
      <c r="AH480" s="142"/>
      <c r="AI480" s="142"/>
      <c r="AJ480" s="142" t="s">
        <v>37</v>
      </c>
      <c r="BC480" s="2"/>
    </row>
    <row r="481" spans="1:55" ht="12.75" x14ac:dyDescent="0.2">
      <c r="A481" s="142" t="s">
        <v>740</v>
      </c>
      <c r="B481" s="62" t="s">
        <v>916</v>
      </c>
      <c r="C481" s="142" t="s">
        <v>1099</v>
      </c>
      <c r="D481" s="142" t="s">
        <v>922</v>
      </c>
      <c r="E481" s="142" t="s">
        <v>1180</v>
      </c>
      <c r="F481" s="142" t="s">
        <v>1181</v>
      </c>
      <c r="G481" s="142" t="s">
        <v>1182</v>
      </c>
      <c r="H481" s="142">
        <v>12068</v>
      </c>
      <c r="I481" s="142">
        <v>19627</v>
      </c>
      <c r="J481" s="142">
        <v>2025</v>
      </c>
      <c r="K481" s="123">
        <v>10</v>
      </c>
      <c r="L481" s="123">
        <f t="shared" si="9"/>
        <v>9</v>
      </c>
      <c r="M481" s="62" t="s">
        <v>95</v>
      </c>
      <c r="N481" s="62" t="s">
        <v>99</v>
      </c>
      <c r="O481" s="62" t="s">
        <v>52</v>
      </c>
      <c r="P481" s="123" t="s">
        <v>45</v>
      </c>
      <c r="Q481" s="165">
        <v>46655</v>
      </c>
      <c r="R481" s="136" t="s">
        <v>45</v>
      </c>
      <c r="S481" s="141">
        <v>2026</v>
      </c>
      <c r="T481" s="123" t="s">
        <v>48</v>
      </c>
      <c r="U481" s="142" t="s">
        <v>1210</v>
      </c>
      <c r="V481" s="62"/>
      <c r="W481" s="125"/>
      <c r="X481" s="123">
        <v>2</v>
      </c>
      <c r="Y481" s="142"/>
      <c r="Z481" s="142"/>
      <c r="AA481" s="142" t="s">
        <v>37</v>
      </c>
      <c r="AB481" s="142"/>
      <c r="AC481" s="142"/>
      <c r="AD481" s="142"/>
      <c r="AE481" s="142"/>
      <c r="AF481" s="142"/>
      <c r="AG481" s="142" t="s">
        <v>37</v>
      </c>
      <c r="AH481" s="142"/>
      <c r="AI481" s="142"/>
      <c r="AJ481" s="142"/>
      <c r="BC481" s="2"/>
    </row>
    <row r="482" spans="1:55" ht="12.75" x14ac:dyDescent="0.2">
      <c r="A482" s="142" t="s">
        <v>1183</v>
      </c>
      <c r="B482" s="62" t="s">
        <v>916</v>
      </c>
      <c r="C482" s="142" t="s">
        <v>1099</v>
      </c>
      <c r="D482" s="142" t="s">
        <v>922</v>
      </c>
      <c r="E482" s="142" t="s">
        <v>1119</v>
      </c>
      <c r="F482" s="142" t="s">
        <v>368</v>
      </c>
      <c r="G482" s="142" t="s">
        <v>1184</v>
      </c>
      <c r="H482" s="142" t="s">
        <v>1185</v>
      </c>
      <c r="I482" s="142"/>
      <c r="J482" s="142">
        <v>2025</v>
      </c>
      <c r="K482" s="123">
        <v>10</v>
      </c>
      <c r="L482" s="123">
        <f t="shared" si="9"/>
        <v>9</v>
      </c>
      <c r="M482" s="62" t="s">
        <v>95</v>
      </c>
      <c r="N482" s="62" t="s">
        <v>99</v>
      </c>
      <c r="O482" s="62" t="s">
        <v>52</v>
      </c>
      <c r="P482" s="123" t="s">
        <v>45</v>
      </c>
      <c r="Q482" s="166">
        <v>46295</v>
      </c>
      <c r="R482" s="136" t="s">
        <v>45</v>
      </c>
      <c r="S482" s="141">
        <v>2026</v>
      </c>
      <c r="T482" s="123" t="s">
        <v>48</v>
      </c>
      <c r="U482" s="142" t="s">
        <v>1249</v>
      </c>
      <c r="V482" s="62"/>
      <c r="W482" s="125"/>
      <c r="X482" s="123">
        <v>2</v>
      </c>
      <c r="Y482" s="142"/>
      <c r="Z482" s="142"/>
      <c r="AA482" s="142" t="s">
        <v>37</v>
      </c>
      <c r="AB482" s="142"/>
      <c r="AC482" s="142"/>
      <c r="AD482" s="142"/>
      <c r="AE482" s="142"/>
      <c r="AF482" s="142"/>
      <c r="AG482" s="142" t="s">
        <v>37</v>
      </c>
      <c r="AH482" s="142"/>
      <c r="AI482" s="142"/>
      <c r="AJ482" s="142"/>
      <c r="BC482" s="2"/>
    </row>
    <row r="483" spans="1:55" ht="12.75" x14ac:dyDescent="0.2">
      <c r="A483" s="142" t="s">
        <v>1133</v>
      </c>
      <c r="B483" s="62" t="s">
        <v>916</v>
      </c>
      <c r="C483" s="142" t="s">
        <v>1099</v>
      </c>
      <c r="D483" s="142" t="s">
        <v>922</v>
      </c>
      <c r="E483" s="142" t="s">
        <v>1119</v>
      </c>
      <c r="F483" s="142" t="s">
        <v>368</v>
      </c>
      <c r="G483" s="142" t="s">
        <v>1186</v>
      </c>
      <c r="H483" s="142" t="s">
        <v>1187</v>
      </c>
      <c r="I483" s="142">
        <v>19728</v>
      </c>
      <c r="J483" s="142">
        <v>2025</v>
      </c>
      <c r="K483" s="123">
        <v>10</v>
      </c>
      <c r="L483" s="123">
        <f t="shared" si="9"/>
        <v>9</v>
      </c>
      <c r="M483" s="62" t="s">
        <v>95</v>
      </c>
      <c r="N483" s="62" t="s">
        <v>99</v>
      </c>
      <c r="O483" s="62" t="s">
        <v>52</v>
      </c>
      <c r="P483" s="123" t="s">
        <v>45</v>
      </c>
      <c r="Q483" s="167">
        <v>46929</v>
      </c>
      <c r="R483" s="136" t="s">
        <v>45</v>
      </c>
      <c r="S483" s="141">
        <v>2026</v>
      </c>
      <c r="T483" s="123" t="s">
        <v>48</v>
      </c>
      <c r="U483" s="142" t="s">
        <v>1202</v>
      </c>
      <c r="V483" s="62"/>
      <c r="W483" s="125"/>
      <c r="X483" s="123">
        <v>2</v>
      </c>
      <c r="Y483" s="142"/>
      <c r="Z483" s="142"/>
      <c r="AA483" s="142"/>
      <c r="AB483" s="142"/>
      <c r="AC483" s="142" t="s">
        <v>37</v>
      </c>
      <c r="AD483" s="142"/>
      <c r="AE483" s="142"/>
      <c r="AF483" s="142"/>
      <c r="AG483" s="142"/>
      <c r="AH483" s="142"/>
      <c r="AI483" s="142" t="s">
        <v>37</v>
      </c>
      <c r="AJ483" s="142"/>
      <c r="BC483" s="2"/>
    </row>
    <row r="484" spans="1:55" ht="12.75" x14ac:dyDescent="0.2">
      <c r="A484" s="142" t="s">
        <v>1133</v>
      </c>
      <c r="B484" s="62" t="s">
        <v>916</v>
      </c>
      <c r="C484" s="142" t="s">
        <v>1099</v>
      </c>
      <c r="D484" s="142" t="s">
        <v>922</v>
      </c>
      <c r="E484" s="142" t="s">
        <v>1119</v>
      </c>
      <c r="F484" s="142" t="s">
        <v>368</v>
      </c>
      <c r="G484" s="142" t="s">
        <v>1186</v>
      </c>
      <c r="H484" s="142" t="s">
        <v>1188</v>
      </c>
      <c r="I484" s="142">
        <v>19727</v>
      </c>
      <c r="J484" s="142">
        <v>2025</v>
      </c>
      <c r="K484" s="123">
        <v>10</v>
      </c>
      <c r="L484" s="123">
        <f t="shared" si="9"/>
        <v>9</v>
      </c>
      <c r="M484" s="62" t="s">
        <v>95</v>
      </c>
      <c r="N484" s="62" t="s">
        <v>99</v>
      </c>
      <c r="O484" s="62" t="s">
        <v>52</v>
      </c>
      <c r="P484" s="123" t="s">
        <v>45</v>
      </c>
      <c r="Q484" s="164">
        <v>46929</v>
      </c>
      <c r="R484" s="123" t="s">
        <v>45</v>
      </c>
      <c r="S484" s="124">
        <v>2026</v>
      </c>
      <c r="T484" s="123" t="s">
        <v>48</v>
      </c>
      <c r="U484" s="142" t="s">
        <v>1202</v>
      </c>
      <c r="V484" s="62"/>
      <c r="W484" s="125"/>
      <c r="X484" s="123">
        <v>2</v>
      </c>
      <c r="Y484" s="142"/>
      <c r="Z484" s="142"/>
      <c r="AA484" s="142"/>
      <c r="AB484" s="142"/>
      <c r="AC484" s="142" t="s">
        <v>37</v>
      </c>
      <c r="AD484" s="142"/>
      <c r="AE484" s="142"/>
      <c r="AF484" s="142"/>
      <c r="AG484" s="142"/>
      <c r="AH484" s="142"/>
      <c r="AI484" s="142" t="s">
        <v>37</v>
      </c>
      <c r="AJ484" s="142"/>
      <c r="BC484" s="2"/>
    </row>
    <row r="485" spans="1:55" ht="12.75" x14ac:dyDescent="0.2">
      <c r="A485" s="6"/>
      <c r="B485" s="6"/>
      <c r="C485" s="6"/>
      <c r="D485" s="6"/>
      <c r="E485" s="6"/>
      <c r="F485" s="6"/>
      <c r="G485" s="119"/>
      <c r="H485" s="119"/>
      <c r="I485" s="120"/>
      <c r="J485" s="120"/>
      <c r="K485" s="8"/>
      <c r="L485" s="8" t="str">
        <f t="shared" si="9"/>
        <v xml:space="preserve"> </v>
      </c>
      <c r="M485" s="6"/>
      <c r="N485" s="6"/>
      <c r="O485" s="6"/>
      <c r="P485" s="8"/>
      <c r="Q485" s="8"/>
      <c r="R485" s="8"/>
      <c r="S485" s="10"/>
      <c r="T485" s="6"/>
      <c r="U485" s="6"/>
      <c r="V485" s="6"/>
      <c r="W485" s="121"/>
      <c r="X485" s="8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BC485" s="2"/>
    </row>
    <row r="486" spans="1:55" ht="12.75" x14ac:dyDescent="0.2">
      <c r="A486" s="4"/>
      <c r="B486" s="4"/>
      <c r="C486" s="4"/>
      <c r="D486" s="4"/>
      <c r="E486" s="4"/>
      <c r="F486" s="4"/>
      <c r="G486" s="45"/>
      <c r="H486" s="45"/>
      <c r="I486" s="36"/>
      <c r="J486" s="36"/>
      <c r="K486" s="5"/>
      <c r="L486" s="8" t="str">
        <f t="shared" si="9"/>
        <v xml:space="preserve"> </v>
      </c>
      <c r="M486" s="6"/>
      <c r="N486" s="6"/>
      <c r="O486" s="6"/>
      <c r="P486" s="8"/>
      <c r="Q486" s="5"/>
      <c r="R486" s="8"/>
      <c r="S486" s="10"/>
      <c r="T486" s="6"/>
      <c r="U486" s="4"/>
      <c r="V486" s="4"/>
      <c r="W486" s="38"/>
      <c r="X486" s="8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BC486" s="2"/>
    </row>
    <row r="487" spans="1:55" ht="12.75" x14ac:dyDescent="0.2">
      <c r="A487" s="4"/>
      <c r="B487" s="4"/>
      <c r="C487" s="4"/>
      <c r="D487" s="4"/>
      <c r="E487" s="4"/>
      <c r="F487" s="4"/>
      <c r="G487" s="45"/>
      <c r="H487" s="45"/>
      <c r="I487" s="36"/>
      <c r="J487" s="36"/>
      <c r="K487" s="5"/>
      <c r="L487" s="8" t="str">
        <f t="shared" si="9"/>
        <v xml:space="preserve"> </v>
      </c>
      <c r="M487" s="6"/>
      <c r="N487" s="6"/>
      <c r="O487" s="6"/>
      <c r="P487" s="8"/>
      <c r="Q487" s="5"/>
      <c r="R487" s="8"/>
      <c r="S487" s="10"/>
      <c r="T487" s="6"/>
      <c r="U487" s="4"/>
      <c r="V487" s="4"/>
      <c r="W487" s="38"/>
      <c r="X487" s="8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BC487" s="2"/>
    </row>
    <row r="488" spans="1:55" ht="12.75" x14ac:dyDescent="0.2">
      <c r="A488" s="4"/>
      <c r="B488" s="4"/>
      <c r="C488" s="4"/>
      <c r="D488" s="4"/>
      <c r="E488" s="4"/>
      <c r="F488" s="4"/>
      <c r="G488" s="45"/>
      <c r="H488" s="45"/>
      <c r="I488" s="36"/>
      <c r="J488" s="36"/>
      <c r="K488" s="5"/>
      <c r="L488" s="8" t="str">
        <f t="shared" si="9"/>
        <v xml:space="preserve"> </v>
      </c>
      <c r="M488" s="6"/>
      <c r="N488" s="6"/>
      <c r="O488" s="6"/>
      <c r="P488" s="8"/>
      <c r="Q488" s="5"/>
      <c r="R488" s="8"/>
      <c r="S488" s="10"/>
      <c r="T488" s="6"/>
      <c r="U488" s="4"/>
      <c r="V488" s="4"/>
      <c r="W488" s="38"/>
      <c r="X488" s="8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BC488" s="2"/>
    </row>
    <row r="489" spans="1:55" ht="12.75" x14ac:dyDescent="0.2">
      <c r="A489" s="4"/>
      <c r="B489" s="4"/>
      <c r="C489" s="4"/>
      <c r="D489" s="4"/>
      <c r="E489" s="4"/>
      <c r="F489" s="4"/>
      <c r="G489" s="45"/>
      <c r="H489" s="45"/>
      <c r="I489" s="36"/>
      <c r="J489" s="36"/>
      <c r="K489" s="5"/>
      <c r="L489" s="8" t="str">
        <f t="shared" si="9"/>
        <v xml:space="preserve"> </v>
      </c>
      <c r="M489" s="6"/>
      <c r="N489" s="6"/>
      <c r="O489" s="6"/>
      <c r="P489" s="8"/>
      <c r="Q489" s="5"/>
      <c r="R489" s="8"/>
      <c r="S489" s="10"/>
      <c r="T489" s="6"/>
      <c r="U489" s="4"/>
      <c r="V489" s="4"/>
      <c r="W489" s="38"/>
      <c r="X489" s="8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BC489" s="2"/>
    </row>
    <row r="490" spans="1:55" ht="12.75" x14ac:dyDescent="0.2">
      <c r="A490" s="4"/>
      <c r="B490" s="4"/>
      <c r="C490" s="4"/>
      <c r="D490" s="4"/>
      <c r="E490" s="4"/>
      <c r="F490" s="4"/>
      <c r="G490" s="45"/>
      <c r="H490" s="45"/>
      <c r="I490" s="36"/>
      <c r="J490" s="36"/>
      <c r="K490" s="5"/>
      <c r="L490" s="8" t="str">
        <f t="shared" si="9"/>
        <v xml:space="preserve"> </v>
      </c>
      <c r="M490" s="6"/>
      <c r="N490" s="6"/>
      <c r="O490" s="6"/>
      <c r="P490" s="8"/>
      <c r="Q490" s="5"/>
      <c r="R490" s="8"/>
      <c r="S490" s="10"/>
      <c r="T490" s="6"/>
      <c r="U490" s="4"/>
      <c r="V490" s="4"/>
      <c r="W490" s="38"/>
      <c r="X490" s="8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BC490" s="2"/>
    </row>
    <row r="491" spans="1:55" ht="12.75" x14ac:dyDescent="0.2">
      <c r="A491" s="4"/>
      <c r="B491" s="4"/>
      <c r="C491" s="4"/>
      <c r="D491" s="4"/>
      <c r="E491" s="4"/>
      <c r="F491" s="4"/>
      <c r="G491" s="45"/>
      <c r="H491" s="45"/>
      <c r="I491" s="36"/>
      <c r="J491" s="36"/>
      <c r="K491" s="5"/>
      <c r="L491" s="8" t="str">
        <f t="shared" si="9"/>
        <v xml:space="preserve"> </v>
      </c>
      <c r="M491" s="6"/>
      <c r="N491" s="6"/>
      <c r="O491" s="6"/>
      <c r="P491" s="8"/>
      <c r="Q491" s="5"/>
      <c r="R491" s="8"/>
      <c r="S491" s="10"/>
      <c r="T491" s="6"/>
      <c r="U491" s="4"/>
      <c r="V491" s="4"/>
      <c r="W491" s="38"/>
      <c r="X491" s="8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BC491" s="2"/>
    </row>
    <row r="492" spans="1:55" ht="12.75" x14ac:dyDescent="0.2">
      <c r="A492" s="4"/>
      <c r="B492" s="4"/>
      <c r="C492" s="4"/>
      <c r="D492" s="4"/>
      <c r="E492" s="4"/>
      <c r="F492" s="4"/>
      <c r="G492" s="45"/>
      <c r="H492" s="45"/>
      <c r="I492" s="36"/>
      <c r="J492" s="36"/>
      <c r="K492" s="5"/>
      <c r="L492" s="8" t="str">
        <f t="shared" si="9"/>
        <v xml:space="preserve"> </v>
      </c>
      <c r="M492" s="6"/>
      <c r="N492" s="6"/>
      <c r="O492" s="6"/>
      <c r="P492" s="8"/>
      <c r="Q492" s="5"/>
      <c r="R492" s="8"/>
      <c r="S492" s="10"/>
      <c r="T492" s="6"/>
      <c r="U492" s="4"/>
      <c r="V492" s="4"/>
      <c r="W492" s="38"/>
      <c r="X492" s="8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BC492" s="2"/>
    </row>
    <row r="493" spans="1:55" ht="12.75" x14ac:dyDescent="0.2">
      <c r="A493" s="4"/>
      <c r="B493" s="4"/>
      <c r="C493" s="4"/>
      <c r="D493" s="4"/>
      <c r="E493" s="4"/>
      <c r="F493" s="4"/>
      <c r="G493" s="45"/>
      <c r="H493" s="45"/>
      <c r="I493" s="36"/>
      <c r="J493" s="36"/>
      <c r="K493" s="5"/>
      <c r="L493" s="8" t="str">
        <f t="shared" si="9"/>
        <v xml:space="preserve"> </v>
      </c>
      <c r="M493" s="6"/>
      <c r="N493" s="6"/>
      <c r="O493" s="6"/>
      <c r="P493" s="8"/>
      <c r="Q493" s="5"/>
      <c r="R493" s="8"/>
      <c r="S493" s="10"/>
      <c r="T493" s="6"/>
      <c r="U493" s="4"/>
      <c r="V493" s="4"/>
      <c r="W493" s="38"/>
      <c r="X493" s="8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BC493" s="2"/>
    </row>
    <row r="494" spans="1:55" ht="12.75" x14ac:dyDescent="0.2">
      <c r="A494" s="4"/>
      <c r="B494" s="4"/>
      <c r="C494" s="4"/>
      <c r="D494" s="4"/>
      <c r="E494" s="4"/>
      <c r="F494" s="4"/>
      <c r="G494" s="45"/>
      <c r="H494" s="45"/>
      <c r="I494" s="36"/>
      <c r="J494" s="36"/>
      <c r="K494" s="5"/>
      <c r="L494" s="8" t="str">
        <f t="shared" si="9"/>
        <v xml:space="preserve"> </v>
      </c>
      <c r="M494" s="6"/>
      <c r="N494" s="6"/>
      <c r="O494" s="6"/>
      <c r="P494" s="8"/>
      <c r="Q494" s="5"/>
      <c r="R494" s="8"/>
      <c r="S494" s="10"/>
      <c r="T494" s="6"/>
      <c r="U494" s="4"/>
      <c r="V494" s="4"/>
      <c r="W494" s="38"/>
      <c r="X494" s="8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BC494" s="2"/>
    </row>
    <row r="495" spans="1:55" ht="12.75" x14ac:dyDescent="0.2">
      <c r="A495" s="4"/>
      <c r="B495" s="4"/>
      <c r="C495" s="4"/>
      <c r="D495" s="4"/>
      <c r="E495" s="4"/>
      <c r="F495" s="4"/>
      <c r="G495" s="45"/>
      <c r="H495" s="45"/>
      <c r="I495" s="36"/>
      <c r="J495" s="36"/>
      <c r="K495" s="5"/>
      <c r="L495" s="8" t="str">
        <f t="shared" si="9"/>
        <v xml:space="preserve"> </v>
      </c>
      <c r="M495" s="6"/>
      <c r="N495" s="6"/>
      <c r="O495" s="6"/>
      <c r="P495" s="8"/>
      <c r="Q495" s="5"/>
      <c r="R495" s="8"/>
      <c r="S495" s="10"/>
      <c r="T495" s="6"/>
      <c r="U495" s="4"/>
      <c r="V495" s="4"/>
      <c r="W495" s="38"/>
      <c r="X495" s="8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BC495" s="2"/>
    </row>
    <row r="496" spans="1:55" ht="12.75" x14ac:dyDescent="0.2">
      <c r="A496" s="4"/>
      <c r="B496" s="4"/>
      <c r="C496" s="4"/>
      <c r="D496" s="4"/>
      <c r="E496" s="4"/>
      <c r="F496" s="4"/>
      <c r="G496" s="45"/>
      <c r="H496" s="45"/>
      <c r="I496" s="36"/>
      <c r="J496" s="36"/>
      <c r="K496" s="5"/>
      <c r="L496" s="8" t="str">
        <f t="shared" si="9"/>
        <v xml:space="preserve"> </v>
      </c>
      <c r="M496" s="6"/>
      <c r="N496" s="6"/>
      <c r="O496" s="6"/>
      <c r="P496" s="8"/>
      <c r="Q496" s="5"/>
      <c r="R496" s="8"/>
      <c r="S496" s="10"/>
      <c r="T496" s="6"/>
      <c r="U496" s="4"/>
      <c r="V496" s="4"/>
      <c r="W496" s="38"/>
      <c r="X496" s="8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BC496" s="2"/>
    </row>
    <row r="497" spans="1:55" ht="12.75" x14ac:dyDescent="0.2">
      <c r="A497" s="4"/>
      <c r="B497" s="4"/>
      <c r="C497" s="4"/>
      <c r="D497" s="4"/>
      <c r="E497" s="4"/>
      <c r="F497" s="4"/>
      <c r="G497" s="45"/>
      <c r="H497" s="45"/>
      <c r="I497" s="36"/>
      <c r="J497" s="36"/>
      <c r="K497" s="5"/>
      <c r="L497" s="8" t="str">
        <f t="shared" si="9"/>
        <v xml:space="preserve"> </v>
      </c>
      <c r="M497" s="6"/>
      <c r="N497" s="6"/>
      <c r="O497" s="6"/>
      <c r="P497" s="8"/>
      <c r="Q497" s="5"/>
      <c r="R497" s="8"/>
      <c r="S497" s="10"/>
      <c r="T497" s="6"/>
      <c r="U497" s="4"/>
      <c r="V497" s="4"/>
      <c r="W497" s="38"/>
      <c r="X497" s="8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BC497" s="2"/>
    </row>
    <row r="498" spans="1:55" ht="12.75" x14ac:dyDescent="0.2">
      <c r="A498" s="4"/>
      <c r="B498" s="4"/>
      <c r="C498" s="4"/>
      <c r="D498" s="4"/>
      <c r="E498" s="4"/>
      <c r="F498" s="4"/>
      <c r="G498" s="45"/>
      <c r="H498" s="45"/>
      <c r="I498" s="36"/>
      <c r="J498" s="36"/>
      <c r="K498" s="5"/>
      <c r="L498" s="8" t="str">
        <f t="shared" si="9"/>
        <v xml:space="preserve"> </v>
      </c>
      <c r="M498" s="6"/>
      <c r="N498" s="6"/>
      <c r="O498" s="6"/>
      <c r="P498" s="8"/>
      <c r="Q498" s="5"/>
      <c r="R498" s="8"/>
      <c r="S498" s="10"/>
      <c r="T498" s="6"/>
      <c r="U498" s="4"/>
      <c r="V498" s="4"/>
      <c r="W498" s="38"/>
      <c r="X498" s="8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BC498" s="2"/>
    </row>
    <row r="499" spans="1:55" ht="12.75" x14ac:dyDescent="0.2">
      <c r="A499" s="4"/>
      <c r="B499" s="4"/>
      <c r="C499" s="4"/>
      <c r="D499" s="4"/>
      <c r="E499" s="4"/>
      <c r="F499" s="4"/>
      <c r="G499" s="45"/>
      <c r="H499" s="45"/>
      <c r="I499" s="36"/>
      <c r="J499" s="36"/>
      <c r="K499" s="5"/>
      <c r="L499" s="8" t="str">
        <f t="shared" si="9"/>
        <v xml:space="preserve"> </v>
      </c>
      <c r="M499" s="6"/>
      <c r="N499" s="6"/>
      <c r="O499" s="6"/>
      <c r="P499" s="8"/>
      <c r="Q499" s="5"/>
      <c r="R499" s="8"/>
      <c r="S499" s="10"/>
      <c r="T499" s="6"/>
      <c r="U499" s="4"/>
      <c r="V499" s="4"/>
      <c r="W499" s="38"/>
      <c r="X499" s="8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BC499" s="2"/>
    </row>
    <row r="500" spans="1:55" ht="12.75" x14ac:dyDescent="0.2">
      <c r="A500" s="4"/>
      <c r="B500" s="4"/>
      <c r="C500" s="4"/>
      <c r="D500" s="4"/>
      <c r="E500" s="4"/>
      <c r="F500" s="4"/>
      <c r="G500" s="45"/>
      <c r="H500" s="45"/>
      <c r="I500" s="36"/>
      <c r="J500" s="36"/>
      <c r="K500" s="5"/>
      <c r="L500" s="8" t="str">
        <f t="shared" si="9"/>
        <v xml:space="preserve"> </v>
      </c>
      <c r="M500" s="6"/>
      <c r="N500" s="6"/>
      <c r="O500" s="6"/>
      <c r="P500" s="8"/>
      <c r="Q500" s="5"/>
      <c r="R500" s="8"/>
      <c r="S500" s="10"/>
      <c r="T500" s="6"/>
      <c r="U500" s="4"/>
      <c r="V500" s="4"/>
      <c r="W500" s="38"/>
      <c r="X500" s="8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BC500" s="2"/>
    </row>
    <row r="501" spans="1:55" ht="12.75" x14ac:dyDescent="0.2">
      <c r="A501" s="4"/>
      <c r="B501" s="4"/>
      <c r="C501" s="4"/>
      <c r="D501" s="4"/>
      <c r="E501" s="4"/>
      <c r="F501" s="4"/>
      <c r="G501" s="45"/>
      <c r="H501" s="45"/>
      <c r="I501" s="36"/>
      <c r="J501" s="36"/>
      <c r="K501" s="5"/>
      <c r="L501" s="8" t="str">
        <f t="shared" si="9"/>
        <v xml:space="preserve"> </v>
      </c>
      <c r="M501" s="6"/>
      <c r="N501" s="6"/>
      <c r="O501" s="6"/>
      <c r="P501" s="8"/>
      <c r="Q501" s="5"/>
      <c r="R501" s="8"/>
      <c r="S501" s="10"/>
      <c r="T501" s="6"/>
      <c r="U501" s="4"/>
      <c r="V501" s="4"/>
      <c r="W501" s="38"/>
      <c r="X501" s="8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BC501" s="2"/>
    </row>
    <row r="502" spans="1:55" ht="12.75" x14ac:dyDescent="0.2">
      <c r="A502" s="4"/>
      <c r="B502" s="4"/>
      <c r="C502" s="4"/>
      <c r="D502" s="4"/>
      <c r="E502" s="4"/>
      <c r="F502" s="4"/>
      <c r="G502" s="45"/>
      <c r="H502" s="45"/>
      <c r="I502" s="36"/>
      <c r="J502" s="36"/>
      <c r="K502" s="5"/>
      <c r="L502" s="8" t="str">
        <f t="shared" si="9"/>
        <v xml:space="preserve"> </v>
      </c>
      <c r="M502" s="6"/>
      <c r="N502" s="6"/>
      <c r="O502" s="6"/>
      <c r="P502" s="8"/>
      <c r="Q502" s="5"/>
      <c r="R502" s="8"/>
      <c r="S502" s="10"/>
      <c r="T502" s="6"/>
      <c r="U502" s="4"/>
      <c r="V502" s="4"/>
      <c r="W502" s="38"/>
      <c r="X502" s="8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BC502" s="2"/>
    </row>
    <row r="503" spans="1:55" ht="12.75" x14ac:dyDescent="0.2">
      <c r="A503" s="4"/>
      <c r="B503" s="4"/>
      <c r="C503" s="4"/>
      <c r="D503" s="4"/>
      <c r="E503" s="4"/>
      <c r="F503" s="4"/>
      <c r="G503" s="45"/>
      <c r="H503" s="45"/>
      <c r="I503" s="36"/>
      <c r="J503" s="36"/>
      <c r="K503" s="5"/>
      <c r="L503" s="8" t="str">
        <f t="shared" si="9"/>
        <v xml:space="preserve"> </v>
      </c>
      <c r="M503" s="6"/>
      <c r="N503" s="6"/>
      <c r="O503" s="6"/>
      <c r="P503" s="8"/>
      <c r="Q503" s="5"/>
      <c r="R503" s="8"/>
      <c r="S503" s="10"/>
      <c r="T503" s="6"/>
      <c r="U503" s="4"/>
      <c r="V503" s="4"/>
      <c r="W503" s="38"/>
      <c r="X503" s="8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BC503" s="2"/>
    </row>
    <row r="504" spans="1:55" ht="12.75" x14ac:dyDescent="0.2">
      <c r="A504" s="4"/>
      <c r="B504" s="4"/>
      <c r="C504" s="4"/>
      <c r="D504" s="4"/>
      <c r="E504" s="4"/>
      <c r="F504" s="4"/>
      <c r="G504" s="45"/>
      <c r="H504" s="45"/>
      <c r="I504" s="36"/>
      <c r="J504" s="36"/>
      <c r="K504" s="5"/>
      <c r="L504" s="8" t="str">
        <f t="shared" si="9"/>
        <v xml:space="preserve"> </v>
      </c>
      <c r="M504" s="6"/>
      <c r="N504" s="6"/>
      <c r="O504" s="6"/>
      <c r="P504" s="8"/>
      <c r="Q504" s="5"/>
      <c r="R504" s="8"/>
      <c r="S504" s="10"/>
      <c r="T504" s="6"/>
      <c r="U504" s="4"/>
      <c r="V504" s="4"/>
      <c r="W504" s="38"/>
      <c r="X504" s="8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BC504" s="2"/>
    </row>
    <row r="505" spans="1:55" ht="12.75" x14ac:dyDescent="0.2">
      <c r="A505" s="4"/>
      <c r="B505" s="4"/>
      <c r="C505" s="4"/>
      <c r="D505" s="4"/>
      <c r="E505" s="4"/>
      <c r="F505" s="4"/>
      <c r="G505" s="45"/>
      <c r="H505" s="45"/>
      <c r="I505" s="36"/>
      <c r="J505" s="36"/>
      <c r="K505" s="5"/>
      <c r="L505" s="8" t="str">
        <f t="shared" si="9"/>
        <v xml:space="preserve"> </v>
      </c>
      <c r="M505" s="6"/>
      <c r="N505" s="6"/>
      <c r="O505" s="6"/>
      <c r="P505" s="8"/>
      <c r="Q505" s="5"/>
      <c r="R505" s="8"/>
      <c r="S505" s="10"/>
      <c r="T505" s="6"/>
      <c r="U505" s="4"/>
      <c r="V505" s="4"/>
      <c r="W505" s="38"/>
      <c r="X505" s="8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BC505" s="2"/>
    </row>
    <row r="506" spans="1:55" ht="12.75" x14ac:dyDescent="0.2">
      <c r="A506" s="4"/>
      <c r="B506" s="4"/>
      <c r="C506" s="4"/>
      <c r="D506" s="4"/>
      <c r="E506" s="4"/>
      <c r="F506" s="4"/>
      <c r="G506" s="45"/>
      <c r="H506" s="45"/>
      <c r="I506" s="36"/>
      <c r="J506" s="36"/>
      <c r="K506" s="5"/>
      <c r="L506" s="8" t="str">
        <f t="shared" si="9"/>
        <v xml:space="preserve"> </v>
      </c>
      <c r="M506" s="6"/>
      <c r="N506" s="6"/>
      <c r="O506" s="6"/>
      <c r="P506" s="8"/>
      <c r="Q506" s="5"/>
      <c r="R506" s="8"/>
      <c r="S506" s="10"/>
      <c r="T506" s="6"/>
      <c r="U506" s="4"/>
      <c r="V506" s="4"/>
      <c r="W506" s="38"/>
      <c r="X506" s="8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BC506" s="2"/>
    </row>
    <row r="507" spans="1:55" ht="12.75" x14ac:dyDescent="0.2">
      <c r="A507" s="4"/>
      <c r="B507" s="4"/>
      <c r="C507" s="4"/>
      <c r="D507" s="4"/>
      <c r="E507" s="4"/>
      <c r="F507" s="4"/>
      <c r="G507" s="45"/>
      <c r="H507" s="45"/>
      <c r="I507" s="36"/>
      <c r="J507" s="36"/>
      <c r="K507" s="5"/>
      <c r="L507" s="8" t="str">
        <f t="shared" si="9"/>
        <v xml:space="preserve"> </v>
      </c>
      <c r="M507" s="6"/>
      <c r="N507" s="6"/>
      <c r="O507" s="6"/>
      <c r="P507" s="8"/>
      <c r="Q507" s="5"/>
      <c r="R507" s="8"/>
      <c r="S507" s="10"/>
      <c r="T507" s="6"/>
      <c r="U507" s="4"/>
      <c r="V507" s="4"/>
      <c r="W507" s="38"/>
      <c r="X507" s="8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BC507" s="2"/>
    </row>
    <row r="508" spans="1:55" ht="12.75" x14ac:dyDescent="0.2">
      <c r="A508" s="4"/>
      <c r="B508" s="4"/>
      <c r="C508" s="4"/>
      <c r="D508" s="4"/>
      <c r="E508" s="4"/>
      <c r="F508" s="4"/>
      <c r="G508" s="45"/>
      <c r="H508" s="45"/>
      <c r="I508" s="36"/>
      <c r="J508" s="36"/>
      <c r="K508" s="5"/>
      <c r="L508" s="8" t="str">
        <f t="shared" si="9"/>
        <v xml:space="preserve"> </v>
      </c>
      <c r="M508" s="6"/>
      <c r="N508" s="6"/>
      <c r="O508" s="6"/>
      <c r="P508" s="8"/>
      <c r="Q508" s="5"/>
      <c r="R508" s="8"/>
      <c r="S508" s="10"/>
      <c r="T508" s="6"/>
      <c r="U508" s="4"/>
      <c r="V508" s="4"/>
      <c r="W508" s="38"/>
      <c r="X508" s="8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BC508" s="2"/>
    </row>
    <row r="509" spans="1:55" ht="12.75" x14ac:dyDescent="0.2">
      <c r="A509" s="4"/>
      <c r="B509" s="4"/>
      <c r="C509" s="4"/>
      <c r="D509" s="4"/>
      <c r="E509" s="4"/>
      <c r="F509" s="4"/>
      <c r="G509" s="45"/>
      <c r="H509" s="45"/>
      <c r="I509" s="36"/>
      <c r="J509" s="36"/>
      <c r="K509" s="5"/>
      <c r="L509" s="8" t="str">
        <f t="shared" si="9"/>
        <v xml:space="preserve"> </v>
      </c>
      <c r="M509" s="6"/>
      <c r="N509" s="6"/>
      <c r="O509" s="6"/>
      <c r="P509" s="8"/>
      <c r="Q509" s="5"/>
      <c r="R509" s="8"/>
      <c r="S509" s="10"/>
      <c r="T509" s="6"/>
      <c r="U509" s="4"/>
      <c r="V509" s="4"/>
      <c r="W509" s="38"/>
      <c r="X509" s="8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BC509" s="2"/>
    </row>
    <row r="510" spans="1:55" ht="12.75" x14ac:dyDescent="0.2">
      <c r="A510" s="4"/>
      <c r="B510" s="4"/>
      <c r="C510" s="4"/>
      <c r="D510" s="4"/>
      <c r="E510" s="4"/>
      <c r="F510" s="4"/>
      <c r="G510" s="45"/>
      <c r="H510" s="45"/>
      <c r="I510" s="36"/>
      <c r="J510" s="36"/>
      <c r="K510" s="5"/>
      <c r="L510" s="8" t="str">
        <f t="shared" si="9"/>
        <v xml:space="preserve"> </v>
      </c>
      <c r="M510" s="6"/>
      <c r="N510" s="6"/>
      <c r="O510" s="6"/>
      <c r="P510" s="8"/>
      <c r="Q510" s="5"/>
      <c r="R510" s="8"/>
      <c r="S510" s="10"/>
      <c r="T510" s="6"/>
      <c r="U510" s="4"/>
      <c r="V510" s="4"/>
      <c r="W510" s="38"/>
      <c r="X510" s="8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BC510" s="2"/>
    </row>
    <row r="511" spans="1:55" ht="12.75" x14ac:dyDescent="0.2">
      <c r="A511" s="4"/>
      <c r="B511" s="4"/>
      <c r="C511" s="4"/>
      <c r="D511" s="4"/>
      <c r="E511" s="4"/>
      <c r="F511" s="4"/>
      <c r="G511" s="45"/>
      <c r="H511" s="45"/>
      <c r="I511" s="36"/>
      <c r="J511" s="36"/>
      <c r="K511" s="5"/>
      <c r="L511" s="8" t="str">
        <f t="shared" si="9"/>
        <v xml:space="preserve"> </v>
      </c>
      <c r="M511" s="6"/>
      <c r="N511" s="6"/>
      <c r="O511" s="6"/>
      <c r="P511" s="8"/>
      <c r="Q511" s="5"/>
      <c r="R511" s="8"/>
      <c r="S511" s="10"/>
      <c r="T511" s="6"/>
      <c r="U511" s="4"/>
      <c r="V511" s="4"/>
      <c r="W511" s="38"/>
      <c r="X511" s="8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BC511" s="2"/>
    </row>
    <row r="512" spans="1:55" ht="12.75" x14ac:dyDescent="0.2">
      <c r="A512" s="4"/>
      <c r="B512" s="4"/>
      <c r="C512" s="4"/>
      <c r="D512" s="4"/>
      <c r="E512" s="4"/>
      <c r="F512" s="4"/>
      <c r="G512" s="45"/>
      <c r="H512" s="45"/>
      <c r="I512" s="36"/>
      <c r="J512" s="36"/>
      <c r="K512" s="5"/>
      <c r="L512" s="8" t="str">
        <f t="shared" si="9"/>
        <v xml:space="preserve"> </v>
      </c>
      <c r="M512" s="6"/>
      <c r="N512" s="6"/>
      <c r="O512" s="6"/>
      <c r="P512" s="8"/>
      <c r="Q512" s="5"/>
      <c r="R512" s="8"/>
      <c r="S512" s="10"/>
      <c r="T512" s="6"/>
      <c r="U512" s="4"/>
      <c r="V512" s="4"/>
      <c r="W512" s="38"/>
      <c r="X512" s="8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BC512" s="2"/>
    </row>
    <row r="513" spans="1:55" ht="12.75" x14ac:dyDescent="0.2">
      <c r="A513" s="4"/>
      <c r="B513" s="4"/>
      <c r="C513" s="4"/>
      <c r="D513" s="4"/>
      <c r="E513" s="4"/>
      <c r="F513" s="4"/>
      <c r="G513" s="45"/>
      <c r="H513" s="45"/>
      <c r="I513" s="36"/>
      <c r="J513" s="36"/>
      <c r="K513" s="5"/>
      <c r="L513" s="8" t="str">
        <f t="shared" si="9"/>
        <v xml:space="preserve"> </v>
      </c>
      <c r="M513" s="6"/>
      <c r="N513" s="6"/>
      <c r="O513" s="6"/>
      <c r="P513" s="8"/>
      <c r="Q513" s="5"/>
      <c r="R513" s="8"/>
      <c r="S513" s="10"/>
      <c r="T513" s="6"/>
      <c r="U513" s="4"/>
      <c r="V513" s="4"/>
      <c r="W513" s="38"/>
      <c r="X513" s="8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BC513" s="2"/>
    </row>
    <row r="514" spans="1:55" ht="12.75" x14ac:dyDescent="0.2">
      <c r="A514" s="4"/>
      <c r="B514" s="4"/>
      <c r="C514" s="4"/>
      <c r="D514" s="4"/>
      <c r="E514" s="4"/>
      <c r="F514" s="4"/>
      <c r="G514" s="45"/>
      <c r="H514" s="45"/>
      <c r="I514" s="36"/>
      <c r="J514" s="36"/>
      <c r="K514" s="5"/>
      <c r="L514" s="8" t="str">
        <f t="shared" si="9"/>
        <v xml:space="preserve"> </v>
      </c>
      <c r="M514" s="6"/>
      <c r="N514" s="6"/>
      <c r="O514" s="6"/>
      <c r="P514" s="8"/>
      <c r="Q514" s="5"/>
      <c r="R514" s="8"/>
      <c r="S514" s="10"/>
      <c r="T514" s="6"/>
      <c r="U514" s="4"/>
      <c r="V514" s="4"/>
      <c r="W514" s="38"/>
      <c r="X514" s="8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BC514" s="2"/>
    </row>
    <row r="515" spans="1:55" ht="12.75" x14ac:dyDescent="0.2">
      <c r="A515" s="4"/>
      <c r="B515" s="4"/>
      <c r="C515" s="4"/>
      <c r="D515" s="4"/>
      <c r="E515" s="4"/>
      <c r="F515" s="4"/>
      <c r="G515" s="45"/>
      <c r="H515" s="45"/>
      <c r="I515" s="36"/>
      <c r="J515" s="36"/>
      <c r="K515" s="5"/>
      <c r="L515" s="8" t="str">
        <f t="shared" si="9"/>
        <v xml:space="preserve"> </v>
      </c>
      <c r="M515" s="6"/>
      <c r="N515" s="6"/>
      <c r="O515" s="6"/>
      <c r="P515" s="8"/>
      <c r="Q515" s="5"/>
      <c r="R515" s="8"/>
      <c r="S515" s="10"/>
      <c r="T515" s="6"/>
      <c r="U515" s="4"/>
      <c r="V515" s="4"/>
      <c r="W515" s="38"/>
      <c r="X515" s="8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BC515" s="2"/>
    </row>
    <row r="516" spans="1:55" ht="12.75" x14ac:dyDescent="0.2">
      <c r="A516" s="4"/>
      <c r="B516" s="4"/>
      <c r="C516" s="4"/>
      <c r="D516" s="4"/>
      <c r="E516" s="4"/>
      <c r="F516" s="4"/>
      <c r="G516" s="45"/>
      <c r="H516" s="45"/>
      <c r="I516" s="36"/>
      <c r="J516" s="36"/>
      <c r="K516" s="5"/>
      <c r="L516" s="8" t="str">
        <f t="shared" si="9"/>
        <v xml:space="preserve"> </v>
      </c>
      <c r="M516" s="6"/>
      <c r="N516" s="6"/>
      <c r="O516" s="6"/>
      <c r="P516" s="8"/>
      <c r="Q516" s="5"/>
      <c r="R516" s="8"/>
      <c r="S516" s="10"/>
      <c r="T516" s="6"/>
      <c r="U516" s="4"/>
      <c r="V516" s="4"/>
      <c r="W516" s="38"/>
      <c r="X516" s="8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BC516" s="2"/>
    </row>
    <row r="517" spans="1:55" ht="12.75" x14ac:dyDescent="0.2">
      <c r="A517" s="4"/>
      <c r="B517" s="4"/>
      <c r="C517" s="4"/>
      <c r="D517" s="4"/>
      <c r="E517" s="4"/>
      <c r="F517" s="4"/>
      <c r="G517" s="45"/>
      <c r="H517" s="45"/>
      <c r="I517" s="36"/>
      <c r="J517" s="36"/>
      <c r="K517" s="5"/>
      <c r="L517" s="8" t="str">
        <f t="shared" si="9"/>
        <v xml:space="preserve"> </v>
      </c>
      <c r="M517" s="6"/>
      <c r="N517" s="6"/>
      <c r="O517" s="6"/>
      <c r="P517" s="8"/>
      <c r="Q517" s="5"/>
      <c r="R517" s="8"/>
      <c r="S517" s="10"/>
      <c r="T517" s="6"/>
      <c r="U517" s="4"/>
      <c r="V517" s="4"/>
      <c r="W517" s="38"/>
      <c r="X517" s="8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BC517" s="2"/>
    </row>
    <row r="518" spans="1:55" ht="12.75" x14ac:dyDescent="0.2">
      <c r="A518" s="4"/>
      <c r="B518" s="4"/>
      <c r="C518" s="4"/>
      <c r="D518" s="4"/>
      <c r="E518" s="4"/>
      <c r="F518" s="4"/>
      <c r="G518" s="45"/>
      <c r="H518" s="45"/>
      <c r="I518" s="36"/>
      <c r="J518" s="36"/>
      <c r="K518" s="5"/>
      <c r="L518" s="8" t="str">
        <f t="shared" si="9"/>
        <v xml:space="preserve"> </v>
      </c>
      <c r="M518" s="6"/>
      <c r="N518" s="6"/>
      <c r="O518" s="6"/>
      <c r="P518" s="8"/>
      <c r="Q518" s="5"/>
      <c r="R518" s="8"/>
      <c r="S518" s="10"/>
      <c r="T518" s="6"/>
      <c r="U518" s="4"/>
      <c r="V518" s="4"/>
      <c r="W518" s="38"/>
      <c r="X518" s="8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BC518" s="2"/>
    </row>
    <row r="519" spans="1:55" ht="12.75" x14ac:dyDescent="0.2">
      <c r="A519" s="4"/>
      <c r="B519" s="4"/>
      <c r="C519" s="4"/>
      <c r="D519" s="4"/>
      <c r="E519" s="4"/>
      <c r="F519" s="4"/>
      <c r="G519" s="45"/>
      <c r="H519" s="45"/>
      <c r="I519" s="36"/>
      <c r="J519" s="36"/>
      <c r="K519" s="5"/>
      <c r="L519" s="8" t="str">
        <f t="shared" si="9"/>
        <v xml:space="preserve"> </v>
      </c>
      <c r="M519" s="6"/>
      <c r="N519" s="6"/>
      <c r="O519" s="6"/>
      <c r="P519" s="8"/>
      <c r="Q519" s="5"/>
      <c r="R519" s="8"/>
      <c r="S519" s="10"/>
      <c r="T519" s="6"/>
      <c r="U519" s="4"/>
      <c r="V519" s="4"/>
      <c r="W519" s="38"/>
      <c r="X519" s="8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BC519" s="2"/>
    </row>
    <row r="520" spans="1:55" ht="12.75" x14ac:dyDescent="0.2">
      <c r="A520" s="4"/>
      <c r="B520" s="4"/>
      <c r="C520" s="4"/>
      <c r="D520" s="4"/>
      <c r="E520" s="4"/>
      <c r="F520" s="4"/>
      <c r="G520" s="45"/>
      <c r="H520" s="45"/>
      <c r="I520" s="36"/>
      <c r="J520" s="36"/>
      <c r="K520" s="5"/>
      <c r="L520" s="8" t="str">
        <f t="shared" si="9"/>
        <v xml:space="preserve"> </v>
      </c>
      <c r="M520" s="6"/>
      <c r="N520" s="6"/>
      <c r="O520" s="6"/>
      <c r="P520" s="8"/>
      <c r="Q520" s="5"/>
      <c r="R520" s="8"/>
      <c r="S520" s="10"/>
      <c r="T520" s="6"/>
      <c r="U520" s="4"/>
      <c r="V520" s="4"/>
      <c r="W520" s="38"/>
      <c r="X520" s="8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BC520" s="2"/>
    </row>
    <row r="521" spans="1:55" ht="12.75" x14ac:dyDescent="0.2">
      <c r="A521" s="4"/>
      <c r="B521" s="4"/>
      <c r="C521" s="4"/>
      <c r="D521" s="4"/>
      <c r="E521" s="4"/>
      <c r="F521" s="4"/>
      <c r="G521" s="45"/>
      <c r="H521" s="45"/>
      <c r="I521" s="36"/>
      <c r="J521" s="36"/>
      <c r="K521" s="5"/>
      <c r="L521" s="8" t="str">
        <f t="shared" si="9"/>
        <v xml:space="preserve"> </v>
      </c>
      <c r="M521" s="6"/>
      <c r="N521" s="6"/>
      <c r="O521" s="6"/>
      <c r="P521" s="8"/>
      <c r="Q521" s="5"/>
      <c r="R521" s="8"/>
      <c r="S521" s="10"/>
      <c r="T521" s="6"/>
      <c r="U521" s="4"/>
      <c r="V521" s="4"/>
      <c r="W521" s="38"/>
      <c r="X521" s="8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BC521" s="2"/>
    </row>
    <row r="522" spans="1:55" ht="12.75" x14ac:dyDescent="0.2">
      <c r="A522" s="4"/>
      <c r="B522" s="4"/>
      <c r="C522" s="4"/>
      <c r="D522" s="4"/>
      <c r="E522" s="4"/>
      <c r="F522" s="4"/>
      <c r="G522" s="45"/>
      <c r="H522" s="45"/>
      <c r="I522" s="36"/>
      <c r="J522" s="36"/>
      <c r="K522" s="5"/>
      <c r="L522" s="8" t="str">
        <f t="shared" si="9"/>
        <v xml:space="preserve"> </v>
      </c>
      <c r="M522" s="6"/>
      <c r="N522" s="6"/>
      <c r="O522" s="6"/>
      <c r="P522" s="8"/>
      <c r="Q522" s="5"/>
      <c r="R522" s="8"/>
      <c r="S522" s="10"/>
      <c r="T522" s="6"/>
      <c r="U522" s="4"/>
      <c r="V522" s="4"/>
      <c r="W522" s="38"/>
      <c r="X522" s="8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BC522" s="2"/>
    </row>
    <row r="523" spans="1:55" ht="12.75" x14ac:dyDescent="0.2">
      <c r="A523" s="4"/>
      <c r="B523" s="4"/>
      <c r="C523" s="4"/>
      <c r="D523" s="4"/>
      <c r="E523" s="4"/>
      <c r="F523" s="4"/>
      <c r="G523" s="45"/>
      <c r="H523" s="45"/>
      <c r="I523" s="36"/>
      <c r="J523" s="36"/>
      <c r="K523" s="5"/>
      <c r="L523" s="8" t="str">
        <f t="shared" si="9"/>
        <v xml:space="preserve"> </v>
      </c>
      <c r="M523" s="6"/>
      <c r="N523" s="6"/>
      <c r="O523" s="6"/>
      <c r="P523" s="8"/>
      <c r="Q523" s="5"/>
      <c r="R523" s="8"/>
      <c r="S523" s="10"/>
      <c r="T523" s="6"/>
      <c r="U523" s="4"/>
      <c r="V523" s="4"/>
      <c r="W523" s="38"/>
      <c r="X523" s="8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BC523" s="2"/>
    </row>
    <row r="524" spans="1:55" ht="12.75" x14ac:dyDescent="0.2">
      <c r="A524" s="4"/>
      <c r="B524" s="4"/>
      <c r="C524" s="4"/>
      <c r="D524" s="4"/>
      <c r="E524" s="4"/>
      <c r="F524" s="4"/>
      <c r="G524" s="45"/>
      <c r="H524" s="45"/>
      <c r="I524" s="36"/>
      <c r="J524" s="36"/>
      <c r="K524" s="5"/>
      <c r="L524" s="8" t="str">
        <f t="shared" si="9"/>
        <v xml:space="preserve"> </v>
      </c>
      <c r="M524" s="6"/>
      <c r="N524" s="6"/>
      <c r="O524" s="6"/>
      <c r="P524" s="8"/>
      <c r="Q524" s="5"/>
      <c r="R524" s="8"/>
      <c r="S524" s="10"/>
      <c r="T524" s="6"/>
      <c r="U524" s="4"/>
      <c r="V524" s="4"/>
      <c r="W524" s="38"/>
      <c r="X524" s="8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BC524" s="2"/>
    </row>
    <row r="525" spans="1:55" ht="12.75" x14ac:dyDescent="0.2">
      <c r="A525" s="4"/>
      <c r="B525" s="4"/>
      <c r="C525" s="4"/>
      <c r="D525" s="4"/>
      <c r="E525" s="4"/>
      <c r="F525" s="4"/>
      <c r="G525" s="45"/>
      <c r="H525" s="45"/>
      <c r="I525" s="36"/>
      <c r="J525" s="36"/>
      <c r="K525" s="5"/>
      <c r="L525" s="8" t="str">
        <f t="shared" si="9"/>
        <v xml:space="preserve"> </v>
      </c>
      <c r="M525" s="6"/>
      <c r="N525" s="6"/>
      <c r="O525" s="6"/>
      <c r="P525" s="8"/>
      <c r="Q525" s="5"/>
      <c r="R525" s="8"/>
      <c r="S525" s="10"/>
      <c r="T525" s="6"/>
      <c r="U525" s="4"/>
      <c r="V525" s="4"/>
      <c r="W525" s="38"/>
      <c r="X525" s="8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BC525" s="2"/>
    </row>
    <row r="526" spans="1:55" ht="12.75" x14ac:dyDescent="0.2">
      <c r="A526" s="4"/>
      <c r="B526" s="4"/>
      <c r="C526" s="4"/>
      <c r="D526" s="4"/>
      <c r="E526" s="4"/>
      <c r="F526" s="4"/>
      <c r="G526" s="45"/>
      <c r="H526" s="45"/>
      <c r="I526" s="36"/>
      <c r="J526" s="36"/>
      <c r="K526" s="5"/>
      <c r="L526" s="8" t="str">
        <f t="shared" si="9"/>
        <v xml:space="preserve"> </v>
      </c>
      <c r="M526" s="6"/>
      <c r="N526" s="6"/>
      <c r="O526" s="6"/>
      <c r="P526" s="8"/>
      <c r="Q526" s="5"/>
      <c r="R526" s="8"/>
      <c r="S526" s="10"/>
      <c r="T526" s="6"/>
      <c r="U526" s="4"/>
      <c r="V526" s="4"/>
      <c r="W526" s="38"/>
      <c r="X526" s="8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BC526" s="2"/>
    </row>
    <row r="527" spans="1:55" ht="12.75" x14ac:dyDescent="0.2">
      <c r="A527" s="4"/>
      <c r="B527" s="4"/>
      <c r="C527" s="4"/>
      <c r="D527" s="4"/>
      <c r="E527" s="4"/>
      <c r="F527" s="4"/>
      <c r="G527" s="45"/>
      <c r="H527" s="45"/>
      <c r="I527" s="36"/>
      <c r="J527" s="36"/>
      <c r="K527" s="5"/>
      <c r="L527" s="8" t="str">
        <f t="shared" si="9"/>
        <v xml:space="preserve"> </v>
      </c>
      <c r="M527" s="6"/>
      <c r="N527" s="6"/>
      <c r="O527" s="6"/>
      <c r="P527" s="8"/>
      <c r="Q527" s="5"/>
      <c r="R527" s="8"/>
      <c r="S527" s="10"/>
      <c r="T527" s="6"/>
      <c r="U527" s="4"/>
      <c r="V527" s="4"/>
      <c r="W527" s="38"/>
      <c r="X527" s="8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BC527" s="2"/>
    </row>
    <row r="528" spans="1:55" ht="12.75" x14ac:dyDescent="0.2">
      <c r="A528" s="4"/>
      <c r="B528" s="4"/>
      <c r="C528" s="4"/>
      <c r="D528" s="4"/>
      <c r="E528" s="4"/>
      <c r="F528" s="4"/>
      <c r="G528" s="45"/>
      <c r="H528" s="45"/>
      <c r="I528" s="36"/>
      <c r="J528" s="36"/>
      <c r="K528" s="5"/>
      <c r="L528" s="8" t="str">
        <f t="shared" si="9"/>
        <v xml:space="preserve"> </v>
      </c>
      <c r="M528" s="6"/>
      <c r="N528" s="6"/>
      <c r="O528" s="6"/>
      <c r="P528" s="8"/>
      <c r="Q528" s="5"/>
      <c r="R528" s="8"/>
      <c r="S528" s="10"/>
      <c r="T528" s="6"/>
      <c r="U528" s="4"/>
      <c r="V528" s="4"/>
      <c r="W528" s="38"/>
      <c r="X528" s="8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BC528" s="2"/>
    </row>
    <row r="529" spans="1:55" ht="12.75" x14ac:dyDescent="0.2">
      <c r="A529" s="4"/>
      <c r="B529" s="4"/>
      <c r="C529" s="4"/>
      <c r="D529" s="4"/>
      <c r="E529" s="4"/>
      <c r="F529" s="4"/>
      <c r="G529" s="45"/>
      <c r="H529" s="45"/>
      <c r="I529" s="36"/>
      <c r="J529" s="36"/>
      <c r="K529" s="5"/>
      <c r="L529" s="8" t="str">
        <f t="shared" si="9"/>
        <v xml:space="preserve"> </v>
      </c>
      <c r="M529" s="6"/>
      <c r="N529" s="6"/>
      <c r="O529" s="6"/>
      <c r="P529" s="8"/>
      <c r="Q529" s="5"/>
      <c r="R529" s="8"/>
      <c r="S529" s="10"/>
      <c r="T529" s="6"/>
      <c r="U529" s="4"/>
      <c r="V529" s="4"/>
      <c r="W529" s="38"/>
      <c r="X529" s="8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BC529" s="2"/>
    </row>
    <row r="530" spans="1:55" ht="12.75" x14ac:dyDescent="0.2">
      <c r="A530" s="4"/>
      <c r="B530" s="4"/>
      <c r="C530" s="4"/>
      <c r="D530" s="4"/>
      <c r="E530" s="4"/>
      <c r="F530" s="4"/>
      <c r="G530" s="45"/>
      <c r="H530" s="45"/>
      <c r="I530" s="36"/>
      <c r="J530" s="36"/>
      <c r="K530" s="5"/>
      <c r="L530" s="8" t="str">
        <f t="shared" si="9"/>
        <v xml:space="preserve"> </v>
      </c>
      <c r="M530" s="6"/>
      <c r="N530" s="6"/>
      <c r="O530" s="6"/>
      <c r="P530" s="8"/>
      <c r="Q530" s="5"/>
      <c r="R530" s="8"/>
      <c r="S530" s="10"/>
      <c r="T530" s="6"/>
      <c r="U530" s="4"/>
      <c r="V530" s="4"/>
      <c r="W530" s="38"/>
      <c r="X530" s="8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BC530" s="2"/>
    </row>
    <row r="531" spans="1:55" ht="12.75" x14ac:dyDescent="0.2">
      <c r="A531" s="4"/>
      <c r="B531" s="4"/>
      <c r="C531" s="4"/>
      <c r="D531" s="4"/>
      <c r="E531" s="4"/>
      <c r="F531" s="4"/>
      <c r="G531" s="45"/>
      <c r="H531" s="45"/>
      <c r="I531" s="36"/>
      <c r="J531" s="36"/>
      <c r="K531" s="5"/>
      <c r="L531" s="8" t="str">
        <f t="shared" si="9"/>
        <v xml:space="preserve"> </v>
      </c>
      <c r="M531" s="6"/>
      <c r="N531" s="6"/>
      <c r="O531" s="6"/>
      <c r="P531" s="8"/>
      <c r="Q531" s="5"/>
      <c r="R531" s="8"/>
      <c r="S531" s="10"/>
      <c r="T531" s="6"/>
      <c r="U531" s="4"/>
      <c r="V531" s="4"/>
      <c r="W531" s="38"/>
      <c r="X531" s="8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BC531" s="2"/>
    </row>
    <row r="532" spans="1:55" ht="12.75" x14ac:dyDescent="0.2">
      <c r="A532" s="4"/>
      <c r="B532" s="4"/>
      <c r="C532" s="4"/>
      <c r="D532" s="4"/>
      <c r="E532" s="4"/>
      <c r="F532" s="4"/>
      <c r="G532" s="45"/>
      <c r="H532" s="45"/>
      <c r="I532" s="36"/>
      <c r="J532" s="36"/>
      <c r="K532" s="5"/>
      <c r="L532" s="8" t="str">
        <f t="shared" si="9"/>
        <v xml:space="preserve"> </v>
      </c>
      <c r="M532" s="6"/>
      <c r="N532" s="6"/>
      <c r="O532" s="6"/>
      <c r="P532" s="8"/>
      <c r="Q532" s="5"/>
      <c r="R532" s="8"/>
      <c r="S532" s="10"/>
      <c r="T532" s="6"/>
      <c r="U532" s="4"/>
      <c r="V532" s="4"/>
      <c r="W532" s="38"/>
      <c r="X532" s="8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BC532" s="2"/>
    </row>
    <row r="533" spans="1:55" ht="12.75" x14ac:dyDescent="0.2">
      <c r="A533" s="4"/>
      <c r="B533" s="4"/>
      <c r="C533" s="4"/>
      <c r="D533" s="4"/>
      <c r="E533" s="4"/>
      <c r="F533" s="4"/>
      <c r="G533" s="45"/>
      <c r="H533" s="45"/>
      <c r="I533" s="36"/>
      <c r="J533" s="36"/>
      <c r="K533" s="5"/>
      <c r="L533" s="8" t="str">
        <f t="shared" si="9"/>
        <v xml:space="preserve"> </v>
      </c>
      <c r="M533" s="6"/>
      <c r="N533" s="6"/>
      <c r="O533" s="6"/>
      <c r="P533" s="8"/>
      <c r="Q533" s="5"/>
      <c r="R533" s="8"/>
      <c r="S533" s="10"/>
      <c r="T533" s="6"/>
      <c r="U533" s="4"/>
      <c r="V533" s="4"/>
      <c r="W533" s="38"/>
      <c r="X533" s="8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BC533" s="2"/>
    </row>
    <row r="534" spans="1:55" ht="12.75" x14ac:dyDescent="0.2">
      <c r="A534" s="4"/>
      <c r="B534" s="4"/>
      <c r="C534" s="4"/>
      <c r="D534" s="4"/>
      <c r="E534" s="4"/>
      <c r="F534" s="4"/>
      <c r="G534" s="45"/>
      <c r="H534" s="45"/>
      <c r="I534" s="36"/>
      <c r="J534" s="36"/>
      <c r="K534" s="5"/>
      <c r="L534" s="8" t="str">
        <f t="shared" si="9"/>
        <v xml:space="preserve"> </v>
      </c>
      <c r="M534" s="6"/>
      <c r="N534" s="6"/>
      <c r="O534" s="6"/>
      <c r="P534" s="8"/>
      <c r="Q534" s="5"/>
      <c r="R534" s="8"/>
      <c r="S534" s="10"/>
      <c r="T534" s="6"/>
      <c r="U534" s="4"/>
      <c r="V534" s="4"/>
      <c r="W534" s="38"/>
      <c r="X534" s="8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BC534" s="2"/>
    </row>
    <row r="535" spans="1:55" ht="12.75" x14ac:dyDescent="0.2">
      <c r="A535" s="4"/>
      <c r="B535" s="4"/>
      <c r="C535" s="4"/>
      <c r="D535" s="4"/>
      <c r="E535" s="4"/>
      <c r="F535" s="4"/>
      <c r="G535" s="45"/>
      <c r="H535" s="45"/>
      <c r="I535" s="36"/>
      <c r="J535" s="36"/>
      <c r="K535" s="5"/>
      <c r="L535" s="8" t="str">
        <f t="shared" si="9"/>
        <v xml:space="preserve"> </v>
      </c>
      <c r="M535" s="6"/>
      <c r="N535" s="6"/>
      <c r="O535" s="6"/>
      <c r="P535" s="8"/>
      <c r="Q535" s="5"/>
      <c r="R535" s="8"/>
      <c r="S535" s="10"/>
      <c r="T535" s="6"/>
      <c r="U535" s="4"/>
      <c r="V535" s="4"/>
      <c r="W535" s="38"/>
      <c r="X535" s="8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BC535" s="2"/>
    </row>
    <row r="536" spans="1:55" ht="12.75" x14ac:dyDescent="0.2">
      <c r="A536" s="4"/>
      <c r="B536" s="4"/>
      <c r="C536" s="4"/>
      <c r="D536" s="4"/>
      <c r="E536" s="4"/>
      <c r="F536" s="4"/>
      <c r="G536" s="45"/>
      <c r="H536" s="45"/>
      <c r="I536" s="36"/>
      <c r="J536" s="36"/>
      <c r="K536" s="5"/>
      <c r="L536" s="8" t="str">
        <f t="shared" si="9"/>
        <v xml:space="preserve"> </v>
      </c>
      <c r="M536" s="6"/>
      <c r="N536" s="6"/>
      <c r="O536" s="6"/>
      <c r="P536" s="8"/>
      <c r="Q536" s="5"/>
      <c r="R536" s="8"/>
      <c r="S536" s="10"/>
      <c r="T536" s="6"/>
      <c r="U536" s="4"/>
      <c r="V536" s="4"/>
      <c r="W536" s="38"/>
      <c r="X536" s="8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BC536" s="2"/>
    </row>
    <row r="537" spans="1:55" ht="12.75" x14ac:dyDescent="0.2">
      <c r="A537" s="4"/>
      <c r="B537" s="4"/>
      <c r="C537" s="4"/>
      <c r="D537" s="4"/>
      <c r="E537" s="4"/>
      <c r="F537" s="4"/>
      <c r="G537" s="45"/>
      <c r="H537" s="45"/>
      <c r="I537" s="36"/>
      <c r="J537" s="36"/>
      <c r="K537" s="5"/>
      <c r="L537" s="8" t="str">
        <f t="shared" si="9"/>
        <v xml:space="preserve"> </v>
      </c>
      <c r="M537" s="6"/>
      <c r="N537" s="6"/>
      <c r="O537" s="6"/>
      <c r="P537" s="8"/>
      <c r="Q537" s="5"/>
      <c r="R537" s="8"/>
      <c r="S537" s="10"/>
      <c r="T537" s="6"/>
      <c r="U537" s="4"/>
      <c r="V537" s="4"/>
      <c r="W537" s="38"/>
      <c r="X537" s="8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BC537" s="2"/>
    </row>
    <row r="538" spans="1:55" ht="12.75" x14ac:dyDescent="0.2">
      <c r="A538" s="4"/>
      <c r="B538" s="4"/>
      <c r="C538" s="4"/>
      <c r="D538" s="4"/>
      <c r="E538" s="4"/>
      <c r="F538" s="4"/>
      <c r="G538" s="45"/>
      <c r="H538" s="45"/>
      <c r="I538" s="36"/>
      <c r="J538" s="36"/>
      <c r="K538" s="5"/>
      <c r="L538" s="8" t="str">
        <f t="shared" si="9"/>
        <v xml:space="preserve"> </v>
      </c>
      <c r="M538" s="6"/>
      <c r="N538" s="6"/>
      <c r="O538" s="6"/>
      <c r="P538" s="8"/>
      <c r="Q538" s="5"/>
      <c r="R538" s="8"/>
      <c r="S538" s="10"/>
      <c r="T538" s="6"/>
      <c r="U538" s="4"/>
      <c r="V538" s="4"/>
      <c r="W538" s="38"/>
      <c r="X538" s="8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BC538" s="2"/>
    </row>
    <row r="539" spans="1:55" ht="12.75" x14ac:dyDescent="0.2">
      <c r="A539" s="4"/>
      <c r="B539" s="4"/>
      <c r="C539" s="4"/>
      <c r="D539" s="4"/>
      <c r="E539" s="4"/>
      <c r="F539" s="4"/>
      <c r="G539" s="45"/>
      <c r="H539" s="45"/>
      <c r="I539" s="36"/>
      <c r="J539" s="36"/>
      <c r="K539" s="5"/>
      <c r="L539" s="8" t="str">
        <f t="shared" si="9"/>
        <v xml:space="preserve"> </v>
      </c>
      <c r="M539" s="6"/>
      <c r="N539" s="6"/>
      <c r="O539" s="6"/>
      <c r="P539" s="8"/>
      <c r="Q539" s="5"/>
      <c r="R539" s="8"/>
      <c r="S539" s="10"/>
      <c r="T539" s="6"/>
      <c r="U539" s="4"/>
      <c r="V539" s="4"/>
      <c r="W539" s="38"/>
      <c r="X539" s="8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BC539" s="2"/>
    </row>
    <row r="540" spans="1:55" ht="12.75" x14ac:dyDescent="0.2">
      <c r="A540" s="4"/>
      <c r="B540" s="4"/>
      <c r="C540" s="4"/>
      <c r="D540" s="4"/>
      <c r="E540" s="4"/>
      <c r="F540" s="4"/>
      <c r="G540" s="45"/>
      <c r="H540" s="45"/>
      <c r="I540" s="36"/>
      <c r="J540" s="36"/>
      <c r="K540" s="5"/>
      <c r="L540" s="8" t="str">
        <f t="shared" si="9"/>
        <v xml:space="preserve"> </v>
      </c>
      <c r="M540" s="6"/>
      <c r="N540" s="6"/>
      <c r="O540" s="6"/>
      <c r="P540" s="8"/>
      <c r="Q540" s="5"/>
      <c r="R540" s="8"/>
      <c r="S540" s="10"/>
      <c r="T540" s="6"/>
      <c r="U540" s="4"/>
      <c r="V540" s="4"/>
      <c r="W540" s="38"/>
      <c r="X540" s="8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BC540" s="2"/>
    </row>
    <row r="541" spans="1:55" ht="12.75" x14ac:dyDescent="0.2">
      <c r="A541" s="4"/>
      <c r="B541" s="4"/>
      <c r="C541" s="4"/>
      <c r="D541" s="4"/>
      <c r="E541" s="4"/>
      <c r="F541" s="4"/>
      <c r="G541" s="45"/>
      <c r="H541" s="45"/>
      <c r="I541" s="36"/>
      <c r="J541" s="36"/>
      <c r="K541" s="5"/>
      <c r="L541" s="8" t="str">
        <f t="shared" si="9"/>
        <v xml:space="preserve"> </v>
      </c>
      <c r="M541" s="6"/>
      <c r="N541" s="6"/>
      <c r="O541" s="6"/>
      <c r="P541" s="8"/>
      <c r="Q541" s="5"/>
      <c r="R541" s="8"/>
      <c r="S541" s="10"/>
      <c r="T541" s="6"/>
      <c r="U541" s="4"/>
      <c r="V541" s="4"/>
      <c r="W541" s="38"/>
      <c r="X541" s="8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BC541" s="2"/>
    </row>
    <row r="542" spans="1:55" ht="12.75" x14ac:dyDescent="0.2">
      <c r="A542" s="4"/>
      <c r="B542" s="4"/>
      <c r="C542" s="4"/>
      <c r="D542" s="4"/>
      <c r="E542" s="4"/>
      <c r="F542" s="4"/>
      <c r="G542" s="45"/>
      <c r="H542" s="45"/>
      <c r="I542" s="36"/>
      <c r="J542" s="36"/>
      <c r="K542" s="5"/>
      <c r="L542" s="8" t="str">
        <f t="shared" si="9"/>
        <v xml:space="preserve"> </v>
      </c>
      <c r="M542" s="6"/>
      <c r="N542" s="6"/>
      <c r="O542" s="6"/>
      <c r="P542" s="8"/>
      <c r="Q542" s="5"/>
      <c r="R542" s="8"/>
      <c r="S542" s="10"/>
      <c r="T542" s="6"/>
      <c r="U542" s="4"/>
      <c r="V542" s="4"/>
      <c r="W542" s="38"/>
      <c r="X542" s="8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BC542" s="2"/>
    </row>
    <row r="543" spans="1:55" ht="12.75" x14ac:dyDescent="0.2">
      <c r="A543" s="4"/>
      <c r="B543" s="4"/>
      <c r="C543" s="4"/>
      <c r="D543" s="4"/>
      <c r="E543" s="4"/>
      <c r="F543" s="4"/>
      <c r="G543" s="45"/>
      <c r="H543" s="45"/>
      <c r="I543" s="36"/>
      <c r="J543" s="36"/>
      <c r="K543" s="5"/>
      <c r="L543" s="8" t="str">
        <f t="shared" si="9"/>
        <v xml:space="preserve"> </v>
      </c>
      <c r="M543" s="6"/>
      <c r="N543" s="6"/>
      <c r="O543" s="6"/>
      <c r="P543" s="8"/>
      <c r="Q543" s="5"/>
      <c r="R543" s="8"/>
      <c r="S543" s="10"/>
      <c r="T543" s="6"/>
      <c r="U543" s="4"/>
      <c r="V543" s="4"/>
      <c r="W543" s="38"/>
      <c r="X543" s="8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BC543" s="2"/>
    </row>
    <row r="544" spans="1:55" ht="12.75" x14ac:dyDescent="0.2">
      <c r="A544" s="4"/>
      <c r="B544" s="4"/>
      <c r="C544" s="4"/>
      <c r="D544" s="4"/>
      <c r="E544" s="4"/>
      <c r="F544" s="4"/>
      <c r="G544" s="45"/>
      <c r="H544" s="45"/>
      <c r="I544" s="36"/>
      <c r="J544" s="36"/>
      <c r="K544" s="5"/>
      <c r="L544" s="8" t="str">
        <f t="shared" ref="L544:L607" si="10">+IF(J544=0," ",K544-($B$9-J544))</f>
        <v xml:space="preserve"> </v>
      </c>
      <c r="M544" s="6"/>
      <c r="N544" s="6"/>
      <c r="O544" s="6"/>
      <c r="P544" s="8"/>
      <c r="Q544" s="5"/>
      <c r="R544" s="8"/>
      <c r="S544" s="10"/>
      <c r="T544" s="6"/>
      <c r="U544" s="4"/>
      <c r="V544" s="4"/>
      <c r="W544" s="38"/>
      <c r="X544" s="8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BC544" s="2"/>
    </row>
    <row r="545" spans="1:55" ht="12.75" x14ac:dyDescent="0.2">
      <c r="A545" s="4"/>
      <c r="B545" s="4"/>
      <c r="C545" s="4"/>
      <c r="D545" s="4"/>
      <c r="E545" s="4"/>
      <c r="F545" s="4"/>
      <c r="G545" s="45"/>
      <c r="H545" s="45"/>
      <c r="I545" s="36"/>
      <c r="J545" s="36"/>
      <c r="K545" s="5"/>
      <c r="L545" s="8" t="str">
        <f t="shared" si="10"/>
        <v xml:space="preserve"> </v>
      </c>
      <c r="M545" s="6"/>
      <c r="N545" s="6"/>
      <c r="O545" s="6"/>
      <c r="P545" s="8"/>
      <c r="Q545" s="5"/>
      <c r="R545" s="8"/>
      <c r="S545" s="10"/>
      <c r="T545" s="6"/>
      <c r="U545" s="4"/>
      <c r="V545" s="4"/>
      <c r="W545" s="38"/>
      <c r="X545" s="8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BC545" s="2"/>
    </row>
    <row r="546" spans="1:55" ht="12.75" x14ac:dyDescent="0.2">
      <c r="A546" s="4"/>
      <c r="B546" s="4"/>
      <c r="C546" s="4"/>
      <c r="D546" s="4"/>
      <c r="E546" s="4"/>
      <c r="F546" s="4"/>
      <c r="G546" s="45"/>
      <c r="H546" s="45"/>
      <c r="I546" s="36"/>
      <c r="J546" s="36"/>
      <c r="K546" s="5"/>
      <c r="L546" s="8" t="str">
        <f t="shared" si="10"/>
        <v xml:space="preserve"> </v>
      </c>
      <c r="M546" s="6"/>
      <c r="N546" s="6"/>
      <c r="O546" s="6"/>
      <c r="P546" s="8"/>
      <c r="Q546" s="5"/>
      <c r="R546" s="8"/>
      <c r="S546" s="10"/>
      <c r="T546" s="6"/>
      <c r="U546" s="4"/>
      <c r="V546" s="4"/>
      <c r="W546" s="38"/>
      <c r="X546" s="8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BC546" s="2"/>
    </row>
    <row r="547" spans="1:55" ht="12.75" x14ac:dyDescent="0.2">
      <c r="A547" s="4"/>
      <c r="B547" s="4"/>
      <c r="C547" s="4"/>
      <c r="D547" s="4"/>
      <c r="E547" s="4"/>
      <c r="F547" s="4"/>
      <c r="G547" s="45"/>
      <c r="H547" s="45"/>
      <c r="I547" s="36"/>
      <c r="J547" s="36"/>
      <c r="K547" s="5"/>
      <c r="L547" s="8" t="str">
        <f t="shared" si="10"/>
        <v xml:space="preserve"> </v>
      </c>
      <c r="M547" s="6"/>
      <c r="N547" s="6"/>
      <c r="O547" s="6"/>
      <c r="P547" s="8"/>
      <c r="Q547" s="5"/>
      <c r="R547" s="8"/>
      <c r="S547" s="10"/>
      <c r="T547" s="6"/>
      <c r="U547" s="4"/>
      <c r="V547" s="4"/>
      <c r="W547" s="38"/>
      <c r="X547" s="8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BC547" s="2"/>
    </row>
    <row r="548" spans="1:55" ht="12.75" x14ac:dyDescent="0.2">
      <c r="A548" s="4"/>
      <c r="B548" s="4"/>
      <c r="C548" s="4"/>
      <c r="D548" s="4"/>
      <c r="E548" s="4"/>
      <c r="F548" s="4"/>
      <c r="G548" s="45"/>
      <c r="H548" s="45"/>
      <c r="I548" s="36"/>
      <c r="J548" s="36"/>
      <c r="K548" s="5"/>
      <c r="L548" s="8" t="str">
        <f t="shared" si="10"/>
        <v xml:space="preserve"> </v>
      </c>
      <c r="M548" s="6"/>
      <c r="N548" s="6"/>
      <c r="O548" s="6"/>
      <c r="P548" s="8"/>
      <c r="Q548" s="5"/>
      <c r="R548" s="8"/>
      <c r="S548" s="10"/>
      <c r="T548" s="6"/>
      <c r="U548" s="4"/>
      <c r="V548" s="4"/>
      <c r="W548" s="38"/>
      <c r="X548" s="8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BC548" s="2"/>
    </row>
    <row r="549" spans="1:55" ht="12.75" x14ac:dyDescent="0.2">
      <c r="A549" s="4"/>
      <c r="B549" s="4"/>
      <c r="C549" s="4"/>
      <c r="D549" s="4"/>
      <c r="E549" s="4"/>
      <c r="F549" s="4"/>
      <c r="G549" s="45"/>
      <c r="H549" s="45"/>
      <c r="I549" s="36"/>
      <c r="J549" s="36"/>
      <c r="K549" s="5"/>
      <c r="L549" s="8" t="str">
        <f t="shared" si="10"/>
        <v xml:space="preserve"> </v>
      </c>
      <c r="M549" s="6"/>
      <c r="N549" s="6"/>
      <c r="O549" s="6"/>
      <c r="P549" s="8"/>
      <c r="Q549" s="5"/>
      <c r="R549" s="8"/>
      <c r="S549" s="10"/>
      <c r="T549" s="6"/>
      <c r="U549" s="4"/>
      <c r="V549" s="4"/>
      <c r="W549" s="38"/>
      <c r="X549" s="8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BC549" s="2"/>
    </row>
    <row r="550" spans="1:55" ht="12.75" x14ac:dyDescent="0.2">
      <c r="A550" s="4"/>
      <c r="B550" s="4"/>
      <c r="C550" s="4"/>
      <c r="D550" s="4"/>
      <c r="E550" s="4"/>
      <c r="F550" s="4"/>
      <c r="G550" s="45"/>
      <c r="H550" s="45"/>
      <c r="I550" s="36"/>
      <c r="J550" s="36"/>
      <c r="K550" s="5"/>
      <c r="L550" s="8" t="str">
        <f t="shared" si="10"/>
        <v xml:space="preserve"> </v>
      </c>
      <c r="M550" s="6"/>
      <c r="N550" s="6"/>
      <c r="O550" s="6"/>
      <c r="P550" s="8"/>
      <c r="Q550" s="5"/>
      <c r="R550" s="8"/>
      <c r="S550" s="10"/>
      <c r="T550" s="6"/>
      <c r="U550" s="4"/>
      <c r="V550" s="4"/>
      <c r="W550" s="38"/>
      <c r="X550" s="8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BC550" s="2"/>
    </row>
    <row r="551" spans="1:55" ht="12.75" x14ac:dyDescent="0.2">
      <c r="A551" s="4"/>
      <c r="B551" s="4"/>
      <c r="C551" s="4"/>
      <c r="D551" s="4"/>
      <c r="E551" s="4"/>
      <c r="F551" s="4"/>
      <c r="G551" s="45"/>
      <c r="H551" s="45"/>
      <c r="I551" s="36"/>
      <c r="J551" s="36"/>
      <c r="K551" s="5"/>
      <c r="L551" s="8" t="str">
        <f t="shared" si="10"/>
        <v xml:space="preserve"> </v>
      </c>
      <c r="M551" s="6"/>
      <c r="N551" s="6"/>
      <c r="O551" s="6"/>
      <c r="P551" s="8"/>
      <c r="Q551" s="5"/>
      <c r="R551" s="8"/>
      <c r="S551" s="10"/>
      <c r="T551" s="6"/>
      <c r="U551" s="4"/>
      <c r="V551" s="4"/>
      <c r="W551" s="38"/>
      <c r="X551" s="8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BC551" s="2"/>
    </row>
    <row r="552" spans="1:55" ht="12.75" x14ac:dyDescent="0.2">
      <c r="A552" s="4"/>
      <c r="B552" s="4"/>
      <c r="C552" s="4"/>
      <c r="D552" s="4"/>
      <c r="E552" s="4"/>
      <c r="F552" s="4"/>
      <c r="G552" s="45"/>
      <c r="H552" s="45"/>
      <c r="I552" s="36"/>
      <c r="J552" s="36"/>
      <c r="K552" s="5"/>
      <c r="L552" s="8" t="str">
        <f t="shared" si="10"/>
        <v xml:space="preserve"> </v>
      </c>
      <c r="M552" s="6"/>
      <c r="N552" s="6"/>
      <c r="O552" s="6"/>
      <c r="P552" s="8"/>
      <c r="Q552" s="5"/>
      <c r="R552" s="8"/>
      <c r="S552" s="10"/>
      <c r="T552" s="6"/>
      <c r="U552" s="4"/>
      <c r="V552" s="4"/>
      <c r="W552" s="38"/>
      <c r="X552" s="8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BC552" s="2"/>
    </row>
    <row r="553" spans="1:55" ht="12.75" x14ac:dyDescent="0.2">
      <c r="A553" s="4"/>
      <c r="B553" s="4"/>
      <c r="C553" s="4"/>
      <c r="D553" s="4"/>
      <c r="E553" s="4"/>
      <c r="F553" s="4"/>
      <c r="G553" s="45"/>
      <c r="H553" s="45"/>
      <c r="I553" s="36"/>
      <c r="J553" s="36"/>
      <c r="K553" s="5"/>
      <c r="L553" s="8" t="str">
        <f t="shared" si="10"/>
        <v xml:space="preserve"> </v>
      </c>
      <c r="M553" s="6"/>
      <c r="N553" s="6"/>
      <c r="O553" s="6"/>
      <c r="P553" s="8"/>
      <c r="Q553" s="5"/>
      <c r="R553" s="8"/>
      <c r="S553" s="10"/>
      <c r="T553" s="6"/>
      <c r="U553" s="4"/>
      <c r="V553" s="4"/>
      <c r="W553" s="38"/>
      <c r="X553" s="8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BC553" s="2"/>
    </row>
    <row r="554" spans="1:55" ht="12.75" x14ac:dyDescent="0.2">
      <c r="A554" s="4"/>
      <c r="B554" s="4"/>
      <c r="C554" s="4"/>
      <c r="D554" s="4"/>
      <c r="E554" s="4"/>
      <c r="F554" s="4"/>
      <c r="G554" s="45"/>
      <c r="H554" s="45"/>
      <c r="I554" s="36"/>
      <c r="J554" s="36"/>
      <c r="K554" s="5"/>
      <c r="L554" s="8" t="str">
        <f t="shared" si="10"/>
        <v xml:space="preserve"> </v>
      </c>
      <c r="M554" s="6"/>
      <c r="N554" s="6"/>
      <c r="O554" s="6"/>
      <c r="P554" s="8"/>
      <c r="Q554" s="5"/>
      <c r="R554" s="8"/>
      <c r="S554" s="10"/>
      <c r="T554" s="6"/>
      <c r="U554" s="4"/>
      <c r="V554" s="4"/>
      <c r="W554" s="38"/>
      <c r="X554" s="8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BC554" s="2"/>
    </row>
    <row r="555" spans="1:55" ht="12.75" x14ac:dyDescent="0.2">
      <c r="A555" s="4"/>
      <c r="B555" s="4"/>
      <c r="C555" s="4"/>
      <c r="D555" s="4"/>
      <c r="E555" s="4"/>
      <c r="F555" s="4"/>
      <c r="G555" s="45"/>
      <c r="H555" s="45"/>
      <c r="I555" s="36"/>
      <c r="J555" s="36"/>
      <c r="K555" s="5"/>
      <c r="L555" s="8" t="str">
        <f t="shared" si="10"/>
        <v xml:space="preserve"> </v>
      </c>
      <c r="M555" s="6"/>
      <c r="N555" s="6"/>
      <c r="O555" s="6"/>
      <c r="P555" s="8"/>
      <c r="Q555" s="5"/>
      <c r="R555" s="8"/>
      <c r="S555" s="10"/>
      <c r="T555" s="6"/>
      <c r="U555" s="4"/>
      <c r="V555" s="4"/>
      <c r="W555" s="38"/>
      <c r="X555" s="8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BC555" s="2"/>
    </row>
    <row r="556" spans="1:55" ht="12.75" x14ac:dyDescent="0.2">
      <c r="A556" s="4"/>
      <c r="B556" s="4"/>
      <c r="C556" s="4"/>
      <c r="D556" s="4"/>
      <c r="E556" s="4"/>
      <c r="F556" s="4"/>
      <c r="G556" s="45"/>
      <c r="H556" s="45"/>
      <c r="I556" s="36"/>
      <c r="J556" s="36"/>
      <c r="K556" s="5"/>
      <c r="L556" s="8" t="str">
        <f t="shared" si="10"/>
        <v xml:space="preserve"> </v>
      </c>
      <c r="M556" s="6"/>
      <c r="N556" s="6"/>
      <c r="O556" s="6"/>
      <c r="P556" s="8"/>
      <c r="Q556" s="5"/>
      <c r="R556" s="8"/>
      <c r="S556" s="10"/>
      <c r="T556" s="6"/>
      <c r="U556" s="4"/>
      <c r="V556" s="4"/>
      <c r="W556" s="38"/>
      <c r="X556" s="8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BC556" s="2"/>
    </row>
    <row r="557" spans="1:55" ht="12.75" x14ac:dyDescent="0.2">
      <c r="A557" s="4"/>
      <c r="B557" s="4"/>
      <c r="C557" s="4"/>
      <c r="D557" s="4"/>
      <c r="E557" s="4"/>
      <c r="F557" s="4"/>
      <c r="G557" s="45"/>
      <c r="H557" s="45"/>
      <c r="I557" s="36"/>
      <c r="J557" s="36"/>
      <c r="K557" s="5"/>
      <c r="L557" s="8" t="str">
        <f t="shared" si="10"/>
        <v xml:space="preserve"> </v>
      </c>
      <c r="M557" s="6"/>
      <c r="N557" s="6"/>
      <c r="O557" s="6"/>
      <c r="P557" s="8"/>
      <c r="Q557" s="5"/>
      <c r="R557" s="8"/>
      <c r="S557" s="10"/>
      <c r="T557" s="6"/>
      <c r="U557" s="4"/>
      <c r="V557" s="4"/>
      <c r="W557" s="38"/>
      <c r="X557" s="8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BC557" s="2"/>
    </row>
    <row r="558" spans="1:55" ht="12.75" x14ac:dyDescent="0.2">
      <c r="A558" s="4"/>
      <c r="B558" s="4"/>
      <c r="C558" s="4"/>
      <c r="D558" s="4"/>
      <c r="E558" s="4"/>
      <c r="F558" s="4"/>
      <c r="G558" s="45"/>
      <c r="H558" s="45"/>
      <c r="I558" s="36"/>
      <c r="J558" s="36"/>
      <c r="K558" s="5"/>
      <c r="L558" s="8" t="str">
        <f t="shared" si="10"/>
        <v xml:space="preserve"> </v>
      </c>
      <c r="M558" s="6"/>
      <c r="N558" s="6"/>
      <c r="O558" s="6"/>
      <c r="P558" s="8"/>
      <c r="Q558" s="5"/>
      <c r="R558" s="8"/>
      <c r="S558" s="10"/>
      <c r="T558" s="6"/>
      <c r="U558" s="4"/>
      <c r="V558" s="4"/>
      <c r="W558" s="38"/>
      <c r="X558" s="8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BC558" s="2"/>
    </row>
    <row r="559" spans="1:55" ht="12.75" x14ac:dyDescent="0.2">
      <c r="A559" s="4"/>
      <c r="B559" s="4"/>
      <c r="C559" s="4"/>
      <c r="D559" s="4"/>
      <c r="E559" s="4"/>
      <c r="F559" s="4"/>
      <c r="G559" s="45"/>
      <c r="H559" s="45"/>
      <c r="I559" s="36"/>
      <c r="J559" s="36"/>
      <c r="K559" s="5"/>
      <c r="L559" s="8" t="str">
        <f t="shared" si="10"/>
        <v xml:space="preserve"> </v>
      </c>
      <c r="M559" s="6"/>
      <c r="N559" s="6"/>
      <c r="O559" s="6"/>
      <c r="P559" s="8"/>
      <c r="Q559" s="5"/>
      <c r="R559" s="8"/>
      <c r="S559" s="10"/>
      <c r="T559" s="6"/>
      <c r="U559" s="4"/>
      <c r="V559" s="4"/>
      <c r="W559" s="38"/>
      <c r="X559" s="8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BC559" s="2"/>
    </row>
    <row r="560" spans="1:55" ht="12.75" x14ac:dyDescent="0.2">
      <c r="A560" s="4"/>
      <c r="B560" s="4"/>
      <c r="C560" s="4"/>
      <c r="D560" s="4"/>
      <c r="E560" s="4"/>
      <c r="F560" s="4"/>
      <c r="G560" s="45"/>
      <c r="H560" s="45"/>
      <c r="I560" s="36"/>
      <c r="J560" s="36"/>
      <c r="K560" s="5"/>
      <c r="L560" s="8" t="str">
        <f t="shared" si="10"/>
        <v xml:space="preserve"> </v>
      </c>
      <c r="M560" s="6"/>
      <c r="N560" s="6"/>
      <c r="O560" s="6"/>
      <c r="P560" s="8"/>
      <c r="Q560" s="5"/>
      <c r="R560" s="8"/>
      <c r="S560" s="10"/>
      <c r="T560" s="6"/>
      <c r="U560" s="4"/>
      <c r="V560" s="4"/>
      <c r="W560" s="38"/>
      <c r="X560" s="8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BC560" s="2"/>
    </row>
    <row r="561" spans="1:55" ht="12.75" x14ac:dyDescent="0.2">
      <c r="A561" s="4"/>
      <c r="B561" s="4"/>
      <c r="C561" s="4"/>
      <c r="D561" s="4"/>
      <c r="E561" s="4"/>
      <c r="F561" s="4"/>
      <c r="G561" s="45"/>
      <c r="H561" s="45"/>
      <c r="I561" s="36"/>
      <c r="J561" s="36"/>
      <c r="K561" s="5"/>
      <c r="L561" s="8" t="str">
        <f t="shared" si="10"/>
        <v xml:space="preserve"> </v>
      </c>
      <c r="M561" s="6"/>
      <c r="N561" s="6"/>
      <c r="O561" s="6"/>
      <c r="P561" s="8"/>
      <c r="Q561" s="5"/>
      <c r="R561" s="8"/>
      <c r="S561" s="10"/>
      <c r="T561" s="6"/>
      <c r="U561" s="4"/>
      <c r="V561" s="4"/>
      <c r="W561" s="38"/>
      <c r="X561" s="8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BC561" s="2"/>
    </row>
    <row r="562" spans="1:55" ht="12.75" x14ac:dyDescent="0.2">
      <c r="A562" s="4"/>
      <c r="B562" s="4"/>
      <c r="C562" s="4"/>
      <c r="D562" s="4"/>
      <c r="E562" s="4"/>
      <c r="F562" s="4"/>
      <c r="G562" s="45"/>
      <c r="H562" s="45"/>
      <c r="I562" s="36"/>
      <c r="J562" s="36"/>
      <c r="K562" s="5"/>
      <c r="L562" s="8" t="str">
        <f t="shared" si="10"/>
        <v xml:space="preserve"> </v>
      </c>
      <c r="M562" s="6"/>
      <c r="N562" s="6"/>
      <c r="O562" s="6"/>
      <c r="P562" s="8"/>
      <c r="Q562" s="5"/>
      <c r="R562" s="8"/>
      <c r="S562" s="10"/>
      <c r="T562" s="6"/>
      <c r="U562" s="4"/>
      <c r="V562" s="4"/>
      <c r="W562" s="38"/>
      <c r="X562" s="8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BC562" s="2"/>
    </row>
    <row r="563" spans="1:55" ht="12.75" x14ac:dyDescent="0.2">
      <c r="A563" s="4"/>
      <c r="B563" s="4"/>
      <c r="C563" s="4"/>
      <c r="D563" s="4"/>
      <c r="E563" s="4"/>
      <c r="F563" s="4"/>
      <c r="G563" s="45"/>
      <c r="H563" s="45"/>
      <c r="I563" s="36"/>
      <c r="J563" s="36"/>
      <c r="K563" s="5"/>
      <c r="L563" s="8" t="str">
        <f t="shared" si="10"/>
        <v xml:space="preserve"> </v>
      </c>
      <c r="M563" s="6"/>
      <c r="N563" s="6"/>
      <c r="O563" s="6"/>
      <c r="P563" s="8"/>
      <c r="Q563" s="5"/>
      <c r="R563" s="8"/>
      <c r="S563" s="10"/>
      <c r="T563" s="6"/>
      <c r="U563" s="4"/>
      <c r="V563" s="4"/>
      <c r="W563" s="38"/>
      <c r="X563" s="8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BC563" s="2"/>
    </row>
    <row r="564" spans="1:55" ht="12.75" x14ac:dyDescent="0.2">
      <c r="A564" s="4"/>
      <c r="B564" s="4"/>
      <c r="C564" s="4"/>
      <c r="D564" s="4"/>
      <c r="E564" s="4"/>
      <c r="F564" s="4"/>
      <c r="G564" s="45"/>
      <c r="H564" s="45"/>
      <c r="I564" s="36"/>
      <c r="J564" s="36"/>
      <c r="K564" s="5"/>
      <c r="L564" s="8" t="str">
        <f t="shared" si="10"/>
        <v xml:space="preserve"> </v>
      </c>
      <c r="M564" s="6"/>
      <c r="N564" s="6"/>
      <c r="O564" s="6"/>
      <c r="P564" s="8"/>
      <c r="Q564" s="5"/>
      <c r="R564" s="8"/>
      <c r="S564" s="10"/>
      <c r="T564" s="6"/>
      <c r="U564" s="4"/>
      <c r="V564" s="4"/>
      <c r="W564" s="38"/>
      <c r="X564" s="8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BC564" s="2"/>
    </row>
    <row r="565" spans="1:55" ht="12.75" x14ac:dyDescent="0.2">
      <c r="A565" s="4"/>
      <c r="B565" s="4"/>
      <c r="C565" s="4"/>
      <c r="D565" s="4"/>
      <c r="E565" s="4"/>
      <c r="F565" s="4"/>
      <c r="G565" s="45"/>
      <c r="H565" s="45"/>
      <c r="I565" s="36"/>
      <c r="J565" s="36"/>
      <c r="K565" s="5"/>
      <c r="L565" s="8" t="str">
        <f t="shared" si="10"/>
        <v xml:space="preserve"> </v>
      </c>
      <c r="M565" s="6"/>
      <c r="N565" s="6"/>
      <c r="O565" s="6"/>
      <c r="P565" s="8"/>
      <c r="Q565" s="5"/>
      <c r="R565" s="8"/>
      <c r="S565" s="10"/>
      <c r="T565" s="6"/>
      <c r="U565" s="4"/>
      <c r="V565" s="4"/>
      <c r="W565" s="38"/>
      <c r="X565" s="8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BC565" s="2"/>
    </row>
    <row r="566" spans="1:55" ht="12.75" x14ac:dyDescent="0.2">
      <c r="A566" s="4"/>
      <c r="B566" s="4"/>
      <c r="C566" s="4"/>
      <c r="D566" s="4"/>
      <c r="E566" s="4"/>
      <c r="F566" s="4"/>
      <c r="G566" s="45"/>
      <c r="H566" s="45"/>
      <c r="I566" s="36"/>
      <c r="J566" s="36"/>
      <c r="K566" s="5"/>
      <c r="L566" s="8" t="str">
        <f t="shared" si="10"/>
        <v xml:space="preserve"> </v>
      </c>
      <c r="M566" s="6"/>
      <c r="N566" s="6"/>
      <c r="O566" s="6"/>
      <c r="P566" s="8"/>
      <c r="Q566" s="5"/>
      <c r="R566" s="8"/>
      <c r="S566" s="10"/>
      <c r="T566" s="6"/>
      <c r="U566" s="4"/>
      <c r="V566" s="4"/>
      <c r="W566" s="38"/>
      <c r="X566" s="8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BC566" s="2"/>
    </row>
    <row r="567" spans="1:55" ht="12.75" x14ac:dyDescent="0.2">
      <c r="A567" s="4"/>
      <c r="B567" s="4"/>
      <c r="C567" s="4"/>
      <c r="D567" s="4"/>
      <c r="E567" s="4"/>
      <c r="F567" s="4"/>
      <c r="G567" s="45"/>
      <c r="H567" s="45"/>
      <c r="I567" s="36"/>
      <c r="J567" s="36"/>
      <c r="K567" s="5"/>
      <c r="L567" s="8" t="str">
        <f t="shared" si="10"/>
        <v xml:space="preserve"> </v>
      </c>
      <c r="M567" s="6"/>
      <c r="N567" s="6"/>
      <c r="O567" s="6"/>
      <c r="P567" s="8"/>
      <c r="Q567" s="5"/>
      <c r="R567" s="8"/>
      <c r="S567" s="10"/>
      <c r="T567" s="6"/>
      <c r="U567" s="4"/>
      <c r="V567" s="4"/>
      <c r="W567" s="38"/>
      <c r="X567" s="8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BC567" s="2"/>
    </row>
    <row r="568" spans="1:55" ht="12.75" x14ac:dyDescent="0.2">
      <c r="A568" s="4"/>
      <c r="B568" s="4"/>
      <c r="C568" s="4"/>
      <c r="D568" s="4"/>
      <c r="E568" s="4"/>
      <c r="F568" s="4"/>
      <c r="G568" s="45"/>
      <c r="H568" s="45"/>
      <c r="I568" s="36"/>
      <c r="J568" s="36"/>
      <c r="K568" s="5"/>
      <c r="L568" s="8" t="str">
        <f t="shared" si="10"/>
        <v xml:space="preserve"> </v>
      </c>
      <c r="M568" s="6"/>
      <c r="N568" s="6"/>
      <c r="O568" s="6"/>
      <c r="P568" s="8"/>
      <c r="Q568" s="5"/>
      <c r="R568" s="8"/>
      <c r="S568" s="10"/>
      <c r="T568" s="6"/>
      <c r="U568" s="4"/>
      <c r="V568" s="4"/>
      <c r="W568" s="38"/>
      <c r="X568" s="8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BC568" s="2"/>
    </row>
    <row r="569" spans="1:55" ht="12.75" x14ac:dyDescent="0.2">
      <c r="A569" s="4"/>
      <c r="B569" s="4"/>
      <c r="C569" s="4"/>
      <c r="D569" s="4"/>
      <c r="E569" s="4"/>
      <c r="F569" s="4"/>
      <c r="G569" s="45"/>
      <c r="H569" s="45"/>
      <c r="I569" s="36"/>
      <c r="J569" s="36"/>
      <c r="K569" s="5"/>
      <c r="L569" s="8" t="str">
        <f t="shared" si="10"/>
        <v xml:space="preserve"> </v>
      </c>
      <c r="M569" s="6"/>
      <c r="N569" s="6"/>
      <c r="O569" s="6"/>
      <c r="P569" s="8"/>
      <c r="Q569" s="5"/>
      <c r="R569" s="8"/>
      <c r="S569" s="10"/>
      <c r="T569" s="6"/>
      <c r="U569" s="4"/>
      <c r="V569" s="4"/>
      <c r="W569" s="38"/>
      <c r="X569" s="8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BC569" s="2"/>
    </row>
    <row r="570" spans="1:55" ht="12.75" x14ac:dyDescent="0.2">
      <c r="A570" s="4"/>
      <c r="B570" s="4"/>
      <c r="C570" s="4"/>
      <c r="D570" s="4"/>
      <c r="E570" s="4"/>
      <c r="F570" s="4"/>
      <c r="G570" s="45"/>
      <c r="H570" s="45"/>
      <c r="I570" s="36"/>
      <c r="J570" s="36"/>
      <c r="K570" s="5"/>
      <c r="L570" s="8" t="str">
        <f t="shared" si="10"/>
        <v xml:space="preserve"> </v>
      </c>
      <c r="M570" s="6"/>
      <c r="N570" s="6"/>
      <c r="O570" s="6"/>
      <c r="P570" s="8"/>
      <c r="Q570" s="5"/>
      <c r="R570" s="8"/>
      <c r="S570" s="10"/>
      <c r="T570" s="6"/>
      <c r="U570" s="4"/>
      <c r="V570" s="4"/>
      <c r="W570" s="38"/>
      <c r="X570" s="8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BC570" s="2"/>
    </row>
    <row r="571" spans="1:55" ht="12.75" x14ac:dyDescent="0.2">
      <c r="A571" s="4"/>
      <c r="B571" s="4"/>
      <c r="C571" s="4"/>
      <c r="D571" s="4"/>
      <c r="E571" s="4"/>
      <c r="F571" s="4"/>
      <c r="G571" s="45"/>
      <c r="H571" s="45"/>
      <c r="I571" s="36"/>
      <c r="J571" s="36"/>
      <c r="K571" s="5"/>
      <c r="L571" s="8" t="str">
        <f t="shared" si="10"/>
        <v xml:space="preserve"> </v>
      </c>
      <c r="M571" s="6"/>
      <c r="N571" s="6"/>
      <c r="O571" s="6"/>
      <c r="P571" s="8"/>
      <c r="Q571" s="5"/>
      <c r="R571" s="8"/>
      <c r="S571" s="10"/>
      <c r="T571" s="6"/>
      <c r="U571" s="4"/>
      <c r="V571" s="4"/>
      <c r="W571" s="38"/>
      <c r="X571" s="8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BC571" s="2"/>
    </row>
    <row r="572" spans="1:55" ht="12.75" x14ac:dyDescent="0.2">
      <c r="A572" s="4"/>
      <c r="B572" s="4"/>
      <c r="C572" s="4"/>
      <c r="D572" s="4"/>
      <c r="E572" s="4"/>
      <c r="F572" s="4"/>
      <c r="G572" s="45"/>
      <c r="H572" s="45"/>
      <c r="I572" s="36"/>
      <c r="J572" s="36"/>
      <c r="K572" s="5"/>
      <c r="L572" s="8" t="str">
        <f t="shared" si="10"/>
        <v xml:space="preserve"> </v>
      </c>
      <c r="M572" s="6"/>
      <c r="N572" s="6"/>
      <c r="O572" s="6"/>
      <c r="P572" s="8"/>
      <c r="Q572" s="5"/>
      <c r="R572" s="8"/>
      <c r="S572" s="10"/>
      <c r="T572" s="6"/>
      <c r="U572" s="4"/>
      <c r="V572" s="4"/>
      <c r="W572" s="38"/>
      <c r="X572" s="8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BC572" s="2"/>
    </row>
    <row r="573" spans="1:55" ht="12.75" x14ac:dyDescent="0.2">
      <c r="A573" s="4"/>
      <c r="B573" s="4"/>
      <c r="C573" s="4"/>
      <c r="D573" s="4"/>
      <c r="E573" s="4"/>
      <c r="F573" s="4"/>
      <c r="G573" s="45"/>
      <c r="H573" s="45"/>
      <c r="I573" s="36"/>
      <c r="J573" s="36"/>
      <c r="K573" s="5"/>
      <c r="L573" s="8" t="str">
        <f t="shared" si="10"/>
        <v xml:space="preserve"> </v>
      </c>
      <c r="M573" s="6"/>
      <c r="N573" s="6"/>
      <c r="O573" s="6"/>
      <c r="P573" s="8"/>
      <c r="Q573" s="5"/>
      <c r="R573" s="8"/>
      <c r="S573" s="10"/>
      <c r="T573" s="6"/>
      <c r="U573" s="4"/>
      <c r="V573" s="4"/>
      <c r="W573" s="38"/>
      <c r="X573" s="8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BC573" s="2"/>
    </row>
    <row r="574" spans="1:55" ht="12.75" x14ac:dyDescent="0.2">
      <c r="A574" s="4"/>
      <c r="B574" s="4"/>
      <c r="C574" s="4"/>
      <c r="D574" s="4"/>
      <c r="E574" s="4"/>
      <c r="F574" s="4"/>
      <c r="G574" s="45"/>
      <c r="H574" s="45"/>
      <c r="I574" s="36"/>
      <c r="J574" s="36"/>
      <c r="K574" s="5"/>
      <c r="L574" s="8" t="str">
        <f t="shared" si="10"/>
        <v xml:space="preserve"> </v>
      </c>
      <c r="M574" s="6"/>
      <c r="N574" s="6"/>
      <c r="O574" s="6"/>
      <c r="P574" s="8"/>
      <c r="Q574" s="5"/>
      <c r="R574" s="8"/>
      <c r="S574" s="10"/>
      <c r="T574" s="6"/>
      <c r="U574" s="4"/>
      <c r="V574" s="4"/>
      <c r="W574" s="38"/>
      <c r="X574" s="8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BC574" s="2"/>
    </row>
    <row r="575" spans="1:55" ht="12.75" x14ac:dyDescent="0.2">
      <c r="A575" s="4"/>
      <c r="B575" s="4"/>
      <c r="C575" s="4"/>
      <c r="D575" s="4"/>
      <c r="E575" s="4"/>
      <c r="F575" s="4"/>
      <c r="G575" s="45"/>
      <c r="H575" s="45"/>
      <c r="I575" s="36"/>
      <c r="J575" s="36"/>
      <c r="K575" s="5"/>
      <c r="L575" s="8" t="str">
        <f t="shared" si="10"/>
        <v xml:space="preserve"> </v>
      </c>
      <c r="M575" s="6"/>
      <c r="N575" s="6"/>
      <c r="O575" s="6"/>
      <c r="P575" s="8"/>
      <c r="Q575" s="5"/>
      <c r="R575" s="8"/>
      <c r="S575" s="10"/>
      <c r="T575" s="6"/>
      <c r="U575" s="4"/>
      <c r="V575" s="4"/>
      <c r="W575" s="38"/>
      <c r="X575" s="8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BC575" s="2"/>
    </row>
    <row r="576" spans="1:55" ht="12.75" x14ac:dyDescent="0.2">
      <c r="A576" s="4"/>
      <c r="B576" s="4"/>
      <c r="C576" s="4"/>
      <c r="D576" s="4"/>
      <c r="E576" s="4"/>
      <c r="F576" s="4"/>
      <c r="G576" s="45"/>
      <c r="H576" s="45"/>
      <c r="I576" s="36"/>
      <c r="J576" s="36"/>
      <c r="K576" s="5"/>
      <c r="L576" s="8" t="str">
        <f t="shared" si="10"/>
        <v xml:space="preserve"> </v>
      </c>
      <c r="M576" s="6"/>
      <c r="N576" s="6"/>
      <c r="O576" s="6"/>
      <c r="P576" s="8"/>
      <c r="Q576" s="5"/>
      <c r="R576" s="8"/>
      <c r="S576" s="10"/>
      <c r="T576" s="6"/>
      <c r="U576" s="4"/>
      <c r="V576" s="4"/>
      <c r="W576" s="38"/>
      <c r="X576" s="8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BC576" s="2"/>
    </row>
    <row r="577" spans="1:55" ht="12.75" x14ac:dyDescent="0.2">
      <c r="A577" s="4"/>
      <c r="B577" s="4"/>
      <c r="C577" s="4"/>
      <c r="D577" s="4"/>
      <c r="E577" s="4"/>
      <c r="F577" s="4"/>
      <c r="G577" s="45"/>
      <c r="H577" s="45"/>
      <c r="I577" s="36"/>
      <c r="J577" s="36"/>
      <c r="K577" s="5"/>
      <c r="L577" s="8" t="str">
        <f t="shared" si="10"/>
        <v xml:space="preserve"> </v>
      </c>
      <c r="M577" s="6"/>
      <c r="N577" s="6"/>
      <c r="O577" s="6"/>
      <c r="P577" s="8"/>
      <c r="Q577" s="5"/>
      <c r="R577" s="8"/>
      <c r="S577" s="10"/>
      <c r="T577" s="6"/>
      <c r="U577" s="4"/>
      <c r="V577" s="4"/>
      <c r="W577" s="38"/>
      <c r="X577" s="8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BC577" s="2"/>
    </row>
    <row r="578" spans="1:55" ht="12.75" x14ac:dyDescent="0.2">
      <c r="A578" s="4"/>
      <c r="B578" s="4"/>
      <c r="C578" s="4"/>
      <c r="D578" s="4"/>
      <c r="E578" s="4"/>
      <c r="F578" s="4"/>
      <c r="G578" s="45"/>
      <c r="H578" s="45"/>
      <c r="I578" s="36"/>
      <c r="J578" s="36"/>
      <c r="K578" s="5"/>
      <c r="L578" s="8" t="str">
        <f t="shared" si="10"/>
        <v xml:space="preserve"> </v>
      </c>
      <c r="M578" s="6"/>
      <c r="N578" s="6"/>
      <c r="O578" s="6"/>
      <c r="P578" s="8"/>
      <c r="Q578" s="5"/>
      <c r="R578" s="8"/>
      <c r="S578" s="10"/>
      <c r="T578" s="6"/>
      <c r="U578" s="4"/>
      <c r="V578" s="4"/>
      <c r="W578" s="38"/>
      <c r="X578" s="8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BC578" s="2"/>
    </row>
    <row r="579" spans="1:55" ht="12.75" x14ac:dyDescent="0.2">
      <c r="A579" s="4"/>
      <c r="B579" s="4"/>
      <c r="C579" s="4"/>
      <c r="D579" s="4"/>
      <c r="E579" s="4"/>
      <c r="F579" s="4"/>
      <c r="G579" s="45"/>
      <c r="H579" s="45"/>
      <c r="I579" s="36"/>
      <c r="J579" s="36"/>
      <c r="K579" s="5"/>
      <c r="L579" s="8" t="str">
        <f t="shared" si="10"/>
        <v xml:space="preserve"> </v>
      </c>
      <c r="M579" s="6"/>
      <c r="N579" s="6"/>
      <c r="O579" s="6"/>
      <c r="P579" s="8"/>
      <c r="Q579" s="5"/>
      <c r="R579" s="8"/>
      <c r="S579" s="10"/>
      <c r="T579" s="6"/>
      <c r="U579" s="4"/>
      <c r="V579" s="4"/>
      <c r="W579" s="38"/>
      <c r="X579" s="8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BC579" s="2"/>
    </row>
    <row r="580" spans="1:55" ht="12.75" x14ac:dyDescent="0.2">
      <c r="A580" s="4"/>
      <c r="B580" s="4"/>
      <c r="C580" s="4"/>
      <c r="D580" s="4"/>
      <c r="E580" s="4"/>
      <c r="F580" s="4"/>
      <c r="G580" s="45"/>
      <c r="H580" s="45"/>
      <c r="I580" s="36"/>
      <c r="J580" s="36"/>
      <c r="K580" s="5"/>
      <c r="L580" s="8" t="str">
        <f t="shared" si="10"/>
        <v xml:space="preserve"> </v>
      </c>
      <c r="M580" s="6"/>
      <c r="N580" s="6"/>
      <c r="O580" s="6"/>
      <c r="P580" s="8"/>
      <c r="Q580" s="5"/>
      <c r="R580" s="8"/>
      <c r="S580" s="10"/>
      <c r="T580" s="6"/>
      <c r="U580" s="4"/>
      <c r="V580" s="4"/>
      <c r="W580" s="38"/>
      <c r="X580" s="8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BC580" s="2"/>
    </row>
    <row r="581" spans="1:55" ht="12.75" x14ac:dyDescent="0.2">
      <c r="A581" s="4"/>
      <c r="B581" s="4"/>
      <c r="C581" s="4"/>
      <c r="D581" s="4"/>
      <c r="E581" s="4"/>
      <c r="F581" s="4"/>
      <c r="G581" s="45"/>
      <c r="H581" s="45"/>
      <c r="I581" s="36"/>
      <c r="J581" s="36"/>
      <c r="K581" s="5"/>
      <c r="L581" s="8" t="str">
        <f t="shared" si="10"/>
        <v xml:space="preserve"> </v>
      </c>
      <c r="M581" s="6"/>
      <c r="N581" s="6"/>
      <c r="O581" s="6"/>
      <c r="P581" s="8"/>
      <c r="Q581" s="5"/>
      <c r="R581" s="8"/>
      <c r="S581" s="10"/>
      <c r="T581" s="6"/>
      <c r="U581" s="4"/>
      <c r="V581" s="4"/>
      <c r="W581" s="38"/>
      <c r="X581" s="8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BC581" s="2"/>
    </row>
    <row r="582" spans="1:55" ht="12.75" x14ac:dyDescent="0.2">
      <c r="A582" s="4"/>
      <c r="B582" s="4"/>
      <c r="C582" s="4"/>
      <c r="D582" s="4"/>
      <c r="E582" s="4"/>
      <c r="F582" s="4"/>
      <c r="G582" s="45"/>
      <c r="H582" s="45"/>
      <c r="I582" s="36"/>
      <c r="J582" s="36"/>
      <c r="K582" s="5"/>
      <c r="L582" s="8" t="str">
        <f t="shared" si="10"/>
        <v xml:space="preserve"> </v>
      </c>
      <c r="M582" s="6"/>
      <c r="N582" s="6"/>
      <c r="O582" s="6"/>
      <c r="P582" s="8"/>
      <c r="Q582" s="5"/>
      <c r="R582" s="8"/>
      <c r="S582" s="10"/>
      <c r="T582" s="6"/>
      <c r="U582" s="4"/>
      <c r="V582" s="4"/>
      <c r="W582" s="38"/>
      <c r="X582" s="8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BC582" s="2"/>
    </row>
    <row r="583" spans="1:55" ht="12.75" x14ac:dyDescent="0.2">
      <c r="A583" s="4"/>
      <c r="B583" s="4"/>
      <c r="C583" s="4"/>
      <c r="D583" s="4"/>
      <c r="E583" s="4"/>
      <c r="F583" s="4"/>
      <c r="G583" s="45"/>
      <c r="H583" s="45"/>
      <c r="I583" s="36"/>
      <c r="J583" s="36"/>
      <c r="K583" s="5"/>
      <c r="L583" s="8" t="str">
        <f t="shared" si="10"/>
        <v xml:space="preserve"> </v>
      </c>
      <c r="M583" s="6"/>
      <c r="N583" s="6"/>
      <c r="O583" s="6"/>
      <c r="P583" s="8"/>
      <c r="Q583" s="5"/>
      <c r="R583" s="8"/>
      <c r="S583" s="10"/>
      <c r="T583" s="6"/>
      <c r="U583" s="4"/>
      <c r="V583" s="4"/>
      <c r="W583" s="38"/>
      <c r="X583" s="8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BC583" s="2"/>
    </row>
    <row r="584" spans="1:55" ht="12.75" x14ac:dyDescent="0.2">
      <c r="A584" s="4"/>
      <c r="B584" s="4"/>
      <c r="C584" s="4"/>
      <c r="D584" s="4"/>
      <c r="E584" s="4"/>
      <c r="F584" s="4"/>
      <c r="G584" s="45"/>
      <c r="H584" s="45"/>
      <c r="I584" s="36"/>
      <c r="J584" s="36"/>
      <c r="K584" s="5"/>
      <c r="L584" s="8" t="str">
        <f t="shared" si="10"/>
        <v xml:space="preserve"> </v>
      </c>
      <c r="M584" s="6"/>
      <c r="N584" s="6"/>
      <c r="O584" s="6"/>
      <c r="P584" s="8"/>
      <c r="Q584" s="5"/>
      <c r="R584" s="8"/>
      <c r="S584" s="10"/>
      <c r="T584" s="6"/>
      <c r="U584" s="4"/>
      <c r="V584" s="4"/>
      <c r="W584" s="38"/>
      <c r="X584" s="8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BC584" s="2"/>
    </row>
    <row r="585" spans="1:55" ht="12.75" x14ac:dyDescent="0.2">
      <c r="A585" s="4"/>
      <c r="B585" s="4"/>
      <c r="C585" s="4"/>
      <c r="D585" s="4"/>
      <c r="E585" s="4"/>
      <c r="F585" s="4"/>
      <c r="G585" s="45"/>
      <c r="H585" s="45"/>
      <c r="I585" s="36"/>
      <c r="J585" s="36"/>
      <c r="K585" s="5"/>
      <c r="L585" s="8" t="str">
        <f t="shared" si="10"/>
        <v xml:space="preserve"> </v>
      </c>
      <c r="M585" s="6"/>
      <c r="N585" s="6"/>
      <c r="O585" s="6"/>
      <c r="P585" s="8"/>
      <c r="Q585" s="5"/>
      <c r="R585" s="8"/>
      <c r="S585" s="10"/>
      <c r="T585" s="6"/>
      <c r="U585" s="4"/>
      <c r="V585" s="4"/>
      <c r="W585" s="38"/>
      <c r="X585" s="8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BC585" s="2"/>
    </row>
    <row r="586" spans="1:55" ht="12.75" x14ac:dyDescent="0.2">
      <c r="A586" s="4"/>
      <c r="B586" s="4"/>
      <c r="C586" s="4"/>
      <c r="D586" s="4"/>
      <c r="E586" s="4"/>
      <c r="F586" s="4"/>
      <c r="G586" s="45"/>
      <c r="H586" s="45"/>
      <c r="I586" s="36"/>
      <c r="J586" s="36"/>
      <c r="K586" s="5"/>
      <c r="L586" s="8" t="str">
        <f t="shared" si="10"/>
        <v xml:space="preserve"> </v>
      </c>
      <c r="M586" s="6"/>
      <c r="N586" s="6"/>
      <c r="O586" s="6"/>
      <c r="P586" s="8"/>
      <c r="Q586" s="5"/>
      <c r="R586" s="8"/>
      <c r="S586" s="10"/>
      <c r="T586" s="6"/>
      <c r="U586" s="4"/>
      <c r="V586" s="4"/>
      <c r="W586" s="38"/>
      <c r="X586" s="8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BC586" s="2"/>
    </row>
    <row r="587" spans="1:55" ht="12.75" x14ac:dyDescent="0.2">
      <c r="A587" s="4"/>
      <c r="B587" s="4"/>
      <c r="C587" s="4"/>
      <c r="D587" s="4"/>
      <c r="E587" s="4"/>
      <c r="F587" s="4"/>
      <c r="G587" s="45"/>
      <c r="H587" s="45"/>
      <c r="I587" s="36"/>
      <c r="J587" s="36"/>
      <c r="K587" s="5"/>
      <c r="L587" s="8" t="str">
        <f t="shared" si="10"/>
        <v xml:space="preserve"> </v>
      </c>
      <c r="M587" s="6"/>
      <c r="N587" s="6"/>
      <c r="O587" s="6"/>
      <c r="P587" s="8"/>
      <c r="Q587" s="5"/>
      <c r="R587" s="8"/>
      <c r="S587" s="10"/>
      <c r="T587" s="6"/>
      <c r="U587" s="4"/>
      <c r="V587" s="4"/>
      <c r="W587" s="38"/>
      <c r="X587" s="8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BC587" s="2"/>
    </row>
    <row r="588" spans="1:55" ht="12.75" x14ac:dyDescent="0.2">
      <c r="A588" s="4"/>
      <c r="B588" s="4"/>
      <c r="C588" s="4"/>
      <c r="D588" s="4"/>
      <c r="E588" s="4"/>
      <c r="F588" s="4"/>
      <c r="G588" s="45"/>
      <c r="H588" s="45"/>
      <c r="I588" s="36"/>
      <c r="J588" s="36"/>
      <c r="K588" s="5"/>
      <c r="L588" s="8" t="str">
        <f t="shared" si="10"/>
        <v xml:space="preserve"> </v>
      </c>
      <c r="M588" s="6"/>
      <c r="N588" s="6"/>
      <c r="O588" s="6"/>
      <c r="P588" s="8"/>
      <c r="Q588" s="5"/>
      <c r="R588" s="8"/>
      <c r="S588" s="10"/>
      <c r="T588" s="6"/>
      <c r="U588" s="4"/>
      <c r="V588" s="4"/>
      <c r="W588" s="38"/>
      <c r="X588" s="8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BC588" s="2"/>
    </row>
    <row r="589" spans="1:55" ht="12.75" x14ac:dyDescent="0.2">
      <c r="A589" s="4"/>
      <c r="B589" s="4"/>
      <c r="C589" s="4"/>
      <c r="D589" s="4"/>
      <c r="E589" s="4"/>
      <c r="F589" s="4"/>
      <c r="G589" s="45"/>
      <c r="H589" s="45"/>
      <c r="I589" s="36"/>
      <c r="J589" s="36"/>
      <c r="K589" s="5"/>
      <c r="L589" s="8" t="str">
        <f t="shared" si="10"/>
        <v xml:space="preserve"> </v>
      </c>
      <c r="M589" s="6"/>
      <c r="N589" s="6"/>
      <c r="O589" s="6"/>
      <c r="P589" s="8"/>
      <c r="Q589" s="5"/>
      <c r="R589" s="8"/>
      <c r="S589" s="10"/>
      <c r="T589" s="6"/>
      <c r="U589" s="4"/>
      <c r="V589" s="4"/>
      <c r="W589" s="38"/>
      <c r="X589" s="8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BC589" s="2"/>
    </row>
    <row r="590" spans="1:55" ht="12.75" x14ac:dyDescent="0.2">
      <c r="A590" s="4"/>
      <c r="B590" s="4"/>
      <c r="C590" s="4"/>
      <c r="D590" s="4"/>
      <c r="E590" s="4"/>
      <c r="F590" s="4"/>
      <c r="G590" s="45"/>
      <c r="H590" s="45"/>
      <c r="I590" s="36"/>
      <c r="J590" s="36"/>
      <c r="K590" s="5"/>
      <c r="L590" s="8" t="str">
        <f t="shared" si="10"/>
        <v xml:space="preserve"> </v>
      </c>
      <c r="M590" s="6"/>
      <c r="N590" s="6"/>
      <c r="O590" s="6"/>
      <c r="P590" s="8"/>
      <c r="Q590" s="5"/>
      <c r="R590" s="8"/>
      <c r="S590" s="10"/>
      <c r="T590" s="6"/>
      <c r="U590" s="4"/>
      <c r="V590" s="4"/>
      <c r="W590" s="38"/>
      <c r="X590" s="8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BC590" s="2"/>
    </row>
    <row r="591" spans="1:55" ht="12.75" x14ac:dyDescent="0.2">
      <c r="A591" s="4"/>
      <c r="B591" s="4"/>
      <c r="C591" s="4"/>
      <c r="D591" s="4"/>
      <c r="E591" s="4"/>
      <c r="F591" s="4"/>
      <c r="G591" s="45"/>
      <c r="H591" s="45"/>
      <c r="I591" s="36"/>
      <c r="J591" s="36"/>
      <c r="K591" s="5"/>
      <c r="L591" s="8" t="str">
        <f t="shared" si="10"/>
        <v xml:space="preserve"> </v>
      </c>
      <c r="M591" s="6"/>
      <c r="N591" s="6"/>
      <c r="O591" s="6"/>
      <c r="P591" s="8"/>
      <c r="Q591" s="5"/>
      <c r="R591" s="8"/>
      <c r="S591" s="10"/>
      <c r="T591" s="6"/>
      <c r="U591" s="4"/>
      <c r="V591" s="4"/>
      <c r="W591" s="38"/>
      <c r="X591" s="8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BC591" s="2"/>
    </row>
    <row r="592" spans="1:55" ht="12.75" x14ac:dyDescent="0.2">
      <c r="A592" s="4"/>
      <c r="B592" s="4"/>
      <c r="C592" s="4"/>
      <c r="D592" s="4"/>
      <c r="E592" s="4"/>
      <c r="F592" s="4"/>
      <c r="G592" s="45"/>
      <c r="H592" s="45"/>
      <c r="I592" s="36"/>
      <c r="J592" s="36"/>
      <c r="K592" s="5"/>
      <c r="L592" s="8" t="str">
        <f t="shared" si="10"/>
        <v xml:space="preserve"> </v>
      </c>
      <c r="M592" s="6"/>
      <c r="N592" s="6"/>
      <c r="O592" s="6"/>
      <c r="P592" s="8"/>
      <c r="Q592" s="5"/>
      <c r="R592" s="8"/>
      <c r="S592" s="10"/>
      <c r="T592" s="6"/>
      <c r="U592" s="4"/>
      <c r="V592" s="4"/>
      <c r="W592" s="38"/>
      <c r="X592" s="8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BC592" s="2"/>
    </row>
    <row r="593" spans="1:55" ht="12.75" x14ac:dyDescent="0.2">
      <c r="A593" s="4"/>
      <c r="B593" s="4"/>
      <c r="C593" s="4"/>
      <c r="D593" s="4"/>
      <c r="E593" s="4"/>
      <c r="F593" s="4"/>
      <c r="G593" s="45"/>
      <c r="H593" s="45"/>
      <c r="I593" s="36"/>
      <c r="J593" s="36"/>
      <c r="K593" s="5"/>
      <c r="L593" s="8" t="str">
        <f t="shared" si="10"/>
        <v xml:space="preserve"> </v>
      </c>
      <c r="M593" s="6"/>
      <c r="N593" s="6"/>
      <c r="O593" s="6"/>
      <c r="P593" s="8"/>
      <c r="Q593" s="5"/>
      <c r="R593" s="8"/>
      <c r="S593" s="10"/>
      <c r="T593" s="6"/>
      <c r="U593" s="4"/>
      <c r="V593" s="4"/>
      <c r="W593" s="38"/>
      <c r="X593" s="8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BC593" s="2"/>
    </row>
    <row r="594" spans="1:55" ht="12.75" x14ac:dyDescent="0.2">
      <c r="A594" s="4"/>
      <c r="B594" s="4"/>
      <c r="C594" s="4"/>
      <c r="D594" s="4"/>
      <c r="E594" s="4"/>
      <c r="F594" s="4"/>
      <c r="G594" s="45"/>
      <c r="H594" s="45"/>
      <c r="I594" s="36"/>
      <c r="J594" s="36"/>
      <c r="K594" s="5"/>
      <c r="L594" s="8" t="str">
        <f t="shared" si="10"/>
        <v xml:space="preserve"> </v>
      </c>
      <c r="M594" s="6"/>
      <c r="N594" s="6"/>
      <c r="O594" s="6"/>
      <c r="P594" s="8"/>
      <c r="Q594" s="5"/>
      <c r="R594" s="8"/>
      <c r="S594" s="10"/>
      <c r="T594" s="6"/>
      <c r="U594" s="4"/>
      <c r="V594" s="4"/>
      <c r="W594" s="38"/>
      <c r="X594" s="8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BC594" s="2"/>
    </row>
    <row r="595" spans="1:55" ht="12.75" x14ac:dyDescent="0.2">
      <c r="A595" s="4"/>
      <c r="B595" s="4"/>
      <c r="C595" s="4"/>
      <c r="D595" s="4"/>
      <c r="E595" s="4"/>
      <c r="F595" s="4"/>
      <c r="G595" s="45"/>
      <c r="H595" s="45"/>
      <c r="I595" s="36"/>
      <c r="J595" s="36"/>
      <c r="K595" s="5"/>
      <c r="L595" s="8" t="str">
        <f t="shared" si="10"/>
        <v xml:space="preserve"> </v>
      </c>
      <c r="M595" s="6"/>
      <c r="N595" s="6"/>
      <c r="O595" s="6"/>
      <c r="P595" s="8"/>
      <c r="Q595" s="5"/>
      <c r="R595" s="8"/>
      <c r="S595" s="10"/>
      <c r="T595" s="6"/>
      <c r="U595" s="4"/>
      <c r="V595" s="4"/>
      <c r="W595" s="38"/>
      <c r="X595" s="8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BC595" s="2"/>
    </row>
    <row r="596" spans="1:55" ht="12.75" x14ac:dyDescent="0.2">
      <c r="A596" s="4"/>
      <c r="B596" s="4"/>
      <c r="C596" s="4"/>
      <c r="D596" s="4"/>
      <c r="E596" s="4"/>
      <c r="F596" s="4"/>
      <c r="G596" s="45"/>
      <c r="H596" s="45"/>
      <c r="I596" s="36"/>
      <c r="J596" s="36"/>
      <c r="K596" s="5"/>
      <c r="L596" s="8" t="str">
        <f t="shared" si="10"/>
        <v xml:space="preserve"> </v>
      </c>
      <c r="M596" s="6"/>
      <c r="N596" s="6"/>
      <c r="O596" s="6"/>
      <c r="P596" s="8"/>
      <c r="Q596" s="5"/>
      <c r="R596" s="8"/>
      <c r="S596" s="10"/>
      <c r="T596" s="6"/>
      <c r="U596" s="4"/>
      <c r="V596" s="4"/>
      <c r="W596" s="38"/>
      <c r="X596" s="8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BC596" s="2"/>
    </row>
    <row r="597" spans="1:55" ht="12.75" x14ac:dyDescent="0.2">
      <c r="A597" s="4"/>
      <c r="B597" s="4"/>
      <c r="C597" s="4"/>
      <c r="D597" s="4"/>
      <c r="E597" s="4"/>
      <c r="F597" s="4"/>
      <c r="G597" s="45"/>
      <c r="H597" s="45"/>
      <c r="I597" s="36"/>
      <c r="J597" s="36"/>
      <c r="K597" s="5"/>
      <c r="L597" s="8" t="str">
        <f t="shared" si="10"/>
        <v xml:space="preserve"> </v>
      </c>
      <c r="M597" s="6"/>
      <c r="N597" s="6"/>
      <c r="O597" s="6"/>
      <c r="P597" s="8"/>
      <c r="Q597" s="5"/>
      <c r="R597" s="8"/>
      <c r="S597" s="10"/>
      <c r="T597" s="6"/>
      <c r="U597" s="4"/>
      <c r="V597" s="4"/>
      <c r="W597" s="38"/>
      <c r="X597" s="8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BC597" s="2"/>
    </row>
    <row r="598" spans="1:55" ht="12.75" x14ac:dyDescent="0.2">
      <c r="A598" s="4"/>
      <c r="B598" s="4"/>
      <c r="C598" s="4"/>
      <c r="D598" s="4"/>
      <c r="E598" s="4"/>
      <c r="F598" s="4"/>
      <c r="G598" s="45"/>
      <c r="H598" s="45"/>
      <c r="I598" s="36"/>
      <c r="J598" s="36"/>
      <c r="K598" s="5"/>
      <c r="L598" s="8" t="str">
        <f t="shared" si="10"/>
        <v xml:space="preserve"> </v>
      </c>
      <c r="M598" s="6"/>
      <c r="N598" s="6"/>
      <c r="O598" s="6"/>
      <c r="P598" s="8"/>
      <c r="Q598" s="5"/>
      <c r="R598" s="8"/>
      <c r="S598" s="10"/>
      <c r="T598" s="6"/>
      <c r="U598" s="4"/>
      <c r="V598" s="4"/>
      <c r="W598" s="38"/>
      <c r="X598" s="8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BC598" s="2"/>
    </row>
    <row r="599" spans="1:55" ht="12.75" x14ac:dyDescent="0.2">
      <c r="A599" s="4"/>
      <c r="B599" s="4"/>
      <c r="C599" s="4"/>
      <c r="D599" s="4"/>
      <c r="E599" s="4"/>
      <c r="F599" s="4"/>
      <c r="G599" s="45"/>
      <c r="H599" s="45"/>
      <c r="I599" s="36"/>
      <c r="J599" s="36"/>
      <c r="K599" s="5"/>
      <c r="L599" s="8" t="str">
        <f t="shared" si="10"/>
        <v xml:space="preserve"> </v>
      </c>
      <c r="M599" s="6"/>
      <c r="N599" s="6"/>
      <c r="O599" s="6"/>
      <c r="P599" s="8"/>
      <c r="Q599" s="5"/>
      <c r="R599" s="8"/>
      <c r="S599" s="10"/>
      <c r="T599" s="6"/>
      <c r="U599" s="4"/>
      <c r="V599" s="4"/>
      <c r="W599" s="38"/>
      <c r="X599" s="8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BC599" s="2"/>
    </row>
    <row r="600" spans="1:55" ht="12.75" x14ac:dyDescent="0.2">
      <c r="A600" s="4"/>
      <c r="B600" s="4"/>
      <c r="C600" s="4"/>
      <c r="D600" s="4"/>
      <c r="E600" s="4"/>
      <c r="F600" s="4"/>
      <c r="G600" s="45"/>
      <c r="H600" s="45"/>
      <c r="I600" s="36"/>
      <c r="J600" s="36"/>
      <c r="K600" s="5"/>
      <c r="L600" s="8" t="str">
        <f t="shared" si="10"/>
        <v xml:space="preserve"> </v>
      </c>
      <c r="M600" s="6"/>
      <c r="N600" s="6"/>
      <c r="O600" s="6"/>
      <c r="P600" s="8"/>
      <c r="Q600" s="5"/>
      <c r="R600" s="8"/>
      <c r="S600" s="10"/>
      <c r="T600" s="6"/>
      <c r="U600" s="4"/>
      <c r="V600" s="4"/>
      <c r="W600" s="38"/>
      <c r="X600" s="8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BC600" s="2"/>
    </row>
    <row r="601" spans="1:55" ht="12.75" x14ac:dyDescent="0.2">
      <c r="A601" s="4"/>
      <c r="B601" s="4"/>
      <c r="C601" s="4"/>
      <c r="D601" s="4"/>
      <c r="E601" s="4"/>
      <c r="F601" s="4"/>
      <c r="G601" s="45"/>
      <c r="H601" s="45"/>
      <c r="I601" s="36"/>
      <c r="J601" s="36"/>
      <c r="K601" s="5"/>
      <c r="L601" s="8" t="str">
        <f t="shared" si="10"/>
        <v xml:space="preserve"> </v>
      </c>
      <c r="M601" s="6"/>
      <c r="N601" s="6"/>
      <c r="O601" s="6"/>
      <c r="P601" s="8"/>
      <c r="Q601" s="5"/>
      <c r="R601" s="8"/>
      <c r="S601" s="10"/>
      <c r="T601" s="6"/>
      <c r="U601" s="4"/>
      <c r="V601" s="4"/>
      <c r="W601" s="38"/>
      <c r="X601" s="8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BC601" s="2"/>
    </row>
    <row r="602" spans="1:55" ht="12.75" x14ac:dyDescent="0.2">
      <c r="A602" s="4"/>
      <c r="B602" s="4"/>
      <c r="C602" s="4"/>
      <c r="D602" s="4"/>
      <c r="E602" s="4"/>
      <c r="F602" s="4"/>
      <c r="G602" s="45"/>
      <c r="H602" s="45"/>
      <c r="I602" s="36"/>
      <c r="J602" s="36"/>
      <c r="K602" s="5"/>
      <c r="L602" s="8" t="str">
        <f t="shared" si="10"/>
        <v xml:space="preserve"> </v>
      </c>
      <c r="M602" s="6"/>
      <c r="N602" s="6"/>
      <c r="O602" s="6"/>
      <c r="P602" s="8"/>
      <c r="Q602" s="5"/>
      <c r="R602" s="8"/>
      <c r="S602" s="10"/>
      <c r="T602" s="6"/>
      <c r="U602" s="4"/>
      <c r="V602" s="4"/>
      <c r="W602" s="38"/>
      <c r="X602" s="8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BC602" s="2"/>
    </row>
    <row r="603" spans="1:55" ht="12.75" x14ac:dyDescent="0.2">
      <c r="A603" s="4"/>
      <c r="B603" s="4"/>
      <c r="C603" s="4"/>
      <c r="D603" s="4"/>
      <c r="E603" s="4"/>
      <c r="F603" s="4"/>
      <c r="G603" s="45"/>
      <c r="H603" s="45"/>
      <c r="I603" s="36"/>
      <c r="J603" s="36"/>
      <c r="K603" s="5"/>
      <c r="L603" s="8" t="str">
        <f t="shared" si="10"/>
        <v xml:space="preserve"> </v>
      </c>
      <c r="M603" s="6"/>
      <c r="N603" s="6"/>
      <c r="O603" s="6"/>
      <c r="P603" s="8"/>
      <c r="Q603" s="5"/>
      <c r="R603" s="8"/>
      <c r="S603" s="10"/>
      <c r="T603" s="6"/>
      <c r="U603" s="4"/>
      <c r="V603" s="4"/>
      <c r="W603" s="38"/>
      <c r="X603" s="8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BC603" s="2"/>
    </row>
    <row r="604" spans="1:55" ht="12.75" x14ac:dyDescent="0.2">
      <c r="A604" s="4"/>
      <c r="B604" s="4"/>
      <c r="C604" s="4"/>
      <c r="D604" s="4"/>
      <c r="E604" s="4"/>
      <c r="F604" s="4"/>
      <c r="G604" s="45"/>
      <c r="H604" s="45"/>
      <c r="I604" s="36"/>
      <c r="J604" s="36"/>
      <c r="K604" s="5"/>
      <c r="L604" s="8" t="str">
        <f t="shared" si="10"/>
        <v xml:space="preserve"> </v>
      </c>
      <c r="M604" s="6"/>
      <c r="N604" s="6"/>
      <c r="O604" s="6"/>
      <c r="P604" s="8"/>
      <c r="Q604" s="5"/>
      <c r="R604" s="8"/>
      <c r="S604" s="10"/>
      <c r="T604" s="6"/>
      <c r="U604" s="4"/>
      <c r="V604" s="4"/>
      <c r="W604" s="38"/>
      <c r="X604" s="8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BC604" s="2"/>
    </row>
    <row r="605" spans="1:55" ht="12.75" x14ac:dyDescent="0.2">
      <c r="A605" s="4"/>
      <c r="B605" s="4"/>
      <c r="C605" s="4"/>
      <c r="D605" s="4"/>
      <c r="E605" s="4"/>
      <c r="F605" s="4"/>
      <c r="G605" s="45"/>
      <c r="H605" s="45"/>
      <c r="I605" s="36"/>
      <c r="J605" s="36"/>
      <c r="K605" s="5"/>
      <c r="L605" s="8" t="str">
        <f t="shared" si="10"/>
        <v xml:space="preserve"> </v>
      </c>
      <c r="M605" s="6"/>
      <c r="N605" s="6"/>
      <c r="O605" s="6"/>
      <c r="P605" s="8"/>
      <c r="Q605" s="5"/>
      <c r="R605" s="8"/>
      <c r="S605" s="10"/>
      <c r="T605" s="6"/>
      <c r="U605" s="4"/>
      <c r="V605" s="4"/>
      <c r="W605" s="38"/>
      <c r="X605" s="8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BC605" s="2"/>
    </row>
    <row r="606" spans="1:55" ht="12.75" x14ac:dyDescent="0.2">
      <c r="A606" s="4"/>
      <c r="B606" s="4"/>
      <c r="C606" s="4"/>
      <c r="D606" s="4"/>
      <c r="E606" s="4"/>
      <c r="F606" s="4"/>
      <c r="G606" s="45"/>
      <c r="H606" s="45"/>
      <c r="I606" s="36"/>
      <c r="J606" s="36"/>
      <c r="K606" s="5"/>
      <c r="L606" s="8" t="str">
        <f t="shared" si="10"/>
        <v xml:space="preserve"> </v>
      </c>
      <c r="M606" s="6"/>
      <c r="N606" s="6"/>
      <c r="O606" s="6"/>
      <c r="P606" s="8"/>
      <c r="Q606" s="5"/>
      <c r="R606" s="8"/>
      <c r="S606" s="10"/>
      <c r="T606" s="6"/>
      <c r="U606" s="4"/>
      <c r="V606" s="4"/>
      <c r="W606" s="38"/>
      <c r="X606" s="8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BC606" s="2"/>
    </row>
    <row r="607" spans="1:55" ht="12.75" x14ac:dyDescent="0.2">
      <c r="A607" s="4"/>
      <c r="B607" s="4"/>
      <c r="C607" s="4"/>
      <c r="D607" s="4"/>
      <c r="E607" s="4"/>
      <c r="F607" s="4"/>
      <c r="G607" s="45"/>
      <c r="H607" s="45"/>
      <c r="I607" s="36"/>
      <c r="J607" s="36"/>
      <c r="K607" s="5"/>
      <c r="L607" s="8" t="str">
        <f t="shared" si="10"/>
        <v xml:space="preserve"> </v>
      </c>
      <c r="M607" s="6"/>
      <c r="N607" s="6"/>
      <c r="O607" s="6"/>
      <c r="P607" s="8"/>
      <c r="Q607" s="5"/>
      <c r="R607" s="8"/>
      <c r="S607" s="10"/>
      <c r="T607" s="6"/>
      <c r="U607" s="4"/>
      <c r="V607" s="4"/>
      <c r="W607" s="38"/>
      <c r="X607" s="8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BC607" s="2"/>
    </row>
    <row r="608" spans="1:55" ht="12.75" x14ac:dyDescent="0.2">
      <c r="A608" s="4"/>
      <c r="B608" s="4"/>
      <c r="C608" s="4"/>
      <c r="D608" s="4"/>
      <c r="E608" s="4"/>
      <c r="F608" s="4"/>
      <c r="G608" s="45"/>
      <c r="H608" s="45"/>
      <c r="I608" s="36"/>
      <c r="J608" s="36"/>
      <c r="K608" s="5"/>
      <c r="L608" s="8" t="str">
        <f t="shared" ref="L608:L671" si="11">+IF(J608=0," ",K608-($B$9-J608))</f>
        <v xml:space="preserve"> </v>
      </c>
      <c r="M608" s="6"/>
      <c r="N608" s="6"/>
      <c r="O608" s="6"/>
      <c r="P608" s="8"/>
      <c r="Q608" s="5"/>
      <c r="R608" s="8"/>
      <c r="S608" s="10"/>
      <c r="T608" s="6"/>
      <c r="U608" s="4"/>
      <c r="V608" s="4"/>
      <c r="W608" s="38"/>
      <c r="X608" s="8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BC608" s="2"/>
    </row>
    <row r="609" spans="1:55" ht="12.75" x14ac:dyDescent="0.2">
      <c r="A609" s="4"/>
      <c r="B609" s="4"/>
      <c r="C609" s="4"/>
      <c r="D609" s="4"/>
      <c r="E609" s="4"/>
      <c r="F609" s="4"/>
      <c r="G609" s="45"/>
      <c r="H609" s="45"/>
      <c r="I609" s="36"/>
      <c r="J609" s="36"/>
      <c r="K609" s="5"/>
      <c r="L609" s="8" t="str">
        <f t="shared" si="11"/>
        <v xml:space="preserve"> </v>
      </c>
      <c r="M609" s="6"/>
      <c r="N609" s="6"/>
      <c r="O609" s="6"/>
      <c r="P609" s="8"/>
      <c r="Q609" s="5"/>
      <c r="R609" s="8"/>
      <c r="S609" s="10"/>
      <c r="T609" s="6"/>
      <c r="U609" s="4"/>
      <c r="V609" s="4"/>
      <c r="W609" s="38"/>
      <c r="X609" s="8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BC609" s="2"/>
    </row>
    <row r="610" spans="1:55" ht="12.75" x14ac:dyDescent="0.2">
      <c r="A610" s="4"/>
      <c r="B610" s="4"/>
      <c r="C610" s="4"/>
      <c r="D610" s="4"/>
      <c r="E610" s="4"/>
      <c r="F610" s="4"/>
      <c r="G610" s="45"/>
      <c r="H610" s="45"/>
      <c r="I610" s="36"/>
      <c r="J610" s="36"/>
      <c r="K610" s="5"/>
      <c r="L610" s="8" t="str">
        <f t="shared" si="11"/>
        <v xml:space="preserve"> </v>
      </c>
      <c r="M610" s="6"/>
      <c r="N610" s="6"/>
      <c r="O610" s="6"/>
      <c r="P610" s="8"/>
      <c r="Q610" s="5"/>
      <c r="R610" s="8"/>
      <c r="S610" s="10"/>
      <c r="T610" s="6"/>
      <c r="U610" s="4"/>
      <c r="V610" s="4"/>
      <c r="W610" s="38"/>
      <c r="X610" s="8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BC610" s="2"/>
    </row>
    <row r="611" spans="1:55" ht="12.75" x14ac:dyDescent="0.2">
      <c r="A611" s="4"/>
      <c r="B611" s="4"/>
      <c r="C611" s="4"/>
      <c r="D611" s="4"/>
      <c r="E611" s="4"/>
      <c r="F611" s="4"/>
      <c r="G611" s="45"/>
      <c r="H611" s="45"/>
      <c r="I611" s="36"/>
      <c r="J611" s="36"/>
      <c r="K611" s="5"/>
      <c r="L611" s="8" t="str">
        <f t="shared" si="11"/>
        <v xml:space="preserve"> </v>
      </c>
      <c r="M611" s="6"/>
      <c r="N611" s="6"/>
      <c r="O611" s="6"/>
      <c r="P611" s="8"/>
      <c r="Q611" s="5"/>
      <c r="R611" s="8"/>
      <c r="S611" s="10"/>
      <c r="T611" s="6"/>
      <c r="U611" s="4"/>
      <c r="V611" s="4"/>
      <c r="W611" s="38"/>
      <c r="X611" s="8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BC611" s="2"/>
    </row>
    <row r="612" spans="1:55" ht="12.75" x14ac:dyDescent="0.2">
      <c r="A612" s="4"/>
      <c r="B612" s="4"/>
      <c r="C612" s="4"/>
      <c r="D612" s="4"/>
      <c r="E612" s="4"/>
      <c r="F612" s="4"/>
      <c r="G612" s="45"/>
      <c r="H612" s="45"/>
      <c r="I612" s="36"/>
      <c r="J612" s="36"/>
      <c r="K612" s="5"/>
      <c r="L612" s="8" t="str">
        <f t="shared" si="11"/>
        <v xml:space="preserve"> </v>
      </c>
      <c r="M612" s="6"/>
      <c r="N612" s="6"/>
      <c r="O612" s="6"/>
      <c r="P612" s="8"/>
      <c r="Q612" s="5"/>
      <c r="R612" s="8"/>
      <c r="S612" s="10"/>
      <c r="T612" s="6"/>
      <c r="U612" s="4"/>
      <c r="V612" s="4"/>
      <c r="W612" s="38"/>
      <c r="X612" s="8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BC612" s="2"/>
    </row>
    <row r="613" spans="1:55" ht="12.75" x14ac:dyDescent="0.2">
      <c r="A613" s="4"/>
      <c r="B613" s="4"/>
      <c r="C613" s="4"/>
      <c r="D613" s="4"/>
      <c r="E613" s="4"/>
      <c r="F613" s="4"/>
      <c r="G613" s="45"/>
      <c r="H613" s="45"/>
      <c r="I613" s="36"/>
      <c r="J613" s="36"/>
      <c r="K613" s="5"/>
      <c r="L613" s="8" t="str">
        <f t="shared" si="11"/>
        <v xml:space="preserve"> </v>
      </c>
      <c r="M613" s="6"/>
      <c r="N613" s="6"/>
      <c r="O613" s="6"/>
      <c r="P613" s="8"/>
      <c r="Q613" s="5"/>
      <c r="R613" s="8"/>
      <c r="S613" s="10"/>
      <c r="T613" s="6"/>
      <c r="U613" s="4"/>
      <c r="V613" s="4"/>
      <c r="W613" s="38"/>
      <c r="X613" s="8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BC613" s="2"/>
    </row>
    <row r="614" spans="1:55" ht="12.75" x14ac:dyDescent="0.2">
      <c r="A614" s="4"/>
      <c r="B614" s="4"/>
      <c r="C614" s="4"/>
      <c r="D614" s="4"/>
      <c r="E614" s="4"/>
      <c r="F614" s="4"/>
      <c r="G614" s="45"/>
      <c r="H614" s="45"/>
      <c r="I614" s="36"/>
      <c r="J614" s="36"/>
      <c r="K614" s="5"/>
      <c r="L614" s="8" t="str">
        <f t="shared" si="11"/>
        <v xml:space="preserve"> </v>
      </c>
      <c r="M614" s="6"/>
      <c r="N614" s="6"/>
      <c r="O614" s="6"/>
      <c r="P614" s="8"/>
      <c r="Q614" s="5"/>
      <c r="R614" s="8"/>
      <c r="S614" s="10"/>
      <c r="T614" s="6"/>
      <c r="U614" s="4"/>
      <c r="V614" s="4"/>
      <c r="W614" s="38"/>
      <c r="X614" s="8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BC614" s="2"/>
    </row>
    <row r="615" spans="1:55" ht="12.75" x14ac:dyDescent="0.2">
      <c r="A615" s="4"/>
      <c r="B615" s="4"/>
      <c r="C615" s="4"/>
      <c r="D615" s="4"/>
      <c r="E615" s="4"/>
      <c r="F615" s="4"/>
      <c r="G615" s="45"/>
      <c r="H615" s="45"/>
      <c r="I615" s="36"/>
      <c r="J615" s="36"/>
      <c r="K615" s="5"/>
      <c r="L615" s="8" t="str">
        <f t="shared" si="11"/>
        <v xml:space="preserve"> </v>
      </c>
      <c r="M615" s="6"/>
      <c r="N615" s="6"/>
      <c r="O615" s="6"/>
      <c r="P615" s="8"/>
      <c r="Q615" s="5"/>
      <c r="R615" s="8"/>
      <c r="S615" s="10"/>
      <c r="T615" s="6"/>
      <c r="U615" s="4"/>
      <c r="V615" s="4"/>
      <c r="W615" s="38"/>
      <c r="X615" s="8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BC615" s="2"/>
    </row>
    <row r="616" spans="1:55" ht="12.75" x14ac:dyDescent="0.2">
      <c r="A616" s="4"/>
      <c r="B616" s="4"/>
      <c r="C616" s="4"/>
      <c r="D616" s="4"/>
      <c r="E616" s="4"/>
      <c r="F616" s="4"/>
      <c r="G616" s="45"/>
      <c r="H616" s="45"/>
      <c r="I616" s="36"/>
      <c r="J616" s="36"/>
      <c r="K616" s="5"/>
      <c r="L616" s="8" t="str">
        <f t="shared" si="11"/>
        <v xml:space="preserve"> </v>
      </c>
      <c r="M616" s="6"/>
      <c r="N616" s="6"/>
      <c r="O616" s="6"/>
      <c r="P616" s="8"/>
      <c r="Q616" s="5"/>
      <c r="R616" s="8"/>
      <c r="S616" s="10"/>
      <c r="T616" s="6"/>
      <c r="U616" s="4"/>
      <c r="V616" s="4"/>
      <c r="W616" s="38"/>
      <c r="X616" s="8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BC616" s="2"/>
    </row>
    <row r="617" spans="1:55" ht="12.75" x14ac:dyDescent="0.2">
      <c r="A617" s="4"/>
      <c r="B617" s="4"/>
      <c r="C617" s="4"/>
      <c r="D617" s="4"/>
      <c r="E617" s="4"/>
      <c r="F617" s="4"/>
      <c r="G617" s="45"/>
      <c r="H617" s="45"/>
      <c r="I617" s="36"/>
      <c r="J617" s="36"/>
      <c r="K617" s="5"/>
      <c r="L617" s="8" t="str">
        <f t="shared" si="11"/>
        <v xml:space="preserve"> </v>
      </c>
      <c r="M617" s="6"/>
      <c r="N617" s="6"/>
      <c r="O617" s="6"/>
      <c r="P617" s="8"/>
      <c r="Q617" s="5"/>
      <c r="R617" s="8"/>
      <c r="S617" s="10"/>
      <c r="T617" s="6"/>
      <c r="U617" s="4"/>
      <c r="V617" s="4"/>
      <c r="W617" s="38"/>
      <c r="X617" s="8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BC617" s="2"/>
    </row>
    <row r="618" spans="1:55" ht="12.75" x14ac:dyDescent="0.2">
      <c r="A618" s="4"/>
      <c r="B618" s="4"/>
      <c r="C618" s="4"/>
      <c r="D618" s="4"/>
      <c r="E618" s="4"/>
      <c r="F618" s="4"/>
      <c r="G618" s="45"/>
      <c r="H618" s="45"/>
      <c r="I618" s="36"/>
      <c r="J618" s="36"/>
      <c r="K618" s="5"/>
      <c r="L618" s="8" t="str">
        <f t="shared" si="11"/>
        <v xml:space="preserve"> </v>
      </c>
      <c r="M618" s="6"/>
      <c r="N618" s="6"/>
      <c r="O618" s="6"/>
      <c r="P618" s="8"/>
      <c r="Q618" s="5"/>
      <c r="R618" s="8"/>
      <c r="S618" s="10"/>
      <c r="T618" s="6"/>
      <c r="U618" s="4"/>
      <c r="V618" s="4"/>
      <c r="W618" s="38"/>
      <c r="X618" s="8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BC618" s="2"/>
    </row>
    <row r="619" spans="1:55" ht="12.75" x14ac:dyDescent="0.2">
      <c r="A619" s="4"/>
      <c r="B619" s="4"/>
      <c r="C619" s="4"/>
      <c r="D619" s="4"/>
      <c r="E619" s="4"/>
      <c r="F619" s="4"/>
      <c r="G619" s="45"/>
      <c r="H619" s="45"/>
      <c r="I619" s="36"/>
      <c r="J619" s="36"/>
      <c r="K619" s="5"/>
      <c r="L619" s="8" t="str">
        <f t="shared" si="11"/>
        <v xml:space="preserve"> </v>
      </c>
      <c r="M619" s="6"/>
      <c r="N619" s="6"/>
      <c r="O619" s="6"/>
      <c r="P619" s="8"/>
      <c r="Q619" s="5"/>
      <c r="R619" s="8"/>
      <c r="S619" s="10"/>
      <c r="T619" s="6"/>
      <c r="U619" s="4"/>
      <c r="V619" s="4"/>
      <c r="W619" s="38"/>
      <c r="X619" s="8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BC619" s="2"/>
    </row>
    <row r="620" spans="1:55" ht="12.75" x14ac:dyDescent="0.2">
      <c r="A620" s="4"/>
      <c r="B620" s="4"/>
      <c r="C620" s="4"/>
      <c r="D620" s="4"/>
      <c r="E620" s="4"/>
      <c r="F620" s="4"/>
      <c r="G620" s="45"/>
      <c r="H620" s="45"/>
      <c r="I620" s="36"/>
      <c r="J620" s="36"/>
      <c r="K620" s="5"/>
      <c r="L620" s="8" t="str">
        <f t="shared" si="11"/>
        <v xml:space="preserve"> </v>
      </c>
      <c r="M620" s="6"/>
      <c r="N620" s="6"/>
      <c r="O620" s="6"/>
      <c r="P620" s="8"/>
      <c r="Q620" s="5"/>
      <c r="R620" s="8"/>
      <c r="S620" s="10"/>
      <c r="T620" s="6"/>
      <c r="U620" s="4"/>
      <c r="V620" s="4"/>
      <c r="W620" s="38"/>
      <c r="X620" s="8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BC620" s="2"/>
    </row>
    <row r="621" spans="1:55" ht="12.75" x14ac:dyDescent="0.2">
      <c r="A621" s="4"/>
      <c r="B621" s="4"/>
      <c r="C621" s="4"/>
      <c r="D621" s="4"/>
      <c r="E621" s="4"/>
      <c r="F621" s="4"/>
      <c r="G621" s="45"/>
      <c r="H621" s="45"/>
      <c r="I621" s="36"/>
      <c r="J621" s="36"/>
      <c r="K621" s="5"/>
      <c r="L621" s="8" t="str">
        <f t="shared" si="11"/>
        <v xml:space="preserve"> </v>
      </c>
      <c r="M621" s="6"/>
      <c r="N621" s="6"/>
      <c r="O621" s="6"/>
      <c r="P621" s="8"/>
      <c r="Q621" s="5"/>
      <c r="R621" s="8"/>
      <c r="S621" s="10"/>
      <c r="T621" s="6"/>
      <c r="U621" s="4"/>
      <c r="V621" s="4"/>
      <c r="W621" s="38"/>
      <c r="X621" s="8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BC621" s="2"/>
    </row>
    <row r="622" spans="1:55" ht="12.75" x14ac:dyDescent="0.2">
      <c r="A622" s="4"/>
      <c r="B622" s="4"/>
      <c r="C622" s="4"/>
      <c r="D622" s="4"/>
      <c r="E622" s="4"/>
      <c r="F622" s="4"/>
      <c r="G622" s="45"/>
      <c r="H622" s="45"/>
      <c r="I622" s="36"/>
      <c r="J622" s="36"/>
      <c r="K622" s="5"/>
      <c r="L622" s="8" t="str">
        <f t="shared" si="11"/>
        <v xml:space="preserve"> </v>
      </c>
      <c r="M622" s="6"/>
      <c r="N622" s="6"/>
      <c r="O622" s="6"/>
      <c r="P622" s="8"/>
      <c r="Q622" s="5"/>
      <c r="R622" s="8"/>
      <c r="S622" s="10"/>
      <c r="T622" s="6"/>
      <c r="U622" s="4"/>
      <c r="V622" s="4"/>
      <c r="W622" s="38"/>
      <c r="X622" s="8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BC622" s="2"/>
    </row>
    <row r="623" spans="1:55" ht="12.75" x14ac:dyDescent="0.2">
      <c r="A623" s="4"/>
      <c r="B623" s="4"/>
      <c r="C623" s="4"/>
      <c r="D623" s="4"/>
      <c r="E623" s="4"/>
      <c r="F623" s="4"/>
      <c r="G623" s="45"/>
      <c r="H623" s="45"/>
      <c r="I623" s="36"/>
      <c r="J623" s="36"/>
      <c r="K623" s="5"/>
      <c r="L623" s="8" t="str">
        <f t="shared" si="11"/>
        <v xml:space="preserve"> </v>
      </c>
      <c r="M623" s="6"/>
      <c r="N623" s="6"/>
      <c r="O623" s="6"/>
      <c r="P623" s="8"/>
      <c r="Q623" s="5"/>
      <c r="R623" s="8"/>
      <c r="S623" s="10"/>
      <c r="T623" s="6"/>
      <c r="U623" s="4"/>
      <c r="V623" s="4"/>
      <c r="W623" s="38"/>
      <c r="X623" s="8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BC623" s="2"/>
    </row>
    <row r="624" spans="1:55" ht="12.75" x14ac:dyDescent="0.2">
      <c r="A624" s="4"/>
      <c r="B624" s="4"/>
      <c r="C624" s="4"/>
      <c r="D624" s="4"/>
      <c r="E624" s="4"/>
      <c r="F624" s="4"/>
      <c r="G624" s="45"/>
      <c r="H624" s="45"/>
      <c r="I624" s="36"/>
      <c r="J624" s="36"/>
      <c r="K624" s="5"/>
      <c r="L624" s="8" t="str">
        <f t="shared" si="11"/>
        <v xml:space="preserve"> </v>
      </c>
      <c r="M624" s="6"/>
      <c r="N624" s="6"/>
      <c r="O624" s="6"/>
      <c r="P624" s="8"/>
      <c r="Q624" s="5"/>
      <c r="R624" s="8"/>
      <c r="S624" s="10"/>
      <c r="T624" s="6"/>
      <c r="U624" s="4"/>
      <c r="V624" s="4"/>
      <c r="W624" s="38"/>
      <c r="X624" s="8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BC624" s="2"/>
    </row>
    <row r="625" spans="1:55" ht="12.75" x14ac:dyDescent="0.2">
      <c r="A625" s="4"/>
      <c r="B625" s="4"/>
      <c r="C625" s="4"/>
      <c r="D625" s="4"/>
      <c r="E625" s="4"/>
      <c r="F625" s="4"/>
      <c r="G625" s="45"/>
      <c r="H625" s="45"/>
      <c r="I625" s="36"/>
      <c r="J625" s="36"/>
      <c r="K625" s="5"/>
      <c r="L625" s="8" t="str">
        <f t="shared" si="11"/>
        <v xml:space="preserve"> </v>
      </c>
      <c r="M625" s="6"/>
      <c r="N625" s="6"/>
      <c r="O625" s="6"/>
      <c r="P625" s="8"/>
      <c r="Q625" s="5"/>
      <c r="R625" s="8"/>
      <c r="S625" s="10"/>
      <c r="T625" s="6"/>
      <c r="U625" s="4"/>
      <c r="V625" s="4"/>
      <c r="W625" s="38"/>
      <c r="X625" s="8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BC625" s="2"/>
    </row>
    <row r="626" spans="1:55" ht="12.75" x14ac:dyDescent="0.2">
      <c r="A626" s="4"/>
      <c r="B626" s="4"/>
      <c r="C626" s="4"/>
      <c r="D626" s="4"/>
      <c r="E626" s="4"/>
      <c r="F626" s="4"/>
      <c r="G626" s="45"/>
      <c r="H626" s="45"/>
      <c r="I626" s="36"/>
      <c r="J626" s="36"/>
      <c r="K626" s="5"/>
      <c r="L626" s="8" t="str">
        <f t="shared" si="11"/>
        <v xml:space="preserve"> </v>
      </c>
      <c r="M626" s="6"/>
      <c r="N626" s="6"/>
      <c r="O626" s="6"/>
      <c r="P626" s="8"/>
      <c r="Q626" s="5"/>
      <c r="R626" s="8"/>
      <c r="S626" s="10"/>
      <c r="T626" s="6"/>
      <c r="U626" s="4"/>
      <c r="V626" s="4"/>
      <c r="W626" s="38"/>
      <c r="X626" s="8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BC626" s="2"/>
    </row>
    <row r="627" spans="1:55" ht="12.75" x14ac:dyDescent="0.2">
      <c r="A627" s="4"/>
      <c r="B627" s="4"/>
      <c r="C627" s="4"/>
      <c r="D627" s="4"/>
      <c r="E627" s="4"/>
      <c r="F627" s="4"/>
      <c r="G627" s="45"/>
      <c r="H627" s="45"/>
      <c r="I627" s="36"/>
      <c r="J627" s="36"/>
      <c r="K627" s="5"/>
      <c r="L627" s="8" t="str">
        <f t="shared" si="11"/>
        <v xml:space="preserve"> </v>
      </c>
      <c r="M627" s="6"/>
      <c r="N627" s="6"/>
      <c r="O627" s="6"/>
      <c r="P627" s="8"/>
      <c r="Q627" s="5"/>
      <c r="R627" s="8"/>
      <c r="S627" s="10"/>
      <c r="T627" s="6"/>
      <c r="U627" s="4"/>
      <c r="V627" s="4"/>
      <c r="W627" s="38"/>
      <c r="X627" s="8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BC627" s="2"/>
    </row>
    <row r="628" spans="1:55" ht="12.75" x14ac:dyDescent="0.2">
      <c r="A628" s="4"/>
      <c r="B628" s="4"/>
      <c r="C628" s="4"/>
      <c r="D628" s="4"/>
      <c r="E628" s="4"/>
      <c r="F628" s="4"/>
      <c r="G628" s="45"/>
      <c r="H628" s="45"/>
      <c r="I628" s="36"/>
      <c r="J628" s="36"/>
      <c r="K628" s="5"/>
      <c r="L628" s="8" t="str">
        <f t="shared" si="11"/>
        <v xml:space="preserve"> </v>
      </c>
      <c r="M628" s="6"/>
      <c r="N628" s="6"/>
      <c r="O628" s="6"/>
      <c r="P628" s="8"/>
      <c r="Q628" s="5"/>
      <c r="R628" s="8"/>
      <c r="S628" s="10"/>
      <c r="T628" s="6"/>
      <c r="U628" s="4"/>
      <c r="V628" s="4"/>
      <c r="W628" s="38"/>
      <c r="X628" s="8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BC628" s="2"/>
    </row>
    <row r="629" spans="1:55" ht="12.75" x14ac:dyDescent="0.2">
      <c r="A629" s="4"/>
      <c r="B629" s="4"/>
      <c r="C629" s="4"/>
      <c r="D629" s="4"/>
      <c r="E629" s="4"/>
      <c r="F629" s="4"/>
      <c r="G629" s="45"/>
      <c r="H629" s="45"/>
      <c r="I629" s="36"/>
      <c r="J629" s="36"/>
      <c r="K629" s="5"/>
      <c r="L629" s="8" t="str">
        <f t="shared" si="11"/>
        <v xml:space="preserve"> </v>
      </c>
      <c r="M629" s="6"/>
      <c r="N629" s="6"/>
      <c r="O629" s="6"/>
      <c r="P629" s="8"/>
      <c r="Q629" s="5"/>
      <c r="R629" s="8"/>
      <c r="S629" s="10"/>
      <c r="T629" s="6"/>
      <c r="U629" s="4"/>
      <c r="V629" s="4"/>
      <c r="W629" s="38"/>
      <c r="X629" s="8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BC629" s="2"/>
    </row>
    <row r="630" spans="1:55" ht="12.75" x14ac:dyDescent="0.2">
      <c r="A630" s="4"/>
      <c r="B630" s="4"/>
      <c r="C630" s="4"/>
      <c r="D630" s="4"/>
      <c r="E630" s="4"/>
      <c r="F630" s="4"/>
      <c r="G630" s="45"/>
      <c r="H630" s="45"/>
      <c r="I630" s="36"/>
      <c r="J630" s="36"/>
      <c r="K630" s="5"/>
      <c r="L630" s="8" t="str">
        <f t="shared" si="11"/>
        <v xml:space="preserve"> </v>
      </c>
      <c r="M630" s="6"/>
      <c r="N630" s="6"/>
      <c r="O630" s="6"/>
      <c r="P630" s="8"/>
      <c r="Q630" s="5"/>
      <c r="R630" s="8"/>
      <c r="S630" s="10"/>
      <c r="T630" s="6"/>
      <c r="U630" s="4"/>
      <c r="V630" s="4"/>
      <c r="W630" s="38"/>
      <c r="X630" s="8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BC630" s="2"/>
    </row>
    <row r="631" spans="1:55" ht="12.75" x14ac:dyDescent="0.2">
      <c r="A631" s="4"/>
      <c r="B631" s="4"/>
      <c r="C631" s="4"/>
      <c r="D631" s="4"/>
      <c r="E631" s="4"/>
      <c r="F631" s="4"/>
      <c r="G631" s="45"/>
      <c r="H631" s="45"/>
      <c r="I631" s="36"/>
      <c r="J631" s="36"/>
      <c r="K631" s="5"/>
      <c r="L631" s="8" t="str">
        <f t="shared" si="11"/>
        <v xml:space="preserve"> </v>
      </c>
      <c r="M631" s="6"/>
      <c r="N631" s="6"/>
      <c r="O631" s="6"/>
      <c r="P631" s="8"/>
      <c r="Q631" s="5"/>
      <c r="R631" s="8"/>
      <c r="S631" s="10"/>
      <c r="T631" s="6"/>
      <c r="U631" s="4"/>
      <c r="V631" s="4"/>
      <c r="W631" s="38"/>
      <c r="X631" s="8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BC631" s="2"/>
    </row>
    <row r="632" spans="1:55" ht="12.75" x14ac:dyDescent="0.2">
      <c r="A632" s="4"/>
      <c r="B632" s="4"/>
      <c r="C632" s="4"/>
      <c r="D632" s="4"/>
      <c r="E632" s="4"/>
      <c r="F632" s="4"/>
      <c r="G632" s="45"/>
      <c r="H632" s="45"/>
      <c r="I632" s="36"/>
      <c r="J632" s="36"/>
      <c r="K632" s="5"/>
      <c r="L632" s="8" t="str">
        <f t="shared" si="11"/>
        <v xml:space="preserve"> </v>
      </c>
      <c r="M632" s="6"/>
      <c r="N632" s="6"/>
      <c r="O632" s="6"/>
      <c r="P632" s="8"/>
      <c r="Q632" s="5"/>
      <c r="R632" s="8"/>
      <c r="S632" s="10"/>
      <c r="T632" s="6"/>
      <c r="U632" s="4"/>
      <c r="V632" s="4"/>
      <c r="W632" s="38"/>
      <c r="X632" s="8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BC632" s="2"/>
    </row>
    <row r="633" spans="1:55" ht="12.75" x14ac:dyDescent="0.2">
      <c r="A633" s="4"/>
      <c r="B633" s="4"/>
      <c r="C633" s="4"/>
      <c r="D633" s="4"/>
      <c r="E633" s="4"/>
      <c r="F633" s="4"/>
      <c r="G633" s="45"/>
      <c r="H633" s="45"/>
      <c r="I633" s="36"/>
      <c r="J633" s="36"/>
      <c r="K633" s="5"/>
      <c r="L633" s="8" t="str">
        <f t="shared" si="11"/>
        <v xml:space="preserve"> </v>
      </c>
      <c r="M633" s="6"/>
      <c r="N633" s="6"/>
      <c r="O633" s="6"/>
      <c r="P633" s="8"/>
      <c r="Q633" s="5"/>
      <c r="R633" s="8"/>
      <c r="S633" s="10"/>
      <c r="T633" s="6"/>
      <c r="U633" s="4"/>
      <c r="V633" s="4"/>
      <c r="W633" s="38"/>
      <c r="X633" s="8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BC633" s="2"/>
    </row>
    <row r="634" spans="1:55" ht="12.75" x14ac:dyDescent="0.2">
      <c r="A634" s="4"/>
      <c r="B634" s="4"/>
      <c r="C634" s="4"/>
      <c r="D634" s="4"/>
      <c r="E634" s="4"/>
      <c r="F634" s="4"/>
      <c r="G634" s="45"/>
      <c r="H634" s="45"/>
      <c r="I634" s="36"/>
      <c r="J634" s="36"/>
      <c r="K634" s="5"/>
      <c r="L634" s="8" t="str">
        <f t="shared" si="11"/>
        <v xml:space="preserve"> </v>
      </c>
      <c r="M634" s="6"/>
      <c r="N634" s="6"/>
      <c r="O634" s="6"/>
      <c r="P634" s="8"/>
      <c r="Q634" s="5"/>
      <c r="R634" s="8"/>
      <c r="S634" s="10"/>
      <c r="T634" s="6"/>
      <c r="U634" s="4"/>
      <c r="V634" s="4"/>
      <c r="W634" s="38"/>
      <c r="X634" s="8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BC634" s="2"/>
    </row>
    <row r="635" spans="1:55" ht="12.75" x14ac:dyDescent="0.2">
      <c r="A635" s="4"/>
      <c r="B635" s="4"/>
      <c r="C635" s="4"/>
      <c r="D635" s="4"/>
      <c r="E635" s="4"/>
      <c r="F635" s="4"/>
      <c r="G635" s="45"/>
      <c r="H635" s="45"/>
      <c r="I635" s="36"/>
      <c r="J635" s="36"/>
      <c r="K635" s="5"/>
      <c r="L635" s="8" t="str">
        <f t="shared" si="11"/>
        <v xml:space="preserve"> </v>
      </c>
      <c r="M635" s="6"/>
      <c r="N635" s="6"/>
      <c r="O635" s="6"/>
      <c r="P635" s="8"/>
      <c r="Q635" s="5"/>
      <c r="R635" s="8"/>
      <c r="S635" s="10"/>
      <c r="T635" s="6"/>
      <c r="U635" s="4"/>
      <c r="V635" s="4"/>
      <c r="W635" s="38"/>
      <c r="X635" s="8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BC635" s="2"/>
    </row>
    <row r="636" spans="1:55" ht="12.75" x14ac:dyDescent="0.2">
      <c r="A636" s="4"/>
      <c r="B636" s="4"/>
      <c r="C636" s="4"/>
      <c r="D636" s="4"/>
      <c r="E636" s="4"/>
      <c r="F636" s="4"/>
      <c r="G636" s="45"/>
      <c r="H636" s="45"/>
      <c r="I636" s="36"/>
      <c r="J636" s="36"/>
      <c r="K636" s="5"/>
      <c r="L636" s="8" t="str">
        <f t="shared" si="11"/>
        <v xml:space="preserve"> </v>
      </c>
      <c r="M636" s="6"/>
      <c r="N636" s="6"/>
      <c r="O636" s="6"/>
      <c r="P636" s="8"/>
      <c r="Q636" s="5"/>
      <c r="R636" s="8"/>
      <c r="S636" s="10"/>
      <c r="T636" s="6"/>
      <c r="U636" s="4"/>
      <c r="V636" s="4"/>
      <c r="W636" s="38"/>
      <c r="X636" s="8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BC636" s="2"/>
    </row>
    <row r="637" spans="1:55" ht="12.75" x14ac:dyDescent="0.2">
      <c r="A637" s="4"/>
      <c r="B637" s="4"/>
      <c r="C637" s="4"/>
      <c r="D637" s="4"/>
      <c r="E637" s="4"/>
      <c r="F637" s="4"/>
      <c r="G637" s="45"/>
      <c r="H637" s="45"/>
      <c r="I637" s="36"/>
      <c r="J637" s="36"/>
      <c r="K637" s="5"/>
      <c r="L637" s="8" t="str">
        <f t="shared" si="11"/>
        <v xml:space="preserve"> </v>
      </c>
      <c r="M637" s="6"/>
      <c r="N637" s="6"/>
      <c r="O637" s="6"/>
      <c r="P637" s="8"/>
      <c r="Q637" s="5"/>
      <c r="R637" s="8"/>
      <c r="S637" s="10"/>
      <c r="T637" s="6"/>
      <c r="U637" s="4"/>
      <c r="V637" s="4"/>
      <c r="W637" s="38"/>
      <c r="X637" s="8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BC637" s="2"/>
    </row>
    <row r="638" spans="1:55" ht="12.75" x14ac:dyDescent="0.2">
      <c r="A638" s="4"/>
      <c r="B638" s="4"/>
      <c r="C638" s="4"/>
      <c r="D638" s="4"/>
      <c r="E638" s="4"/>
      <c r="F638" s="4"/>
      <c r="G638" s="45"/>
      <c r="H638" s="45"/>
      <c r="I638" s="36"/>
      <c r="J638" s="36"/>
      <c r="K638" s="5"/>
      <c r="L638" s="8" t="str">
        <f t="shared" si="11"/>
        <v xml:space="preserve"> </v>
      </c>
      <c r="M638" s="6"/>
      <c r="N638" s="6"/>
      <c r="O638" s="6"/>
      <c r="P638" s="8"/>
      <c r="Q638" s="5"/>
      <c r="R638" s="8"/>
      <c r="S638" s="10"/>
      <c r="T638" s="6"/>
      <c r="U638" s="4"/>
      <c r="V638" s="4"/>
      <c r="W638" s="38"/>
      <c r="X638" s="8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BC638" s="2"/>
    </row>
    <row r="639" spans="1:55" ht="12.75" x14ac:dyDescent="0.2">
      <c r="A639" s="4"/>
      <c r="B639" s="4"/>
      <c r="C639" s="4"/>
      <c r="D639" s="4"/>
      <c r="E639" s="4"/>
      <c r="F639" s="4"/>
      <c r="G639" s="45"/>
      <c r="H639" s="45"/>
      <c r="I639" s="36"/>
      <c r="J639" s="36"/>
      <c r="K639" s="5"/>
      <c r="L639" s="8" t="str">
        <f t="shared" si="11"/>
        <v xml:space="preserve"> </v>
      </c>
      <c r="M639" s="6"/>
      <c r="N639" s="6"/>
      <c r="O639" s="6"/>
      <c r="P639" s="8"/>
      <c r="Q639" s="5"/>
      <c r="R639" s="8"/>
      <c r="S639" s="10"/>
      <c r="T639" s="6"/>
      <c r="U639" s="4"/>
      <c r="V639" s="4"/>
      <c r="W639" s="38"/>
      <c r="X639" s="8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BC639" s="2"/>
    </row>
    <row r="640" spans="1:55" ht="12.75" x14ac:dyDescent="0.2">
      <c r="A640" s="4"/>
      <c r="B640" s="4"/>
      <c r="C640" s="4"/>
      <c r="D640" s="4"/>
      <c r="E640" s="4"/>
      <c r="F640" s="4"/>
      <c r="G640" s="45"/>
      <c r="H640" s="45"/>
      <c r="I640" s="36"/>
      <c r="J640" s="36"/>
      <c r="K640" s="5"/>
      <c r="L640" s="8" t="str">
        <f t="shared" si="11"/>
        <v xml:space="preserve"> </v>
      </c>
      <c r="M640" s="6"/>
      <c r="N640" s="6"/>
      <c r="O640" s="6"/>
      <c r="P640" s="8"/>
      <c r="Q640" s="5"/>
      <c r="R640" s="8"/>
      <c r="S640" s="10"/>
      <c r="T640" s="6"/>
      <c r="U640" s="4"/>
      <c r="V640" s="4"/>
      <c r="W640" s="38"/>
      <c r="X640" s="8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BC640" s="2"/>
    </row>
    <row r="641" spans="1:55" ht="12.75" x14ac:dyDescent="0.2">
      <c r="A641" s="4"/>
      <c r="B641" s="4"/>
      <c r="C641" s="4"/>
      <c r="D641" s="4"/>
      <c r="E641" s="4"/>
      <c r="F641" s="4"/>
      <c r="G641" s="45"/>
      <c r="H641" s="45"/>
      <c r="I641" s="36"/>
      <c r="J641" s="36"/>
      <c r="K641" s="5"/>
      <c r="L641" s="8" t="str">
        <f t="shared" si="11"/>
        <v xml:space="preserve"> </v>
      </c>
      <c r="M641" s="6"/>
      <c r="N641" s="6"/>
      <c r="O641" s="6"/>
      <c r="P641" s="8"/>
      <c r="Q641" s="5"/>
      <c r="R641" s="8"/>
      <c r="S641" s="10"/>
      <c r="T641" s="6"/>
      <c r="U641" s="4"/>
      <c r="V641" s="4"/>
      <c r="W641" s="38"/>
      <c r="X641" s="8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BC641" s="2"/>
    </row>
    <row r="642" spans="1:55" ht="12.75" x14ac:dyDescent="0.2">
      <c r="A642" s="4"/>
      <c r="B642" s="4"/>
      <c r="C642" s="4"/>
      <c r="D642" s="4"/>
      <c r="E642" s="4"/>
      <c r="F642" s="4"/>
      <c r="G642" s="45"/>
      <c r="H642" s="45"/>
      <c r="I642" s="36"/>
      <c r="J642" s="36"/>
      <c r="K642" s="5"/>
      <c r="L642" s="8" t="str">
        <f t="shared" si="11"/>
        <v xml:space="preserve"> </v>
      </c>
      <c r="M642" s="6"/>
      <c r="N642" s="6"/>
      <c r="O642" s="6"/>
      <c r="P642" s="8"/>
      <c r="Q642" s="5"/>
      <c r="R642" s="8"/>
      <c r="S642" s="10"/>
      <c r="T642" s="6"/>
      <c r="U642" s="4"/>
      <c r="V642" s="4"/>
      <c r="W642" s="38"/>
      <c r="X642" s="8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BC642" s="2"/>
    </row>
    <row r="643" spans="1:55" ht="12.75" x14ac:dyDescent="0.2">
      <c r="A643" s="4"/>
      <c r="B643" s="4"/>
      <c r="C643" s="4"/>
      <c r="D643" s="4"/>
      <c r="E643" s="4"/>
      <c r="F643" s="4"/>
      <c r="G643" s="45"/>
      <c r="H643" s="45"/>
      <c r="I643" s="36"/>
      <c r="J643" s="36"/>
      <c r="K643" s="5"/>
      <c r="L643" s="8" t="str">
        <f t="shared" si="11"/>
        <v xml:space="preserve"> </v>
      </c>
      <c r="M643" s="6"/>
      <c r="N643" s="6"/>
      <c r="O643" s="6"/>
      <c r="P643" s="8"/>
      <c r="Q643" s="5"/>
      <c r="R643" s="8"/>
      <c r="S643" s="10"/>
      <c r="T643" s="6"/>
      <c r="U643" s="4"/>
      <c r="V643" s="4"/>
      <c r="W643" s="38"/>
      <c r="X643" s="8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BC643" s="2"/>
    </row>
    <row r="644" spans="1:55" ht="12.75" x14ac:dyDescent="0.2">
      <c r="A644" s="4"/>
      <c r="B644" s="4"/>
      <c r="C644" s="4"/>
      <c r="D644" s="4"/>
      <c r="E644" s="4"/>
      <c r="F644" s="4"/>
      <c r="G644" s="45"/>
      <c r="H644" s="45"/>
      <c r="I644" s="36"/>
      <c r="J644" s="36"/>
      <c r="K644" s="5"/>
      <c r="L644" s="8" t="str">
        <f t="shared" si="11"/>
        <v xml:space="preserve"> </v>
      </c>
      <c r="M644" s="6"/>
      <c r="N644" s="6"/>
      <c r="O644" s="6"/>
      <c r="P644" s="8"/>
      <c r="Q644" s="5"/>
      <c r="R644" s="8"/>
      <c r="S644" s="10"/>
      <c r="T644" s="6"/>
      <c r="U644" s="4"/>
      <c r="V644" s="4"/>
      <c r="W644" s="38"/>
      <c r="X644" s="8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BC644" s="2"/>
    </row>
    <row r="645" spans="1:55" ht="12.75" x14ac:dyDescent="0.2">
      <c r="A645" s="4"/>
      <c r="B645" s="4"/>
      <c r="C645" s="4"/>
      <c r="D645" s="4"/>
      <c r="E645" s="4"/>
      <c r="F645" s="4"/>
      <c r="G645" s="45"/>
      <c r="H645" s="45"/>
      <c r="I645" s="36"/>
      <c r="J645" s="36"/>
      <c r="K645" s="5"/>
      <c r="L645" s="8" t="str">
        <f t="shared" si="11"/>
        <v xml:space="preserve"> </v>
      </c>
      <c r="M645" s="6"/>
      <c r="N645" s="6"/>
      <c r="O645" s="6"/>
      <c r="P645" s="8"/>
      <c r="Q645" s="5"/>
      <c r="R645" s="8"/>
      <c r="S645" s="10"/>
      <c r="T645" s="6"/>
      <c r="U645" s="4"/>
      <c r="V645" s="4"/>
      <c r="W645" s="38"/>
      <c r="X645" s="8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BC645" s="2"/>
    </row>
    <row r="646" spans="1:55" ht="12.75" x14ac:dyDescent="0.2">
      <c r="A646" s="4"/>
      <c r="B646" s="4"/>
      <c r="C646" s="4"/>
      <c r="D646" s="4"/>
      <c r="E646" s="4"/>
      <c r="F646" s="4"/>
      <c r="G646" s="45"/>
      <c r="H646" s="45"/>
      <c r="I646" s="36"/>
      <c r="J646" s="36"/>
      <c r="K646" s="5"/>
      <c r="L646" s="8" t="str">
        <f t="shared" si="11"/>
        <v xml:space="preserve"> </v>
      </c>
      <c r="M646" s="6"/>
      <c r="N646" s="6"/>
      <c r="O646" s="6"/>
      <c r="P646" s="8"/>
      <c r="Q646" s="5"/>
      <c r="R646" s="8"/>
      <c r="S646" s="10"/>
      <c r="T646" s="6"/>
      <c r="U646" s="4"/>
      <c r="V646" s="4"/>
      <c r="W646" s="38"/>
      <c r="X646" s="8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BC646" s="2"/>
    </row>
    <row r="647" spans="1:55" ht="12.75" x14ac:dyDescent="0.2">
      <c r="A647" s="4"/>
      <c r="B647" s="4"/>
      <c r="C647" s="4"/>
      <c r="D647" s="4"/>
      <c r="E647" s="4"/>
      <c r="F647" s="4"/>
      <c r="G647" s="45"/>
      <c r="H647" s="45"/>
      <c r="I647" s="36"/>
      <c r="J647" s="36"/>
      <c r="K647" s="5"/>
      <c r="L647" s="8" t="str">
        <f t="shared" si="11"/>
        <v xml:space="preserve"> </v>
      </c>
      <c r="M647" s="6"/>
      <c r="N647" s="6"/>
      <c r="O647" s="6"/>
      <c r="P647" s="8"/>
      <c r="Q647" s="5"/>
      <c r="R647" s="8"/>
      <c r="S647" s="10"/>
      <c r="T647" s="6"/>
      <c r="U647" s="4"/>
      <c r="V647" s="4"/>
      <c r="W647" s="38"/>
      <c r="X647" s="8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BC647" s="2"/>
    </row>
    <row r="648" spans="1:55" ht="12.75" x14ac:dyDescent="0.2">
      <c r="A648" s="4"/>
      <c r="B648" s="4"/>
      <c r="C648" s="4"/>
      <c r="D648" s="4"/>
      <c r="E648" s="4"/>
      <c r="F648" s="4"/>
      <c r="G648" s="45"/>
      <c r="H648" s="45"/>
      <c r="I648" s="36"/>
      <c r="J648" s="36"/>
      <c r="K648" s="5"/>
      <c r="L648" s="8" t="str">
        <f t="shared" si="11"/>
        <v xml:space="preserve"> </v>
      </c>
      <c r="M648" s="6"/>
      <c r="N648" s="6"/>
      <c r="O648" s="6"/>
      <c r="P648" s="8"/>
      <c r="Q648" s="5"/>
      <c r="R648" s="8"/>
      <c r="S648" s="10"/>
      <c r="T648" s="6"/>
      <c r="U648" s="4"/>
      <c r="V648" s="4"/>
      <c r="W648" s="38"/>
      <c r="X648" s="8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BC648" s="2"/>
    </row>
    <row r="649" spans="1:55" ht="12.75" x14ac:dyDescent="0.2">
      <c r="A649" s="4"/>
      <c r="B649" s="4"/>
      <c r="C649" s="4"/>
      <c r="D649" s="4"/>
      <c r="E649" s="4"/>
      <c r="F649" s="4"/>
      <c r="G649" s="45"/>
      <c r="H649" s="45"/>
      <c r="I649" s="36"/>
      <c r="J649" s="36"/>
      <c r="K649" s="5"/>
      <c r="L649" s="8" t="str">
        <f t="shared" si="11"/>
        <v xml:space="preserve"> </v>
      </c>
      <c r="M649" s="6"/>
      <c r="N649" s="6"/>
      <c r="O649" s="6"/>
      <c r="P649" s="8"/>
      <c r="Q649" s="5"/>
      <c r="R649" s="8"/>
      <c r="S649" s="10"/>
      <c r="T649" s="6"/>
      <c r="U649" s="4"/>
      <c r="V649" s="4"/>
      <c r="W649" s="38"/>
      <c r="X649" s="8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BC649" s="2"/>
    </row>
    <row r="650" spans="1:55" ht="12.75" x14ac:dyDescent="0.2">
      <c r="A650" s="4"/>
      <c r="B650" s="4"/>
      <c r="C650" s="4"/>
      <c r="D650" s="4"/>
      <c r="E650" s="4"/>
      <c r="F650" s="4"/>
      <c r="G650" s="45"/>
      <c r="H650" s="45"/>
      <c r="I650" s="36"/>
      <c r="J650" s="36"/>
      <c r="K650" s="5"/>
      <c r="L650" s="8" t="str">
        <f t="shared" si="11"/>
        <v xml:space="preserve"> </v>
      </c>
      <c r="M650" s="6"/>
      <c r="N650" s="6"/>
      <c r="O650" s="6"/>
      <c r="P650" s="8"/>
      <c r="Q650" s="5"/>
      <c r="R650" s="8"/>
      <c r="S650" s="10"/>
      <c r="T650" s="6"/>
      <c r="U650" s="4"/>
      <c r="V650" s="4"/>
      <c r="W650" s="38"/>
      <c r="X650" s="8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BC650" s="2"/>
    </row>
    <row r="651" spans="1:55" ht="12.75" x14ac:dyDescent="0.2">
      <c r="A651" s="4"/>
      <c r="B651" s="4"/>
      <c r="C651" s="4"/>
      <c r="D651" s="4"/>
      <c r="E651" s="4"/>
      <c r="F651" s="4"/>
      <c r="G651" s="45"/>
      <c r="H651" s="45"/>
      <c r="I651" s="36"/>
      <c r="J651" s="36"/>
      <c r="K651" s="5"/>
      <c r="L651" s="8" t="str">
        <f t="shared" si="11"/>
        <v xml:space="preserve"> </v>
      </c>
      <c r="M651" s="6"/>
      <c r="N651" s="6"/>
      <c r="O651" s="6"/>
      <c r="P651" s="8"/>
      <c r="Q651" s="5"/>
      <c r="R651" s="8"/>
      <c r="S651" s="10"/>
      <c r="T651" s="6"/>
      <c r="U651" s="4"/>
      <c r="V651" s="4"/>
      <c r="W651" s="38"/>
      <c r="X651" s="8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BC651" s="2"/>
    </row>
    <row r="652" spans="1:55" ht="12.75" x14ac:dyDescent="0.2">
      <c r="A652" s="4"/>
      <c r="B652" s="4"/>
      <c r="C652" s="4"/>
      <c r="D652" s="4"/>
      <c r="E652" s="4"/>
      <c r="F652" s="4"/>
      <c r="G652" s="45"/>
      <c r="H652" s="45"/>
      <c r="I652" s="36"/>
      <c r="J652" s="36"/>
      <c r="K652" s="5"/>
      <c r="L652" s="8" t="str">
        <f t="shared" si="11"/>
        <v xml:space="preserve"> </v>
      </c>
      <c r="M652" s="6"/>
      <c r="N652" s="6"/>
      <c r="O652" s="6"/>
      <c r="P652" s="8"/>
      <c r="Q652" s="5"/>
      <c r="R652" s="8"/>
      <c r="S652" s="10"/>
      <c r="T652" s="6"/>
      <c r="U652" s="4"/>
      <c r="V652" s="4"/>
      <c r="W652" s="38"/>
      <c r="X652" s="8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BC652" s="2"/>
    </row>
    <row r="653" spans="1:55" ht="12.75" x14ac:dyDescent="0.2">
      <c r="A653" s="4"/>
      <c r="B653" s="4"/>
      <c r="C653" s="4"/>
      <c r="D653" s="4"/>
      <c r="E653" s="4"/>
      <c r="F653" s="4"/>
      <c r="G653" s="45"/>
      <c r="H653" s="45"/>
      <c r="I653" s="36"/>
      <c r="J653" s="36"/>
      <c r="K653" s="5"/>
      <c r="L653" s="8" t="str">
        <f t="shared" si="11"/>
        <v xml:space="preserve"> </v>
      </c>
      <c r="M653" s="6"/>
      <c r="N653" s="6"/>
      <c r="O653" s="6"/>
      <c r="P653" s="8"/>
      <c r="Q653" s="5"/>
      <c r="R653" s="8"/>
      <c r="S653" s="10"/>
      <c r="T653" s="6"/>
      <c r="U653" s="4"/>
      <c r="V653" s="4"/>
      <c r="W653" s="38"/>
      <c r="X653" s="8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BC653" s="2"/>
    </row>
    <row r="654" spans="1:55" ht="12.75" x14ac:dyDescent="0.2">
      <c r="A654" s="4"/>
      <c r="B654" s="4"/>
      <c r="C654" s="4"/>
      <c r="D654" s="4"/>
      <c r="E654" s="4"/>
      <c r="F654" s="4"/>
      <c r="G654" s="45"/>
      <c r="H654" s="45"/>
      <c r="I654" s="36"/>
      <c r="J654" s="36"/>
      <c r="K654" s="5"/>
      <c r="L654" s="8" t="str">
        <f t="shared" si="11"/>
        <v xml:space="preserve"> </v>
      </c>
      <c r="M654" s="6"/>
      <c r="N654" s="6"/>
      <c r="O654" s="6"/>
      <c r="P654" s="8"/>
      <c r="Q654" s="5"/>
      <c r="R654" s="8"/>
      <c r="S654" s="10"/>
      <c r="T654" s="6"/>
      <c r="U654" s="4"/>
      <c r="V654" s="4"/>
      <c r="W654" s="38"/>
      <c r="X654" s="8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BC654" s="2"/>
    </row>
    <row r="655" spans="1:55" ht="12.75" x14ac:dyDescent="0.2">
      <c r="A655" s="4"/>
      <c r="B655" s="4"/>
      <c r="C655" s="4"/>
      <c r="D655" s="4"/>
      <c r="E655" s="4"/>
      <c r="F655" s="4"/>
      <c r="G655" s="45"/>
      <c r="H655" s="45"/>
      <c r="I655" s="36"/>
      <c r="J655" s="36"/>
      <c r="K655" s="5"/>
      <c r="L655" s="8" t="str">
        <f t="shared" si="11"/>
        <v xml:space="preserve"> </v>
      </c>
      <c r="M655" s="6"/>
      <c r="N655" s="6"/>
      <c r="O655" s="6"/>
      <c r="P655" s="8"/>
      <c r="Q655" s="5"/>
      <c r="R655" s="8"/>
      <c r="S655" s="10"/>
      <c r="T655" s="6"/>
      <c r="U655" s="4"/>
      <c r="V655" s="4"/>
      <c r="W655" s="38"/>
      <c r="X655" s="8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BC655" s="2"/>
    </row>
    <row r="656" spans="1:55" ht="12.75" x14ac:dyDescent="0.2">
      <c r="A656" s="4"/>
      <c r="B656" s="4"/>
      <c r="C656" s="4"/>
      <c r="D656" s="4"/>
      <c r="E656" s="4"/>
      <c r="F656" s="4"/>
      <c r="G656" s="45"/>
      <c r="H656" s="45"/>
      <c r="I656" s="36"/>
      <c r="J656" s="36"/>
      <c r="K656" s="5"/>
      <c r="L656" s="8" t="str">
        <f t="shared" si="11"/>
        <v xml:space="preserve"> </v>
      </c>
      <c r="M656" s="6"/>
      <c r="N656" s="6"/>
      <c r="O656" s="6"/>
      <c r="P656" s="8"/>
      <c r="Q656" s="5"/>
      <c r="R656" s="8"/>
      <c r="S656" s="10"/>
      <c r="T656" s="6"/>
      <c r="U656" s="4"/>
      <c r="V656" s="4"/>
      <c r="W656" s="38"/>
      <c r="X656" s="8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BC656" s="2"/>
    </row>
    <row r="657" spans="1:55" ht="12.75" x14ac:dyDescent="0.2">
      <c r="A657" s="4"/>
      <c r="B657" s="4"/>
      <c r="C657" s="4"/>
      <c r="D657" s="4"/>
      <c r="E657" s="4"/>
      <c r="F657" s="4"/>
      <c r="G657" s="45"/>
      <c r="H657" s="45"/>
      <c r="I657" s="36"/>
      <c r="J657" s="36"/>
      <c r="K657" s="5"/>
      <c r="L657" s="8" t="str">
        <f t="shared" si="11"/>
        <v xml:space="preserve"> </v>
      </c>
      <c r="M657" s="6"/>
      <c r="N657" s="6"/>
      <c r="O657" s="6"/>
      <c r="P657" s="8"/>
      <c r="Q657" s="5"/>
      <c r="R657" s="8"/>
      <c r="S657" s="10"/>
      <c r="T657" s="6"/>
      <c r="U657" s="4"/>
      <c r="V657" s="4"/>
      <c r="W657" s="38"/>
      <c r="X657" s="8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BC657" s="2"/>
    </row>
    <row r="658" spans="1:55" ht="12.75" x14ac:dyDescent="0.2">
      <c r="A658" s="4"/>
      <c r="B658" s="4"/>
      <c r="C658" s="4"/>
      <c r="D658" s="4"/>
      <c r="E658" s="4"/>
      <c r="F658" s="4"/>
      <c r="G658" s="45"/>
      <c r="H658" s="45"/>
      <c r="I658" s="36"/>
      <c r="J658" s="36"/>
      <c r="K658" s="5"/>
      <c r="L658" s="8" t="str">
        <f t="shared" si="11"/>
        <v xml:space="preserve"> </v>
      </c>
      <c r="M658" s="6"/>
      <c r="N658" s="6"/>
      <c r="O658" s="6"/>
      <c r="P658" s="8"/>
      <c r="Q658" s="5"/>
      <c r="R658" s="8"/>
      <c r="S658" s="10"/>
      <c r="T658" s="6"/>
      <c r="U658" s="4"/>
      <c r="V658" s="4"/>
      <c r="W658" s="38"/>
      <c r="X658" s="8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BC658" s="2"/>
    </row>
    <row r="659" spans="1:55" ht="12.75" x14ac:dyDescent="0.2">
      <c r="A659" s="4"/>
      <c r="B659" s="4"/>
      <c r="C659" s="4"/>
      <c r="D659" s="4"/>
      <c r="E659" s="4"/>
      <c r="F659" s="4"/>
      <c r="G659" s="45"/>
      <c r="H659" s="45"/>
      <c r="I659" s="36"/>
      <c r="J659" s="36"/>
      <c r="K659" s="5"/>
      <c r="L659" s="8" t="str">
        <f t="shared" si="11"/>
        <v xml:space="preserve"> </v>
      </c>
      <c r="M659" s="6"/>
      <c r="N659" s="6"/>
      <c r="O659" s="6"/>
      <c r="P659" s="8"/>
      <c r="Q659" s="5"/>
      <c r="R659" s="8"/>
      <c r="S659" s="10"/>
      <c r="T659" s="6"/>
      <c r="U659" s="4"/>
      <c r="V659" s="4"/>
      <c r="W659" s="38"/>
      <c r="X659" s="8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BC659" s="2"/>
    </row>
    <row r="660" spans="1:55" ht="12.75" x14ac:dyDescent="0.2">
      <c r="A660" s="4"/>
      <c r="B660" s="4"/>
      <c r="C660" s="4"/>
      <c r="D660" s="4"/>
      <c r="E660" s="4"/>
      <c r="F660" s="4"/>
      <c r="G660" s="45"/>
      <c r="H660" s="45"/>
      <c r="I660" s="36"/>
      <c r="J660" s="36"/>
      <c r="K660" s="5"/>
      <c r="L660" s="8" t="str">
        <f t="shared" si="11"/>
        <v xml:space="preserve"> </v>
      </c>
      <c r="M660" s="6"/>
      <c r="N660" s="6"/>
      <c r="O660" s="6"/>
      <c r="P660" s="8"/>
      <c r="Q660" s="5"/>
      <c r="R660" s="8"/>
      <c r="S660" s="10"/>
      <c r="T660" s="6"/>
      <c r="U660" s="4"/>
      <c r="V660" s="4"/>
      <c r="W660" s="38"/>
      <c r="X660" s="8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BC660" s="2"/>
    </row>
    <row r="661" spans="1:55" ht="12.75" x14ac:dyDescent="0.2">
      <c r="A661" s="4"/>
      <c r="B661" s="4"/>
      <c r="C661" s="4"/>
      <c r="D661" s="4"/>
      <c r="E661" s="4"/>
      <c r="F661" s="4"/>
      <c r="G661" s="45"/>
      <c r="H661" s="45"/>
      <c r="I661" s="36"/>
      <c r="J661" s="36"/>
      <c r="K661" s="5"/>
      <c r="L661" s="8" t="str">
        <f t="shared" si="11"/>
        <v xml:space="preserve"> </v>
      </c>
      <c r="M661" s="6"/>
      <c r="N661" s="6"/>
      <c r="O661" s="6"/>
      <c r="P661" s="8"/>
      <c r="Q661" s="5"/>
      <c r="R661" s="8"/>
      <c r="S661" s="10"/>
      <c r="T661" s="6"/>
      <c r="U661" s="4"/>
      <c r="V661" s="4"/>
      <c r="W661" s="38"/>
      <c r="X661" s="8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BC661" s="2"/>
    </row>
    <row r="662" spans="1:55" ht="12.75" x14ac:dyDescent="0.2">
      <c r="A662" s="4"/>
      <c r="B662" s="4"/>
      <c r="C662" s="4"/>
      <c r="D662" s="4"/>
      <c r="E662" s="4"/>
      <c r="F662" s="4"/>
      <c r="G662" s="45"/>
      <c r="H662" s="45"/>
      <c r="I662" s="36"/>
      <c r="J662" s="36"/>
      <c r="K662" s="5"/>
      <c r="L662" s="8" t="str">
        <f t="shared" si="11"/>
        <v xml:space="preserve"> </v>
      </c>
      <c r="M662" s="6"/>
      <c r="N662" s="6"/>
      <c r="O662" s="6"/>
      <c r="P662" s="8"/>
      <c r="Q662" s="5"/>
      <c r="R662" s="8"/>
      <c r="S662" s="10"/>
      <c r="T662" s="6"/>
      <c r="U662" s="4"/>
      <c r="V662" s="4"/>
      <c r="W662" s="38"/>
      <c r="X662" s="8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BC662" s="2"/>
    </row>
    <row r="663" spans="1:55" ht="12.75" x14ac:dyDescent="0.2">
      <c r="A663" s="4"/>
      <c r="B663" s="4"/>
      <c r="C663" s="4"/>
      <c r="D663" s="4"/>
      <c r="E663" s="4"/>
      <c r="F663" s="4"/>
      <c r="G663" s="45"/>
      <c r="H663" s="45"/>
      <c r="I663" s="36"/>
      <c r="J663" s="36"/>
      <c r="K663" s="5"/>
      <c r="L663" s="8" t="str">
        <f t="shared" si="11"/>
        <v xml:space="preserve"> </v>
      </c>
      <c r="M663" s="6"/>
      <c r="N663" s="6"/>
      <c r="O663" s="6"/>
      <c r="P663" s="8"/>
      <c r="Q663" s="5"/>
      <c r="R663" s="8"/>
      <c r="S663" s="10"/>
      <c r="T663" s="6"/>
      <c r="U663" s="4"/>
      <c r="V663" s="4"/>
      <c r="W663" s="38"/>
      <c r="X663" s="8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BC663" s="2"/>
    </row>
    <row r="664" spans="1:55" ht="12.75" x14ac:dyDescent="0.2">
      <c r="A664" s="4"/>
      <c r="B664" s="4"/>
      <c r="C664" s="4"/>
      <c r="D664" s="4"/>
      <c r="E664" s="4"/>
      <c r="F664" s="4"/>
      <c r="G664" s="45"/>
      <c r="H664" s="45"/>
      <c r="I664" s="36"/>
      <c r="J664" s="36"/>
      <c r="K664" s="5"/>
      <c r="L664" s="8" t="str">
        <f t="shared" si="11"/>
        <v xml:space="preserve"> </v>
      </c>
      <c r="M664" s="6"/>
      <c r="N664" s="6"/>
      <c r="O664" s="6"/>
      <c r="P664" s="8"/>
      <c r="Q664" s="5"/>
      <c r="R664" s="8"/>
      <c r="S664" s="10"/>
      <c r="T664" s="6"/>
      <c r="U664" s="4"/>
      <c r="V664" s="4"/>
      <c r="W664" s="38"/>
      <c r="X664" s="8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BC664" s="2"/>
    </row>
    <row r="665" spans="1:55" ht="12.75" x14ac:dyDescent="0.2">
      <c r="A665" s="4"/>
      <c r="B665" s="4"/>
      <c r="C665" s="4"/>
      <c r="D665" s="4"/>
      <c r="E665" s="4"/>
      <c r="F665" s="4"/>
      <c r="G665" s="45"/>
      <c r="H665" s="45"/>
      <c r="I665" s="36"/>
      <c r="J665" s="36"/>
      <c r="K665" s="5"/>
      <c r="L665" s="8" t="str">
        <f t="shared" si="11"/>
        <v xml:space="preserve"> </v>
      </c>
      <c r="M665" s="6"/>
      <c r="N665" s="6"/>
      <c r="O665" s="6"/>
      <c r="P665" s="8"/>
      <c r="Q665" s="5"/>
      <c r="R665" s="8"/>
      <c r="S665" s="10"/>
      <c r="T665" s="6"/>
      <c r="U665" s="4"/>
      <c r="V665" s="4"/>
      <c r="W665" s="38"/>
      <c r="X665" s="8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BC665" s="2"/>
    </row>
    <row r="666" spans="1:55" ht="12.75" x14ac:dyDescent="0.2">
      <c r="A666" s="4"/>
      <c r="B666" s="4"/>
      <c r="C666" s="4"/>
      <c r="D666" s="4"/>
      <c r="E666" s="4"/>
      <c r="F666" s="4"/>
      <c r="G666" s="45"/>
      <c r="H666" s="45"/>
      <c r="I666" s="36"/>
      <c r="J666" s="36"/>
      <c r="K666" s="5"/>
      <c r="L666" s="8" t="str">
        <f t="shared" si="11"/>
        <v xml:space="preserve"> </v>
      </c>
      <c r="M666" s="6"/>
      <c r="N666" s="6"/>
      <c r="O666" s="6"/>
      <c r="P666" s="8"/>
      <c r="Q666" s="5"/>
      <c r="R666" s="8"/>
      <c r="S666" s="10"/>
      <c r="T666" s="6"/>
      <c r="U666" s="4"/>
      <c r="V666" s="4"/>
      <c r="W666" s="38"/>
      <c r="X666" s="8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BC666" s="2"/>
    </row>
    <row r="667" spans="1:55" ht="12.75" x14ac:dyDescent="0.2">
      <c r="A667" s="4"/>
      <c r="B667" s="4"/>
      <c r="C667" s="4"/>
      <c r="D667" s="4"/>
      <c r="E667" s="4"/>
      <c r="F667" s="4"/>
      <c r="G667" s="45"/>
      <c r="H667" s="45"/>
      <c r="I667" s="36"/>
      <c r="J667" s="36"/>
      <c r="K667" s="5"/>
      <c r="L667" s="8" t="str">
        <f t="shared" si="11"/>
        <v xml:space="preserve"> </v>
      </c>
      <c r="M667" s="6"/>
      <c r="N667" s="6"/>
      <c r="O667" s="6"/>
      <c r="P667" s="8"/>
      <c r="Q667" s="5"/>
      <c r="R667" s="8"/>
      <c r="S667" s="10"/>
      <c r="T667" s="6"/>
      <c r="U667" s="4"/>
      <c r="V667" s="4"/>
      <c r="W667" s="38"/>
      <c r="X667" s="8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BC667" s="2"/>
    </row>
    <row r="668" spans="1:55" ht="12.75" x14ac:dyDescent="0.2">
      <c r="A668" s="4"/>
      <c r="B668" s="4"/>
      <c r="C668" s="4"/>
      <c r="D668" s="4"/>
      <c r="E668" s="4"/>
      <c r="F668" s="4"/>
      <c r="G668" s="45"/>
      <c r="H668" s="45"/>
      <c r="I668" s="36"/>
      <c r="J668" s="36"/>
      <c r="K668" s="5"/>
      <c r="L668" s="8" t="str">
        <f t="shared" si="11"/>
        <v xml:space="preserve"> </v>
      </c>
      <c r="M668" s="6"/>
      <c r="N668" s="6"/>
      <c r="O668" s="6"/>
      <c r="P668" s="8"/>
      <c r="Q668" s="5"/>
      <c r="R668" s="8"/>
      <c r="S668" s="10"/>
      <c r="T668" s="6"/>
      <c r="U668" s="4"/>
      <c r="V668" s="4"/>
      <c r="W668" s="38"/>
      <c r="X668" s="8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BC668" s="2"/>
    </row>
    <row r="669" spans="1:55" ht="12.75" x14ac:dyDescent="0.2">
      <c r="A669" s="4"/>
      <c r="B669" s="4"/>
      <c r="C669" s="4"/>
      <c r="D669" s="4"/>
      <c r="E669" s="4"/>
      <c r="F669" s="4"/>
      <c r="G669" s="45"/>
      <c r="H669" s="45"/>
      <c r="I669" s="36"/>
      <c r="J669" s="36"/>
      <c r="K669" s="5"/>
      <c r="L669" s="8" t="str">
        <f t="shared" si="11"/>
        <v xml:space="preserve"> </v>
      </c>
      <c r="M669" s="6"/>
      <c r="N669" s="6"/>
      <c r="O669" s="6"/>
      <c r="P669" s="8"/>
      <c r="Q669" s="5"/>
      <c r="R669" s="8"/>
      <c r="S669" s="10"/>
      <c r="T669" s="6"/>
      <c r="U669" s="4"/>
      <c r="V669" s="4"/>
      <c r="W669" s="38"/>
      <c r="X669" s="8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BC669" s="2"/>
    </row>
    <row r="670" spans="1:55" ht="12.75" x14ac:dyDescent="0.2">
      <c r="A670" s="4"/>
      <c r="B670" s="4"/>
      <c r="C670" s="4"/>
      <c r="D670" s="4"/>
      <c r="E670" s="4"/>
      <c r="F670" s="4"/>
      <c r="G670" s="45"/>
      <c r="H670" s="45"/>
      <c r="I670" s="36"/>
      <c r="J670" s="36"/>
      <c r="K670" s="5"/>
      <c r="L670" s="8" t="str">
        <f t="shared" si="11"/>
        <v xml:space="preserve"> </v>
      </c>
      <c r="M670" s="6"/>
      <c r="N670" s="6"/>
      <c r="O670" s="6"/>
      <c r="P670" s="8"/>
      <c r="Q670" s="5"/>
      <c r="R670" s="8"/>
      <c r="S670" s="10"/>
      <c r="T670" s="6"/>
      <c r="U670" s="4"/>
      <c r="V670" s="4"/>
      <c r="W670" s="38"/>
      <c r="X670" s="8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BC670" s="2"/>
    </row>
    <row r="671" spans="1:55" ht="12.75" x14ac:dyDescent="0.2">
      <c r="A671" s="4"/>
      <c r="B671" s="4"/>
      <c r="C671" s="4"/>
      <c r="D671" s="4"/>
      <c r="E671" s="4"/>
      <c r="F671" s="4"/>
      <c r="G671" s="45"/>
      <c r="H671" s="45"/>
      <c r="I671" s="36"/>
      <c r="J671" s="36"/>
      <c r="K671" s="5"/>
      <c r="L671" s="8" t="str">
        <f t="shared" si="11"/>
        <v xml:space="preserve"> </v>
      </c>
      <c r="M671" s="6"/>
      <c r="N671" s="6"/>
      <c r="O671" s="6"/>
      <c r="P671" s="8"/>
      <c r="Q671" s="5"/>
      <c r="R671" s="8"/>
      <c r="S671" s="10"/>
      <c r="T671" s="6"/>
      <c r="U671" s="4"/>
      <c r="V671" s="4"/>
      <c r="W671" s="38"/>
      <c r="X671" s="8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BC671" s="2"/>
    </row>
    <row r="672" spans="1:55" ht="12.75" x14ac:dyDescent="0.2">
      <c r="A672" s="4"/>
      <c r="B672" s="4"/>
      <c r="C672" s="4"/>
      <c r="D672" s="4"/>
      <c r="E672" s="4"/>
      <c r="F672" s="4"/>
      <c r="G672" s="45"/>
      <c r="H672" s="45"/>
      <c r="I672" s="36"/>
      <c r="J672" s="36"/>
      <c r="K672" s="5"/>
      <c r="L672" s="8" t="str">
        <f t="shared" ref="L672:L735" si="12">+IF(J672=0," ",K672-($B$9-J672))</f>
        <v xml:space="preserve"> </v>
      </c>
      <c r="M672" s="6"/>
      <c r="N672" s="6"/>
      <c r="O672" s="6"/>
      <c r="P672" s="8"/>
      <c r="Q672" s="5"/>
      <c r="R672" s="8"/>
      <c r="S672" s="10"/>
      <c r="T672" s="6"/>
      <c r="U672" s="4"/>
      <c r="V672" s="4"/>
      <c r="W672" s="38"/>
      <c r="X672" s="8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BC672" s="2"/>
    </row>
    <row r="673" spans="1:55" ht="12.75" x14ac:dyDescent="0.2">
      <c r="A673" s="4"/>
      <c r="B673" s="4"/>
      <c r="C673" s="4"/>
      <c r="D673" s="4"/>
      <c r="E673" s="4"/>
      <c r="F673" s="4"/>
      <c r="G673" s="45"/>
      <c r="H673" s="45"/>
      <c r="I673" s="36"/>
      <c r="J673" s="36"/>
      <c r="K673" s="5"/>
      <c r="L673" s="8" t="str">
        <f t="shared" si="12"/>
        <v xml:space="preserve"> </v>
      </c>
      <c r="M673" s="6"/>
      <c r="N673" s="6"/>
      <c r="O673" s="6"/>
      <c r="P673" s="8"/>
      <c r="Q673" s="5"/>
      <c r="R673" s="8"/>
      <c r="S673" s="10"/>
      <c r="T673" s="6"/>
      <c r="U673" s="4"/>
      <c r="V673" s="4"/>
      <c r="W673" s="38"/>
      <c r="X673" s="8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BC673" s="2"/>
    </row>
    <row r="674" spans="1:55" ht="12.75" x14ac:dyDescent="0.2">
      <c r="A674" s="4"/>
      <c r="B674" s="4"/>
      <c r="C674" s="4"/>
      <c r="D674" s="4"/>
      <c r="E674" s="4"/>
      <c r="F674" s="4"/>
      <c r="G674" s="45"/>
      <c r="H674" s="45"/>
      <c r="I674" s="36"/>
      <c r="J674" s="36"/>
      <c r="K674" s="5"/>
      <c r="L674" s="8" t="str">
        <f t="shared" si="12"/>
        <v xml:space="preserve"> </v>
      </c>
      <c r="M674" s="6"/>
      <c r="N674" s="6"/>
      <c r="O674" s="6"/>
      <c r="P674" s="8"/>
      <c r="Q674" s="5"/>
      <c r="R674" s="8"/>
      <c r="S674" s="10"/>
      <c r="T674" s="6"/>
      <c r="U674" s="4"/>
      <c r="V674" s="4"/>
      <c r="W674" s="38"/>
      <c r="X674" s="8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BC674" s="2"/>
    </row>
    <row r="675" spans="1:55" ht="12.75" x14ac:dyDescent="0.2">
      <c r="A675" s="4"/>
      <c r="B675" s="4"/>
      <c r="C675" s="4"/>
      <c r="D675" s="4"/>
      <c r="E675" s="4"/>
      <c r="F675" s="4"/>
      <c r="G675" s="45"/>
      <c r="H675" s="45"/>
      <c r="I675" s="36"/>
      <c r="J675" s="36"/>
      <c r="K675" s="5"/>
      <c r="L675" s="8" t="str">
        <f t="shared" si="12"/>
        <v xml:space="preserve"> </v>
      </c>
      <c r="M675" s="6"/>
      <c r="N675" s="6"/>
      <c r="O675" s="6"/>
      <c r="P675" s="8"/>
      <c r="Q675" s="5"/>
      <c r="R675" s="8"/>
      <c r="S675" s="10"/>
      <c r="T675" s="6"/>
      <c r="U675" s="4"/>
      <c r="V675" s="4"/>
      <c r="W675" s="38"/>
      <c r="X675" s="8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BC675" s="2"/>
    </row>
    <row r="676" spans="1:55" ht="12.75" x14ac:dyDescent="0.2">
      <c r="A676" s="4"/>
      <c r="B676" s="4"/>
      <c r="C676" s="4"/>
      <c r="D676" s="4"/>
      <c r="E676" s="4"/>
      <c r="F676" s="4"/>
      <c r="G676" s="45"/>
      <c r="H676" s="45"/>
      <c r="I676" s="36"/>
      <c r="J676" s="36"/>
      <c r="K676" s="5"/>
      <c r="L676" s="8" t="str">
        <f t="shared" si="12"/>
        <v xml:space="preserve"> </v>
      </c>
      <c r="M676" s="6"/>
      <c r="N676" s="6"/>
      <c r="O676" s="6"/>
      <c r="P676" s="8"/>
      <c r="Q676" s="5"/>
      <c r="R676" s="8"/>
      <c r="S676" s="10"/>
      <c r="T676" s="6"/>
      <c r="U676" s="4"/>
      <c r="V676" s="4"/>
      <c r="W676" s="38"/>
      <c r="X676" s="8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BC676" s="2"/>
    </row>
    <row r="677" spans="1:55" ht="12.75" x14ac:dyDescent="0.2">
      <c r="A677" s="4"/>
      <c r="B677" s="4"/>
      <c r="C677" s="4"/>
      <c r="D677" s="4"/>
      <c r="E677" s="4"/>
      <c r="F677" s="4"/>
      <c r="G677" s="45"/>
      <c r="H677" s="45"/>
      <c r="I677" s="36"/>
      <c r="J677" s="36"/>
      <c r="K677" s="5"/>
      <c r="L677" s="8" t="str">
        <f t="shared" si="12"/>
        <v xml:space="preserve"> </v>
      </c>
      <c r="M677" s="6"/>
      <c r="N677" s="6"/>
      <c r="O677" s="6"/>
      <c r="P677" s="8"/>
      <c r="Q677" s="5"/>
      <c r="R677" s="8"/>
      <c r="S677" s="10"/>
      <c r="T677" s="6"/>
      <c r="U677" s="4"/>
      <c r="V677" s="4"/>
      <c r="W677" s="38"/>
      <c r="X677" s="8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BC677" s="2"/>
    </row>
    <row r="678" spans="1:55" ht="12.75" x14ac:dyDescent="0.2">
      <c r="A678" s="4"/>
      <c r="B678" s="4"/>
      <c r="C678" s="4"/>
      <c r="D678" s="4"/>
      <c r="E678" s="4"/>
      <c r="F678" s="4"/>
      <c r="G678" s="45"/>
      <c r="H678" s="45"/>
      <c r="I678" s="36"/>
      <c r="J678" s="36"/>
      <c r="K678" s="5"/>
      <c r="L678" s="8" t="str">
        <f t="shared" si="12"/>
        <v xml:space="preserve"> </v>
      </c>
      <c r="M678" s="6"/>
      <c r="N678" s="6"/>
      <c r="O678" s="6"/>
      <c r="P678" s="8"/>
      <c r="Q678" s="5"/>
      <c r="R678" s="8"/>
      <c r="S678" s="10"/>
      <c r="T678" s="6"/>
      <c r="U678" s="4"/>
      <c r="V678" s="4"/>
      <c r="W678" s="38"/>
      <c r="X678" s="8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BC678" s="2"/>
    </row>
    <row r="679" spans="1:55" ht="12.75" x14ac:dyDescent="0.2">
      <c r="A679" s="4"/>
      <c r="B679" s="4"/>
      <c r="C679" s="4"/>
      <c r="D679" s="4"/>
      <c r="E679" s="4"/>
      <c r="F679" s="4"/>
      <c r="G679" s="45"/>
      <c r="H679" s="45"/>
      <c r="I679" s="36"/>
      <c r="J679" s="36"/>
      <c r="K679" s="5"/>
      <c r="L679" s="8" t="str">
        <f t="shared" si="12"/>
        <v xml:space="preserve"> </v>
      </c>
      <c r="M679" s="6"/>
      <c r="N679" s="6"/>
      <c r="O679" s="6"/>
      <c r="P679" s="8"/>
      <c r="Q679" s="5"/>
      <c r="R679" s="8"/>
      <c r="S679" s="10"/>
      <c r="T679" s="6"/>
      <c r="U679" s="4"/>
      <c r="V679" s="4"/>
      <c r="W679" s="38"/>
      <c r="X679" s="8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BC679" s="2"/>
    </row>
    <row r="680" spans="1:55" ht="12.75" x14ac:dyDescent="0.2">
      <c r="A680" s="4"/>
      <c r="B680" s="4"/>
      <c r="C680" s="4"/>
      <c r="D680" s="4"/>
      <c r="E680" s="4"/>
      <c r="F680" s="4"/>
      <c r="G680" s="45"/>
      <c r="H680" s="45"/>
      <c r="I680" s="36"/>
      <c r="J680" s="36"/>
      <c r="K680" s="5"/>
      <c r="L680" s="8" t="str">
        <f t="shared" si="12"/>
        <v xml:space="preserve"> </v>
      </c>
      <c r="M680" s="6"/>
      <c r="N680" s="6"/>
      <c r="O680" s="6"/>
      <c r="P680" s="8"/>
      <c r="Q680" s="5"/>
      <c r="R680" s="8"/>
      <c r="S680" s="10"/>
      <c r="T680" s="6"/>
      <c r="U680" s="4"/>
      <c r="V680" s="4"/>
      <c r="W680" s="38"/>
      <c r="X680" s="8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BC680" s="2"/>
    </row>
    <row r="681" spans="1:55" ht="12.75" x14ac:dyDescent="0.2">
      <c r="A681" s="4"/>
      <c r="B681" s="4"/>
      <c r="C681" s="4"/>
      <c r="D681" s="4"/>
      <c r="E681" s="4"/>
      <c r="F681" s="4"/>
      <c r="G681" s="45"/>
      <c r="H681" s="45"/>
      <c r="I681" s="36"/>
      <c r="J681" s="36"/>
      <c r="K681" s="5"/>
      <c r="L681" s="8" t="str">
        <f t="shared" si="12"/>
        <v xml:space="preserve"> </v>
      </c>
      <c r="M681" s="6"/>
      <c r="N681" s="6"/>
      <c r="O681" s="6"/>
      <c r="P681" s="8"/>
      <c r="Q681" s="5"/>
      <c r="R681" s="8"/>
      <c r="S681" s="10"/>
      <c r="T681" s="6"/>
      <c r="U681" s="4"/>
      <c r="V681" s="4"/>
      <c r="W681" s="38"/>
      <c r="X681" s="8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BC681" s="2"/>
    </row>
    <row r="682" spans="1:55" ht="12.75" x14ac:dyDescent="0.2">
      <c r="A682" s="4"/>
      <c r="B682" s="4"/>
      <c r="C682" s="4"/>
      <c r="D682" s="4"/>
      <c r="E682" s="4"/>
      <c r="F682" s="4"/>
      <c r="G682" s="45"/>
      <c r="H682" s="45"/>
      <c r="I682" s="36"/>
      <c r="J682" s="36"/>
      <c r="K682" s="5"/>
      <c r="L682" s="8" t="str">
        <f t="shared" si="12"/>
        <v xml:space="preserve"> </v>
      </c>
      <c r="M682" s="6"/>
      <c r="N682" s="6"/>
      <c r="O682" s="6"/>
      <c r="P682" s="8"/>
      <c r="Q682" s="5"/>
      <c r="R682" s="8"/>
      <c r="S682" s="10"/>
      <c r="T682" s="6"/>
      <c r="U682" s="4"/>
      <c r="V682" s="4"/>
      <c r="W682" s="38"/>
      <c r="X682" s="8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BC682" s="2"/>
    </row>
    <row r="683" spans="1:55" ht="12.75" x14ac:dyDescent="0.2">
      <c r="A683" s="4"/>
      <c r="B683" s="4"/>
      <c r="C683" s="4"/>
      <c r="D683" s="4"/>
      <c r="E683" s="4"/>
      <c r="F683" s="4"/>
      <c r="G683" s="45"/>
      <c r="H683" s="45"/>
      <c r="I683" s="36"/>
      <c r="J683" s="36"/>
      <c r="K683" s="5"/>
      <c r="L683" s="8" t="str">
        <f t="shared" si="12"/>
        <v xml:space="preserve"> </v>
      </c>
      <c r="M683" s="6"/>
      <c r="N683" s="6"/>
      <c r="O683" s="6"/>
      <c r="P683" s="8"/>
      <c r="Q683" s="5"/>
      <c r="R683" s="8"/>
      <c r="S683" s="10"/>
      <c r="T683" s="6"/>
      <c r="U683" s="4"/>
      <c r="V683" s="4"/>
      <c r="W683" s="38"/>
      <c r="X683" s="8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BC683" s="2"/>
    </row>
    <row r="684" spans="1:55" ht="12.75" x14ac:dyDescent="0.2">
      <c r="A684" s="4"/>
      <c r="B684" s="4"/>
      <c r="C684" s="4"/>
      <c r="D684" s="4"/>
      <c r="E684" s="4"/>
      <c r="F684" s="4"/>
      <c r="G684" s="45"/>
      <c r="H684" s="45"/>
      <c r="I684" s="36"/>
      <c r="J684" s="36"/>
      <c r="K684" s="5"/>
      <c r="L684" s="8" t="str">
        <f t="shared" si="12"/>
        <v xml:space="preserve"> </v>
      </c>
      <c r="M684" s="6"/>
      <c r="N684" s="6"/>
      <c r="O684" s="6"/>
      <c r="P684" s="8"/>
      <c r="Q684" s="5"/>
      <c r="R684" s="8"/>
      <c r="S684" s="10"/>
      <c r="T684" s="6"/>
      <c r="U684" s="4"/>
      <c r="V684" s="4"/>
      <c r="W684" s="38"/>
      <c r="X684" s="8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BC684" s="2"/>
    </row>
    <row r="685" spans="1:55" ht="12.75" x14ac:dyDescent="0.2">
      <c r="A685" s="4"/>
      <c r="B685" s="4"/>
      <c r="C685" s="4"/>
      <c r="D685" s="4"/>
      <c r="E685" s="4"/>
      <c r="F685" s="4"/>
      <c r="G685" s="45"/>
      <c r="H685" s="45"/>
      <c r="I685" s="36"/>
      <c r="J685" s="36"/>
      <c r="K685" s="5"/>
      <c r="L685" s="8" t="str">
        <f t="shared" si="12"/>
        <v xml:space="preserve"> </v>
      </c>
      <c r="M685" s="6"/>
      <c r="N685" s="6"/>
      <c r="O685" s="6"/>
      <c r="P685" s="8"/>
      <c r="Q685" s="5"/>
      <c r="R685" s="8"/>
      <c r="S685" s="10"/>
      <c r="T685" s="6"/>
      <c r="U685" s="4"/>
      <c r="V685" s="4"/>
      <c r="W685" s="38"/>
      <c r="X685" s="8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BC685" s="2"/>
    </row>
    <row r="686" spans="1:55" ht="12.75" x14ac:dyDescent="0.2">
      <c r="A686" s="4"/>
      <c r="B686" s="4"/>
      <c r="C686" s="4"/>
      <c r="D686" s="4"/>
      <c r="E686" s="4"/>
      <c r="F686" s="4"/>
      <c r="G686" s="45"/>
      <c r="H686" s="45"/>
      <c r="I686" s="36"/>
      <c r="J686" s="36"/>
      <c r="K686" s="5"/>
      <c r="L686" s="8" t="str">
        <f t="shared" si="12"/>
        <v xml:space="preserve"> </v>
      </c>
      <c r="M686" s="6"/>
      <c r="N686" s="6"/>
      <c r="O686" s="6"/>
      <c r="P686" s="8"/>
      <c r="Q686" s="5"/>
      <c r="R686" s="8"/>
      <c r="S686" s="10"/>
      <c r="T686" s="6"/>
      <c r="U686" s="4"/>
      <c r="V686" s="4"/>
      <c r="W686" s="38"/>
      <c r="X686" s="8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BC686" s="2"/>
    </row>
    <row r="687" spans="1:55" ht="12.75" x14ac:dyDescent="0.2">
      <c r="A687" s="4"/>
      <c r="B687" s="4"/>
      <c r="C687" s="4"/>
      <c r="D687" s="4"/>
      <c r="E687" s="4"/>
      <c r="F687" s="4"/>
      <c r="G687" s="45"/>
      <c r="H687" s="45"/>
      <c r="I687" s="36"/>
      <c r="J687" s="36"/>
      <c r="K687" s="5"/>
      <c r="L687" s="8" t="str">
        <f t="shared" si="12"/>
        <v xml:space="preserve"> </v>
      </c>
      <c r="M687" s="6"/>
      <c r="N687" s="6"/>
      <c r="O687" s="6"/>
      <c r="P687" s="8"/>
      <c r="Q687" s="5"/>
      <c r="R687" s="8"/>
      <c r="S687" s="10"/>
      <c r="T687" s="6"/>
      <c r="U687" s="4"/>
      <c r="V687" s="4"/>
      <c r="W687" s="38"/>
      <c r="X687" s="8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BC687" s="2"/>
    </row>
    <row r="688" spans="1:55" ht="12.75" x14ac:dyDescent="0.2">
      <c r="A688" s="4"/>
      <c r="B688" s="4"/>
      <c r="C688" s="4"/>
      <c r="D688" s="4"/>
      <c r="E688" s="4"/>
      <c r="F688" s="4"/>
      <c r="G688" s="45"/>
      <c r="H688" s="45"/>
      <c r="I688" s="36"/>
      <c r="J688" s="36"/>
      <c r="K688" s="5"/>
      <c r="L688" s="8" t="str">
        <f t="shared" si="12"/>
        <v xml:space="preserve"> </v>
      </c>
      <c r="M688" s="6"/>
      <c r="N688" s="6"/>
      <c r="O688" s="6"/>
      <c r="P688" s="8"/>
      <c r="Q688" s="5"/>
      <c r="R688" s="8"/>
      <c r="S688" s="10"/>
      <c r="T688" s="6"/>
      <c r="U688" s="4"/>
      <c r="V688" s="4"/>
      <c r="W688" s="38"/>
      <c r="X688" s="8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BC688" s="2"/>
    </row>
    <row r="689" spans="1:55" ht="12.75" x14ac:dyDescent="0.2">
      <c r="A689" s="4"/>
      <c r="B689" s="4"/>
      <c r="C689" s="4"/>
      <c r="D689" s="4"/>
      <c r="E689" s="4"/>
      <c r="F689" s="4"/>
      <c r="G689" s="45"/>
      <c r="H689" s="45"/>
      <c r="I689" s="36"/>
      <c r="J689" s="36"/>
      <c r="K689" s="5"/>
      <c r="L689" s="8" t="str">
        <f t="shared" si="12"/>
        <v xml:space="preserve"> </v>
      </c>
      <c r="M689" s="6"/>
      <c r="N689" s="6"/>
      <c r="O689" s="6"/>
      <c r="P689" s="8"/>
      <c r="Q689" s="5"/>
      <c r="R689" s="8"/>
      <c r="S689" s="10"/>
      <c r="T689" s="6"/>
      <c r="U689" s="4"/>
      <c r="V689" s="4"/>
      <c r="W689" s="38"/>
      <c r="X689" s="8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BC689" s="2"/>
    </row>
    <row r="690" spans="1:55" ht="12.75" x14ac:dyDescent="0.2">
      <c r="A690" s="4"/>
      <c r="B690" s="4"/>
      <c r="C690" s="4"/>
      <c r="D690" s="4"/>
      <c r="E690" s="4"/>
      <c r="F690" s="4"/>
      <c r="G690" s="45"/>
      <c r="H690" s="45"/>
      <c r="I690" s="36"/>
      <c r="J690" s="36"/>
      <c r="K690" s="5"/>
      <c r="L690" s="8" t="str">
        <f t="shared" si="12"/>
        <v xml:space="preserve"> </v>
      </c>
      <c r="M690" s="6"/>
      <c r="N690" s="6"/>
      <c r="O690" s="6"/>
      <c r="P690" s="8"/>
      <c r="Q690" s="5"/>
      <c r="R690" s="8"/>
      <c r="S690" s="10"/>
      <c r="T690" s="6"/>
      <c r="U690" s="4"/>
      <c r="V690" s="4"/>
      <c r="W690" s="38"/>
      <c r="X690" s="8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BC690" s="2"/>
    </row>
    <row r="691" spans="1:55" ht="12.75" x14ac:dyDescent="0.2">
      <c r="A691" s="4"/>
      <c r="B691" s="4"/>
      <c r="C691" s="4"/>
      <c r="D691" s="4"/>
      <c r="E691" s="4"/>
      <c r="F691" s="4"/>
      <c r="G691" s="45"/>
      <c r="H691" s="45"/>
      <c r="I691" s="36"/>
      <c r="J691" s="36"/>
      <c r="K691" s="5"/>
      <c r="L691" s="8" t="str">
        <f t="shared" si="12"/>
        <v xml:space="preserve"> </v>
      </c>
      <c r="M691" s="6"/>
      <c r="N691" s="6"/>
      <c r="O691" s="6"/>
      <c r="P691" s="8"/>
      <c r="Q691" s="5"/>
      <c r="R691" s="8"/>
      <c r="S691" s="10"/>
      <c r="T691" s="6"/>
      <c r="U691" s="4"/>
      <c r="V691" s="4"/>
      <c r="W691" s="38"/>
      <c r="X691" s="8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BC691" s="2"/>
    </row>
    <row r="692" spans="1:55" ht="12.75" x14ac:dyDescent="0.2">
      <c r="A692" s="4"/>
      <c r="B692" s="4"/>
      <c r="C692" s="4"/>
      <c r="D692" s="4"/>
      <c r="E692" s="4"/>
      <c r="F692" s="4"/>
      <c r="G692" s="45"/>
      <c r="H692" s="45"/>
      <c r="I692" s="36"/>
      <c r="J692" s="36"/>
      <c r="K692" s="5"/>
      <c r="L692" s="8" t="str">
        <f t="shared" si="12"/>
        <v xml:space="preserve"> </v>
      </c>
      <c r="M692" s="6"/>
      <c r="N692" s="6"/>
      <c r="O692" s="6"/>
      <c r="P692" s="8"/>
      <c r="Q692" s="5"/>
      <c r="R692" s="8"/>
      <c r="S692" s="10"/>
      <c r="T692" s="6"/>
      <c r="U692" s="4"/>
      <c r="V692" s="4"/>
      <c r="W692" s="38"/>
      <c r="X692" s="8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BC692" s="2"/>
    </row>
    <row r="693" spans="1:55" ht="12.75" x14ac:dyDescent="0.2">
      <c r="A693" s="4"/>
      <c r="B693" s="4"/>
      <c r="C693" s="4"/>
      <c r="D693" s="4"/>
      <c r="E693" s="4"/>
      <c r="F693" s="4"/>
      <c r="G693" s="45"/>
      <c r="H693" s="45"/>
      <c r="I693" s="36"/>
      <c r="J693" s="36"/>
      <c r="K693" s="5"/>
      <c r="L693" s="8" t="str">
        <f t="shared" si="12"/>
        <v xml:space="preserve"> </v>
      </c>
      <c r="M693" s="6"/>
      <c r="N693" s="6"/>
      <c r="O693" s="6"/>
      <c r="P693" s="8"/>
      <c r="Q693" s="5"/>
      <c r="R693" s="8"/>
      <c r="S693" s="10"/>
      <c r="T693" s="6"/>
      <c r="U693" s="4"/>
      <c r="V693" s="4"/>
      <c r="W693" s="38"/>
      <c r="X693" s="8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BC693" s="2"/>
    </row>
    <row r="694" spans="1:55" ht="12.75" x14ac:dyDescent="0.2">
      <c r="A694" s="4"/>
      <c r="B694" s="4"/>
      <c r="C694" s="4"/>
      <c r="D694" s="4"/>
      <c r="E694" s="4"/>
      <c r="F694" s="4"/>
      <c r="G694" s="45"/>
      <c r="H694" s="45"/>
      <c r="I694" s="36"/>
      <c r="J694" s="36"/>
      <c r="K694" s="5"/>
      <c r="L694" s="8" t="str">
        <f t="shared" si="12"/>
        <v xml:space="preserve"> </v>
      </c>
      <c r="M694" s="6"/>
      <c r="N694" s="6"/>
      <c r="O694" s="6"/>
      <c r="P694" s="8"/>
      <c r="Q694" s="5"/>
      <c r="R694" s="8"/>
      <c r="S694" s="10"/>
      <c r="T694" s="6"/>
      <c r="U694" s="4"/>
      <c r="V694" s="4"/>
      <c r="W694" s="38"/>
      <c r="X694" s="8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BC694" s="2"/>
    </row>
    <row r="695" spans="1:55" ht="12.75" x14ac:dyDescent="0.2">
      <c r="A695" s="4"/>
      <c r="B695" s="4"/>
      <c r="C695" s="4"/>
      <c r="D695" s="4"/>
      <c r="E695" s="4"/>
      <c r="F695" s="4"/>
      <c r="G695" s="45"/>
      <c r="H695" s="45"/>
      <c r="I695" s="36"/>
      <c r="J695" s="36"/>
      <c r="K695" s="5"/>
      <c r="L695" s="8" t="str">
        <f t="shared" si="12"/>
        <v xml:space="preserve"> </v>
      </c>
      <c r="M695" s="6"/>
      <c r="N695" s="6"/>
      <c r="O695" s="6"/>
      <c r="P695" s="8"/>
      <c r="Q695" s="5"/>
      <c r="R695" s="8"/>
      <c r="S695" s="10"/>
      <c r="T695" s="6"/>
      <c r="U695" s="4"/>
      <c r="V695" s="4"/>
      <c r="W695" s="38"/>
      <c r="X695" s="8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BC695" s="2"/>
    </row>
    <row r="696" spans="1:55" ht="12.75" x14ac:dyDescent="0.2">
      <c r="A696" s="4"/>
      <c r="B696" s="4"/>
      <c r="C696" s="4"/>
      <c r="D696" s="4"/>
      <c r="E696" s="4"/>
      <c r="F696" s="4"/>
      <c r="G696" s="45"/>
      <c r="H696" s="45"/>
      <c r="I696" s="36"/>
      <c r="J696" s="36"/>
      <c r="K696" s="5"/>
      <c r="L696" s="8" t="str">
        <f t="shared" si="12"/>
        <v xml:space="preserve"> </v>
      </c>
      <c r="M696" s="6"/>
      <c r="N696" s="6"/>
      <c r="O696" s="6"/>
      <c r="P696" s="8"/>
      <c r="Q696" s="5"/>
      <c r="R696" s="8"/>
      <c r="S696" s="10"/>
      <c r="T696" s="6"/>
      <c r="U696" s="4"/>
      <c r="V696" s="4"/>
      <c r="W696" s="38"/>
      <c r="X696" s="8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BC696" s="2"/>
    </row>
    <row r="697" spans="1:55" ht="12.75" x14ac:dyDescent="0.2">
      <c r="A697" s="4"/>
      <c r="B697" s="4"/>
      <c r="C697" s="4"/>
      <c r="D697" s="4"/>
      <c r="E697" s="4"/>
      <c r="F697" s="4"/>
      <c r="G697" s="45"/>
      <c r="H697" s="45"/>
      <c r="I697" s="36"/>
      <c r="J697" s="36"/>
      <c r="K697" s="5"/>
      <c r="L697" s="8" t="str">
        <f t="shared" si="12"/>
        <v xml:space="preserve"> </v>
      </c>
      <c r="M697" s="6"/>
      <c r="N697" s="6"/>
      <c r="O697" s="6"/>
      <c r="P697" s="8"/>
      <c r="Q697" s="5"/>
      <c r="R697" s="8"/>
      <c r="S697" s="10"/>
      <c r="T697" s="6"/>
      <c r="U697" s="4"/>
      <c r="V697" s="4"/>
      <c r="W697" s="38"/>
      <c r="X697" s="8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BC697" s="2"/>
    </row>
    <row r="698" spans="1:55" ht="12.75" x14ac:dyDescent="0.2">
      <c r="A698" s="4"/>
      <c r="B698" s="4"/>
      <c r="C698" s="4"/>
      <c r="D698" s="4"/>
      <c r="E698" s="4"/>
      <c r="F698" s="4"/>
      <c r="G698" s="45"/>
      <c r="H698" s="45"/>
      <c r="I698" s="36"/>
      <c r="J698" s="36"/>
      <c r="K698" s="5"/>
      <c r="L698" s="8" t="str">
        <f t="shared" si="12"/>
        <v xml:space="preserve"> </v>
      </c>
      <c r="M698" s="6"/>
      <c r="N698" s="6"/>
      <c r="O698" s="6"/>
      <c r="P698" s="8"/>
      <c r="Q698" s="5"/>
      <c r="R698" s="8"/>
      <c r="S698" s="10"/>
      <c r="T698" s="6"/>
      <c r="U698" s="4"/>
      <c r="V698" s="4"/>
      <c r="W698" s="38"/>
      <c r="X698" s="8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BC698" s="2"/>
    </row>
    <row r="699" spans="1:55" ht="12.75" x14ac:dyDescent="0.2">
      <c r="A699" s="4"/>
      <c r="B699" s="4"/>
      <c r="C699" s="4"/>
      <c r="D699" s="4"/>
      <c r="E699" s="4"/>
      <c r="F699" s="4"/>
      <c r="G699" s="45"/>
      <c r="H699" s="45"/>
      <c r="I699" s="36"/>
      <c r="J699" s="36"/>
      <c r="K699" s="5"/>
      <c r="L699" s="8" t="str">
        <f t="shared" si="12"/>
        <v xml:space="preserve"> </v>
      </c>
      <c r="M699" s="6"/>
      <c r="N699" s="6"/>
      <c r="O699" s="6"/>
      <c r="P699" s="8"/>
      <c r="Q699" s="5"/>
      <c r="R699" s="8"/>
      <c r="S699" s="10"/>
      <c r="T699" s="6"/>
      <c r="U699" s="4"/>
      <c r="V699" s="4"/>
      <c r="W699" s="38"/>
      <c r="X699" s="8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BC699" s="2"/>
    </row>
    <row r="700" spans="1:55" ht="12.75" x14ac:dyDescent="0.2">
      <c r="A700" s="4"/>
      <c r="B700" s="4"/>
      <c r="C700" s="4"/>
      <c r="D700" s="4"/>
      <c r="E700" s="4"/>
      <c r="F700" s="4"/>
      <c r="G700" s="45"/>
      <c r="H700" s="45"/>
      <c r="I700" s="36"/>
      <c r="J700" s="36"/>
      <c r="K700" s="5"/>
      <c r="L700" s="8" t="str">
        <f t="shared" si="12"/>
        <v xml:space="preserve"> </v>
      </c>
      <c r="M700" s="6"/>
      <c r="N700" s="6"/>
      <c r="O700" s="6"/>
      <c r="P700" s="8"/>
      <c r="Q700" s="5"/>
      <c r="R700" s="8"/>
      <c r="S700" s="10"/>
      <c r="T700" s="6"/>
      <c r="U700" s="4"/>
      <c r="V700" s="4"/>
      <c r="W700" s="38"/>
      <c r="X700" s="8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BC700" s="2"/>
    </row>
    <row r="701" spans="1:55" ht="12.75" x14ac:dyDescent="0.2">
      <c r="A701" s="4"/>
      <c r="B701" s="4"/>
      <c r="C701" s="4"/>
      <c r="D701" s="4"/>
      <c r="E701" s="4"/>
      <c r="F701" s="4"/>
      <c r="G701" s="45"/>
      <c r="H701" s="45"/>
      <c r="I701" s="36"/>
      <c r="J701" s="36"/>
      <c r="K701" s="5"/>
      <c r="L701" s="8" t="str">
        <f t="shared" si="12"/>
        <v xml:space="preserve"> </v>
      </c>
      <c r="M701" s="6"/>
      <c r="N701" s="6"/>
      <c r="O701" s="6"/>
      <c r="P701" s="8"/>
      <c r="Q701" s="5"/>
      <c r="R701" s="8"/>
      <c r="S701" s="10"/>
      <c r="T701" s="6"/>
      <c r="U701" s="4"/>
      <c r="V701" s="4"/>
      <c r="W701" s="38"/>
      <c r="X701" s="8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BC701" s="2"/>
    </row>
    <row r="702" spans="1:55" ht="12.75" x14ac:dyDescent="0.2">
      <c r="A702" s="4"/>
      <c r="B702" s="4"/>
      <c r="C702" s="4"/>
      <c r="D702" s="4"/>
      <c r="E702" s="4"/>
      <c r="F702" s="4"/>
      <c r="G702" s="45"/>
      <c r="H702" s="45"/>
      <c r="I702" s="36"/>
      <c r="J702" s="36"/>
      <c r="K702" s="5"/>
      <c r="L702" s="8" t="str">
        <f t="shared" si="12"/>
        <v xml:space="preserve"> </v>
      </c>
      <c r="M702" s="6"/>
      <c r="N702" s="6"/>
      <c r="O702" s="6"/>
      <c r="P702" s="8"/>
      <c r="Q702" s="5"/>
      <c r="R702" s="8"/>
      <c r="S702" s="10"/>
      <c r="T702" s="6"/>
      <c r="U702" s="4"/>
      <c r="V702" s="4"/>
      <c r="W702" s="38"/>
      <c r="X702" s="8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BC702" s="2"/>
    </row>
    <row r="703" spans="1:55" ht="12.75" x14ac:dyDescent="0.2">
      <c r="A703" s="4"/>
      <c r="B703" s="4"/>
      <c r="C703" s="4"/>
      <c r="D703" s="4"/>
      <c r="E703" s="4"/>
      <c r="F703" s="4"/>
      <c r="G703" s="45"/>
      <c r="H703" s="45"/>
      <c r="I703" s="36"/>
      <c r="J703" s="36"/>
      <c r="K703" s="5"/>
      <c r="L703" s="8" t="str">
        <f t="shared" si="12"/>
        <v xml:space="preserve"> </v>
      </c>
      <c r="M703" s="6"/>
      <c r="N703" s="6"/>
      <c r="O703" s="6"/>
      <c r="P703" s="8"/>
      <c r="Q703" s="5"/>
      <c r="R703" s="8"/>
      <c r="S703" s="10"/>
      <c r="T703" s="6"/>
      <c r="U703" s="4"/>
      <c r="V703" s="4"/>
      <c r="W703" s="38"/>
      <c r="X703" s="8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BC703" s="2"/>
    </row>
    <row r="704" spans="1:55" ht="12.75" x14ac:dyDescent="0.2">
      <c r="A704" s="4"/>
      <c r="B704" s="4"/>
      <c r="C704" s="4"/>
      <c r="D704" s="4"/>
      <c r="E704" s="4"/>
      <c r="F704" s="4"/>
      <c r="G704" s="45"/>
      <c r="H704" s="45"/>
      <c r="I704" s="36"/>
      <c r="J704" s="36"/>
      <c r="K704" s="5"/>
      <c r="L704" s="8" t="str">
        <f t="shared" si="12"/>
        <v xml:space="preserve"> </v>
      </c>
      <c r="M704" s="6"/>
      <c r="N704" s="6"/>
      <c r="O704" s="6"/>
      <c r="P704" s="8"/>
      <c r="Q704" s="5"/>
      <c r="R704" s="8"/>
      <c r="S704" s="10"/>
      <c r="T704" s="6"/>
      <c r="U704" s="4"/>
      <c r="V704" s="4"/>
      <c r="W704" s="38"/>
      <c r="X704" s="8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BC704" s="2"/>
    </row>
    <row r="705" spans="1:55" ht="12.75" x14ac:dyDescent="0.2">
      <c r="A705" s="4"/>
      <c r="B705" s="4"/>
      <c r="C705" s="4"/>
      <c r="D705" s="4"/>
      <c r="E705" s="4"/>
      <c r="F705" s="4"/>
      <c r="G705" s="45"/>
      <c r="H705" s="45"/>
      <c r="I705" s="36"/>
      <c r="J705" s="36"/>
      <c r="K705" s="5"/>
      <c r="L705" s="8" t="str">
        <f t="shared" si="12"/>
        <v xml:space="preserve"> </v>
      </c>
      <c r="M705" s="6"/>
      <c r="N705" s="6"/>
      <c r="O705" s="6"/>
      <c r="P705" s="8"/>
      <c r="Q705" s="5"/>
      <c r="R705" s="8"/>
      <c r="S705" s="10"/>
      <c r="T705" s="6"/>
      <c r="U705" s="4"/>
      <c r="V705" s="4"/>
      <c r="W705" s="38"/>
      <c r="X705" s="8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BC705" s="2"/>
    </row>
    <row r="706" spans="1:55" ht="12.75" x14ac:dyDescent="0.2">
      <c r="A706" s="4"/>
      <c r="B706" s="4"/>
      <c r="C706" s="4"/>
      <c r="D706" s="4"/>
      <c r="E706" s="4"/>
      <c r="F706" s="4"/>
      <c r="G706" s="45"/>
      <c r="H706" s="45"/>
      <c r="I706" s="36"/>
      <c r="J706" s="36"/>
      <c r="K706" s="5"/>
      <c r="L706" s="8" t="str">
        <f t="shared" si="12"/>
        <v xml:space="preserve"> </v>
      </c>
      <c r="M706" s="6"/>
      <c r="N706" s="6"/>
      <c r="O706" s="6"/>
      <c r="P706" s="8"/>
      <c r="Q706" s="5"/>
      <c r="R706" s="8"/>
      <c r="S706" s="10"/>
      <c r="T706" s="6"/>
      <c r="U706" s="4"/>
      <c r="V706" s="4"/>
      <c r="W706" s="38"/>
      <c r="X706" s="8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BC706" s="2"/>
    </row>
    <row r="707" spans="1:55" ht="12.75" x14ac:dyDescent="0.2">
      <c r="A707" s="4"/>
      <c r="B707" s="4"/>
      <c r="C707" s="4"/>
      <c r="D707" s="4"/>
      <c r="E707" s="4"/>
      <c r="F707" s="4"/>
      <c r="G707" s="45"/>
      <c r="H707" s="45"/>
      <c r="I707" s="36"/>
      <c r="J707" s="36"/>
      <c r="K707" s="5"/>
      <c r="L707" s="8" t="str">
        <f t="shared" si="12"/>
        <v xml:space="preserve"> </v>
      </c>
      <c r="M707" s="6"/>
      <c r="N707" s="6"/>
      <c r="O707" s="6"/>
      <c r="P707" s="8"/>
      <c r="Q707" s="5"/>
      <c r="R707" s="8"/>
      <c r="S707" s="10"/>
      <c r="T707" s="6"/>
      <c r="U707" s="4"/>
      <c r="V707" s="4"/>
      <c r="W707" s="38"/>
      <c r="X707" s="8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BC707" s="2"/>
    </row>
    <row r="708" spans="1:55" ht="12.75" x14ac:dyDescent="0.2">
      <c r="A708" s="4"/>
      <c r="B708" s="4"/>
      <c r="C708" s="4"/>
      <c r="D708" s="4"/>
      <c r="E708" s="4"/>
      <c r="F708" s="4"/>
      <c r="G708" s="45"/>
      <c r="H708" s="45"/>
      <c r="I708" s="36"/>
      <c r="J708" s="36"/>
      <c r="K708" s="5"/>
      <c r="L708" s="8" t="str">
        <f t="shared" si="12"/>
        <v xml:space="preserve"> </v>
      </c>
      <c r="M708" s="6"/>
      <c r="N708" s="6"/>
      <c r="O708" s="6"/>
      <c r="P708" s="8"/>
      <c r="Q708" s="5"/>
      <c r="R708" s="8"/>
      <c r="S708" s="10"/>
      <c r="T708" s="6"/>
      <c r="U708" s="4"/>
      <c r="V708" s="4"/>
      <c r="W708" s="38"/>
      <c r="X708" s="8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BC708" s="2"/>
    </row>
    <row r="709" spans="1:55" ht="12.75" x14ac:dyDescent="0.2">
      <c r="A709" s="4"/>
      <c r="B709" s="4"/>
      <c r="C709" s="4"/>
      <c r="D709" s="4"/>
      <c r="E709" s="4"/>
      <c r="F709" s="4"/>
      <c r="G709" s="45"/>
      <c r="H709" s="45"/>
      <c r="I709" s="36"/>
      <c r="J709" s="36"/>
      <c r="K709" s="5"/>
      <c r="L709" s="8" t="str">
        <f t="shared" si="12"/>
        <v xml:space="preserve"> </v>
      </c>
      <c r="M709" s="6"/>
      <c r="N709" s="6"/>
      <c r="O709" s="6"/>
      <c r="P709" s="8"/>
      <c r="Q709" s="5"/>
      <c r="R709" s="8"/>
      <c r="S709" s="10"/>
      <c r="T709" s="6"/>
      <c r="U709" s="4"/>
      <c r="V709" s="4"/>
      <c r="W709" s="38"/>
      <c r="X709" s="8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BC709" s="2"/>
    </row>
    <row r="710" spans="1:55" ht="12.75" x14ac:dyDescent="0.2">
      <c r="A710" s="4"/>
      <c r="B710" s="4"/>
      <c r="C710" s="4"/>
      <c r="D710" s="4"/>
      <c r="E710" s="4"/>
      <c r="F710" s="4"/>
      <c r="G710" s="45"/>
      <c r="H710" s="45"/>
      <c r="I710" s="36"/>
      <c r="J710" s="36"/>
      <c r="K710" s="5"/>
      <c r="L710" s="8" t="str">
        <f t="shared" si="12"/>
        <v xml:space="preserve"> </v>
      </c>
      <c r="M710" s="6"/>
      <c r="N710" s="6"/>
      <c r="O710" s="6"/>
      <c r="P710" s="8"/>
      <c r="Q710" s="5"/>
      <c r="R710" s="8"/>
      <c r="S710" s="10"/>
      <c r="T710" s="6"/>
      <c r="U710" s="4"/>
      <c r="V710" s="4"/>
      <c r="W710" s="38"/>
      <c r="X710" s="8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BC710" s="2"/>
    </row>
    <row r="711" spans="1:55" ht="12.75" x14ac:dyDescent="0.2">
      <c r="A711" s="4"/>
      <c r="B711" s="4"/>
      <c r="C711" s="4"/>
      <c r="D711" s="4"/>
      <c r="E711" s="4"/>
      <c r="F711" s="4"/>
      <c r="G711" s="45"/>
      <c r="H711" s="45"/>
      <c r="I711" s="36"/>
      <c r="J711" s="36"/>
      <c r="K711" s="5"/>
      <c r="L711" s="8" t="str">
        <f t="shared" si="12"/>
        <v xml:space="preserve"> </v>
      </c>
      <c r="M711" s="6"/>
      <c r="N711" s="6"/>
      <c r="O711" s="6"/>
      <c r="P711" s="8"/>
      <c r="Q711" s="5"/>
      <c r="R711" s="8"/>
      <c r="S711" s="10"/>
      <c r="T711" s="6"/>
      <c r="U711" s="4"/>
      <c r="V711" s="4"/>
      <c r="W711" s="38"/>
      <c r="X711" s="8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BC711" s="2"/>
    </row>
    <row r="712" spans="1:55" ht="12.75" x14ac:dyDescent="0.2">
      <c r="A712" s="4"/>
      <c r="B712" s="4"/>
      <c r="C712" s="4"/>
      <c r="D712" s="4"/>
      <c r="E712" s="4"/>
      <c r="F712" s="4"/>
      <c r="G712" s="45"/>
      <c r="H712" s="45"/>
      <c r="I712" s="36"/>
      <c r="J712" s="36"/>
      <c r="K712" s="5"/>
      <c r="L712" s="8" t="str">
        <f t="shared" si="12"/>
        <v xml:space="preserve"> </v>
      </c>
      <c r="M712" s="6"/>
      <c r="N712" s="6"/>
      <c r="O712" s="6"/>
      <c r="P712" s="8"/>
      <c r="Q712" s="5"/>
      <c r="R712" s="8"/>
      <c r="S712" s="10"/>
      <c r="T712" s="6"/>
      <c r="U712" s="4"/>
      <c r="V712" s="4"/>
      <c r="W712" s="38"/>
      <c r="X712" s="8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BC712" s="2"/>
    </row>
    <row r="713" spans="1:55" ht="12.75" x14ac:dyDescent="0.2">
      <c r="A713" s="4"/>
      <c r="B713" s="4"/>
      <c r="C713" s="4"/>
      <c r="D713" s="4"/>
      <c r="E713" s="4"/>
      <c r="F713" s="4"/>
      <c r="G713" s="45"/>
      <c r="H713" s="45"/>
      <c r="I713" s="36"/>
      <c r="J713" s="36"/>
      <c r="K713" s="5"/>
      <c r="L713" s="8" t="str">
        <f t="shared" si="12"/>
        <v xml:space="preserve"> </v>
      </c>
      <c r="M713" s="6"/>
      <c r="N713" s="6"/>
      <c r="O713" s="6"/>
      <c r="P713" s="8"/>
      <c r="Q713" s="5"/>
      <c r="R713" s="8"/>
      <c r="S713" s="10"/>
      <c r="T713" s="6"/>
      <c r="U713" s="4"/>
      <c r="V713" s="4"/>
      <c r="W713" s="38"/>
      <c r="X713" s="8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BC713" s="2"/>
    </row>
    <row r="714" spans="1:55" ht="12.75" x14ac:dyDescent="0.2">
      <c r="A714" s="4"/>
      <c r="B714" s="4"/>
      <c r="C714" s="4"/>
      <c r="D714" s="4"/>
      <c r="E714" s="4"/>
      <c r="F714" s="4"/>
      <c r="G714" s="45"/>
      <c r="H714" s="45"/>
      <c r="I714" s="36"/>
      <c r="J714" s="36"/>
      <c r="K714" s="5"/>
      <c r="L714" s="8" t="str">
        <f t="shared" si="12"/>
        <v xml:space="preserve"> </v>
      </c>
      <c r="M714" s="6"/>
      <c r="N714" s="6"/>
      <c r="O714" s="6"/>
      <c r="P714" s="8"/>
      <c r="Q714" s="5"/>
      <c r="R714" s="8"/>
      <c r="S714" s="10"/>
      <c r="T714" s="6"/>
      <c r="U714" s="4"/>
      <c r="V714" s="4"/>
      <c r="W714" s="38"/>
      <c r="X714" s="8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BC714" s="2"/>
    </row>
    <row r="715" spans="1:55" ht="12.75" x14ac:dyDescent="0.2">
      <c r="A715" s="4"/>
      <c r="B715" s="4"/>
      <c r="C715" s="4"/>
      <c r="D715" s="4"/>
      <c r="E715" s="4"/>
      <c r="F715" s="4"/>
      <c r="G715" s="45"/>
      <c r="H715" s="45"/>
      <c r="I715" s="36"/>
      <c r="J715" s="36"/>
      <c r="K715" s="5"/>
      <c r="L715" s="8" t="str">
        <f t="shared" si="12"/>
        <v xml:space="preserve"> </v>
      </c>
      <c r="M715" s="6"/>
      <c r="N715" s="6"/>
      <c r="O715" s="6"/>
      <c r="P715" s="8"/>
      <c r="Q715" s="5"/>
      <c r="R715" s="8"/>
      <c r="S715" s="10"/>
      <c r="T715" s="6"/>
      <c r="U715" s="4"/>
      <c r="V715" s="4"/>
      <c r="W715" s="38"/>
      <c r="X715" s="8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BC715" s="2"/>
    </row>
    <row r="716" spans="1:55" ht="12.75" x14ac:dyDescent="0.2">
      <c r="A716" s="4"/>
      <c r="B716" s="4"/>
      <c r="C716" s="4"/>
      <c r="D716" s="4"/>
      <c r="E716" s="4"/>
      <c r="F716" s="4"/>
      <c r="G716" s="45"/>
      <c r="H716" s="45"/>
      <c r="I716" s="36"/>
      <c r="J716" s="36"/>
      <c r="K716" s="5"/>
      <c r="L716" s="8" t="str">
        <f t="shared" si="12"/>
        <v xml:space="preserve"> </v>
      </c>
      <c r="M716" s="6"/>
      <c r="N716" s="6"/>
      <c r="O716" s="6"/>
      <c r="P716" s="8"/>
      <c r="Q716" s="5"/>
      <c r="R716" s="8"/>
      <c r="S716" s="10"/>
      <c r="T716" s="6"/>
      <c r="U716" s="4"/>
      <c r="V716" s="4"/>
      <c r="W716" s="38"/>
      <c r="X716" s="8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BC716" s="2"/>
    </row>
    <row r="717" spans="1:55" ht="12.75" x14ac:dyDescent="0.2">
      <c r="A717" s="4"/>
      <c r="B717" s="4"/>
      <c r="C717" s="4"/>
      <c r="D717" s="4"/>
      <c r="E717" s="4"/>
      <c r="F717" s="4"/>
      <c r="G717" s="45"/>
      <c r="H717" s="45"/>
      <c r="I717" s="36"/>
      <c r="J717" s="36"/>
      <c r="K717" s="5"/>
      <c r="L717" s="8" t="str">
        <f t="shared" si="12"/>
        <v xml:space="preserve"> </v>
      </c>
      <c r="M717" s="6"/>
      <c r="N717" s="6"/>
      <c r="O717" s="6"/>
      <c r="P717" s="8"/>
      <c r="Q717" s="5"/>
      <c r="R717" s="8"/>
      <c r="S717" s="10"/>
      <c r="T717" s="6"/>
      <c r="U717" s="4"/>
      <c r="V717" s="4"/>
      <c r="W717" s="38"/>
      <c r="X717" s="8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BC717" s="2"/>
    </row>
    <row r="718" spans="1:55" ht="12.75" x14ac:dyDescent="0.2">
      <c r="A718" s="4"/>
      <c r="B718" s="4"/>
      <c r="C718" s="4"/>
      <c r="D718" s="4"/>
      <c r="E718" s="4"/>
      <c r="F718" s="4"/>
      <c r="G718" s="45"/>
      <c r="H718" s="45"/>
      <c r="I718" s="36"/>
      <c r="J718" s="36"/>
      <c r="K718" s="5"/>
      <c r="L718" s="8" t="str">
        <f t="shared" si="12"/>
        <v xml:space="preserve"> </v>
      </c>
      <c r="M718" s="6"/>
      <c r="N718" s="6"/>
      <c r="O718" s="6"/>
      <c r="P718" s="8"/>
      <c r="Q718" s="5"/>
      <c r="R718" s="8"/>
      <c r="S718" s="10"/>
      <c r="T718" s="6"/>
      <c r="U718" s="4"/>
      <c r="V718" s="4"/>
      <c r="W718" s="38"/>
      <c r="X718" s="8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BC718" s="2"/>
    </row>
    <row r="719" spans="1:55" ht="12.75" x14ac:dyDescent="0.2">
      <c r="A719" s="4"/>
      <c r="B719" s="4"/>
      <c r="C719" s="4"/>
      <c r="D719" s="4"/>
      <c r="E719" s="4"/>
      <c r="F719" s="4"/>
      <c r="G719" s="45"/>
      <c r="H719" s="45"/>
      <c r="I719" s="36"/>
      <c r="J719" s="36"/>
      <c r="K719" s="5"/>
      <c r="L719" s="8" t="str">
        <f t="shared" si="12"/>
        <v xml:space="preserve"> </v>
      </c>
      <c r="M719" s="6"/>
      <c r="N719" s="6"/>
      <c r="O719" s="6"/>
      <c r="P719" s="8"/>
      <c r="Q719" s="5"/>
      <c r="R719" s="8"/>
      <c r="S719" s="10"/>
      <c r="T719" s="6"/>
      <c r="U719" s="4"/>
      <c r="V719" s="4"/>
      <c r="W719" s="38"/>
      <c r="X719" s="8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BC719" s="2"/>
    </row>
    <row r="720" spans="1:55" ht="12.75" x14ac:dyDescent="0.2">
      <c r="A720" s="4"/>
      <c r="B720" s="4"/>
      <c r="C720" s="4"/>
      <c r="D720" s="4"/>
      <c r="E720" s="4"/>
      <c r="F720" s="4"/>
      <c r="G720" s="45"/>
      <c r="H720" s="45"/>
      <c r="I720" s="36"/>
      <c r="J720" s="36"/>
      <c r="K720" s="5"/>
      <c r="L720" s="8" t="str">
        <f t="shared" si="12"/>
        <v xml:space="preserve"> </v>
      </c>
      <c r="M720" s="6"/>
      <c r="N720" s="6"/>
      <c r="O720" s="6"/>
      <c r="P720" s="8"/>
      <c r="Q720" s="5"/>
      <c r="R720" s="8"/>
      <c r="S720" s="10"/>
      <c r="T720" s="6"/>
      <c r="U720" s="4"/>
      <c r="V720" s="4"/>
      <c r="W720" s="38"/>
      <c r="X720" s="8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BC720" s="2"/>
    </row>
    <row r="721" spans="1:55" ht="12.75" x14ac:dyDescent="0.2">
      <c r="A721" s="4"/>
      <c r="B721" s="4"/>
      <c r="C721" s="4"/>
      <c r="D721" s="4"/>
      <c r="E721" s="4"/>
      <c r="F721" s="4"/>
      <c r="G721" s="45"/>
      <c r="H721" s="45"/>
      <c r="I721" s="36"/>
      <c r="J721" s="36"/>
      <c r="K721" s="5"/>
      <c r="L721" s="8" t="str">
        <f t="shared" si="12"/>
        <v xml:space="preserve"> </v>
      </c>
      <c r="M721" s="6"/>
      <c r="N721" s="6"/>
      <c r="O721" s="6"/>
      <c r="P721" s="8"/>
      <c r="Q721" s="5"/>
      <c r="R721" s="8"/>
      <c r="S721" s="10"/>
      <c r="T721" s="6"/>
      <c r="U721" s="4"/>
      <c r="V721" s="4"/>
      <c r="W721" s="38"/>
      <c r="X721" s="8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BC721" s="2"/>
    </row>
    <row r="722" spans="1:55" ht="12.75" x14ac:dyDescent="0.2">
      <c r="A722" s="4"/>
      <c r="B722" s="4"/>
      <c r="C722" s="4"/>
      <c r="D722" s="4"/>
      <c r="E722" s="4"/>
      <c r="F722" s="4"/>
      <c r="G722" s="45"/>
      <c r="H722" s="45"/>
      <c r="I722" s="36"/>
      <c r="J722" s="36"/>
      <c r="K722" s="5"/>
      <c r="L722" s="8" t="str">
        <f t="shared" si="12"/>
        <v xml:space="preserve"> </v>
      </c>
      <c r="M722" s="6"/>
      <c r="N722" s="6"/>
      <c r="O722" s="6"/>
      <c r="P722" s="8"/>
      <c r="Q722" s="5"/>
      <c r="R722" s="8"/>
      <c r="S722" s="10"/>
      <c r="T722" s="6"/>
      <c r="U722" s="4"/>
      <c r="V722" s="4"/>
      <c r="W722" s="38"/>
      <c r="X722" s="8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BC722" s="2"/>
    </row>
    <row r="723" spans="1:55" ht="12.75" x14ac:dyDescent="0.2">
      <c r="A723" s="4"/>
      <c r="B723" s="4"/>
      <c r="C723" s="4"/>
      <c r="D723" s="4"/>
      <c r="E723" s="4"/>
      <c r="F723" s="4"/>
      <c r="G723" s="45"/>
      <c r="H723" s="45"/>
      <c r="I723" s="36"/>
      <c r="J723" s="36"/>
      <c r="K723" s="5"/>
      <c r="L723" s="8" t="str">
        <f t="shared" si="12"/>
        <v xml:space="preserve"> </v>
      </c>
      <c r="M723" s="6"/>
      <c r="N723" s="6"/>
      <c r="O723" s="6"/>
      <c r="P723" s="8"/>
      <c r="Q723" s="5"/>
      <c r="R723" s="8"/>
      <c r="S723" s="10"/>
      <c r="T723" s="6"/>
      <c r="U723" s="4"/>
      <c r="V723" s="4"/>
      <c r="W723" s="38"/>
      <c r="X723" s="8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BC723" s="2"/>
    </row>
    <row r="724" spans="1:55" ht="12.75" x14ac:dyDescent="0.2">
      <c r="A724" s="4"/>
      <c r="B724" s="4"/>
      <c r="C724" s="4"/>
      <c r="D724" s="4"/>
      <c r="E724" s="4"/>
      <c r="F724" s="4"/>
      <c r="G724" s="45"/>
      <c r="H724" s="45"/>
      <c r="I724" s="36"/>
      <c r="J724" s="36"/>
      <c r="K724" s="5"/>
      <c r="L724" s="8" t="str">
        <f t="shared" si="12"/>
        <v xml:space="preserve"> </v>
      </c>
      <c r="M724" s="6"/>
      <c r="N724" s="6"/>
      <c r="O724" s="6"/>
      <c r="P724" s="8"/>
      <c r="Q724" s="5"/>
      <c r="R724" s="8"/>
      <c r="S724" s="10"/>
      <c r="T724" s="6"/>
      <c r="U724" s="4"/>
      <c r="V724" s="4"/>
      <c r="W724" s="38"/>
      <c r="X724" s="8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BC724" s="2"/>
    </row>
    <row r="725" spans="1:55" ht="12.75" x14ac:dyDescent="0.2">
      <c r="A725" s="4"/>
      <c r="B725" s="4"/>
      <c r="C725" s="4"/>
      <c r="D725" s="4"/>
      <c r="E725" s="4"/>
      <c r="F725" s="4"/>
      <c r="G725" s="45"/>
      <c r="H725" s="45"/>
      <c r="I725" s="36"/>
      <c r="J725" s="36"/>
      <c r="K725" s="5"/>
      <c r="L725" s="8" t="str">
        <f t="shared" si="12"/>
        <v xml:space="preserve"> </v>
      </c>
      <c r="M725" s="6"/>
      <c r="N725" s="6"/>
      <c r="O725" s="6"/>
      <c r="P725" s="8"/>
      <c r="Q725" s="5"/>
      <c r="R725" s="8"/>
      <c r="S725" s="10"/>
      <c r="T725" s="6"/>
      <c r="U725" s="4"/>
      <c r="V725" s="4"/>
      <c r="W725" s="38"/>
      <c r="X725" s="8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BC725" s="2"/>
    </row>
    <row r="726" spans="1:55" ht="12.75" x14ac:dyDescent="0.2">
      <c r="A726" s="4"/>
      <c r="B726" s="4"/>
      <c r="C726" s="4"/>
      <c r="D726" s="4"/>
      <c r="E726" s="4"/>
      <c r="F726" s="4"/>
      <c r="G726" s="45"/>
      <c r="H726" s="45"/>
      <c r="I726" s="36"/>
      <c r="J726" s="36"/>
      <c r="K726" s="5"/>
      <c r="L726" s="8" t="str">
        <f t="shared" si="12"/>
        <v xml:space="preserve"> </v>
      </c>
      <c r="M726" s="6"/>
      <c r="N726" s="6"/>
      <c r="O726" s="6"/>
      <c r="P726" s="8"/>
      <c r="Q726" s="5"/>
      <c r="R726" s="8"/>
      <c r="S726" s="10"/>
      <c r="T726" s="6"/>
      <c r="U726" s="4"/>
      <c r="V726" s="4"/>
      <c r="W726" s="38"/>
      <c r="X726" s="8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BC726" s="2"/>
    </row>
    <row r="727" spans="1:55" ht="12.75" x14ac:dyDescent="0.2">
      <c r="A727" s="4"/>
      <c r="B727" s="4"/>
      <c r="C727" s="4"/>
      <c r="D727" s="4"/>
      <c r="E727" s="4"/>
      <c r="F727" s="4"/>
      <c r="G727" s="45"/>
      <c r="H727" s="45"/>
      <c r="I727" s="36"/>
      <c r="J727" s="36"/>
      <c r="K727" s="5"/>
      <c r="L727" s="8" t="str">
        <f t="shared" si="12"/>
        <v xml:space="preserve"> </v>
      </c>
      <c r="M727" s="6"/>
      <c r="N727" s="6"/>
      <c r="O727" s="6"/>
      <c r="P727" s="8"/>
      <c r="Q727" s="5"/>
      <c r="R727" s="8"/>
      <c r="S727" s="10"/>
      <c r="T727" s="6"/>
      <c r="U727" s="4"/>
      <c r="V727" s="4"/>
      <c r="W727" s="38"/>
      <c r="X727" s="8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BC727" s="2"/>
    </row>
    <row r="728" spans="1:55" ht="12.75" x14ac:dyDescent="0.2">
      <c r="A728" s="4"/>
      <c r="B728" s="4"/>
      <c r="C728" s="4"/>
      <c r="D728" s="4"/>
      <c r="E728" s="4"/>
      <c r="F728" s="4"/>
      <c r="G728" s="45"/>
      <c r="H728" s="45"/>
      <c r="I728" s="36"/>
      <c r="J728" s="36"/>
      <c r="K728" s="5"/>
      <c r="L728" s="8" t="str">
        <f t="shared" si="12"/>
        <v xml:space="preserve"> </v>
      </c>
      <c r="M728" s="6"/>
      <c r="N728" s="6"/>
      <c r="O728" s="6"/>
      <c r="P728" s="8"/>
      <c r="Q728" s="5"/>
      <c r="R728" s="8"/>
      <c r="S728" s="10"/>
      <c r="T728" s="6"/>
      <c r="U728" s="4"/>
      <c r="V728" s="4"/>
      <c r="W728" s="38"/>
      <c r="X728" s="8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BC728" s="2"/>
    </row>
    <row r="729" spans="1:55" ht="12.75" x14ac:dyDescent="0.2">
      <c r="A729" s="4"/>
      <c r="B729" s="4"/>
      <c r="C729" s="4"/>
      <c r="D729" s="4"/>
      <c r="E729" s="4"/>
      <c r="F729" s="4"/>
      <c r="G729" s="45"/>
      <c r="H729" s="45"/>
      <c r="I729" s="36"/>
      <c r="J729" s="36"/>
      <c r="K729" s="5"/>
      <c r="L729" s="8" t="str">
        <f t="shared" si="12"/>
        <v xml:space="preserve"> </v>
      </c>
      <c r="M729" s="6"/>
      <c r="N729" s="6"/>
      <c r="O729" s="6"/>
      <c r="P729" s="8"/>
      <c r="Q729" s="5"/>
      <c r="R729" s="8"/>
      <c r="S729" s="10"/>
      <c r="T729" s="6"/>
      <c r="U729" s="4"/>
      <c r="V729" s="4"/>
      <c r="W729" s="38"/>
      <c r="X729" s="8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BC729" s="2"/>
    </row>
    <row r="730" spans="1:55" ht="12.75" x14ac:dyDescent="0.2">
      <c r="A730" s="4"/>
      <c r="B730" s="4"/>
      <c r="C730" s="4"/>
      <c r="D730" s="4"/>
      <c r="E730" s="4"/>
      <c r="F730" s="4"/>
      <c r="G730" s="45"/>
      <c r="H730" s="45"/>
      <c r="I730" s="36"/>
      <c r="J730" s="36"/>
      <c r="K730" s="5"/>
      <c r="L730" s="8" t="str">
        <f t="shared" si="12"/>
        <v xml:space="preserve"> </v>
      </c>
      <c r="M730" s="6"/>
      <c r="N730" s="6"/>
      <c r="O730" s="6"/>
      <c r="P730" s="8"/>
      <c r="Q730" s="5"/>
      <c r="R730" s="8"/>
      <c r="S730" s="10"/>
      <c r="T730" s="6"/>
      <c r="U730" s="4"/>
      <c r="V730" s="4"/>
      <c r="W730" s="38"/>
      <c r="X730" s="8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BC730" s="2"/>
    </row>
    <row r="731" spans="1:55" ht="12.75" x14ac:dyDescent="0.2">
      <c r="A731" s="4"/>
      <c r="B731" s="4"/>
      <c r="C731" s="4"/>
      <c r="D731" s="4"/>
      <c r="E731" s="4"/>
      <c r="F731" s="4"/>
      <c r="G731" s="45"/>
      <c r="H731" s="45"/>
      <c r="I731" s="36"/>
      <c r="J731" s="36"/>
      <c r="K731" s="5"/>
      <c r="L731" s="8" t="str">
        <f t="shared" si="12"/>
        <v xml:space="preserve"> </v>
      </c>
      <c r="M731" s="6"/>
      <c r="N731" s="6"/>
      <c r="O731" s="6"/>
      <c r="P731" s="8"/>
      <c r="Q731" s="5"/>
      <c r="R731" s="8"/>
      <c r="S731" s="10"/>
      <c r="T731" s="6"/>
      <c r="U731" s="4"/>
      <c r="V731" s="4"/>
      <c r="W731" s="38"/>
      <c r="X731" s="8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BC731" s="2"/>
    </row>
    <row r="732" spans="1:55" ht="12.75" x14ac:dyDescent="0.2">
      <c r="A732" s="4"/>
      <c r="B732" s="4"/>
      <c r="C732" s="4"/>
      <c r="D732" s="4"/>
      <c r="E732" s="4"/>
      <c r="F732" s="4"/>
      <c r="G732" s="45"/>
      <c r="H732" s="45"/>
      <c r="I732" s="36"/>
      <c r="J732" s="36"/>
      <c r="K732" s="5"/>
      <c r="L732" s="8" t="str">
        <f t="shared" si="12"/>
        <v xml:space="preserve"> </v>
      </c>
      <c r="M732" s="6"/>
      <c r="N732" s="6"/>
      <c r="O732" s="6"/>
      <c r="P732" s="8"/>
      <c r="Q732" s="5"/>
      <c r="R732" s="8"/>
      <c r="S732" s="10"/>
      <c r="T732" s="6"/>
      <c r="U732" s="4"/>
      <c r="V732" s="4"/>
      <c r="W732" s="38"/>
      <c r="X732" s="8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BC732" s="2"/>
    </row>
    <row r="733" spans="1:55" ht="12.75" x14ac:dyDescent="0.2">
      <c r="A733" s="4"/>
      <c r="B733" s="4"/>
      <c r="C733" s="4"/>
      <c r="D733" s="4"/>
      <c r="E733" s="4"/>
      <c r="F733" s="4"/>
      <c r="G733" s="45"/>
      <c r="H733" s="45"/>
      <c r="I733" s="36"/>
      <c r="J733" s="36"/>
      <c r="K733" s="5"/>
      <c r="L733" s="8" t="str">
        <f t="shared" si="12"/>
        <v xml:space="preserve"> </v>
      </c>
      <c r="M733" s="6"/>
      <c r="N733" s="6"/>
      <c r="O733" s="6"/>
      <c r="P733" s="8"/>
      <c r="Q733" s="5"/>
      <c r="R733" s="8"/>
      <c r="S733" s="10"/>
      <c r="T733" s="6"/>
      <c r="U733" s="4"/>
      <c r="V733" s="4"/>
      <c r="W733" s="38"/>
      <c r="X733" s="8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BC733" s="2"/>
    </row>
    <row r="734" spans="1:55" ht="12.75" x14ac:dyDescent="0.2">
      <c r="A734" s="4"/>
      <c r="B734" s="4"/>
      <c r="C734" s="4"/>
      <c r="D734" s="4"/>
      <c r="E734" s="4"/>
      <c r="F734" s="4"/>
      <c r="G734" s="45"/>
      <c r="H734" s="45"/>
      <c r="I734" s="36"/>
      <c r="J734" s="36"/>
      <c r="K734" s="5"/>
      <c r="L734" s="8" t="str">
        <f t="shared" si="12"/>
        <v xml:space="preserve"> </v>
      </c>
      <c r="M734" s="6"/>
      <c r="N734" s="6"/>
      <c r="O734" s="6"/>
      <c r="P734" s="8"/>
      <c r="Q734" s="5"/>
      <c r="R734" s="8"/>
      <c r="S734" s="10"/>
      <c r="T734" s="6"/>
      <c r="U734" s="4"/>
      <c r="V734" s="4"/>
      <c r="W734" s="38"/>
      <c r="X734" s="8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BC734" s="2"/>
    </row>
    <row r="735" spans="1:55" ht="12.75" x14ac:dyDescent="0.2">
      <c r="A735" s="4"/>
      <c r="B735" s="4"/>
      <c r="C735" s="4"/>
      <c r="D735" s="4"/>
      <c r="E735" s="4"/>
      <c r="F735" s="4"/>
      <c r="G735" s="45"/>
      <c r="H735" s="45"/>
      <c r="I735" s="36"/>
      <c r="J735" s="36"/>
      <c r="K735" s="5"/>
      <c r="L735" s="8" t="str">
        <f t="shared" si="12"/>
        <v xml:space="preserve"> </v>
      </c>
      <c r="M735" s="6"/>
      <c r="N735" s="6"/>
      <c r="O735" s="6"/>
      <c r="P735" s="8"/>
      <c r="Q735" s="5"/>
      <c r="R735" s="8"/>
      <c r="S735" s="10"/>
      <c r="T735" s="6"/>
      <c r="U735" s="4"/>
      <c r="V735" s="4"/>
      <c r="W735" s="38"/>
      <c r="X735" s="8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BC735" s="2"/>
    </row>
    <row r="736" spans="1:55" ht="12.75" x14ac:dyDescent="0.2">
      <c r="A736" s="4"/>
      <c r="B736" s="4"/>
      <c r="C736" s="4"/>
      <c r="D736" s="4"/>
      <c r="E736" s="4"/>
      <c r="F736" s="4"/>
      <c r="G736" s="45"/>
      <c r="H736" s="45"/>
      <c r="I736" s="36"/>
      <c r="J736" s="36"/>
      <c r="K736" s="5"/>
      <c r="L736" s="8" t="str">
        <f t="shared" ref="L736:L799" si="13">+IF(J736=0," ",K736-($B$9-J736))</f>
        <v xml:space="preserve"> </v>
      </c>
      <c r="M736" s="6"/>
      <c r="N736" s="6"/>
      <c r="O736" s="6"/>
      <c r="P736" s="8"/>
      <c r="Q736" s="5"/>
      <c r="R736" s="8"/>
      <c r="S736" s="10"/>
      <c r="T736" s="6"/>
      <c r="U736" s="4"/>
      <c r="V736" s="4"/>
      <c r="W736" s="38"/>
      <c r="X736" s="8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BC736" s="2"/>
    </row>
    <row r="737" spans="1:55" ht="12.75" x14ac:dyDescent="0.2">
      <c r="A737" s="4"/>
      <c r="B737" s="4"/>
      <c r="C737" s="4"/>
      <c r="D737" s="4"/>
      <c r="E737" s="4"/>
      <c r="F737" s="4"/>
      <c r="G737" s="45"/>
      <c r="H737" s="45"/>
      <c r="I737" s="36"/>
      <c r="J737" s="36"/>
      <c r="K737" s="5"/>
      <c r="L737" s="8" t="str">
        <f t="shared" si="13"/>
        <v xml:space="preserve"> </v>
      </c>
      <c r="M737" s="6"/>
      <c r="N737" s="6"/>
      <c r="O737" s="6"/>
      <c r="P737" s="8"/>
      <c r="Q737" s="5"/>
      <c r="R737" s="8"/>
      <c r="S737" s="10"/>
      <c r="T737" s="6"/>
      <c r="U737" s="4"/>
      <c r="V737" s="4"/>
      <c r="W737" s="38"/>
      <c r="X737" s="8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BC737" s="2"/>
    </row>
    <row r="738" spans="1:55" ht="12.75" x14ac:dyDescent="0.2">
      <c r="A738" s="4"/>
      <c r="B738" s="4"/>
      <c r="C738" s="4"/>
      <c r="D738" s="4"/>
      <c r="E738" s="4"/>
      <c r="F738" s="4"/>
      <c r="G738" s="45"/>
      <c r="H738" s="45"/>
      <c r="I738" s="36"/>
      <c r="J738" s="36"/>
      <c r="K738" s="5"/>
      <c r="L738" s="8" t="str">
        <f t="shared" si="13"/>
        <v xml:space="preserve"> </v>
      </c>
      <c r="M738" s="6"/>
      <c r="N738" s="6"/>
      <c r="O738" s="6"/>
      <c r="P738" s="8"/>
      <c r="Q738" s="5"/>
      <c r="R738" s="8"/>
      <c r="S738" s="10"/>
      <c r="T738" s="6"/>
      <c r="U738" s="4"/>
      <c r="V738" s="4"/>
      <c r="W738" s="38"/>
      <c r="X738" s="8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BC738" s="2"/>
    </row>
    <row r="739" spans="1:55" ht="12.75" x14ac:dyDescent="0.2">
      <c r="A739" s="4"/>
      <c r="B739" s="4"/>
      <c r="C739" s="4"/>
      <c r="D739" s="4"/>
      <c r="E739" s="4"/>
      <c r="F739" s="4"/>
      <c r="G739" s="45"/>
      <c r="H739" s="45"/>
      <c r="I739" s="36"/>
      <c r="J739" s="36"/>
      <c r="K739" s="5"/>
      <c r="L739" s="8" t="str">
        <f t="shared" si="13"/>
        <v xml:space="preserve"> </v>
      </c>
      <c r="M739" s="6"/>
      <c r="N739" s="6"/>
      <c r="O739" s="6"/>
      <c r="P739" s="8"/>
      <c r="Q739" s="5"/>
      <c r="R739" s="8"/>
      <c r="S739" s="10"/>
      <c r="T739" s="6"/>
      <c r="U739" s="4"/>
      <c r="V739" s="4"/>
      <c r="W739" s="38"/>
      <c r="X739" s="8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BC739" s="2"/>
    </row>
    <row r="740" spans="1:55" ht="12.75" x14ac:dyDescent="0.2">
      <c r="A740" s="4"/>
      <c r="B740" s="4"/>
      <c r="C740" s="4"/>
      <c r="D740" s="4"/>
      <c r="E740" s="4"/>
      <c r="F740" s="4"/>
      <c r="G740" s="45"/>
      <c r="H740" s="45"/>
      <c r="I740" s="36"/>
      <c r="J740" s="36"/>
      <c r="K740" s="5"/>
      <c r="L740" s="8" t="str">
        <f t="shared" si="13"/>
        <v xml:space="preserve"> </v>
      </c>
      <c r="M740" s="6"/>
      <c r="N740" s="6"/>
      <c r="O740" s="6"/>
      <c r="P740" s="8"/>
      <c r="Q740" s="5"/>
      <c r="R740" s="8"/>
      <c r="S740" s="10"/>
      <c r="T740" s="6"/>
      <c r="U740" s="4"/>
      <c r="V740" s="4"/>
      <c r="W740" s="38"/>
      <c r="X740" s="8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BC740" s="2"/>
    </row>
    <row r="741" spans="1:55" ht="12.75" x14ac:dyDescent="0.2">
      <c r="A741" s="4"/>
      <c r="B741" s="4"/>
      <c r="C741" s="4"/>
      <c r="D741" s="4"/>
      <c r="E741" s="4"/>
      <c r="F741" s="4"/>
      <c r="G741" s="45"/>
      <c r="H741" s="45"/>
      <c r="I741" s="36"/>
      <c r="J741" s="36"/>
      <c r="K741" s="5"/>
      <c r="L741" s="8" t="str">
        <f t="shared" si="13"/>
        <v xml:space="preserve"> </v>
      </c>
      <c r="M741" s="6"/>
      <c r="N741" s="6"/>
      <c r="O741" s="6"/>
      <c r="P741" s="8"/>
      <c r="Q741" s="5"/>
      <c r="R741" s="8"/>
      <c r="S741" s="10"/>
      <c r="T741" s="6"/>
      <c r="U741" s="4"/>
      <c r="V741" s="4"/>
      <c r="W741" s="38"/>
      <c r="X741" s="8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BC741" s="2"/>
    </row>
    <row r="742" spans="1:55" ht="12.75" x14ac:dyDescent="0.2">
      <c r="A742" s="4"/>
      <c r="B742" s="4"/>
      <c r="C742" s="4"/>
      <c r="D742" s="4"/>
      <c r="E742" s="4"/>
      <c r="F742" s="4"/>
      <c r="G742" s="45"/>
      <c r="H742" s="45"/>
      <c r="I742" s="36"/>
      <c r="J742" s="36"/>
      <c r="K742" s="5"/>
      <c r="L742" s="8" t="str">
        <f t="shared" si="13"/>
        <v xml:space="preserve"> </v>
      </c>
      <c r="M742" s="6"/>
      <c r="N742" s="6"/>
      <c r="O742" s="6"/>
      <c r="P742" s="8"/>
      <c r="Q742" s="5"/>
      <c r="R742" s="8"/>
      <c r="S742" s="10"/>
      <c r="T742" s="6"/>
      <c r="U742" s="4"/>
      <c r="V742" s="4"/>
      <c r="W742" s="38"/>
      <c r="X742" s="8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BC742" s="2"/>
    </row>
    <row r="743" spans="1:55" ht="12.75" x14ac:dyDescent="0.2">
      <c r="A743" s="4"/>
      <c r="B743" s="4"/>
      <c r="C743" s="4"/>
      <c r="D743" s="4"/>
      <c r="E743" s="4"/>
      <c r="F743" s="4"/>
      <c r="G743" s="45"/>
      <c r="H743" s="45"/>
      <c r="I743" s="36"/>
      <c r="J743" s="36"/>
      <c r="K743" s="5"/>
      <c r="L743" s="8" t="str">
        <f t="shared" si="13"/>
        <v xml:space="preserve"> </v>
      </c>
      <c r="M743" s="6"/>
      <c r="N743" s="6"/>
      <c r="O743" s="6"/>
      <c r="P743" s="8"/>
      <c r="Q743" s="5"/>
      <c r="R743" s="8"/>
      <c r="S743" s="10"/>
      <c r="T743" s="6"/>
      <c r="U743" s="4"/>
      <c r="V743" s="4"/>
      <c r="W743" s="38"/>
      <c r="X743" s="8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BC743" s="2"/>
    </row>
    <row r="744" spans="1:55" ht="12.75" x14ac:dyDescent="0.2">
      <c r="A744" s="4"/>
      <c r="B744" s="4"/>
      <c r="C744" s="4"/>
      <c r="D744" s="4"/>
      <c r="E744" s="4"/>
      <c r="F744" s="4"/>
      <c r="G744" s="45"/>
      <c r="H744" s="45"/>
      <c r="I744" s="36"/>
      <c r="J744" s="36"/>
      <c r="K744" s="5"/>
      <c r="L744" s="8" t="str">
        <f t="shared" si="13"/>
        <v xml:space="preserve"> </v>
      </c>
      <c r="M744" s="6"/>
      <c r="N744" s="6"/>
      <c r="O744" s="6"/>
      <c r="P744" s="8"/>
      <c r="Q744" s="5"/>
      <c r="R744" s="8"/>
      <c r="S744" s="10"/>
      <c r="T744" s="6"/>
      <c r="U744" s="4"/>
      <c r="V744" s="4"/>
      <c r="W744" s="38"/>
      <c r="X744" s="8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BC744" s="2"/>
    </row>
    <row r="745" spans="1:55" ht="12.75" x14ac:dyDescent="0.2">
      <c r="A745" s="4"/>
      <c r="B745" s="4"/>
      <c r="C745" s="4"/>
      <c r="D745" s="4"/>
      <c r="E745" s="4"/>
      <c r="F745" s="4"/>
      <c r="G745" s="45"/>
      <c r="H745" s="45"/>
      <c r="I745" s="36"/>
      <c r="J745" s="36"/>
      <c r="K745" s="5"/>
      <c r="L745" s="8" t="str">
        <f t="shared" si="13"/>
        <v xml:space="preserve"> </v>
      </c>
      <c r="M745" s="6"/>
      <c r="N745" s="6"/>
      <c r="O745" s="6"/>
      <c r="P745" s="8"/>
      <c r="Q745" s="5"/>
      <c r="R745" s="8"/>
      <c r="S745" s="10"/>
      <c r="T745" s="6"/>
      <c r="U745" s="4"/>
      <c r="V745" s="4"/>
      <c r="W745" s="38"/>
      <c r="X745" s="8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BC745" s="2"/>
    </row>
    <row r="746" spans="1:55" ht="12.75" x14ac:dyDescent="0.2">
      <c r="A746" s="4"/>
      <c r="B746" s="4"/>
      <c r="C746" s="4"/>
      <c r="D746" s="4"/>
      <c r="E746" s="4"/>
      <c r="F746" s="4"/>
      <c r="G746" s="45"/>
      <c r="H746" s="45"/>
      <c r="I746" s="36"/>
      <c r="J746" s="36"/>
      <c r="K746" s="5"/>
      <c r="L746" s="8" t="str">
        <f t="shared" si="13"/>
        <v xml:space="preserve"> </v>
      </c>
      <c r="M746" s="6"/>
      <c r="N746" s="6"/>
      <c r="O746" s="6"/>
      <c r="P746" s="8"/>
      <c r="Q746" s="5"/>
      <c r="R746" s="8"/>
      <c r="S746" s="10"/>
      <c r="T746" s="6"/>
      <c r="U746" s="4"/>
      <c r="V746" s="4"/>
      <c r="W746" s="38"/>
      <c r="X746" s="8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BC746" s="2"/>
    </row>
    <row r="747" spans="1:55" ht="12.75" x14ac:dyDescent="0.2">
      <c r="A747" s="4"/>
      <c r="B747" s="4"/>
      <c r="C747" s="4"/>
      <c r="D747" s="4"/>
      <c r="E747" s="4"/>
      <c r="F747" s="4"/>
      <c r="G747" s="45"/>
      <c r="H747" s="45"/>
      <c r="I747" s="36"/>
      <c r="J747" s="36"/>
      <c r="K747" s="5"/>
      <c r="L747" s="8" t="str">
        <f t="shared" si="13"/>
        <v xml:space="preserve"> </v>
      </c>
      <c r="M747" s="6"/>
      <c r="N747" s="6"/>
      <c r="O747" s="6"/>
      <c r="P747" s="8"/>
      <c r="Q747" s="5"/>
      <c r="R747" s="8"/>
      <c r="S747" s="10"/>
      <c r="T747" s="6"/>
      <c r="U747" s="4"/>
      <c r="V747" s="4"/>
      <c r="W747" s="38"/>
      <c r="X747" s="8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BC747" s="2"/>
    </row>
    <row r="748" spans="1:55" ht="12.75" x14ac:dyDescent="0.2">
      <c r="A748" s="4"/>
      <c r="B748" s="4"/>
      <c r="C748" s="4"/>
      <c r="D748" s="4"/>
      <c r="E748" s="4"/>
      <c r="F748" s="4"/>
      <c r="G748" s="45"/>
      <c r="H748" s="45"/>
      <c r="I748" s="36"/>
      <c r="J748" s="36"/>
      <c r="K748" s="5"/>
      <c r="L748" s="8" t="str">
        <f t="shared" si="13"/>
        <v xml:space="preserve"> </v>
      </c>
      <c r="M748" s="6"/>
      <c r="N748" s="6"/>
      <c r="O748" s="6"/>
      <c r="P748" s="8"/>
      <c r="Q748" s="5"/>
      <c r="R748" s="8"/>
      <c r="S748" s="10"/>
      <c r="T748" s="6"/>
      <c r="U748" s="4"/>
      <c r="V748" s="4"/>
      <c r="W748" s="38"/>
      <c r="X748" s="8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BC748" s="2"/>
    </row>
    <row r="749" spans="1:55" ht="12.75" x14ac:dyDescent="0.2">
      <c r="A749" s="4"/>
      <c r="B749" s="4"/>
      <c r="C749" s="4"/>
      <c r="D749" s="4"/>
      <c r="E749" s="4"/>
      <c r="F749" s="4"/>
      <c r="G749" s="45"/>
      <c r="H749" s="45"/>
      <c r="I749" s="36"/>
      <c r="J749" s="36"/>
      <c r="K749" s="5"/>
      <c r="L749" s="8" t="str">
        <f t="shared" si="13"/>
        <v xml:space="preserve"> </v>
      </c>
      <c r="M749" s="6"/>
      <c r="N749" s="6"/>
      <c r="O749" s="6"/>
      <c r="P749" s="8"/>
      <c r="Q749" s="5"/>
      <c r="R749" s="8"/>
      <c r="S749" s="10"/>
      <c r="T749" s="6"/>
      <c r="U749" s="4"/>
      <c r="V749" s="4"/>
      <c r="W749" s="38"/>
      <c r="X749" s="8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BC749" s="2"/>
    </row>
    <row r="750" spans="1:55" ht="12.75" x14ac:dyDescent="0.2">
      <c r="A750" s="4"/>
      <c r="B750" s="4"/>
      <c r="C750" s="4"/>
      <c r="D750" s="4"/>
      <c r="E750" s="4"/>
      <c r="F750" s="4"/>
      <c r="G750" s="45"/>
      <c r="H750" s="45"/>
      <c r="I750" s="36"/>
      <c r="J750" s="36"/>
      <c r="K750" s="5"/>
      <c r="L750" s="8" t="str">
        <f t="shared" si="13"/>
        <v xml:space="preserve"> </v>
      </c>
      <c r="M750" s="6"/>
      <c r="N750" s="6"/>
      <c r="O750" s="6"/>
      <c r="P750" s="8"/>
      <c r="Q750" s="5"/>
      <c r="R750" s="8"/>
      <c r="S750" s="10"/>
      <c r="T750" s="6"/>
      <c r="U750" s="4"/>
      <c r="V750" s="4"/>
      <c r="W750" s="38"/>
      <c r="X750" s="8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BC750" s="2"/>
    </row>
    <row r="751" spans="1:55" ht="12.75" x14ac:dyDescent="0.2">
      <c r="A751" s="4"/>
      <c r="B751" s="4"/>
      <c r="C751" s="4"/>
      <c r="D751" s="4"/>
      <c r="E751" s="4"/>
      <c r="F751" s="4"/>
      <c r="G751" s="45"/>
      <c r="H751" s="45"/>
      <c r="I751" s="36"/>
      <c r="J751" s="36"/>
      <c r="K751" s="5"/>
      <c r="L751" s="8" t="str">
        <f t="shared" si="13"/>
        <v xml:space="preserve"> </v>
      </c>
      <c r="M751" s="6"/>
      <c r="N751" s="6"/>
      <c r="O751" s="6"/>
      <c r="P751" s="8"/>
      <c r="Q751" s="5"/>
      <c r="R751" s="8"/>
      <c r="S751" s="10"/>
      <c r="T751" s="6"/>
      <c r="U751" s="4"/>
      <c r="V751" s="4"/>
      <c r="W751" s="38"/>
      <c r="X751" s="8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BC751" s="2"/>
    </row>
    <row r="752" spans="1:55" ht="12.75" x14ac:dyDescent="0.2">
      <c r="A752" s="4"/>
      <c r="B752" s="4"/>
      <c r="C752" s="4"/>
      <c r="D752" s="4"/>
      <c r="E752" s="4"/>
      <c r="F752" s="4"/>
      <c r="G752" s="45"/>
      <c r="H752" s="45"/>
      <c r="I752" s="36"/>
      <c r="J752" s="36"/>
      <c r="K752" s="5"/>
      <c r="L752" s="8" t="str">
        <f t="shared" si="13"/>
        <v xml:space="preserve"> </v>
      </c>
      <c r="M752" s="6"/>
      <c r="N752" s="6"/>
      <c r="O752" s="6"/>
      <c r="P752" s="8"/>
      <c r="Q752" s="5"/>
      <c r="R752" s="8"/>
      <c r="S752" s="10"/>
      <c r="T752" s="6"/>
      <c r="U752" s="4"/>
      <c r="V752" s="4"/>
      <c r="W752" s="38"/>
      <c r="X752" s="8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BC752" s="2"/>
    </row>
    <row r="753" spans="1:55" ht="12.75" x14ac:dyDescent="0.2">
      <c r="A753" s="4"/>
      <c r="B753" s="4"/>
      <c r="C753" s="4"/>
      <c r="D753" s="4"/>
      <c r="E753" s="4"/>
      <c r="F753" s="4"/>
      <c r="G753" s="45"/>
      <c r="H753" s="45"/>
      <c r="I753" s="36"/>
      <c r="J753" s="36"/>
      <c r="K753" s="5"/>
      <c r="L753" s="8" t="str">
        <f t="shared" si="13"/>
        <v xml:space="preserve"> </v>
      </c>
      <c r="M753" s="6"/>
      <c r="N753" s="6"/>
      <c r="O753" s="6"/>
      <c r="P753" s="8"/>
      <c r="Q753" s="5"/>
      <c r="R753" s="8"/>
      <c r="S753" s="10"/>
      <c r="T753" s="6"/>
      <c r="U753" s="4"/>
      <c r="V753" s="4"/>
      <c r="W753" s="38"/>
      <c r="X753" s="8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BC753" s="2"/>
    </row>
    <row r="754" spans="1:55" ht="12.75" x14ac:dyDescent="0.2">
      <c r="A754" s="4"/>
      <c r="B754" s="4"/>
      <c r="C754" s="4"/>
      <c r="D754" s="4"/>
      <c r="E754" s="4"/>
      <c r="F754" s="4"/>
      <c r="G754" s="45"/>
      <c r="H754" s="45"/>
      <c r="I754" s="36"/>
      <c r="J754" s="36"/>
      <c r="K754" s="5"/>
      <c r="L754" s="8" t="str">
        <f t="shared" si="13"/>
        <v xml:space="preserve"> </v>
      </c>
      <c r="M754" s="6"/>
      <c r="N754" s="6"/>
      <c r="O754" s="6"/>
      <c r="P754" s="8"/>
      <c r="Q754" s="5"/>
      <c r="R754" s="8"/>
      <c r="S754" s="10"/>
      <c r="T754" s="6"/>
      <c r="U754" s="4"/>
      <c r="V754" s="4"/>
      <c r="W754" s="38"/>
      <c r="X754" s="8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BC754" s="2"/>
    </row>
    <row r="755" spans="1:55" ht="12.75" x14ac:dyDescent="0.2">
      <c r="A755" s="4"/>
      <c r="B755" s="4"/>
      <c r="C755" s="4"/>
      <c r="D755" s="4"/>
      <c r="E755" s="4"/>
      <c r="F755" s="4"/>
      <c r="G755" s="45"/>
      <c r="H755" s="45"/>
      <c r="I755" s="36"/>
      <c r="J755" s="36"/>
      <c r="K755" s="5"/>
      <c r="L755" s="8" t="str">
        <f t="shared" si="13"/>
        <v xml:space="preserve"> </v>
      </c>
      <c r="M755" s="6"/>
      <c r="N755" s="6"/>
      <c r="O755" s="6"/>
      <c r="P755" s="8"/>
      <c r="Q755" s="5"/>
      <c r="R755" s="8"/>
      <c r="S755" s="10"/>
      <c r="T755" s="6"/>
      <c r="U755" s="4"/>
      <c r="V755" s="4"/>
      <c r="W755" s="38"/>
      <c r="X755" s="8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BC755" s="2"/>
    </row>
    <row r="756" spans="1:55" ht="12.75" x14ac:dyDescent="0.2">
      <c r="A756" s="4"/>
      <c r="B756" s="4"/>
      <c r="C756" s="4"/>
      <c r="D756" s="4"/>
      <c r="E756" s="4"/>
      <c r="F756" s="4"/>
      <c r="G756" s="45"/>
      <c r="H756" s="45"/>
      <c r="I756" s="36"/>
      <c r="J756" s="36"/>
      <c r="K756" s="5"/>
      <c r="L756" s="8" t="str">
        <f t="shared" si="13"/>
        <v xml:space="preserve"> </v>
      </c>
      <c r="M756" s="6"/>
      <c r="N756" s="6"/>
      <c r="O756" s="6"/>
      <c r="P756" s="8"/>
      <c r="Q756" s="5"/>
      <c r="R756" s="8"/>
      <c r="S756" s="10"/>
      <c r="T756" s="6"/>
      <c r="U756" s="4"/>
      <c r="V756" s="4"/>
      <c r="W756" s="38"/>
      <c r="X756" s="8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BC756" s="2"/>
    </row>
    <row r="757" spans="1:55" ht="12.75" x14ac:dyDescent="0.2">
      <c r="A757" s="4"/>
      <c r="B757" s="4"/>
      <c r="C757" s="4"/>
      <c r="D757" s="4"/>
      <c r="E757" s="4"/>
      <c r="F757" s="4"/>
      <c r="G757" s="45"/>
      <c r="H757" s="45"/>
      <c r="I757" s="36"/>
      <c r="J757" s="36"/>
      <c r="K757" s="5"/>
      <c r="L757" s="8" t="str">
        <f t="shared" si="13"/>
        <v xml:space="preserve"> </v>
      </c>
      <c r="M757" s="6"/>
      <c r="N757" s="6"/>
      <c r="O757" s="6"/>
      <c r="P757" s="8"/>
      <c r="Q757" s="5"/>
      <c r="R757" s="8"/>
      <c r="S757" s="10"/>
      <c r="T757" s="6"/>
      <c r="U757" s="4"/>
      <c r="V757" s="4"/>
      <c r="W757" s="38"/>
      <c r="X757" s="8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BC757" s="2"/>
    </row>
    <row r="758" spans="1:55" ht="12.75" x14ac:dyDescent="0.2">
      <c r="A758" s="4"/>
      <c r="B758" s="4"/>
      <c r="C758" s="4"/>
      <c r="D758" s="4"/>
      <c r="E758" s="4"/>
      <c r="F758" s="4"/>
      <c r="G758" s="45"/>
      <c r="H758" s="45"/>
      <c r="I758" s="36"/>
      <c r="J758" s="36"/>
      <c r="K758" s="5"/>
      <c r="L758" s="8" t="str">
        <f t="shared" si="13"/>
        <v xml:space="preserve"> </v>
      </c>
      <c r="M758" s="6"/>
      <c r="N758" s="6"/>
      <c r="O758" s="6"/>
      <c r="P758" s="8"/>
      <c r="Q758" s="5"/>
      <c r="R758" s="8"/>
      <c r="S758" s="10"/>
      <c r="T758" s="6"/>
      <c r="U758" s="4"/>
      <c r="V758" s="4"/>
      <c r="W758" s="38"/>
      <c r="X758" s="8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BC758" s="2"/>
    </row>
    <row r="759" spans="1:55" ht="12.75" x14ac:dyDescent="0.2">
      <c r="A759" s="4"/>
      <c r="B759" s="4"/>
      <c r="C759" s="4"/>
      <c r="D759" s="4"/>
      <c r="E759" s="4"/>
      <c r="F759" s="4"/>
      <c r="G759" s="45"/>
      <c r="H759" s="45"/>
      <c r="I759" s="36"/>
      <c r="J759" s="36"/>
      <c r="K759" s="5"/>
      <c r="L759" s="8" t="str">
        <f t="shared" si="13"/>
        <v xml:space="preserve"> </v>
      </c>
      <c r="M759" s="6"/>
      <c r="N759" s="6"/>
      <c r="O759" s="6"/>
      <c r="P759" s="8"/>
      <c r="Q759" s="5"/>
      <c r="R759" s="8"/>
      <c r="S759" s="10"/>
      <c r="T759" s="6"/>
      <c r="U759" s="4"/>
      <c r="V759" s="4"/>
      <c r="W759" s="38"/>
      <c r="X759" s="8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BC759" s="2"/>
    </row>
    <row r="760" spans="1:55" ht="12.75" x14ac:dyDescent="0.2">
      <c r="A760" s="4"/>
      <c r="B760" s="4"/>
      <c r="C760" s="4"/>
      <c r="D760" s="4"/>
      <c r="E760" s="4"/>
      <c r="F760" s="4"/>
      <c r="G760" s="45"/>
      <c r="H760" s="45"/>
      <c r="I760" s="36"/>
      <c r="J760" s="36"/>
      <c r="K760" s="5"/>
      <c r="L760" s="8" t="str">
        <f t="shared" si="13"/>
        <v xml:space="preserve"> </v>
      </c>
      <c r="M760" s="6"/>
      <c r="N760" s="6"/>
      <c r="O760" s="6"/>
      <c r="P760" s="8"/>
      <c r="Q760" s="5"/>
      <c r="R760" s="8"/>
      <c r="S760" s="10"/>
      <c r="T760" s="6"/>
      <c r="U760" s="4"/>
      <c r="V760" s="4"/>
      <c r="W760" s="38"/>
      <c r="X760" s="8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BC760" s="2"/>
    </row>
    <row r="761" spans="1:55" ht="12.75" x14ac:dyDescent="0.2">
      <c r="A761" s="4"/>
      <c r="B761" s="4"/>
      <c r="C761" s="4"/>
      <c r="D761" s="4"/>
      <c r="E761" s="4"/>
      <c r="F761" s="4"/>
      <c r="G761" s="45"/>
      <c r="H761" s="45"/>
      <c r="I761" s="36"/>
      <c r="J761" s="36"/>
      <c r="K761" s="5"/>
      <c r="L761" s="8" t="str">
        <f t="shared" si="13"/>
        <v xml:space="preserve"> </v>
      </c>
      <c r="M761" s="6"/>
      <c r="N761" s="6"/>
      <c r="O761" s="6"/>
      <c r="P761" s="8"/>
      <c r="Q761" s="5"/>
      <c r="R761" s="8"/>
      <c r="S761" s="10"/>
      <c r="T761" s="6"/>
      <c r="U761" s="4"/>
      <c r="V761" s="4"/>
      <c r="W761" s="38"/>
      <c r="X761" s="8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BC761" s="2"/>
    </row>
    <row r="762" spans="1:55" ht="12.75" x14ac:dyDescent="0.2">
      <c r="A762" s="4"/>
      <c r="B762" s="4"/>
      <c r="C762" s="4"/>
      <c r="D762" s="4"/>
      <c r="E762" s="4"/>
      <c r="F762" s="4"/>
      <c r="G762" s="45"/>
      <c r="H762" s="45"/>
      <c r="I762" s="36"/>
      <c r="J762" s="36"/>
      <c r="K762" s="5"/>
      <c r="L762" s="8" t="str">
        <f t="shared" si="13"/>
        <v xml:space="preserve"> </v>
      </c>
      <c r="M762" s="6"/>
      <c r="N762" s="6"/>
      <c r="O762" s="6"/>
      <c r="P762" s="8"/>
      <c r="Q762" s="5"/>
      <c r="R762" s="8"/>
      <c r="S762" s="10"/>
      <c r="T762" s="6"/>
      <c r="U762" s="4"/>
      <c r="V762" s="4"/>
      <c r="W762" s="38"/>
      <c r="X762" s="8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BC762" s="2"/>
    </row>
    <row r="763" spans="1:55" ht="12.75" x14ac:dyDescent="0.2">
      <c r="A763" s="4"/>
      <c r="B763" s="4"/>
      <c r="C763" s="4"/>
      <c r="D763" s="4"/>
      <c r="E763" s="4"/>
      <c r="F763" s="4"/>
      <c r="G763" s="45"/>
      <c r="H763" s="45"/>
      <c r="I763" s="36"/>
      <c r="J763" s="36"/>
      <c r="K763" s="5"/>
      <c r="L763" s="8" t="str">
        <f t="shared" si="13"/>
        <v xml:space="preserve"> </v>
      </c>
      <c r="M763" s="6"/>
      <c r="N763" s="6"/>
      <c r="O763" s="6"/>
      <c r="P763" s="8"/>
      <c r="Q763" s="5"/>
      <c r="R763" s="8"/>
      <c r="S763" s="10"/>
      <c r="T763" s="6"/>
      <c r="U763" s="4"/>
      <c r="V763" s="4"/>
      <c r="W763" s="38"/>
      <c r="X763" s="8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BC763" s="2"/>
    </row>
    <row r="764" spans="1:55" ht="12.75" x14ac:dyDescent="0.2">
      <c r="A764" s="4"/>
      <c r="B764" s="4"/>
      <c r="C764" s="4"/>
      <c r="D764" s="4"/>
      <c r="E764" s="4"/>
      <c r="F764" s="4"/>
      <c r="G764" s="45"/>
      <c r="H764" s="45"/>
      <c r="I764" s="36"/>
      <c r="J764" s="36"/>
      <c r="K764" s="5"/>
      <c r="L764" s="8" t="str">
        <f t="shared" si="13"/>
        <v xml:space="preserve"> </v>
      </c>
      <c r="M764" s="6"/>
      <c r="N764" s="6"/>
      <c r="O764" s="6"/>
      <c r="P764" s="8"/>
      <c r="Q764" s="5"/>
      <c r="R764" s="8"/>
      <c r="S764" s="10"/>
      <c r="T764" s="6"/>
      <c r="U764" s="4"/>
      <c r="V764" s="4"/>
      <c r="W764" s="38"/>
      <c r="X764" s="8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BC764" s="2"/>
    </row>
    <row r="765" spans="1:55" ht="12.75" x14ac:dyDescent="0.2">
      <c r="A765" s="4"/>
      <c r="B765" s="4"/>
      <c r="C765" s="4"/>
      <c r="D765" s="4"/>
      <c r="E765" s="4"/>
      <c r="F765" s="4"/>
      <c r="G765" s="45"/>
      <c r="H765" s="45"/>
      <c r="I765" s="36"/>
      <c r="J765" s="36"/>
      <c r="K765" s="5"/>
      <c r="L765" s="8" t="str">
        <f t="shared" si="13"/>
        <v xml:space="preserve"> </v>
      </c>
      <c r="M765" s="6"/>
      <c r="N765" s="6"/>
      <c r="O765" s="6"/>
      <c r="P765" s="8"/>
      <c r="Q765" s="5"/>
      <c r="R765" s="8"/>
      <c r="S765" s="10"/>
      <c r="T765" s="6"/>
      <c r="U765" s="4"/>
      <c r="V765" s="4"/>
      <c r="W765" s="38"/>
      <c r="X765" s="8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BC765" s="2"/>
    </row>
    <row r="766" spans="1:55" ht="12.75" x14ac:dyDescent="0.2">
      <c r="A766" s="4"/>
      <c r="B766" s="4"/>
      <c r="C766" s="4"/>
      <c r="D766" s="4"/>
      <c r="E766" s="4"/>
      <c r="F766" s="4"/>
      <c r="G766" s="45"/>
      <c r="H766" s="45"/>
      <c r="I766" s="36"/>
      <c r="J766" s="36"/>
      <c r="K766" s="5"/>
      <c r="L766" s="8" t="str">
        <f t="shared" si="13"/>
        <v xml:space="preserve"> </v>
      </c>
      <c r="M766" s="6"/>
      <c r="N766" s="6"/>
      <c r="O766" s="6"/>
      <c r="P766" s="8"/>
      <c r="Q766" s="5"/>
      <c r="R766" s="8"/>
      <c r="S766" s="10"/>
      <c r="T766" s="6"/>
      <c r="U766" s="4"/>
      <c r="V766" s="4"/>
      <c r="W766" s="38"/>
      <c r="X766" s="8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BC766" s="2"/>
    </row>
    <row r="767" spans="1:55" ht="12.75" x14ac:dyDescent="0.2">
      <c r="A767" s="4"/>
      <c r="B767" s="4"/>
      <c r="C767" s="4"/>
      <c r="D767" s="4"/>
      <c r="E767" s="4"/>
      <c r="F767" s="4"/>
      <c r="G767" s="45"/>
      <c r="H767" s="45"/>
      <c r="I767" s="36"/>
      <c r="J767" s="36"/>
      <c r="K767" s="5"/>
      <c r="L767" s="8" t="str">
        <f t="shared" si="13"/>
        <v xml:space="preserve"> </v>
      </c>
      <c r="M767" s="6"/>
      <c r="N767" s="6"/>
      <c r="O767" s="6"/>
      <c r="P767" s="8"/>
      <c r="Q767" s="5"/>
      <c r="R767" s="8"/>
      <c r="S767" s="10"/>
      <c r="T767" s="6"/>
      <c r="U767" s="4"/>
      <c r="V767" s="4"/>
      <c r="W767" s="38"/>
      <c r="X767" s="8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BC767" s="2"/>
    </row>
    <row r="768" spans="1:55" ht="12.75" x14ac:dyDescent="0.2">
      <c r="A768" s="4"/>
      <c r="B768" s="4"/>
      <c r="C768" s="4"/>
      <c r="D768" s="4"/>
      <c r="E768" s="4"/>
      <c r="F768" s="4"/>
      <c r="G768" s="45"/>
      <c r="H768" s="45"/>
      <c r="I768" s="36"/>
      <c r="J768" s="36"/>
      <c r="K768" s="5"/>
      <c r="L768" s="8" t="str">
        <f t="shared" si="13"/>
        <v xml:space="preserve"> </v>
      </c>
      <c r="M768" s="6"/>
      <c r="N768" s="6"/>
      <c r="O768" s="6"/>
      <c r="P768" s="8"/>
      <c r="Q768" s="5"/>
      <c r="R768" s="8"/>
      <c r="S768" s="10"/>
      <c r="T768" s="6"/>
      <c r="U768" s="4"/>
      <c r="V768" s="4"/>
      <c r="W768" s="38"/>
      <c r="X768" s="8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BC768" s="2"/>
    </row>
    <row r="769" spans="1:55" ht="12.75" x14ac:dyDescent="0.2">
      <c r="A769" s="4"/>
      <c r="B769" s="4"/>
      <c r="C769" s="4"/>
      <c r="D769" s="4"/>
      <c r="E769" s="4"/>
      <c r="F769" s="4"/>
      <c r="G769" s="45"/>
      <c r="H769" s="45"/>
      <c r="I769" s="36"/>
      <c r="J769" s="36"/>
      <c r="K769" s="5"/>
      <c r="L769" s="8" t="str">
        <f t="shared" si="13"/>
        <v xml:space="preserve"> </v>
      </c>
      <c r="M769" s="6"/>
      <c r="N769" s="6"/>
      <c r="O769" s="6"/>
      <c r="P769" s="8"/>
      <c r="Q769" s="5"/>
      <c r="R769" s="8"/>
      <c r="S769" s="10"/>
      <c r="T769" s="6"/>
      <c r="U769" s="4"/>
      <c r="V769" s="4"/>
      <c r="W769" s="38"/>
      <c r="X769" s="8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BC769" s="2"/>
    </row>
    <row r="770" spans="1:55" ht="12.75" x14ac:dyDescent="0.2">
      <c r="A770" s="4"/>
      <c r="B770" s="4"/>
      <c r="C770" s="4"/>
      <c r="D770" s="4"/>
      <c r="E770" s="4"/>
      <c r="F770" s="4"/>
      <c r="G770" s="45"/>
      <c r="H770" s="45"/>
      <c r="I770" s="36"/>
      <c r="J770" s="36"/>
      <c r="K770" s="5"/>
      <c r="L770" s="8" t="str">
        <f t="shared" si="13"/>
        <v xml:space="preserve"> </v>
      </c>
      <c r="M770" s="6"/>
      <c r="N770" s="6"/>
      <c r="O770" s="6"/>
      <c r="P770" s="8"/>
      <c r="Q770" s="5"/>
      <c r="R770" s="8"/>
      <c r="S770" s="10"/>
      <c r="T770" s="6"/>
      <c r="U770" s="4"/>
      <c r="V770" s="4"/>
      <c r="W770" s="38"/>
      <c r="X770" s="8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BC770" s="2"/>
    </row>
    <row r="771" spans="1:55" ht="12.75" x14ac:dyDescent="0.2">
      <c r="A771" s="4"/>
      <c r="B771" s="4"/>
      <c r="C771" s="4"/>
      <c r="D771" s="4"/>
      <c r="E771" s="4"/>
      <c r="F771" s="4"/>
      <c r="G771" s="45"/>
      <c r="H771" s="45"/>
      <c r="I771" s="36"/>
      <c r="J771" s="36"/>
      <c r="K771" s="5"/>
      <c r="L771" s="8" t="str">
        <f t="shared" si="13"/>
        <v xml:space="preserve"> </v>
      </c>
      <c r="M771" s="6"/>
      <c r="N771" s="6"/>
      <c r="O771" s="6"/>
      <c r="P771" s="8"/>
      <c r="Q771" s="5"/>
      <c r="R771" s="8"/>
      <c r="S771" s="10"/>
      <c r="T771" s="6"/>
      <c r="U771" s="4"/>
      <c r="V771" s="4"/>
      <c r="W771" s="38"/>
      <c r="X771" s="8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BC771" s="2"/>
    </row>
    <row r="772" spans="1:55" ht="12.75" x14ac:dyDescent="0.2">
      <c r="A772" s="4"/>
      <c r="B772" s="4"/>
      <c r="C772" s="4"/>
      <c r="D772" s="4"/>
      <c r="E772" s="4"/>
      <c r="F772" s="4"/>
      <c r="G772" s="45"/>
      <c r="H772" s="45"/>
      <c r="I772" s="36"/>
      <c r="J772" s="36"/>
      <c r="K772" s="5"/>
      <c r="L772" s="8" t="str">
        <f t="shared" si="13"/>
        <v xml:space="preserve"> </v>
      </c>
      <c r="M772" s="6"/>
      <c r="N772" s="6"/>
      <c r="O772" s="6"/>
      <c r="P772" s="8"/>
      <c r="Q772" s="5"/>
      <c r="R772" s="8"/>
      <c r="S772" s="10"/>
      <c r="T772" s="6"/>
      <c r="U772" s="4"/>
      <c r="V772" s="4"/>
      <c r="W772" s="38"/>
      <c r="X772" s="8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BC772" s="2"/>
    </row>
    <row r="773" spans="1:55" ht="12.75" x14ac:dyDescent="0.2">
      <c r="A773" s="4"/>
      <c r="B773" s="4"/>
      <c r="C773" s="4"/>
      <c r="D773" s="4"/>
      <c r="E773" s="4"/>
      <c r="F773" s="4"/>
      <c r="G773" s="45"/>
      <c r="H773" s="45"/>
      <c r="I773" s="36"/>
      <c r="J773" s="36"/>
      <c r="K773" s="5"/>
      <c r="L773" s="8" t="str">
        <f t="shared" si="13"/>
        <v xml:space="preserve"> </v>
      </c>
      <c r="M773" s="6"/>
      <c r="N773" s="6"/>
      <c r="O773" s="6"/>
      <c r="P773" s="8"/>
      <c r="Q773" s="5"/>
      <c r="R773" s="8"/>
      <c r="S773" s="10"/>
      <c r="T773" s="6"/>
      <c r="U773" s="4"/>
      <c r="V773" s="4"/>
      <c r="W773" s="38"/>
      <c r="X773" s="8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BC773" s="2"/>
    </row>
    <row r="774" spans="1:55" ht="12.75" x14ac:dyDescent="0.2">
      <c r="A774" s="4"/>
      <c r="B774" s="4"/>
      <c r="C774" s="4"/>
      <c r="D774" s="4"/>
      <c r="E774" s="4"/>
      <c r="F774" s="4"/>
      <c r="G774" s="45"/>
      <c r="H774" s="45"/>
      <c r="I774" s="36"/>
      <c r="J774" s="36"/>
      <c r="K774" s="5"/>
      <c r="L774" s="8" t="str">
        <f t="shared" si="13"/>
        <v xml:space="preserve"> </v>
      </c>
      <c r="M774" s="6"/>
      <c r="N774" s="6"/>
      <c r="O774" s="6"/>
      <c r="P774" s="8"/>
      <c r="Q774" s="5"/>
      <c r="R774" s="8"/>
      <c r="S774" s="10"/>
      <c r="T774" s="6"/>
      <c r="U774" s="4"/>
      <c r="V774" s="4"/>
      <c r="W774" s="38"/>
      <c r="X774" s="8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BC774" s="2"/>
    </row>
    <row r="775" spans="1:55" ht="12.75" x14ac:dyDescent="0.2">
      <c r="A775" s="4"/>
      <c r="B775" s="4"/>
      <c r="C775" s="4"/>
      <c r="D775" s="4"/>
      <c r="E775" s="4"/>
      <c r="F775" s="4"/>
      <c r="G775" s="45"/>
      <c r="H775" s="45"/>
      <c r="I775" s="36"/>
      <c r="J775" s="36"/>
      <c r="K775" s="5"/>
      <c r="L775" s="8" t="str">
        <f t="shared" si="13"/>
        <v xml:space="preserve"> </v>
      </c>
      <c r="M775" s="6"/>
      <c r="N775" s="6"/>
      <c r="O775" s="6"/>
      <c r="P775" s="8"/>
      <c r="Q775" s="5"/>
      <c r="R775" s="8"/>
      <c r="S775" s="10"/>
      <c r="T775" s="6"/>
      <c r="U775" s="4"/>
      <c r="V775" s="4"/>
      <c r="W775" s="38"/>
      <c r="X775" s="8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BC775" s="2"/>
    </row>
    <row r="776" spans="1:55" ht="12.75" x14ac:dyDescent="0.2">
      <c r="A776" s="4"/>
      <c r="B776" s="4"/>
      <c r="C776" s="4"/>
      <c r="D776" s="4"/>
      <c r="E776" s="4"/>
      <c r="F776" s="4"/>
      <c r="G776" s="45"/>
      <c r="H776" s="45"/>
      <c r="I776" s="36"/>
      <c r="J776" s="36"/>
      <c r="K776" s="5"/>
      <c r="L776" s="8" t="str">
        <f t="shared" si="13"/>
        <v xml:space="preserve"> </v>
      </c>
      <c r="M776" s="6"/>
      <c r="N776" s="6"/>
      <c r="O776" s="6"/>
      <c r="P776" s="8"/>
      <c r="Q776" s="5"/>
      <c r="R776" s="8"/>
      <c r="S776" s="10"/>
      <c r="T776" s="6"/>
      <c r="U776" s="4"/>
      <c r="V776" s="4"/>
      <c r="W776" s="38"/>
      <c r="X776" s="8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BC776" s="2"/>
    </row>
    <row r="777" spans="1:55" ht="12.75" x14ac:dyDescent="0.2">
      <c r="A777" s="4"/>
      <c r="B777" s="4"/>
      <c r="C777" s="4"/>
      <c r="D777" s="4"/>
      <c r="E777" s="4"/>
      <c r="F777" s="4"/>
      <c r="G777" s="45"/>
      <c r="H777" s="45"/>
      <c r="I777" s="36"/>
      <c r="J777" s="36"/>
      <c r="K777" s="5"/>
      <c r="L777" s="8" t="str">
        <f t="shared" si="13"/>
        <v xml:space="preserve"> </v>
      </c>
      <c r="M777" s="6"/>
      <c r="N777" s="6"/>
      <c r="O777" s="6"/>
      <c r="P777" s="8"/>
      <c r="Q777" s="5"/>
      <c r="R777" s="8"/>
      <c r="S777" s="10"/>
      <c r="T777" s="6"/>
      <c r="U777" s="4"/>
      <c r="V777" s="4"/>
      <c r="W777" s="38"/>
      <c r="X777" s="8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BC777" s="2"/>
    </row>
    <row r="778" spans="1:55" ht="12.75" x14ac:dyDescent="0.2">
      <c r="A778" s="4"/>
      <c r="B778" s="4"/>
      <c r="C778" s="4"/>
      <c r="D778" s="4"/>
      <c r="E778" s="4"/>
      <c r="F778" s="4"/>
      <c r="G778" s="45"/>
      <c r="H778" s="45"/>
      <c r="I778" s="36"/>
      <c r="J778" s="36"/>
      <c r="K778" s="5"/>
      <c r="L778" s="8" t="str">
        <f t="shared" si="13"/>
        <v xml:space="preserve"> </v>
      </c>
      <c r="M778" s="6"/>
      <c r="N778" s="6"/>
      <c r="O778" s="6"/>
      <c r="P778" s="8"/>
      <c r="Q778" s="5"/>
      <c r="R778" s="8"/>
      <c r="S778" s="10"/>
      <c r="T778" s="6"/>
      <c r="U778" s="4"/>
      <c r="V778" s="4"/>
      <c r="W778" s="38"/>
      <c r="X778" s="8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BC778" s="2"/>
    </row>
    <row r="779" spans="1:55" ht="12.75" x14ac:dyDescent="0.2">
      <c r="A779" s="4"/>
      <c r="B779" s="4"/>
      <c r="C779" s="4"/>
      <c r="D779" s="4"/>
      <c r="E779" s="4"/>
      <c r="F779" s="4"/>
      <c r="G779" s="45"/>
      <c r="H779" s="45"/>
      <c r="I779" s="36"/>
      <c r="J779" s="36"/>
      <c r="K779" s="5"/>
      <c r="L779" s="8" t="str">
        <f t="shared" si="13"/>
        <v xml:space="preserve"> </v>
      </c>
      <c r="M779" s="6"/>
      <c r="N779" s="6"/>
      <c r="O779" s="6"/>
      <c r="P779" s="8"/>
      <c r="Q779" s="5"/>
      <c r="R779" s="8"/>
      <c r="S779" s="10"/>
      <c r="T779" s="6"/>
      <c r="U779" s="4"/>
      <c r="V779" s="4"/>
      <c r="W779" s="38"/>
      <c r="X779" s="8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BC779" s="2"/>
    </row>
    <row r="780" spans="1:55" ht="12.75" x14ac:dyDescent="0.2">
      <c r="A780" s="4"/>
      <c r="B780" s="4"/>
      <c r="C780" s="4"/>
      <c r="D780" s="4"/>
      <c r="E780" s="4"/>
      <c r="F780" s="4"/>
      <c r="G780" s="45"/>
      <c r="H780" s="45"/>
      <c r="I780" s="36"/>
      <c r="J780" s="36"/>
      <c r="K780" s="5"/>
      <c r="L780" s="8" t="str">
        <f t="shared" si="13"/>
        <v xml:space="preserve"> </v>
      </c>
      <c r="M780" s="6"/>
      <c r="N780" s="6"/>
      <c r="O780" s="6"/>
      <c r="P780" s="8"/>
      <c r="Q780" s="5"/>
      <c r="R780" s="8"/>
      <c r="S780" s="10"/>
      <c r="T780" s="6"/>
      <c r="U780" s="4"/>
      <c r="V780" s="4"/>
      <c r="W780" s="38"/>
      <c r="X780" s="8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BC780" s="2"/>
    </row>
    <row r="781" spans="1:55" ht="12.75" x14ac:dyDescent="0.2">
      <c r="A781" s="4"/>
      <c r="B781" s="4"/>
      <c r="C781" s="4"/>
      <c r="D781" s="4"/>
      <c r="E781" s="4"/>
      <c r="F781" s="4"/>
      <c r="G781" s="45"/>
      <c r="H781" s="45"/>
      <c r="I781" s="36"/>
      <c r="J781" s="36"/>
      <c r="K781" s="5"/>
      <c r="L781" s="8" t="str">
        <f t="shared" si="13"/>
        <v xml:space="preserve"> </v>
      </c>
      <c r="M781" s="6"/>
      <c r="N781" s="6"/>
      <c r="O781" s="6"/>
      <c r="P781" s="8"/>
      <c r="Q781" s="5"/>
      <c r="R781" s="8"/>
      <c r="S781" s="10"/>
      <c r="T781" s="6"/>
      <c r="U781" s="4"/>
      <c r="V781" s="4"/>
      <c r="W781" s="38"/>
      <c r="X781" s="8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BC781" s="2"/>
    </row>
    <row r="782" spans="1:55" ht="12.75" x14ac:dyDescent="0.2">
      <c r="A782" s="4"/>
      <c r="B782" s="4"/>
      <c r="C782" s="4"/>
      <c r="D782" s="4"/>
      <c r="E782" s="4"/>
      <c r="F782" s="4"/>
      <c r="G782" s="45"/>
      <c r="H782" s="45"/>
      <c r="I782" s="36"/>
      <c r="J782" s="36"/>
      <c r="K782" s="5"/>
      <c r="L782" s="8" t="str">
        <f t="shared" si="13"/>
        <v xml:space="preserve"> </v>
      </c>
      <c r="M782" s="6"/>
      <c r="N782" s="6"/>
      <c r="O782" s="6"/>
      <c r="P782" s="8"/>
      <c r="Q782" s="5"/>
      <c r="R782" s="8"/>
      <c r="S782" s="10"/>
      <c r="T782" s="6"/>
      <c r="U782" s="4"/>
      <c r="V782" s="4"/>
      <c r="W782" s="38"/>
      <c r="X782" s="8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BC782" s="2"/>
    </row>
    <row r="783" spans="1:55" ht="12.75" x14ac:dyDescent="0.2">
      <c r="A783" s="4"/>
      <c r="B783" s="4"/>
      <c r="C783" s="4"/>
      <c r="D783" s="4"/>
      <c r="E783" s="4"/>
      <c r="F783" s="4"/>
      <c r="G783" s="45"/>
      <c r="H783" s="45"/>
      <c r="I783" s="36"/>
      <c r="J783" s="36"/>
      <c r="K783" s="5"/>
      <c r="L783" s="8" t="str">
        <f t="shared" si="13"/>
        <v xml:space="preserve"> </v>
      </c>
      <c r="M783" s="6"/>
      <c r="N783" s="6"/>
      <c r="O783" s="6"/>
      <c r="P783" s="8"/>
      <c r="Q783" s="5"/>
      <c r="R783" s="8"/>
      <c r="S783" s="10"/>
      <c r="T783" s="6"/>
      <c r="U783" s="4"/>
      <c r="V783" s="4"/>
      <c r="W783" s="38"/>
      <c r="X783" s="8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BC783" s="2"/>
    </row>
    <row r="784" spans="1:55" ht="12.75" x14ac:dyDescent="0.2">
      <c r="A784" s="4"/>
      <c r="B784" s="4"/>
      <c r="C784" s="4"/>
      <c r="D784" s="4"/>
      <c r="E784" s="4"/>
      <c r="F784" s="4"/>
      <c r="G784" s="45"/>
      <c r="H784" s="45"/>
      <c r="I784" s="36"/>
      <c r="J784" s="36"/>
      <c r="K784" s="5"/>
      <c r="L784" s="8" t="str">
        <f t="shared" si="13"/>
        <v xml:space="preserve"> </v>
      </c>
      <c r="M784" s="6"/>
      <c r="N784" s="6"/>
      <c r="O784" s="6"/>
      <c r="P784" s="8"/>
      <c r="Q784" s="5"/>
      <c r="R784" s="8"/>
      <c r="S784" s="10"/>
      <c r="T784" s="6"/>
      <c r="U784" s="4"/>
      <c r="V784" s="4"/>
      <c r="W784" s="38"/>
      <c r="X784" s="8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BC784" s="2"/>
    </row>
    <row r="785" spans="1:55" ht="12.75" x14ac:dyDescent="0.2">
      <c r="A785" s="4"/>
      <c r="B785" s="4"/>
      <c r="C785" s="4"/>
      <c r="D785" s="4"/>
      <c r="E785" s="4"/>
      <c r="F785" s="4"/>
      <c r="G785" s="45"/>
      <c r="H785" s="45"/>
      <c r="I785" s="36"/>
      <c r="J785" s="36"/>
      <c r="K785" s="5"/>
      <c r="L785" s="8" t="str">
        <f t="shared" si="13"/>
        <v xml:space="preserve"> </v>
      </c>
      <c r="M785" s="6"/>
      <c r="N785" s="6"/>
      <c r="O785" s="6"/>
      <c r="P785" s="8"/>
      <c r="Q785" s="5"/>
      <c r="R785" s="8"/>
      <c r="S785" s="10"/>
      <c r="T785" s="6"/>
      <c r="U785" s="4"/>
      <c r="V785" s="4"/>
      <c r="W785" s="38"/>
      <c r="X785" s="8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BC785" s="2"/>
    </row>
    <row r="786" spans="1:55" ht="12.75" x14ac:dyDescent="0.2">
      <c r="A786" s="4"/>
      <c r="B786" s="4"/>
      <c r="C786" s="4"/>
      <c r="D786" s="4"/>
      <c r="E786" s="4"/>
      <c r="F786" s="4"/>
      <c r="G786" s="45"/>
      <c r="H786" s="45"/>
      <c r="I786" s="36"/>
      <c r="J786" s="36"/>
      <c r="K786" s="5"/>
      <c r="L786" s="8" t="str">
        <f t="shared" si="13"/>
        <v xml:space="preserve"> </v>
      </c>
      <c r="M786" s="6"/>
      <c r="N786" s="6"/>
      <c r="O786" s="6"/>
      <c r="P786" s="8"/>
      <c r="Q786" s="5"/>
      <c r="R786" s="8"/>
      <c r="S786" s="10"/>
      <c r="T786" s="6"/>
      <c r="U786" s="4"/>
      <c r="V786" s="4"/>
      <c r="W786" s="38"/>
      <c r="X786" s="8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BC786" s="2"/>
    </row>
    <row r="787" spans="1:55" ht="12.75" x14ac:dyDescent="0.2">
      <c r="A787" s="4"/>
      <c r="B787" s="4"/>
      <c r="C787" s="4"/>
      <c r="D787" s="4"/>
      <c r="E787" s="4"/>
      <c r="F787" s="4"/>
      <c r="G787" s="45"/>
      <c r="H787" s="45"/>
      <c r="I787" s="36"/>
      <c r="J787" s="36"/>
      <c r="K787" s="5"/>
      <c r="L787" s="8" t="str">
        <f t="shared" si="13"/>
        <v xml:space="preserve"> </v>
      </c>
      <c r="M787" s="6"/>
      <c r="N787" s="6"/>
      <c r="O787" s="6"/>
      <c r="P787" s="8"/>
      <c r="Q787" s="5"/>
      <c r="R787" s="8"/>
      <c r="S787" s="10"/>
      <c r="T787" s="6"/>
      <c r="U787" s="4"/>
      <c r="V787" s="4"/>
      <c r="W787" s="38"/>
      <c r="X787" s="8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BC787" s="2"/>
    </row>
    <row r="788" spans="1:55" ht="12.75" x14ac:dyDescent="0.2">
      <c r="A788" s="4"/>
      <c r="B788" s="4"/>
      <c r="C788" s="4"/>
      <c r="D788" s="4"/>
      <c r="E788" s="4"/>
      <c r="F788" s="4"/>
      <c r="G788" s="45"/>
      <c r="H788" s="45"/>
      <c r="I788" s="36"/>
      <c r="J788" s="36"/>
      <c r="K788" s="5"/>
      <c r="L788" s="8" t="str">
        <f t="shared" si="13"/>
        <v xml:space="preserve"> </v>
      </c>
      <c r="M788" s="6"/>
      <c r="N788" s="6"/>
      <c r="O788" s="6"/>
      <c r="P788" s="8"/>
      <c r="Q788" s="5"/>
      <c r="R788" s="8"/>
      <c r="S788" s="10"/>
      <c r="T788" s="6"/>
      <c r="U788" s="4"/>
      <c r="V788" s="4"/>
      <c r="W788" s="38"/>
      <c r="X788" s="8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BC788" s="2"/>
    </row>
    <row r="789" spans="1:55" ht="12.75" x14ac:dyDescent="0.2">
      <c r="A789" s="4"/>
      <c r="B789" s="4"/>
      <c r="C789" s="4"/>
      <c r="D789" s="4"/>
      <c r="E789" s="4"/>
      <c r="F789" s="4"/>
      <c r="G789" s="45"/>
      <c r="H789" s="45"/>
      <c r="I789" s="36"/>
      <c r="J789" s="36"/>
      <c r="K789" s="5"/>
      <c r="L789" s="8" t="str">
        <f t="shared" si="13"/>
        <v xml:space="preserve"> </v>
      </c>
      <c r="M789" s="6"/>
      <c r="N789" s="6"/>
      <c r="O789" s="6"/>
      <c r="P789" s="8"/>
      <c r="Q789" s="5"/>
      <c r="R789" s="8"/>
      <c r="S789" s="10"/>
      <c r="T789" s="6"/>
      <c r="U789" s="4"/>
      <c r="V789" s="4"/>
      <c r="W789" s="38"/>
      <c r="X789" s="8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BC789" s="2"/>
    </row>
    <row r="790" spans="1:55" ht="12.75" x14ac:dyDescent="0.2">
      <c r="A790" s="4"/>
      <c r="B790" s="4"/>
      <c r="C790" s="4"/>
      <c r="D790" s="4"/>
      <c r="E790" s="4"/>
      <c r="F790" s="4"/>
      <c r="G790" s="45"/>
      <c r="H790" s="45"/>
      <c r="I790" s="36"/>
      <c r="J790" s="36"/>
      <c r="K790" s="5"/>
      <c r="L790" s="8" t="str">
        <f t="shared" si="13"/>
        <v xml:space="preserve"> </v>
      </c>
      <c r="M790" s="6"/>
      <c r="N790" s="6"/>
      <c r="O790" s="6"/>
      <c r="P790" s="8"/>
      <c r="Q790" s="5"/>
      <c r="R790" s="8"/>
      <c r="S790" s="10"/>
      <c r="T790" s="6"/>
      <c r="U790" s="4"/>
      <c r="V790" s="4"/>
      <c r="W790" s="38"/>
      <c r="X790" s="8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BC790" s="2"/>
    </row>
    <row r="791" spans="1:55" ht="12.75" x14ac:dyDescent="0.2">
      <c r="A791" s="4"/>
      <c r="B791" s="4"/>
      <c r="C791" s="4"/>
      <c r="D791" s="4"/>
      <c r="E791" s="4"/>
      <c r="F791" s="4"/>
      <c r="G791" s="45"/>
      <c r="H791" s="45"/>
      <c r="I791" s="36"/>
      <c r="J791" s="36"/>
      <c r="K791" s="5"/>
      <c r="L791" s="8" t="str">
        <f t="shared" si="13"/>
        <v xml:space="preserve"> </v>
      </c>
      <c r="M791" s="6"/>
      <c r="N791" s="6"/>
      <c r="O791" s="6"/>
      <c r="P791" s="8"/>
      <c r="Q791" s="5"/>
      <c r="R791" s="8"/>
      <c r="S791" s="10"/>
      <c r="T791" s="6"/>
      <c r="U791" s="4"/>
      <c r="V791" s="4"/>
      <c r="W791" s="38"/>
      <c r="X791" s="8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BC791" s="2"/>
    </row>
    <row r="792" spans="1:55" ht="12.75" x14ac:dyDescent="0.2">
      <c r="A792" s="4"/>
      <c r="B792" s="4"/>
      <c r="C792" s="4"/>
      <c r="D792" s="4"/>
      <c r="E792" s="4"/>
      <c r="F792" s="4"/>
      <c r="G792" s="45"/>
      <c r="H792" s="45"/>
      <c r="I792" s="36"/>
      <c r="J792" s="36"/>
      <c r="K792" s="5"/>
      <c r="L792" s="8" t="str">
        <f t="shared" si="13"/>
        <v xml:space="preserve"> </v>
      </c>
      <c r="M792" s="6"/>
      <c r="N792" s="6"/>
      <c r="O792" s="6"/>
      <c r="P792" s="8"/>
      <c r="Q792" s="5"/>
      <c r="R792" s="8"/>
      <c r="S792" s="10"/>
      <c r="T792" s="6"/>
      <c r="U792" s="4"/>
      <c r="V792" s="4"/>
      <c r="W792" s="38"/>
      <c r="X792" s="8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BC792" s="2"/>
    </row>
    <row r="793" spans="1:55" ht="12.75" x14ac:dyDescent="0.2">
      <c r="A793" s="4"/>
      <c r="B793" s="4"/>
      <c r="C793" s="4"/>
      <c r="D793" s="4"/>
      <c r="E793" s="4"/>
      <c r="F793" s="4"/>
      <c r="G793" s="45"/>
      <c r="H793" s="45"/>
      <c r="I793" s="36"/>
      <c r="J793" s="36"/>
      <c r="K793" s="5"/>
      <c r="L793" s="8" t="str">
        <f t="shared" si="13"/>
        <v xml:space="preserve"> </v>
      </c>
      <c r="M793" s="6"/>
      <c r="N793" s="6"/>
      <c r="O793" s="6"/>
      <c r="P793" s="8"/>
      <c r="Q793" s="5"/>
      <c r="R793" s="8"/>
      <c r="S793" s="10"/>
      <c r="T793" s="6"/>
      <c r="U793" s="4"/>
      <c r="V793" s="4"/>
      <c r="W793" s="38"/>
      <c r="X793" s="8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BC793" s="2"/>
    </row>
    <row r="794" spans="1:55" ht="12.75" x14ac:dyDescent="0.2">
      <c r="A794" s="4"/>
      <c r="B794" s="4"/>
      <c r="C794" s="4"/>
      <c r="D794" s="4"/>
      <c r="E794" s="4"/>
      <c r="F794" s="4"/>
      <c r="G794" s="45"/>
      <c r="H794" s="45"/>
      <c r="I794" s="36"/>
      <c r="J794" s="36"/>
      <c r="K794" s="5"/>
      <c r="L794" s="8" t="str">
        <f t="shared" si="13"/>
        <v xml:space="preserve"> </v>
      </c>
      <c r="M794" s="6"/>
      <c r="N794" s="6"/>
      <c r="O794" s="6"/>
      <c r="P794" s="8"/>
      <c r="Q794" s="5"/>
      <c r="R794" s="8"/>
      <c r="S794" s="10"/>
      <c r="T794" s="6"/>
      <c r="U794" s="4"/>
      <c r="V794" s="4"/>
      <c r="W794" s="38"/>
      <c r="X794" s="8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BC794" s="2"/>
    </row>
    <row r="795" spans="1:55" ht="12.75" x14ac:dyDescent="0.2">
      <c r="A795" s="4"/>
      <c r="B795" s="4"/>
      <c r="C795" s="4"/>
      <c r="D795" s="4"/>
      <c r="E795" s="4"/>
      <c r="F795" s="4"/>
      <c r="G795" s="45"/>
      <c r="H795" s="45"/>
      <c r="I795" s="36"/>
      <c r="J795" s="36"/>
      <c r="K795" s="5"/>
      <c r="L795" s="8" t="str">
        <f t="shared" si="13"/>
        <v xml:space="preserve"> </v>
      </c>
      <c r="M795" s="6"/>
      <c r="N795" s="6"/>
      <c r="O795" s="6"/>
      <c r="P795" s="8"/>
      <c r="Q795" s="5"/>
      <c r="R795" s="8"/>
      <c r="S795" s="10"/>
      <c r="T795" s="6"/>
      <c r="U795" s="4"/>
      <c r="V795" s="4"/>
      <c r="W795" s="38"/>
      <c r="X795" s="8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BC795" s="2"/>
    </row>
    <row r="796" spans="1:55" ht="12.75" x14ac:dyDescent="0.2">
      <c r="A796" s="4"/>
      <c r="B796" s="4"/>
      <c r="C796" s="4"/>
      <c r="D796" s="4"/>
      <c r="E796" s="4"/>
      <c r="F796" s="4"/>
      <c r="G796" s="45"/>
      <c r="H796" s="45"/>
      <c r="I796" s="36"/>
      <c r="J796" s="36"/>
      <c r="K796" s="5"/>
      <c r="L796" s="8" t="str">
        <f t="shared" si="13"/>
        <v xml:space="preserve"> </v>
      </c>
      <c r="M796" s="6"/>
      <c r="N796" s="6"/>
      <c r="O796" s="6"/>
      <c r="P796" s="8"/>
      <c r="Q796" s="5"/>
      <c r="R796" s="8"/>
      <c r="S796" s="10"/>
      <c r="T796" s="6"/>
      <c r="U796" s="4"/>
      <c r="V796" s="4"/>
      <c r="W796" s="38"/>
      <c r="X796" s="8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BC796" s="2"/>
    </row>
    <row r="797" spans="1:55" ht="12.75" x14ac:dyDescent="0.2">
      <c r="A797" s="4"/>
      <c r="B797" s="4"/>
      <c r="C797" s="4"/>
      <c r="D797" s="4"/>
      <c r="E797" s="4"/>
      <c r="F797" s="4"/>
      <c r="G797" s="45"/>
      <c r="H797" s="45"/>
      <c r="I797" s="36"/>
      <c r="J797" s="36"/>
      <c r="K797" s="5"/>
      <c r="L797" s="8" t="str">
        <f t="shared" si="13"/>
        <v xml:space="preserve"> </v>
      </c>
      <c r="M797" s="6"/>
      <c r="N797" s="6"/>
      <c r="O797" s="6"/>
      <c r="P797" s="8"/>
      <c r="Q797" s="5"/>
      <c r="R797" s="8"/>
      <c r="S797" s="10"/>
      <c r="T797" s="6"/>
      <c r="U797" s="4"/>
      <c r="V797" s="4"/>
      <c r="W797" s="38"/>
      <c r="X797" s="8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BC797" s="2"/>
    </row>
    <row r="798" spans="1:55" ht="12.75" x14ac:dyDescent="0.2">
      <c r="A798" s="4"/>
      <c r="B798" s="4"/>
      <c r="C798" s="4"/>
      <c r="D798" s="4"/>
      <c r="E798" s="4"/>
      <c r="F798" s="4"/>
      <c r="G798" s="45"/>
      <c r="H798" s="45"/>
      <c r="I798" s="36"/>
      <c r="J798" s="36"/>
      <c r="K798" s="5"/>
      <c r="L798" s="8" t="str">
        <f t="shared" si="13"/>
        <v xml:space="preserve"> </v>
      </c>
      <c r="M798" s="6"/>
      <c r="N798" s="6"/>
      <c r="O798" s="6"/>
      <c r="P798" s="8"/>
      <c r="Q798" s="5"/>
      <c r="R798" s="8"/>
      <c r="S798" s="10"/>
      <c r="T798" s="6"/>
      <c r="U798" s="4"/>
      <c r="V798" s="4"/>
      <c r="W798" s="38"/>
      <c r="X798" s="8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BC798" s="2"/>
    </row>
    <row r="799" spans="1:55" ht="12.75" x14ac:dyDescent="0.2">
      <c r="A799" s="4"/>
      <c r="B799" s="4"/>
      <c r="C799" s="4"/>
      <c r="D799" s="4"/>
      <c r="E799" s="4"/>
      <c r="F799" s="4"/>
      <c r="G799" s="45"/>
      <c r="H799" s="45"/>
      <c r="I799" s="36"/>
      <c r="J799" s="36"/>
      <c r="K799" s="5"/>
      <c r="L799" s="8" t="str">
        <f t="shared" si="13"/>
        <v xml:space="preserve"> </v>
      </c>
      <c r="M799" s="6"/>
      <c r="N799" s="6"/>
      <c r="O799" s="6"/>
      <c r="P799" s="8"/>
      <c r="Q799" s="5"/>
      <c r="R799" s="8"/>
      <c r="S799" s="10"/>
      <c r="T799" s="6"/>
      <c r="U799" s="4"/>
      <c r="V799" s="4"/>
      <c r="W799" s="38"/>
      <c r="X799" s="8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BC799" s="2"/>
    </row>
    <row r="800" spans="1:55" ht="12.75" x14ac:dyDescent="0.2">
      <c r="A800" s="4"/>
      <c r="B800" s="4"/>
      <c r="C800" s="4"/>
      <c r="D800" s="4"/>
      <c r="E800" s="4"/>
      <c r="F800" s="4"/>
      <c r="G800" s="45"/>
      <c r="H800" s="45"/>
      <c r="I800" s="36"/>
      <c r="J800" s="36"/>
      <c r="K800" s="5"/>
      <c r="L800" s="8" t="str">
        <f t="shared" ref="L800:L863" si="14">+IF(J800=0," ",K800-($B$9-J800))</f>
        <v xml:space="preserve"> </v>
      </c>
      <c r="M800" s="6"/>
      <c r="N800" s="6"/>
      <c r="O800" s="6"/>
      <c r="P800" s="8"/>
      <c r="Q800" s="5"/>
      <c r="R800" s="8"/>
      <c r="S800" s="10"/>
      <c r="T800" s="6"/>
      <c r="U800" s="4"/>
      <c r="V800" s="4"/>
      <c r="W800" s="38"/>
      <c r="X800" s="8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BC800" s="2"/>
    </row>
    <row r="801" spans="1:55" ht="12.75" x14ac:dyDescent="0.2">
      <c r="A801" s="4"/>
      <c r="B801" s="4"/>
      <c r="C801" s="4"/>
      <c r="D801" s="4"/>
      <c r="E801" s="4"/>
      <c r="F801" s="4"/>
      <c r="G801" s="45"/>
      <c r="H801" s="45"/>
      <c r="I801" s="36"/>
      <c r="J801" s="36"/>
      <c r="K801" s="5"/>
      <c r="L801" s="8" t="str">
        <f t="shared" si="14"/>
        <v xml:space="preserve"> </v>
      </c>
      <c r="M801" s="6"/>
      <c r="N801" s="6"/>
      <c r="O801" s="6"/>
      <c r="P801" s="8"/>
      <c r="Q801" s="5"/>
      <c r="R801" s="8"/>
      <c r="S801" s="10"/>
      <c r="T801" s="6"/>
      <c r="U801" s="4"/>
      <c r="V801" s="4"/>
      <c r="W801" s="38"/>
      <c r="X801" s="8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BC801" s="2"/>
    </row>
    <row r="802" spans="1:55" ht="12.75" x14ac:dyDescent="0.2">
      <c r="A802" s="4"/>
      <c r="B802" s="4"/>
      <c r="C802" s="4"/>
      <c r="D802" s="4"/>
      <c r="E802" s="4"/>
      <c r="F802" s="4"/>
      <c r="G802" s="45"/>
      <c r="H802" s="45"/>
      <c r="I802" s="36"/>
      <c r="J802" s="36"/>
      <c r="K802" s="5"/>
      <c r="L802" s="8" t="str">
        <f t="shared" si="14"/>
        <v xml:space="preserve"> </v>
      </c>
      <c r="M802" s="6"/>
      <c r="N802" s="6"/>
      <c r="O802" s="6"/>
      <c r="P802" s="8"/>
      <c r="Q802" s="5"/>
      <c r="R802" s="8"/>
      <c r="S802" s="10"/>
      <c r="T802" s="6"/>
      <c r="U802" s="4"/>
      <c r="V802" s="4"/>
      <c r="W802" s="38"/>
      <c r="X802" s="8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BC802" s="2"/>
    </row>
    <row r="803" spans="1:55" ht="12.75" x14ac:dyDescent="0.2">
      <c r="A803" s="4"/>
      <c r="B803" s="4"/>
      <c r="C803" s="4"/>
      <c r="D803" s="4"/>
      <c r="E803" s="4"/>
      <c r="F803" s="4"/>
      <c r="G803" s="45"/>
      <c r="H803" s="45"/>
      <c r="I803" s="36"/>
      <c r="J803" s="36"/>
      <c r="K803" s="5"/>
      <c r="L803" s="8" t="str">
        <f t="shared" si="14"/>
        <v xml:space="preserve"> </v>
      </c>
      <c r="M803" s="6"/>
      <c r="N803" s="6"/>
      <c r="O803" s="6"/>
      <c r="P803" s="8"/>
      <c r="Q803" s="5"/>
      <c r="R803" s="8"/>
      <c r="S803" s="10"/>
      <c r="T803" s="6"/>
      <c r="U803" s="4"/>
      <c r="V803" s="4"/>
      <c r="W803" s="38"/>
      <c r="X803" s="8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BC803" s="2"/>
    </row>
    <row r="804" spans="1:55" ht="12.75" x14ac:dyDescent="0.2">
      <c r="A804" s="4"/>
      <c r="B804" s="4"/>
      <c r="C804" s="4"/>
      <c r="D804" s="4"/>
      <c r="E804" s="4"/>
      <c r="F804" s="4"/>
      <c r="G804" s="45"/>
      <c r="H804" s="45"/>
      <c r="I804" s="36"/>
      <c r="J804" s="36"/>
      <c r="K804" s="5"/>
      <c r="L804" s="8" t="str">
        <f t="shared" si="14"/>
        <v xml:space="preserve"> </v>
      </c>
      <c r="M804" s="6"/>
      <c r="N804" s="6"/>
      <c r="O804" s="6"/>
      <c r="P804" s="8"/>
      <c r="Q804" s="5"/>
      <c r="R804" s="8"/>
      <c r="S804" s="10"/>
      <c r="T804" s="6"/>
      <c r="U804" s="4"/>
      <c r="V804" s="4"/>
      <c r="W804" s="38"/>
      <c r="X804" s="8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BC804" s="2"/>
    </row>
    <row r="805" spans="1:55" ht="12.75" x14ac:dyDescent="0.2">
      <c r="A805" s="4"/>
      <c r="B805" s="4"/>
      <c r="C805" s="4"/>
      <c r="D805" s="4"/>
      <c r="E805" s="4"/>
      <c r="F805" s="4"/>
      <c r="G805" s="45"/>
      <c r="H805" s="45"/>
      <c r="I805" s="36"/>
      <c r="J805" s="36"/>
      <c r="K805" s="5"/>
      <c r="L805" s="8" t="str">
        <f t="shared" si="14"/>
        <v xml:space="preserve"> </v>
      </c>
      <c r="M805" s="6"/>
      <c r="N805" s="6"/>
      <c r="O805" s="6"/>
      <c r="P805" s="8"/>
      <c r="Q805" s="5"/>
      <c r="R805" s="8"/>
      <c r="S805" s="10"/>
      <c r="T805" s="6"/>
      <c r="U805" s="4"/>
      <c r="V805" s="4"/>
      <c r="W805" s="38"/>
      <c r="X805" s="8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BC805" s="2"/>
    </row>
    <row r="806" spans="1:55" ht="12.75" x14ac:dyDescent="0.2">
      <c r="A806" s="4"/>
      <c r="B806" s="4"/>
      <c r="C806" s="4"/>
      <c r="D806" s="4"/>
      <c r="E806" s="4"/>
      <c r="F806" s="4"/>
      <c r="G806" s="45"/>
      <c r="H806" s="45"/>
      <c r="I806" s="36"/>
      <c r="J806" s="36"/>
      <c r="K806" s="5"/>
      <c r="L806" s="8" t="str">
        <f t="shared" si="14"/>
        <v xml:space="preserve"> </v>
      </c>
      <c r="M806" s="6"/>
      <c r="N806" s="6"/>
      <c r="O806" s="6"/>
      <c r="P806" s="8"/>
      <c r="Q806" s="5"/>
      <c r="R806" s="8"/>
      <c r="S806" s="10"/>
      <c r="T806" s="6"/>
      <c r="U806" s="4"/>
      <c r="V806" s="4"/>
      <c r="W806" s="38"/>
      <c r="X806" s="8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BC806" s="2"/>
    </row>
    <row r="807" spans="1:55" ht="12.75" x14ac:dyDescent="0.2">
      <c r="A807" s="4"/>
      <c r="B807" s="4"/>
      <c r="C807" s="4"/>
      <c r="D807" s="4"/>
      <c r="E807" s="4"/>
      <c r="F807" s="4"/>
      <c r="G807" s="45"/>
      <c r="H807" s="45"/>
      <c r="I807" s="36"/>
      <c r="J807" s="36"/>
      <c r="K807" s="5"/>
      <c r="L807" s="8" t="str">
        <f t="shared" si="14"/>
        <v xml:space="preserve"> </v>
      </c>
      <c r="M807" s="6"/>
      <c r="N807" s="6"/>
      <c r="O807" s="6"/>
      <c r="P807" s="8"/>
      <c r="Q807" s="5"/>
      <c r="R807" s="8"/>
      <c r="S807" s="10"/>
      <c r="T807" s="6"/>
      <c r="U807" s="4"/>
      <c r="V807" s="4"/>
      <c r="W807" s="38"/>
      <c r="X807" s="8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BC807" s="2"/>
    </row>
    <row r="808" spans="1:55" ht="12.75" x14ac:dyDescent="0.2">
      <c r="A808" s="4"/>
      <c r="B808" s="4"/>
      <c r="C808" s="4"/>
      <c r="D808" s="4"/>
      <c r="E808" s="4"/>
      <c r="F808" s="4"/>
      <c r="G808" s="45"/>
      <c r="H808" s="45"/>
      <c r="I808" s="36"/>
      <c r="J808" s="36"/>
      <c r="K808" s="5"/>
      <c r="L808" s="8" t="str">
        <f t="shared" si="14"/>
        <v xml:space="preserve"> </v>
      </c>
      <c r="M808" s="6"/>
      <c r="N808" s="6"/>
      <c r="O808" s="6"/>
      <c r="P808" s="8"/>
      <c r="Q808" s="5"/>
      <c r="R808" s="8"/>
      <c r="S808" s="10"/>
      <c r="T808" s="6"/>
      <c r="U808" s="4"/>
      <c r="V808" s="4"/>
      <c r="W808" s="38"/>
      <c r="X808" s="8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BC808" s="2"/>
    </row>
    <row r="809" spans="1:55" ht="12.75" x14ac:dyDescent="0.2">
      <c r="A809" s="4"/>
      <c r="B809" s="4"/>
      <c r="C809" s="4"/>
      <c r="D809" s="4"/>
      <c r="E809" s="4"/>
      <c r="F809" s="4"/>
      <c r="G809" s="45"/>
      <c r="H809" s="45"/>
      <c r="I809" s="36"/>
      <c r="J809" s="36"/>
      <c r="K809" s="5"/>
      <c r="L809" s="8" t="str">
        <f t="shared" si="14"/>
        <v xml:space="preserve"> </v>
      </c>
      <c r="M809" s="6"/>
      <c r="N809" s="6"/>
      <c r="O809" s="6"/>
      <c r="P809" s="8"/>
      <c r="Q809" s="5"/>
      <c r="R809" s="8"/>
      <c r="S809" s="10"/>
      <c r="T809" s="6"/>
      <c r="U809" s="4"/>
      <c r="V809" s="4"/>
      <c r="W809" s="38"/>
      <c r="X809" s="8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BC809" s="2"/>
    </row>
    <row r="810" spans="1:55" ht="12.75" x14ac:dyDescent="0.2">
      <c r="A810" s="4"/>
      <c r="B810" s="4"/>
      <c r="C810" s="4"/>
      <c r="D810" s="4"/>
      <c r="E810" s="4"/>
      <c r="F810" s="4"/>
      <c r="G810" s="45"/>
      <c r="H810" s="45"/>
      <c r="I810" s="36"/>
      <c r="J810" s="36"/>
      <c r="K810" s="5"/>
      <c r="L810" s="8" t="str">
        <f t="shared" si="14"/>
        <v xml:space="preserve"> </v>
      </c>
      <c r="M810" s="6"/>
      <c r="N810" s="6"/>
      <c r="O810" s="6"/>
      <c r="P810" s="8"/>
      <c r="Q810" s="5"/>
      <c r="R810" s="8"/>
      <c r="S810" s="10"/>
      <c r="T810" s="6"/>
      <c r="U810" s="4"/>
      <c r="V810" s="4"/>
      <c r="W810" s="38"/>
      <c r="X810" s="8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BC810" s="2"/>
    </row>
    <row r="811" spans="1:55" ht="12.75" x14ac:dyDescent="0.2">
      <c r="A811" s="4"/>
      <c r="B811" s="4"/>
      <c r="C811" s="4"/>
      <c r="D811" s="4"/>
      <c r="E811" s="4"/>
      <c r="F811" s="4"/>
      <c r="G811" s="45"/>
      <c r="H811" s="45"/>
      <c r="I811" s="36"/>
      <c r="J811" s="36"/>
      <c r="K811" s="5"/>
      <c r="L811" s="8" t="str">
        <f t="shared" si="14"/>
        <v xml:space="preserve"> </v>
      </c>
      <c r="M811" s="6"/>
      <c r="N811" s="6"/>
      <c r="O811" s="6"/>
      <c r="P811" s="8"/>
      <c r="Q811" s="5"/>
      <c r="R811" s="8"/>
      <c r="S811" s="10"/>
      <c r="T811" s="6"/>
      <c r="U811" s="4"/>
      <c r="V811" s="4"/>
      <c r="W811" s="38"/>
      <c r="X811" s="8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BC811" s="2"/>
    </row>
    <row r="812" spans="1:55" ht="12.75" x14ac:dyDescent="0.2">
      <c r="A812" s="4"/>
      <c r="B812" s="4"/>
      <c r="C812" s="4"/>
      <c r="D812" s="4"/>
      <c r="E812" s="4"/>
      <c r="F812" s="4"/>
      <c r="G812" s="45"/>
      <c r="H812" s="45"/>
      <c r="I812" s="36"/>
      <c r="J812" s="36"/>
      <c r="K812" s="5"/>
      <c r="L812" s="8" t="str">
        <f t="shared" si="14"/>
        <v xml:space="preserve"> </v>
      </c>
      <c r="M812" s="6"/>
      <c r="N812" s="6"/>
      <c r="O812" s="6"/>
      <c r="P812" s="8"/>
      <c r="Q812" s="5"/>
      <c r="R812" s="8"/>
      <c r="S812" s="10"/>
      <c r="T812" s="6"/>
      <c r="U812" s="4"/>
      <c r="V812" s="4"/>
      <c r="W812" s="38"/>
      <c r="X812" s="8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BC812" s="2"/>
    </row>
    <row r="813" spans="1:55" ht="12.75" x14ac:dyDescent="0.2">
      <c r="A813" s="4"/>
      <c r="B813" s="4"/>
      <c r="C813" s="4"/>
      <c r="D813" s="4"/>
      <c r="E813" s="4"/>
      <c r="F813" s="4"/>
      <c r="G813" s="45"/>
      <c r="H813" s="45"/>
      <c r="I813" s="36"/>
      <c r="J813" s="36"/>
      <c r="K813" s="5"/>
      <c r="L813" s="8" t="str">
        <f t="shared" si="14"/>
        <v xml:space="preserve"> </v>
      </c>
      <c r="M813" s="6"/>
      <c r="N813" s="6"/>
      <c r="O813" s="6"/>
      <c r="P813" s="8"/>
      <c r="Q813" s="5"/>
      <c r="R813" s="8"/>
      <c r="S813" s="10"/>
      <c r="T813" s="6"/>
      <c r="U813" s="4"/>
      <c r="V813" s="4"/>
      <c r="W813" s="38"/>
      <c r="X813" s="8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BC813" s="2"/>
    </row>
    <row r="814" spans="1:55" ht="12.75" x14ac:dyDescent="0.2">
      <c r="A814" s="4"/>
      <c r="B814" s="4"/>
      <c r="C814" s="4"/>
      <c r="D814" s="4"/>
      <c r="E814" s="4"/>
      <c r="F814" s="4"/>
      <c r="G814" s="45"/>
      <c r="H814" s="45"/>
      <c r="I814" s="36"/>
      <c r="J814" s="36"/>
      <c r="K814" s="5"/>
      <c r="L814" s="8" t="str">
        <f t="shared" si="14"/>
        <v xml:space="preserve"> </v>
      </c>
      <c r="M814" s="6"/>
      <c r="N814" s="6"/>
      <c r="O814" s="6"/>
      <c r="P814" s="8"/>
      <c r="Q814" s="5"/>
      <c r="R814" s="8"/>
      <c r="S814" s="10"/>
      <c r="T814" s="6"/>
      <c r="U814" s="4"/>
      <c r="V814" s="4"/>
      <c r="W814" s="38"/>
      <c r="X814" s="8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BC814" s="2"/>
    </row>
    <row r="815" spans="1:55" ht="12.75" x14ac:dyDescent="0.2">
      <c r="A815" s="4"/>
      <c r="B815" s="4"/>
      <c r="C815" s="4"/>
      <c r="D815" s="4"/>
      <c r="E815" s="4"/>
      <c r="F815" s="4"/>
      <c r="G815" s="45"/>
      <c r="H815" s="45"/>
      <c r="I815" s="36"/>
      <c r="J815" s="36"/>
      <c r="K815" s="5"/>
      <c r="L815" s="8" t="str">
        <f t="shared" si="14"/>
        <v xml:space="preserve"> </v>
      </c>
      <c r="M815" s="6"/>
      <c r="N815" s="6"/>
      <c r="O815" s="6"/>
      <c r="P815" s="8"/>
      <c r="Q815" s="5"/>
      <c r="R815" s="8"/>
      <c r="S815" s="10"/>
      <c r="T815" s="6"/>
      <c r="U815" s="4"/>
      <c r="V815" s="4"/>
      <c r="W815" s="38"/>
      <c r="X815" s="8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BC815" s="2"/>
    </row>
    <row r="816" spans="1:55" ht="12.75" x14ac:dyDescent="0.2">
      <c r="A816" s="4"/>
      <c r="B816" s="4"/>
      <c r="C816" s="4"/>
      <c r="D816" s="4"/>
      <c r="E816" s="4"/>
      <c r="F816" s="4"/>
      <c r="G816" s="45"/>
      <c r="H816" s="45"/>
      <c r="I816" s="36"/>
      <c r="J816" s="36"/>
      <c r="K816" s="5"/>
      <c r="L816" s="8" t="str">
        <f t="shared" si="14"/>
        <v xml:space="preserve"> </v>
      </c>
      <c r="M816" s="6"/>
      <c r="N816" s="6"/>
      <c r="O816" s="6"/>
      <c r="P816" s="8"/>
      <c r="Q816" s="5"/>
      <c r="R816" s="8"/>
      <c r="S816" s="10"/>
      <c r="T816" s="6"/>
      <c r="U816" s="4"/>
      <c r="V816" s="4"/>
      <c r="W816" s="38"/>
      <c r="X816" s="8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BC816" s="2"/>
    </row>
    <row r="817" spans="1:55" ht="12.75" x14ac:dyDescent="0.2">
      <c r="A817" s="4"/>
      <c r="B817" s="4"/>
      <c r="C817" s="4"/>
      <c r="D817" s="4"/>
      <c r="E817" s="4"/>
      <c r="F817" s="4"/>
      <c r="G817" s="45"/>
      <c r="H817" s="45"/>
      <c r="I817" s="36"/>
      <c r="J817" s="36"/>
      <c r="K817" s="5"/>
      <c r="L817" s="8" t="str">
        <f t="shared" si="14"/>
        <v xml:space="preserve"> </v>
      </c>
      <c r="M817" s="6"/>
      <c r="N817" s="6"/>
      <c r="O817" s="6"/>
      <c r="P817" s="8"/>
      <c r="Q817" s="5"/>
      <c r="R817" s="8"/>
      <c r="S817" s="10"/>
      <c r="T817" s="6"/>
      <c r="U817" s="4"/>
      <c r="V817" s="4"/>
      <c r="W817" s="38"/>
      <c r="X817" s="8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BC817" s="2"/>
    </row>
    <row r="818" spans="1:55" ht="12.75" x14ac:dyDescent="0.2">
      <c r="A818" s="4"/>
      <c r="B818" s="4"/>
      <c r="C818" s="4"/>
      <c r="D818" s="4"/>
      <c r="E818" s="4"/>
      <c r="F818" s="4"/>
      <c r="G818" s="45"/>
      <c r="H818" s="45"/>
      <c r="I818" s="36"/>
      <c r="J818" s="36"/>
      <c r="K818" s="5"/>
      <c r="L818" s="8" t="str">
        <f t="shared" si="14"/>
        <v xml:space="preserve"> </v>
      </c>
      <c r="M818" s="6"/>
      <c r="N818" s="6"/>
      <c r="O818" s="6"/>
      <c r="P818" s="8"/>
      <c r="Q818" s="5"/>
      <c r="R818" s="8"/>
      <c r="S818" s="10"/>
      <c r="T818" s="6"/>
      <c r="U818" s="4"/>
      <c r="V818" s="4"/>
      <c r="W818" s="38"/>
      <c r="X818" s="8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BC818" s="2"/>
    </row>
    <row r="819" spans="1:55" ht="12.75" x14ac:dyDescent="0.2">
      <c r="A819" s="4"/>
      <c r="B819" s="4"/>
      <c r="C819" s="4"/>
      <c r="D819" s="4"/>
      <c r="E819" s="4"/>
      <c r="F819" s="4"/>
      <c r="G819" s="45"/>
      <c r="H819" s="45"/>
      <c r="I819" s="36"/>
      <c r="J819" s="36"/>
      <c r="K819" s="5"/>
      <c r="L819" s="8" t="str">
        <f t="shared" si="14"/>
        <v xml:space="preserve"> </v>
      </c>
      <c r="M819" s="6"/>
      <c r="N819" s="6"/>
      <c r="O819" s="6"/>
      <c r="P819" s="8"/>
      <c r="Q819" s="5"/>
      <c r="R819" s="8"/>
      <c r="S819" s="10"/>
      <c r="T819" s="6"/>
      <c r="U819" s="4"/>
      <c r="V819" s="4"/>
      <c r="W819" s="38"/>
      <c r="X819" s="8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BC819" s="2"/>
    </row>
    <row r="820" spans="1:55" ht="12.75" x14ac:dyDescent="0.2">
      <c r="A820" s="4"/>
      <c r="B820" s="4"/>
      <c r="C820" s="4"/>
      <c r="D820" s="4"/>
      <c r="E820" s="4"/>
      <c r="F820" s="4"/>
      <c r="G820" s="45"/>
      <c r="H820" s="45"/>
      <c r="I820" s="36"/>
      <c r="J820" s="36"/>
      <c r="K820" s="5"/>
      <c r="L820" s="8" t="str">
        <f t="shared" si="14"/>
        <v xml:space="preserve"> </v>
      </c>
      <c r="M820" s="6"/>
      <c r="N820" s="6"/>
      <c r="O820" s="6"/>
      <c r="P820" s="8"/>
      <c r="Q820" s="5"/>
      <c r="R820" s="8"/>
      <c r="S820" s="10"/>
      <c r="T820" s="6"/>
      <c r="U820" s="4"/>
      <c r="V820" s="4"/>
      <c r="W820" s="38"/>
      <c r="X820" s="8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BC820" s="2"/>
    </row>
    <row r="821" spans="1:55" ht="12.75" x14ac:dyDescent="0.2">
      <c r="A821" s="4"/>
      <c r="B821" s="4"/>
      <c r="C821" s="4"/>
      <c r="D821" s="4"/>
      <c r="E821" s="4"/>
      <c r="F821" s="4"/>
      <c r="G821" s="45"/>
      <c r="H821" s="45"/>
      <c r="I821" s="36"/>
      <c r="J821" s="36"/>
      <c r="K821" s="5"/>
      <c r="L821" s="8" t="str">
        <f t="shared" si="14"/>
        <v xml:space="preserve"> </v>
      </c>
      <c r="M821" s="6"/>
      <c r="N821" s="6"/>
      <c r="O821" s="6"/>
      <c r="P821" s="8"/>
      <c r="Q821" s="5"/>
      <c r="R821" s="8"/>
      <c r="S821" s="10"/>
      <c r="T821" s="6"/>
      <c r="U821" s="4"/>
      <c r="V821" s="4"/>
      <c r="W821" s="38"/>
      <c r="X821" s="8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BC821" s="2"/>
    </row>
    <row r="822" spans="1:55" ht="12.75" x14ac:dyDescent="0.2">
      <c r="A822" s="4"/>
      <c r="B822" s="4"/>
      <c r="C822" s="4"/>
      <c r="D822" s="4"/>
      <c r="E822" s="4"/>
      <c r="F822" s="4"/>
      <c r="G822" s="45"/>
      <c r="H822" s="45"/>
      <c r="I822" s="36"/>
      <c r="J822" s="36"/>
      <c r="K822" s="5"/>
      <c r="L822" s="8" t="str">
        <f t="shared" si="14"/>
        <v xml:space="preserve"> </v>
      </c>
      <c r="M822" s="6"/>
      <c r="N822" s="6"/>
      <c r="O822" s="6"/>
      <c r="P822" s="8"/>
      <c r="Q822" s="5"/>
      <c r="R822" s="8"/>
      <c r="S822" s="10"/>
      <c r="T822" s="6"/>
      <c r="U822" s="4"/>
      <c r="V822" s="4"/>
      <c r="W822" s="38"/>
      <c r="X822" s="8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BC822" s="2"/>
    </row>
    <row r="823" spans="1:55" ht="12.75" x14ac:dyDescent="0.2">
      <c r="A823" s="4"/>
      <c r="B823" s="4"/>
      <c r="C823" s="4"/>
      <c r="D823" s="4"/>
      <c r="E823" s="4"/>
      <c r="F823" s="4"/>
      <c r="G823" s="45"/>
      <c r="H823" s="45"/>
      <c r="I823" s="36"/>
      <c r="J823" s="36"/>
      <c r="K823" s="5"/>
      <c r="L823" s="8" t="str">
        <f t="shared" si="14"/>
        <v xml:space="preserve"> </v>
      </c>
      <c r="M823" s="6"/>
      <c r="N823" s="6"/>
      <c r="O823" s="6"/>
      <c r="P823" s="8"/>
      <c r="Q823" s="5"/>
      <c r="R823" s="8"/>
      <c r="S823" s="10"/>
      <c r="T823" s="6"/>
      <c r="U823" s="4"/>
      <c r="V823" s="4"/>
      <c r="W823" s="38"/>
      <c r="X823" s="8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BC823" s="2"/>
    </row>
    <row r="824" spans="1:55" ht="12.75" x14ac:dyDescent="0.2">
      <c r="A824" s="4"/>
      <c r="B824" s="4"/>
      <c r="C824" s="4"/>
      <c r="D824" s="4"/>
      <c r="E824" s="4"/>
      <c r="F824" s="4"/>
      <c r="G824" s="45"/>
      <c r="H824" s="45"/>
      <c r="I824" s="36"/>
      <c r="J824" s="36"/>
      <c r="K824" s="5"/>
      <c r="L824" s="8" t="str">
        <f t="shared" si="14"/>
        <v xml:space="preserve"> </v>
      </c>
      <c r="M824" s="6"/>
      <c r="N824" s="6"/>
      <c r="O824" s="6"/>
      <c r="P824" s="8"/>
      <c r="Q824" s="5"/>
      <c r="R824" s="8"/>
      <c r="S824" s="10"/>
      <c r="T824" s="6"/>
      <c r="U824" s="4"/>
      <c r="V824" s="4"/>
      <c r="W824" s="38"/>
      <c r="X824" s="8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BC824" s="2"/>
    </row>
    <row r="825" spans="1:55" ht="12.75" x14ac:dyDescent="0.2">
      <c r="A825" s="4"/>
      <c r="B825" s="4"/>
      <c r="C825" s="4"/>
      <c r="D825" s="4"/>
      <c r="E825" s="4"/>
      <c r="F825" s="4"/>
      <c r="G825" s="45"/>
      <c r="H825" s="45"/>
      <c r="I825" s="36"/>
      <c r="J825" s="36"/>
      <c r="K825" s="5"/>
      <c r="L825" s="8" t="str">
        <f t="shared" si="14"/>
        <v xml:space="preserve"> </v>
      </c>
      <c r="M825" s="6"/>
      <c r="N825" s="6"/>
      <c r="O825" s="6"/>
      <c r="P825" s="8"/>
      <c r="Q825" s="5"/>
      <c r="R825" s="8"/>
      <c r="S825" s="10"/>
      <c r="T825" s="6"/>
      <c r="U825" s="4"/>
      <c r="V825" s="4"/>
      <c r="W825" s="38"/>
      <c r="X825" s="8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BC825" s="2"/>
    </row>
    <row r="826" spans="1:55" ht="12.75" x14ac:dyDescent="0.2">
      <c r="A826" s="4"/>
      <c r="B826" s="4"/>
      <c r="C826" s="4"/>
      <c r="D826" s="4"/>
      <c r="E826" s="4"/>
      <c r="F826" s="4"/>
      <c r="G826" s="45"/>
      <c r="H826" s="45"/>
      <c r="I826" s="36"/>
      <c r="J826" s="36"/>
      <c r="K826" s="5"/>
      <c r="L826" s="8" t="str">
        <f t="shared" si="14"/>
        <v xml:space="preserve"> </v>
      </c>
      <c r="M826" s="6"/>
      <c r="N826" s="6"/>
      <c r="O826" s="6"/>
      <c r="P826" s="8"/>
      <c r="Q826" s="5"/>
      <c r="R826" s="8"/>
      <c r="S826" s="10"/>
      <c r="T826" s="6"/>
      <c r="U826" s="4"/>
      <c r="V826" s="4"/>
      <c r="W826" s="38"/>
      <c r="X826" s="8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BC826" s="2"/>
    </row>
    <row r="827" spans="1:55" ht="12.75" x14ac:dyDescent="0.2">
      <c r="A827" s="4"/>
      <c r="B827" s="4"/>
      <c r="C827" s="4"/>
      <c r="D827" s="4"/>
      <c r="E827" s="4"/>
      <c r="F827" s="4"/>
      <c r="G827" s="45"/>
      <c r="H827" s="45"/>
      <c r="I827" s="36"/>
      <c r="J827" s="36"/>
      <c r="K827" s="5"/>
      <c r="L827" s="8" t="str">
        <f t="shared" si="14"/>
        <v xml:space="preserve"> </v>
      </c>
      <c r="M827" s="6"/>
      <c r="N827" s="6"/>
      <c r="O827" s="6"/>
      <c r="P827" s="8"/>
      <c r="Q827" s="5"/>
      <c r="R827" s="8"/>
      <c r="S827" s="10"/>
      <c r="T827" s="6"/>
      <c r="U827" s="4"/>
      <c r="V827" s="4"/>
      <c r="W827" s="38"/>
      <c r="X827" s="8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BC827" s="2"/>
    </row>
    <row r="828" spans="1:55" ht="12.75" x14ac:dyDescent="0.2">
      <c r="A828" s="4"/>
      <c r="B828" s="4"/>
      <c r="C828" s="4"/>
      <c r="D828" s="4"/>
      <c r="E828" s="4"/>
      <c r="F828" s="4"/>
      <c r="G828" s="45"/>
      <c r="H828" s="45"/>
      <c r="I828" s="36"/>
      <c r="J828" s="36"/>
      <c r="K828" s="5"/>
      <c r="L828" s="8" t="str">
        <f t="shared" si="14"/>
        <v xml:space="preserve"> </v>
      </c>
      <c r="M828" s="6"/>
      <c r="N828" s="6"/>
      <c r="O828" s="6"/>
      <c r="P828" s="8"/>
      <c r="Q828" s="5"/>
      <c r="R828" s="8"/>
      <c r="S828" s="10"/>
      <c r="T828" s="6"/>
      <c r="U828" s="4"/>
      <c r="V828" s="4"/>
      <c r="W828" s="38"/>
      <c r="X828" s="8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BC828" s="2"/>
    </row>
    <row r="829" spans="1:55" ht="12.75" x14ac:dyDescent="0.2">
      <c r="A829" s="4"/>
      <c r="B829" s="4"/>
      <c r="C829" s="4"/>
      <c r="D829" s="4"/>
      <c r="E829" s="4"/>
      <c r="F829" s="4"/>
      <c r="G829" s="45"/>
      <c r="H829" s="45"/>
      <c r="I829" s="36"/>
      <c r="J829" s="36"/>
      <c r="K829" s="5"/>
      <c r="L829" s="8" t="str">
        <f t="shared" si="14"/>
        <v xml:space="preserve"> </v>
      </c>
      <c r="M829" s="6"/>
      <c r="N829" s="6"/>
      <c r="O829" s="6"/>
      <c r="P829" s="8"/>
      <c r="Q829" s="5"/>
      <c r="R829" s="8"/>
      <c r="S829" s="10"/>
      <c r="T829" s="6"/>
      <c r="U829" s="4"/>
      <c r="V829" s="4"/>
      <c r="W829" s="38"/>
      <c r="X829" s="8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BC829" s="2"/>
    </row>
    <row r="830" spans="1:55" ht="12.75" x14ac:dyDescent="0.2">
      <c r="A830" s="4"/>
      <c r="B830" s="4"/>
      <c r="C830" s="4"/>
      <c r="D830" s="4"/>
      <c r="E830" s="4"/>
      <c r="F830" s="4"/>
      <c r="G830" s="45"/>
      <c r="H830" s="45"/>
      <c r="I830" s="36"/>
      <c r="J830" s="36"/>
      <c r="K830" s="5"/>
      <c r="L830" s="8" t="str">
        <f t="shared" si="14"/>
        <v xml:space="preserve"> </v>
      </c>
      <c r="M830" s="6"/>
      <c r="N830" s="6"/>
      <c r="O830" s="6"/>
      <c r="P830" s="8"/>
      <c r="Q830" s="5"/>
      <c r="R830" s="8"/>
      <c r="S830" s="10"/>
      <c r="T830" s="6"/>
      <c r="U830" s="4"/>
      <c r="V830" s="4"/>
      <c r="W830" s="38"/>
      <c r="X830" s="8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BC830" s="2"/>
    </row>
    <row r="831" spans="1:55" ht="12.75" x14ac:dyDescent="0.2">
      <c r="A831" s="4"/>
      <c r="B831" s="4"/>
      <c r="C831" s="4"/>
      <c r="D831" s="4"/>
      <c r="E831" s="4"/>
      <c r="F831" s="4"/>
      <c r="G831" s="45"/>
      <c r="H831" s="45"/>
      <c r="I831" s="36"/>
      <c r="J831" s="36"/>
      <c r="K831" s="5"/>
      <c r="L831" s="8" t="str">
        <f t="shared" si="14"/>
        <v xml:space="preserve"> </v>
      </c>
      <c r="M831" s="6"/>
      <c r="N831" s="6"/>
      <c r="O831" s="6"/>
      <c r="P831" s="8"/>
      <c r="Q831" s="5"/>
      <c r="R831" s="8"/>
      <c r="S831" s="10"/>
      <c r="T831" s="6"/>
      <c r="U831" s="4"/>
      <c r="V831" s="4"/>
      <c r="W831" s="38"/>
      <c r="X831" s="8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BC831" s="2"/>
    </row>
    <row r="832" spans="1:55" ht="12.75" x14ac:dyDescent="0.2">
      <c r="A832" s="4"/>
      <c r="B832" s="4"/>
      <c r="C832" s="4"/>
      <c r="D832" s="4"/>
      <c r="E832" s="4"/>
      <c r="F832" s="4"/>
      <c r="G832" s="45"/>
      <c r="H832" s="45"/>
      <c r="I832" s="36"/>
      <c r="J832" s="36"/>
      <c r="K832" s="5"/>
      <c r="L832" s="8" t="str">
        <f t="shared" si="14"/>
        <v xml:space="preserve"> </v>
      </c>
      <c r="M832" s="6"/>
      <c r="N832" s="6"/>
      <c r="O832" s="6"/>
      <c r="P832" s="8"/>
      <c r="Q832" s="5"/>
      <c r="R832" s="8"/>
      <c r="S832" s="10"/>
      <c r="T832" s="6"/>
      <c r="U832" s="4"/>
      <c r="V832" s="4"/>
      <c r="W832" s="38"/>
      <c r="X832" s="8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BC832" s="2"/>
    </row>
    <row r="833" spans="1:55" ht="12.75" x14ac:dyDescent="0.2">
      <c r="A833" s="4"/>
      <c r="B833" s="4"/>
      <c r="C833" s="4"/>
      <c r="D833" s="4"/>
      <c r="E833" s="4"/>
      <c r="F833" s="4"/>
      <c r="G833" s="45"/>
      <c r="H833" s="45"/>
      <c r="I833" s="36"/>
      <c r="J833" s="36"/>
      <c r="K833" s="5"/>
      <c r="L833" s="8" t="str">
        <f t="shared" si="14"/>
        <v xml:space="preserve"> </v>
      </c>
      <c r="M833" s="6"/>
      <c r="N833" s="6"/>
      <c r="O833" s="6"/>
      <c r="P833" s="8"/>
      <c r="Q833" s="5"/>
      <c r="R833" s="8"/>
      <c r="S833" s="10"/>
      <c r="T833" s="6"/>
      <c r="U833" s="4"/>
      <c r="V833" s="4"/>
      <c r="W833" s="38"/>
      <c r="X833" s="8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BC833" s="2"/>
    </row>
    <row r="834" spans="1:55" ht="12.75" x14ac:dyDescent="0.2">
      <c r="A834" s="4"/>
      <c r="B834" s="4"/>
      <c r="C834" s="4"/>
      <c r="D834" s="4"/>
      <c r="E834" s="4"/>
      <c r="F834" s="4"/>
      <c r="G834" s="45"/>
      <c r="H834" s="45"/>
      <c r="I834" s="36"/>
      <c r="J834" s="36"/>
      <c r="K834" s="5"/>
      <c r="L834" s="8" t="str">
        <f t="shared" si="14"/>
        <v xml:space="preserve"> </v>
      </c>
      <c r="M834" s="6"/>
      <c r="N834" s="6"/>
      <c r="O834" s="6"/>
      <c r="P834" s="8"/>
      <c r="Q834" s="5"/>
      <c r="R834" s="8"/>
      <c r="S834" s="10"/>
      <c r="T834" s="6"/>
      <c r="U834" s="4"/>
      <c r="V834" s="4"/>
      <c r="W834" s="38"/>
      <c r="X834" s="8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BC834" s="2"/>
    </row>
    <row r="835" spans="1:55" ht="12.75" x14ac:dyDescent="0.2">
      <c r="A835" s="4"/>
      <c r="B835" s="4"/>
      <c r="C835" s="4"/>
      <c r="D835" s="4"/>
      <c r="E835" s="4"/>
      <c r="F835" s="4"/>
      <c r="G835" s="45"/>
      <c r="H835" s="45"/>
      <c r="I835" s="36"/>
      <c r="J835" s="36"/>
      <c r="K835" s="5"/>
      <c r="L835" s="8" t="str">
        <f t="shared" si="14"/>
        <v xml:space="preserve"> </v>
      </c>
      <c r="M835" s="6"/>
      <c r="N835" s="6"/>
      <c r="O835" s="6"/>
      <c r="P835" s="8"/>
      <c r="Q835" s="5"/>
      <c r="R835" s="8"/>
      <c r="S835" s="10"/>
      <c r="T835" s="6"/>
      <c r="U835" s="4"/>
      <c r="V835" s="4"/>
      <c r="W835" s="38"/>
      <c r="X835" s="8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BC835" s="2"/>
    </row>
    <row r="836" spans="1:55" ht="12.75" x14ac:dyDescent="0.2">
      <c r="A836" s="4"/>
      <c r="B836" s="4"/>
      <c r="C836" s="4"/>
      <c r="D836" s="4"/>
      <c r="E836" s="4"/>
      <c r="F836" s="4"/>
      <c r="G836" s="45"/>
      <c r="H836" s="45"/>
      <c r="I836" s="36"/>
      <c r="J836" s="36"/>
      <c r="K836" s="5"/>
      <c r="L836" s="8" t="str">
        <f t="shared" si="14"/>
        <v xml:space="preserve"> </v>
      </c>
      <c r="M836" s="6"/>
      <c r="N836" s="6"/>
      <c r="O836" s="6"/>
      <c r="P836" s="8"/>
      <c r="Q836" s="5"/>
      <c r="R836" s="8"/>
      <c r="S836" s="10"/>
      <c r="T836" s="6"/>
      <c r="U836" s="4"/>
      <c r="V836" s="4"/>
      <c r="W836" s="38"/>
      <c r="X836" s="8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BC836" s="2"/>
    </row>
    <row r="837" spans="1:55" ht="12.75" x14ac:dyDescent="0.2">
      <c r="A837" s="4"/>
      <c r="B837" s="4"/>
      <c r="C837" s="4"/>
      <c r="D837" s="4"/>
      <c r="E837" s="4"/>
      <c r="F837" s="4"/>
      <c r="G837" s="45"/>
      <c r="H837" s="45"/>
      <c r="I837" s="36"/>
      <c r="J837" s="36"/>
      <c r="K837" s="5"/>
      <c r="L837" s="8" t="str">
        <f t="shared" si="14"/>
        <v xml:space="preserve"> </v>
      </c>
      <c r="M837" s="6"/>
      <c r="N837" s="6"/>
      <c r="O837" s="6"/>
      <c r="P837" s="8"/>
      <c r="Q837" s="5"/>
      <c r="R837" s="8"/>
      <c r="S837" s="10"/>
      <c r="T837" s="6"/>
      <c r="U837" s="4"/>
      <c r="V837" s="4"/>
      <c r="W837" s="38"/>
      <c r="X837" s="8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BC837" s="2"/>
    </row>
    <row r="838" spans="1:55" ht="12.75" x14ac:dyDescent="0.2">
      <c r="A838" s="4"/>
      <c r="B838" s="4"/>
      <c r="C838" s="4"/>
      <c r="D838" s="4"/>
      <c r="E838" s="4"/>
      <c r="F838" s="4"/>
      <c r="G838" s="45"/>
      <c r="H838" s="45"/>
      <c r="I838" s="36"/>
      <c r="J838" s="36"/>
      <c r="K838" s="5"/>
      <c r="L838" s="8" t="str">
        <f t="shared" si="14"/>
        <v xml:space="preserve"> </v>
      </c>
      <c r="M838" s="6"/>
      <c r="N838" s="6"/>
      <c r="O838" s="6"/>
      <c r="P838" s="8"/>
      <c r="Q838" s="5"/>
      <c r="R838" s="8"/>
      <c r="S838" s="10"/>
      <c r="T838" s="6"/>
      <c r="U838" s="4"/>
      <c r="V838" s="4"/>
      <c r="W838" s="38"/>
      <c r="X838" s="8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BC838" s="2"/>
    </row>
    <row r="839" spans="1:55" ht="12.75" x14ac:dyDescent="0.2">
      <c r="A839" s="4"/>
      <c r="B839" s="4"/>
      <c r="C839" s="4"/>
      <c r="D839" s="4"/>
      <c r="E839" s="4"/>
      <c r="F839" s="4"/>
      <c r="G839" s="45"/>
      <c r="H839" s="45"/>
      <c r="I839" s="36"/>
      <c r="J839" s="36"/>
      <c r="K839" s="5"/>
      <c r="L839" s="8" t="str">
        <f t="shared" si="14"/>
        <v xml:space="preserve"> </v>
      </c>
      <c r="M839" s="6"/>
      <c r="N839" s="6"/>
      <c r="O839" s="6"/>
      <c r="P839" s="8"/>
      <c r="Q839" s="5"/>
      <c r="R839" s="8"/>
      <c r="S839" s="10"/>
      <c r="T839" s="6"/>
      <c r="U839" s="4"/>
      <c r="V839" s="4"/>
      <c r="W839" s="38"/>
      <c r="X839" s="8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BC839" s="2"/>
    </row>
    <row r="840" spans="1:55" ht="12.75" x14ac:dyDescent="0.2">
      <c r="A840" s="4"/>
      <c r="B840" s="4"/>
      <c r="C840" s="4"/>
      <c r="D840" s="4"/>
      <c r="E840" s="4"/>
      <c r="F840" s="4"/>
      <c r="G840" s="45"/>
      <c r="H840" s="45"/>
      <c r="I840" s="36"/>
      <c r="J840" s="36"/>
      <c r="K840" s="5"/>
      <c r="L840" s="8" t="str">
        <f t="shared" si="14"/>
        <v xml:space="preserve"> </v>
      </c>
      <c r="M840" s="6"/>
      <c r="N840" s="6"/>
      <c r="O840" s="6"/>
      <c r="P840" s="8"/>
      <c r="Q840" s="5"/>
      <c r="R840" s="8"/>
      <c r="S840" s="10"/>
      <c r="T840" s="6"/>
      <c r="U840" s="4"/>
      <c r="V840" s="4"/>
      <c r="W840" s="38"/>
      <c r="X840" s="8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BC840" s="2"/>
    </row>
    <row r="841" spans="1:55" ht="12.75" x14ac:dyDescent="0.2">
      <c r="A841" s="4"/>
      <c r="B841" s="4"/>
      <c r="C841" s="4"/>
      <c r="D841" s="4"/>
      <c r="E841" s="4"/>
      <c r="F841" s="4"/>
      <c r="G841" s="45"/>
      <c r="H841" s="45"/>
      <c r="I841" s="36"/>
      <c r="J841" s="36"/>
      <c r="K841" s="5"/>
      <c r="L841" s="8" t="str">
        <f t="shared" si="14"/>
        <v xml:space="preserve"> </v>
      </c>
      <c r="M841" s="6"/>
      <c r="N841" s="6"/>
      <c r="O841" s="6"/>
      <c r="P841" s="8"/>
      <c r="Q841" s="5"/>
      <c r="R841" s="8"/>
      <c r="S841" s="10"/>
      <c r="T841" s="6"/>
      <c r="U841" s="4"/>
      <c r="V841" s="4"/>
      <c r="W841" s="38"/>
      <c r="X841" s="8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BC841" s="2"/>
    </row>
    <row r="842" spans="1:55" ht="12.75" x14ac:dyDescent="0.2">
      <c r="A842" s="4"/>
      <c r="B842" s="4"/>
      <c r="C842" s="4"/>
      <c r="D842" s="4"/>
      <c r="E842" s="4"/>
      <c r="F842" s="4"/>
      <c r="G842" s="45"/>
      <c r="H842" s="45"/>
      <c r="I842" s="36"/>
      <c r="J842" s="36"/>
      <c r="K842" s="5"/>
      <c r="L842" s="8" t="str">
        <f t="shared" si="14"/>
        <v xml:space="preserve"> </v>
      </c>
      <c r="M842" s="6"/>
      <c r="N842" s="6"/>
      <c r="O842" s="6"/>
      <c r="P842" s="8"/>
      <c r="Q842" s="5"/>
      <c r="R842" s="8"/>
      <c r="S842" s="10"/>
      <c r="T842" s="6"/>
      <c r="U842" s="4"/>
      <c r="V842" s="4"/>
      <c r="W842" s="38"/>
      <c r="X842" s="8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BC842" s="2"/>
    </row>
    <row r="843" spans="1:55" ht="12.75" x14ac:dyDescent="0.2">
      <c r="A843" s="4"/>
      <c r="B843" s="4"/>
      <c r="C843" s="4"/>
      <c r="D843" s="4"/>
      <c r="E843" s="4"/>
      <c r="F843" s="4"/>
      <c r="G843" s="45"/>
      <c r="H843" s="45"/>
      <c r="I843" s="36"/>
      <c r="J843" s="36"/>
      <c r="K843" s="5"/>
      <c r="L843" s="8" t="str">
        <f t="shared" si="14"/>
        <v xml:space="preserve"> </v>
      </c>
      <c r="M843" s="6"/>
      <c r="N843" s="6"/>
      <c r="O843" s="6"/>
      <c r="P843" s="8"/>
      <c r="Q843" s="5"/>
      <c r="R843" s="8"/>
      <c r="S843" s="10"/>
      <c r="T843" s="6"/>
      <c r="U843" s="4"/>
      <c r="V843" s="4"/>
      <c r="W843" s="38"/>
      <c r="X843" s="8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BC843" s="2"/>
    </row>
    <row r="844" spans="1:55" ht="12.75" x14ac:dyDescent="0.2">
      <c r="A844" s="4"/>
      <c r="B844" s="4"/>
      <c r="C844" s="4"/>
      <c r="D844" s="4"/>
      <c r="E844" s="4"/>
      <c r="F844" s="4"/>
      <c r="G844" s="45"/>
      <c r="H844" s="45"/>
      <c r="I844" s="36"/>
      <c r="J844" s="36"/>
      <c r="K844" s="5"/>
      <c r="L844" s="8" t="str">
        <f t="shared" si="14"/>
        <v xml:space="preserve"> </v>
      </c>
      <c r="M844" s="6"/>
      <c r="N844" s="6"/>
      <c r="O844" s="6"/>
      <c r="P844" s="8"/>
      <c r="Q844" s="5"/>
      <c r="R844" s="8"/>
      <c r="S844" s="10"/>
      <c r="T844" s="6"/>
      <c r="U844" s="4"/>
      <c r="V844" s="4"/>
      <c r="W844" s="38"/>
      <c r="X844" s="8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BC844" s="2"/>
    </row>
    <row r="845" spans="1:55" ht="12.75" x14ac:dyDescent="0.2">
      <c r="A845" s="4"/>
      <c r="B845" s="4"/>
      <c r="C845" s="4"/>
      <c r="D845" s="4"/>
      <c r="E845" s="4"/>
      <c r="F845" s="4"/>
      <c r="G845" s="45"/>
      <c r="H845" s="45"/>
      <c r="I845" s="36"/>
      <c r="J845" s="36"/>
      <c r="K845" s="5"/>
      <c r="L845" s="8" t="str">
        <f t="shared" si="14"/>
        <v xml:space="preserve"> </v>
      </c>
      <c r="M845" s="6"/>
      <c r="N845" s="6"/>
      <c r="O845" s="6"/>
      <c r="P845" s="8"/>
      <c r="Q845" s="5"/>
      <c r="R845" s="8"/>
      <c r="S845" s="10"/>
      <c r="T845" s="6"/>
      <c r="U845" s="4"/>
      <c r="V845" s="4"/>
      <c r="W845" s="38"/>
      <c r="X845" s="8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BC845" s="2"/>
    </row>
    <row r="846" spans="1:55" ht="12.75" x14ac:dyDescent="0.2">
      <c r="A846" s="4"/>
      <c r="B846" s="4"/>
      <c r="C846" s="4"/>
      <c r="D846" s="4"/>
      <c r="E846" s="4"/>
      <c r="F846" s="4"/>
      <c r="G846" s="45"/>
      <c r="H846" s="45"/>
      <c r="I846" s="36"/>
      <c r="J846" s="36"/>
      <c r="K846" s="5"/>
      <c r="L846" s="8" t="str">
        <f t="shared" si="14"/>
        <v xml:space="preserve"> </v>
      </c>
      <c r="M846" s="6"/>
      <c r="N846" s="6"/>
      <c r="O846" s="6"/>
      <c r="P846" s="8"/>
      <c r="Q846" s="5"/>
      <c r="R846" s="8"/>
      <c r="S846" s="10"/>
      <c r="T846" s="6"/>
      <c r="U846" s="4"/>
      <c r="V846" s="4"/>
      <c r="W846" s="38"/>
      <c r="X846" s="8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BC846" s="2"/>
    </row>
    <row r="847" spans="1:55" ht="12.75" x14ac:dyDescent="0.2">
      <c r="A847" s="4"/>
      <c r="B847" s="4"/>
      <c r="C847" s="4"/>
      <c r="D847" s="4"/>
      <c r="E847" s="4"/>
      <c r="F847" s="4"/>
      <c r="G847" s="45"/>
      <c r="H847" s="45"/>
      <c r="I847" s="36"/>
      <c r="J847" s="36"/>
      <c r="K847" s="5"/>
      <c r="L847" s="8" t="str">
        <f t="shared" si="14"/>
        <v xml:space="preserve"> </v>
      </c>
      <c r="M847" s="6"/>
      <c r="N847" s="6"/>
      <c r="O847" s="6"/>
      <c r="P847" s="8"/>
      <c r="Q847" s="5"/>
      <c r="R847" s="8"/>
      <c r="S847" s="10"/>
      <c r="T847" s="6"/>
      <c r="U847" s="4"/>
      <c r="V847" s="4"/>
      <c r="W847" s="38"/>
      <c r="X847" s="8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BC847" s="2"/>
    </row>
    <row r="848" spans="1:55" ht="12.75" x14ac:dyDescent="0.2">
      <c r="A848" s="4"/>
      <c r="B848" s="4"/>
      <c r="C848" s="4"/>
      <c r="D848" s="4"/>
      <c r="E848" s="4"/>
      <c r="F848" s="4"/>
      <c r="G848" s="45"/>
      <c r="H848" s="45"/>
      <c r="I848" s="36"/>
      <c r="J848" s="36"/>
      <c r="K848" s="5"/>
      <c r="L848" s="8" t="str">
        <f t="shared" si="14"/>
        <v xml:space="preserve"> </v>
      </c>
      <c r="M848" s="6"/>
      <c r="N848" s="6"/>
      <c r="O848" s="6"/>
      <c r="P848" s="8"/>
      <c r="Q848" s="5"/>
      <c r="R848" s="8"/>
      <c r="S848" s="10"/>
      <c r="T848" s="6"/>
      <c r="U848" s="4"/>
      <c r="V848" s="4"/>
      <c r="W848" s="38"/>
      <c r="X848" s="8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BC848" s="2"/>
    </row>
    <row r="849" spans="1:55" ht="12.75" x14ac:dyDescent="0.2">
      <c r="A849" s="4"/>
      <c r="B849" s="4"/>
      <c r="C849" s="4"/>
      <c r="D849" s="4"/>
      <c r="E849" s="4"/>
      <c r="F849" s="4"/>
      <c r="G849" s="45"/>
      <c r="H849" s="45"/>
      <c r="I849" s="36"/>
      <c r="J849" s="36"/>
      <c r="K849" s="5"/>
      <c r="L849" s="8" t="str">
        <f t="shared" si="14"/>
        <v xml:space="preserve"> </v>
      </c>
      <c r="M849" s="6"/>
      <c r="N849" s="6"/>
      <c r="O849" s="6"/>
      <c r="P849" s="8"/>
      <c r="Q849" s="5"/>
      <c r="R849" s="8"/>
      <c r="S849" s="10"/>
      <c r="T849" s="6"/>
      <c r="U849" s="4"/>
      <c r="V849" s="4"/>
      <c r="W849" s="38"/>
      <c r="X849" s="8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BC849" s="2"/>
    </row>
    <row r="850" spans="1:55" ht="12.75" x14ac:dyDescent="0.2">
      <c r="A850" s="4"/>
      <c r="B850" s="4"/>
      <c r="C850" s="4"/>
      <c r="D850" s="4"/>
      <c r="E850" s="4"/>
      <c r="F850" s="4"/>
      <c r="G850" s="45"/>
      <c r="H850" s="45"/>
      <c r="I850" s="36"/>
      <c r="J850" s="36"/>
      <c r="K850" s="5"/>
      <c r="L850" s="8" t="str">
        <f t="shared" si="14"/>
        <v xml:space="preserve"> </v>
      </c>
      <c r="M850" s="6"/>
      <c r="N850" s="6"/>
      <c r="O850" s="6"/>
      <c r="P850" s="8"/>
      <c r="Q850" s="5"/>
      <c r="R850" s="8"/>
      <c r="S850" s="10"/>
      <c r="T850" s="6"/>
      <c r="U850" s="4"/>
      <c r="V850" s="4"/>
      <c r="W850" s="38"/>
      <c r="X850" s="8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BC850" s="2"/>
    </row>
    <row r="851" spans="1:55" ht="12.75" x14ac:dyDescent="0.2">
      <c r="A851" s="4"/>
      <c r="B851" s="4"/>
      <c r="C851" s="4"/>
      <c r="D851" s="4"/>
      <c r="E851" s="4"/>
      <c r="F851" s="4"/>
      <c r="G851" s="45"/>
      <c r="H851" s="45"/>
      <c r="I851" s="36"/>
      <c r="J851" s="36"/>
      <c r="K851" s="5"/>
      <c r="L851" s="8" t="str">
        <f t="shared" si="14"/>
        <v xml:space="preserve"> </v>
      </c>
      <c r="M851" s="6"/>
      <c r="N851" s="6"/>
      <c r="O851" s="6"/>
      <c r="P851" s="8"/>
      <c r="Q851" s="5"/>
      <c r="R851" s="8"/>
      <c r="S851" s="10"/>
      <c r="T851" s="6"/>
      <c r="U851" s="4"/>
      <c r="V851" s="4"/>
      <c r="W851" s="38"/>
      <c r="X851" s="8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BC851" s="2"/>
    </row>
    <row r="852" spans="1:55" ht="12.75" x14ac:dyDescent="0.2">
      <c r="A852" s="4"/>
      <c r="B852" s="4"/>
      <c r="C852" s="4"/>
      <c r="D852" s="4"/>
      <c r="E852" s="4"/>
      <c r="F852" s="4"/>
      <c r="G852" s="45"/>
      <c r="H852" s="45"/>
      <c r="I852" s="36"/>
      <c r="J852" s="36"/>
      <c r="K852" s="5"/>
      <c r="L852" s="8" t="str">
        <f t="shared" si="14"/>
        <v xml:space="preserve"> </v>
      </c>
      <c r="M852" s="6"/>
      <c r="N852" s="6"/>
      <c r="O852" s="6"/>
      <c r="P852" s="8"/>
      <c r="Q852" s="5"/>
      <c r="R852" s="8"/>
      <c r="S852" s="10"/>
      <c r="T852" s="6"/>
      <c r="U852" s="4"/>
      <c r="V852" s="4"/>
      <c r="W852" s="38"/>
      <c r="X852" s="8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BC852" s="2"/>
    </row>
    <row r="853" spans="1:55" ht="12.75" x14ac:dyDescent="0.2">
      <c r="A853" s="4"/>
      <c r="B853" s="4"/>
      <c r="C853" s="4"/>
      <c r="D853" s="4"/>
      <c r="E853" s="4"/>
      <c r="F853" s="4"/>
      <c r="G853" s="45"/>
      <c r="H853" s="45"/>
      <c r="I853" s="36"/>
      <c r="J853" s="36"/>
      <c r="K853" s="5"/>
      <c r="L853" s="8" t="str">
        <f t="shared" si="14"/>
        <v xml:space="preserve"> </v>
      </c>
      <c r="M853" s="6"/>
      <c r="N853" s="6"/>
      <c r="O853" s="6"/>
      <c r="P853" s="8"/>
      <c r="Q853" s="5"/>
      <c r="R853" s="8"/>
      <c r="S853" s="10"/>
      <c r="T853" s="6"/>
      <c r="U853" s="4"/>
      <c r="V853" s="4"/>
      <c r="W853" s="38"/>
      <c r="X853" s="8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BC853" s="2"/>
    </row>
    <row r="854" spans="1:55" ht="12.75" x14ac:dyDescent="0.2">
      <c r="A854" s="4"/>
      <c r="B854" s="4"/>
      <c r="C854" s="4"/>
      <c r="D854" s="4"/>
      <c r="E854" s="4"/>
      <c r="F854" s="4"/>
      <c r="G854" s="45"/>
      <c r="H854" s="45"/>
      <c r="I854" s="36"/>
      <c r="J854" s="36"/>
      <c r="K854" s="5"/>
      <c r="L854" s="8" t="str">
        <f t="shared" si="14"/>
        <v xml:space="preserve"> </v>
      </c>
      <c r="M854" s="6"/>
      <c r="N854" s="6"/>
      <c r="O854" s="6"/>
      <c r="P854" s="8"/>
      <c r="Q854" s="5"/>
      <c r="R854" s="8"/>
      <c r="S854" s="10"/>
      <c r="T854" s="6"/>
      <c r="U854" s="4"/>
      <c r="V854" s="4"/>
      <c r="W854" s="38"/>
      <c r="X854" s="8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BC854" s="2"/>
    </row>
    <row r="855" spans="1:55" ht="12.75" x14ac:dyDescent="0.2">
      <c r="A855" s="4"/>
      <c r="B855" s="4"/>
      <c r="C855" s="4"/>
      <c r="D855" s="4"/>
      <c r="E855" s="4"/>
      <c r="F855" s="4"/>
      <c r="G855" s="45"/>
      <c r="H855" s="45"/>
      <c r="I855" s="36"/>
      <c r="J855" s="36"/>
      <c r="K855" s="5"/>
      <c r="L855" s="8" t="str">
        <f t="shared" si="14"/>
        <v xml:space="preserve"> </v>
      </c>
      <c r="M855" s="6"/>
      <c r="N855" s="6"/>
      <c r="O855" s="6"/>
      <c r="P855" s="8"/>
      <c r="Q855" s="5"/>
      <c r="R855" s="8"/>
      <c r="S855" s="10"/>
      <c r="T855" s="6"/>
      <c r="U855" s="4"/>
      <c r="V855" s="4"/>
      <c r="W855" s="38"/>
      <c r="X855" s="8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BC855" s="2"/>
    </row>
    <row r="856" spans="1:55" ht="12.75" x14ac:dyDescent="0.2">
      <c r="A856" s="4"/>
      <c r="B856" s="4"/>
      <c r="C856" s="4"/>
      <c r="D856" s="4"/>
      <c r="E856" s="4"/>
      <c r="F856" s="4"/>
      <c r="G856" s="45"/>
      <c r="H856" s="45"/>
      <c r="I856" s="36"/>
      <c r="J856" s="36"/>
      <c r="K856" s="5"/>
      <c r="L856" s="8" t="str">
        <f t="shared" si="14"/>
        <v xml:space="preserve"> </v>
      </c>
      <c r="M856" s="6"/>
      <c r="N856" s="6"/>
      <c r="O856" s="6"/>
      <c r="P856" s="8"/>
      <c r="Q856" s="5"/>
      <c r="R856" s="8"/>
      <c r="S856" s="10"/>
      <c r="T856" s="6"/>
      <c r="U856" s="4"/>
      <c r="V856" s="4"/>
      <c r="W856" s="38"/>
      <c r="X856" s="8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BC856" s="2"/>
    </row>
    <row r="857" spans="1:55" ht="12.75" x14ac:dyDescent="0.2">
      <c r="A857" s="4"/>
      <c r="B857" s="4"/>
      <c r="C857" s="4"/>
      <c r="D857" s="4"/>
      <c r="E857" s="4"/>
      <c r="F857" s="4"/>
      <c r="G857" s="45"/>
      <c r="H857" s="45"/>
      <c r="I857" s="36"/>
      <c r="J857" s="36"/>
      <c r="K857" s="5"/>
      <c r="L857" s="8" t="str">
        <f t="shared" si="14"/>
        <v xml:space="preserve"> </v>
      </c>
      <c r="M857" s="6"/>
      <c r="N857" s="6"/>
      <c r="O857" s="6"/>
      <c r="P857" s="8"/>
      <c r="Q857" s="5"/>
      <c r="R857" s="8"/>
      <c r="S857" s="10"/>
      <c r="T857" s="6"/>
      <c r="U857" s="4"/>
      <c r="V857" s="4"/>
      <c r="W857" s="38"/>
      <c r="X857" s="8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BC857" s="2"/>
    </row>
    <row r="858" spans="1:55" ht="12.75" x14ac:dyDescent="0.2">
      <c r="A858" s="4"/>
      <c r="B858" s="4"/>
      <c r="C858" s="4"/>
      <c r="D858" s="4"/>
      <c r="E858" s="4"/>
      <c r="F858" s="4"/>
      <c r="G858" s="45"/>
      <c r="H858" s="45"/>
      <c r="I858" s="36"/>
      <c r="J858" s="36"/>
      <c r="K858" s="5"/>
      <c r="L858" s="8" t="str">
        <f t="shared" si="14"/>
        <v xml:space="preserve"> </v>
      </c>
      <c r="M858" s="6"/>
      <c r="N858" s="6"/>
      <c r="O858" s="6"/>
      <c r="P858" s="8"/>
      <c r="Q858" s="5"/>
      <c r="R858" s="8"/>
      <c r="S858" s="10"/>
      <c r="T858" s="6"/>
      <c r="U858" s="4"/>
      <c r="V858" s="4"/>
      <c r="W858" s="38"/>
      <c r="X858" s="8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BC858" s="2"/>
    </row>
    <row r="859" spans="1:55" ht="12.75" x14ac:dyDescent="0.2">
      <c r="A859" s="4"/>
      <c r="B859" s="4"/>
      <c r="C859" s="4"/>
      <c r="D859" s="4"/>
      <c r="E859" s="4"/>
      <c r="F859" s="4"/>
      <c r="G859" s="45"/>
      <c r="H859" s="45"/>
      <c r="I859" s="36"/>
      <c r="J859" s="36"/>
      <c r="K859" s="5"/>
      <c r="L859" s="8" t="str">
        <f t="shared" si="14"/>
        <v xml:space="preserve"> </v>
      </c>
      <c r="M859" s="6"/>
      <c r="N859" s="6"/>
      <c r="O859" s="6"/>
      <c r="P859" s="8"/>
      <c r="Q859" s="5"/>
      <c r="R859" s="8"/>
      <c r="S859" s="10"/>
      <c r="T859" s="6"/>
      <c r="U859" s="4"/>
      <c r="V859" s="4"/>
      <c r="W859" s="38"/>
      <c r="X859" s="8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BC859" s="2"/>
    </row>
    <row r="860" spans="1:55" ht="12.75" x14ac:dyDescent="0.2">
      <c r="A860" s="4"/>
      <c r="B860" s="4"/>
      <c r="C860" s="4"/>
      <c r="D860" s="4"/>
      <c r="E860" s="4"/>
      <c r="F860" s="4"/>
      <c r="G860" s="45"/>
      <c r="H860" s="45"/>
      <c r="I860" s="36"/>
      <c r="J860" s="36"/>
      <c r="K860" s="5"/>
      <c r="L860" s="8" t="str">
        <f t="shared" si="14"/>
        <v xml:space="preserve"> </v>
      </c>
      <c r="M860" s="6"/>
      <c r="N860" s="6"/>
      <c r="O860" s="6"/>
      <c r="P860" s="8"/>
      <c r="Q860" s="5"/>
      <c r="R860" s="8"/>
      <c r="S860" s="10"/>
      <c r="T860" s="6"/>
      <c r="U860" s="4"/>
      <c r="V860" s="4"/>
      <c r="W860" s="38"/>
      <c r="X860" s="8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BC860" s="2"/>
    </row>
    <row r="861" spans="1:55" ht="12.75" x14ac:dyDescent="0.2">
      <c r="A861" s="4"/>
      <c r="B861" s="4"/>
      <c r="C861" s="4"/>
      <c r="D861" s="4"/>
      <c r="E861" s="4"/>
      <c r="F861" s="4"/>
      <c r="G861" s="45"/>
      <c r="H861" s="45"/>
      <c r="I861" s="36"/>
      <c r="J861" s="36"/>
      <c r="K861" s="5"/>
      <c r="L861" s="8" t="str">
        <f t="shared" si="14"/>
        <v xml:space="preserve"> </v>
      </c>
      <c r="M861" s="6"/>
      <c r="N861" s="6"/>
      <c r="O861" s="6"/>
      <c r="P861" s="8"/>
      <c r="Q861" s="5"/>
      <c r="R861" s="8"/>
      <c r="S861" s="10"/>
      <c r="T861" s="6"/>
      <c r="U861" s="4"/>
      <c r="V861" s="4"/>
      <c r="W861" s="38"/>
      <c r="X861" s="8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BC861" s="2"/>
    </row>
    <row r="862" spans="1:55" ht="12.75" x14ac:dyDescent="0.2">
      <c r="A862" s="4"/>
      <c r="B862" s="4"/>
      <c r="C862" s="4"/>
      <c r="D862" s="4"/>
      <c r="E862" s="4"/>
      <c r="F862" s="4"/>
      <c r="G862" s="45"/>
      <c r="H862" s="45"/>
      <c r="I862" s="36"/>
      <c r="J862" s="36"/>
      <c r="K862" s="5"/>
      <c r="L862" s="8" t="str">
        <f t="shared" si="14"/>
        <v xml:space="preserve"> </v>
      </c>
      <c r="M862" s="6"/>
      <c r="N862" s="6"/>
      <c r="O862" s="6"/>
      <c r="P862" s="8"/>
      <c r="Q862" s="5"/>
      <c r="R862" s="8"/>
      <c r="S862" s="10"/>
      <c r="T862" s="6"/>
      <c r="U862" s="4"/>
      <c r="V862" s="4"/>
      <c r="W862" s="38"/>
      <c r="X862" s="8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BC862" s="2"/>
    </row>
    <row r="863" spans="1:55" ht="12.75" x14ac:dyDescent="0.2">
      <c r="A863" s="4"/>
      <c r="B863" s="4"/>
      <c r="C863" s="4"/>
      <c r="D863" s="4"/>
      <c r="E863" s="4"/>
      <c r="F863" s="4"/>
      <c r="G863" s="45"/>
      <c r="H863" s="45"/>
      <c r="I863" s="36"/>
      <c r="J863" s="36"/>
      <c r="K863" s="5"/>
      <c r="L863" s="8" t="str">
        <f t="shared" si="14"/>
        <v xml:space="preserve"> </v>
      </c>
      <c r="M863" s="6"/>
      <c r="N863" s="6"/>
      <c r="O863" s="6"/>
      <c r="P863" s="8"/>
      <c r="Q863" s="5"/>
      <c r="R863" s="8"/>
      <c r="S863" s="10"/>
      <c r="T863" s="6"/>
      <c r="U863" s="4"/>
      <c r="V863" s="4"/>
      <c r="W863" s="38"/>
      <c r="X863" s="8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BC863" s="2"/>
    </row>
    <row r="864" spans="1:55" ht="12.75" x14ac:dyDescent="0.2">
      <c r="A864" s="4"/>
      <c r="B864" s="4"/>
      <c r="C864" s="4"/>
      <c r="D864" s="4"/>
      <c r="E864" s="4"/>
      <c r="F864" s="4"/>
      <c r="G864" s="45"/>
      <c r="H864" s="45"/>
      <c r="I864" s="36"/>
      <c r="J864" s="36"/>
      <c r="K864" s="5"/>
      <c r="L864" s="8" t="str">
        <f t="shared" ref="L864:L927" si="15">+IF(J864=0," ",K864-($B$9-J864))</f>
        <v xml:space="preserve"> </v>
      </c>
      <c r="M864" s="6"/>
      <c r="N864" s="6"/>
      <c r="O864" s="6"/>
      <c r="P864" s="8"/>
      <c r="Q864" s="5"/>
      <c r="R864" s="8"/>
      <c r="S864" s="10"/>
      <c r="T864" s="6"/>
      <c r="U864" s="4"/>
      <c r="V864" s="4"/>
      <c r="W864" s="38"/>
      <c r="X864" s="8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BC864" s="2"/>
    </row>
    <row r="865" spans="1:55" ht="12.75" x14ac:dyDescent="0.2">
      <c r="A865" s="4"/>
      <c r="B865" s="4"/>
      <c r="C865" s="4"/>
      <c r="D865" s="4"/>
      <c r="E865" s="4"/>
      <c r="F865" s="4"/>
      <c r="G865" s="45"/>
      <c r="H865" s="45"/>
      <c r="I865" s="36"/>
      <c r="J865" s="36"/>
      <c r="K865" s="5"/>
      <c r="L865" s="8" t="str">
        <f t="shared" si="15"/>
        <v xml:space="preserve"> </v>
      </c>
      <c r="M865" s="6"/>
      <c r="N865" s="6"/>
      <c r="O865" s="6"/>
      <c r="P865" s="8"/>
      <c r="Q865" s="5"/>
      <c r="R865" s="8"/>
      <c r="S865" s="10"/>
      <c r="T865" s="6"/>
      <c r="U865" s="4"/>
      <c r="V865" s="4"/>
      <c r="W865" s="38"/>
      <c r="X865" s="8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BC865" s="2"/>
    </row>
    <row r="866" spans="1:55" ht="12.75" x14ac:dyDescent="0.2">
      <c r="A866" s="4"/>
      <c r="B866" s="4"/>
      <c r="C866" s="4"/>
      <c r="D866" s="4"/>
      <c r="E866" s="4"/>
      <c r="F866" s="4"/>
      <c r="G866" s="45"/>
      <c r="H866" s="45"/>
      <c r="I866" s="36"/>
      <c r="J866" s="36"/>
      <c r="K866" s="5"/>
      <c r="L866" s="8" t="str">
        <f t="shared" si="15"/>
        <v xml:space="preserve"> </v>
      </c>
      <c r="M866" s="6"/>
      <c r="N866" s="6"/>
      <c r="O866" s="6"/>
      <c r="P866" s="8"/>
      <c r="Q866" s="5"/>
      <c r="R866" s="8"/>
      <c r="S866" s="10"/>
      <c r="T866" s="6"/>
      <c r="U866" s="4"/>
      <c r="V866" s="4"/>
      <c r="W866" s="38"/>
      <c r="X866" s="8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BC866" s="2"/>
    </row>
    <row r="867" spans="1:55" ht="12.75" x14ac:dyDescent="0.2">
      <c r="A867" s="4"/>
      <c r="B867" s="4"/>
      <c r="C867" s="4"/>
      <c r="D867" s="4"/>
      <c r="E867" s="4"/>
      <c r="F867" s="4"/>
      <c r="G867" s="45"/>
      <c r="H867" s="45"/>
      <c r="I867" s="36"/>
      <c r="J867" s="36"/>
      <c r="K867" s="5"/>
      <c r="L867" s="8" t="str">
        <f t="shared" si="15"/>
        <v xml:space="preserve"> </v>
      </c>
      <c r="M867" s="6"/>
      <c r="N867" s="6"/>
      <c r="O867" s="6"/>
      <c r="P867" s="8"/>
      <c r="Q867" s="5"/>
      <c r="R867" s="8"/>
      <c r="S867" s="10"/>
      <c r="T867" s="6"/>
      <c r="U867" s="4"/>
      <c r="V867" s="4"/>
      <c r="W867" s="38"/>
      <c r="X867" s="8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BC867" s="2"/>
    </row>
    <row r="868" spans="1:55" ht="12.75" x14ac:dyDescent="0.2">
      <c r="A868" s="4"/>
      <c r="B868" s="4"/>
      <c r="C868" s="4"/>
      <c r="D868" s="4"/>
      <c r="E868" s="4"/>
      <c r="F868" s="4"/>
      <c r="G868" s="45"/>
      <c r="H868" s="45"/>
      <c r="I868" s="36"/>
      <c r="J868" s="36"/>
      <c r="K868" s="5"/>
      <c r="L868" s="8" t="str">
        <f t="shared" si="15"/>
        <v xml:space="preserve"> </v>
      </c>
      <c r="M868" s="6"/>
      <c r="N868" s="6"/>
      <c r="O868" s="6"/>
      <c r="P868" s="8"/>
      <c r="Q868" s="5"/>
      <c r="R868" s="8"/>
      <c r="S868" s="10"/>
      <c r="T868" s="6"/>
      <c r="U868" s="4"/>
      <c r="V868" s="4"/>
      <c r="W868" s="38"/>
      <c r="X868" s="8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BC868" s="2"/>
    </row>
    <row r="869" spans="1:55" ht="12.75" x14ac:dyDescent="0.2">
      <c r="A869" s="4"/>
      <c r="B869" s="4"/>
      <c r="C869" s="4"/>
      <c r="D869" s="4"/>
      <c r="E869" s="4"/>
      <c r="F869" s="4"/>
      <c r="G869" s="45"/>
      <c r="H869" s="45"/>
      <c r="I869" s="36"/>
      <c r="J869" s="36"/>
      <c r="K869" s="5"/>
      <c r="L869" s="8" t="str">
        <f t="shared" si="15"/>
        <v xml:space="preserve"> </v>
      </c>
      <c r="M869" s="6"/>
      <c r="N869" s="6"/>
      <c r="O869" s="6"/>
      <c r="P869" s="8"/>
      <c r="Q869" s="5"/>
      <c r="R869" s="8"/>
      <c r="S869" s="10"/>
      <c r="T869" s="6"/>
      <c r="U869" s="4"/>
      <c r="V869" s="4"/>
      <c r="W869" s="38"/>
      <c r="X869" s="8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BC869" s="2"/>
    </row>
    <row r="870" spans="1:55" ht="12.75" x14ac:dyDescent="0.2">
      <c r="A870" s="4"/>
      <c r="B870" s="4"/>
      <c r="C870" s="4"/>
      <c r="D870" s="4"/>
      <c r="E870" s="4"/>
      <c r="F870" s="4"/>
      <c r="G870" s="45"/>
      <c r="H870" s="45"/>
      <c r="I870" s="36"/>
      <c r="J870" s="36"/>
      <c r="K870" s="5"/>
      <c r="L870" s="8" t="str">
        <f t="shared" si="15"/>
        <v xml:space="preserve"> </v>
      </c>
      <c r="M870" s="6"/>
      <c r="N870" s="6"/>
      <c r="O870" s="6"/>
      <c r="P870" s="8"/>
      <c r="Q870" s="5"/>
      <c r="R870" s="8"/>
      <c r="S870" s="10"/>
      <c r="T870" s="6"/>
      <c r="U870" s="4"/>
      <c r="V870" s="4"/>
      <c r="W870" s="38"/>
      <c r="X870" s="8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BC870" s="2"/>
    </row>
    <row r="871" spans="1:55" ht="12.75" x14ac:dyDescent="0.2">
      <c r="A871" s="4"/>
      <c r="B871" s="4"/>
      <c r="C871" s="4"/>
      <c r="D871" s="4"/>
      <c r="E871" s="4"/>
      <c r="F871" s="4"/>
      <c r="G871" s="45"/>
      <c r="H871" s="45"/>
      <c r="I871" s="36"/>
      <c r="J871" s="36"/>
      <c r="K871" s="5"/>
      <c r="L871" s="8" t="str">
        <f t="shared" si="15"/>
        <v xml:space="preserve"> </v>
      </c>
      <c r="M871" s="6"/>
      <c r="N871" s="6"/>
      <c r="O871" s="6"/>
      <c r="P871" s="8"/>
      <c r="Q871" s="5"/>
      <c r="R871" s="8"/>
      <c r="S871" s="10"/>
      <c r="T871" s="6"/>
      <c r="U871" s="4"/>
      <c r="V871" s="4"/>
      <c r="W871" s="38"/>
      <c r="X871" s="8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BC871" s="2"/>
    </row>
    <row r="872" spans="1:55" ht="12.75" x14ac:dyDescent="0.2">
      <c r="A872" s="4"/>
      <c r="B872" s="4"/>
      <c r="C872" s="4"/>
      <c r="D872" s="4"/>
      <c r="E872" s="4"/>
      <c r="F872" s="4"/>
      <c r="G872" s="45"/>
      <c r="H872" s="45"/>
      <c r="I872" s="36"/>
      <c r="J872" s="36"/>
      <c r="K872" s="5"/>
      <c r="L872" s="8" t="str">
        <f t="shared" si="15"/>
        <v xml:space="preserve"> </v>
      </c>
      <c r="M872" s="6"/>
      <c r="N872" s="6"/>
      <c r="O872" s="6"/>
      <c r="P872" s="8"/>
      <c r="Q872" s="5"/>
      <c r="R872" s="8"/>
      <c r="S872" s="10"/>
      <c r="T872" s="6"/>
      <c r="U872" s="4"/>
      <c r="V872" s="4"/>
      <c r="W872" s="38"/>
      <c r="X872" s="8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BC872" s="2"/>
    </row>
    <row r="873" spans="1:55" ht="12.75" x14ac:dyDescent="0.2">
      <c r="A873" s="4"/>
      <c r="B873" s="4"/>
      <c r="C873" s="4"/>
      <c r="D873" s="4"/>
      <c r="E873" s="4"/>
      <c r="F873" s="4"/>
      <c r="G873" s="45"/>
      <c r="H873" s="45"/>
      <c r="I873" s="36"/>
      <c r="J873" s="36"/>
      <c r="K873" s="5"/>
      <c r="L873" s="8" t="str">
        <f t="shared" si="15"/>
        <v xml:space="preserve"> </v>
      </c>
      <c r="M873" s="6"/>
      <c r="N873" s="6"/>
      <c r="O873" s="6"/>
      <c r="P873" s="8"/>
      <c r="Q873" s="5"/>
      <c r="R873" s="8"/>
      <c r="S873" s="10"/>
      <c r="T873" s="6"/>
      <c r="U873" s="4"/>
      <c r="V873" s="4"/>
      <c r="W873" s="38"/>
      <c r="X873" s="8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BC873" s="2"/>
    </row>
    <row r="874" spans="1:55" ht="12.75" x14ac:dyDescent="0.2">
      <c r="A874" s="4"/>
      <c r="B874" s="4"/>
      <c r="C874" s="4"/>
      <c r="D874" s="4"/>
      <c r="E874" s="4"/>
      <c r="F874" s="4"/>
      <c r="G874" s="45"/>
      <c r="H874" s="45"/>
      <c r="I874" s="36"/>
      <c r="J874" s="36"/>
      <c r="K874" s="5"/>
      <c r="L874" s="8" t="str">
        <f t="shared" si="15"/>
        <v xml:space="preserve"> </v>
      </c>
      <c r="M874" s="6"/>
      <c r="N874" s="6"/>
      <c r="O874" s="6"/>
      <c r="P874" s="8"/>
      <c r="Q874" s="5"/>
      <c r="R874" s="8"/>
      <c r="S874" s="10"/>
      <c r="T874" s="6"/>
      <c r="U874" s="4"/>
      <c r="V874" s="4"/>
      <c r="W874" s="38"/>
      <c r="X874" s="8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BC874" s="2"/>
    </row>
    <row r="875" spans="1:55" ht="12.75" x14ac:dyDescent="0.2">
      <c r="A875" s="4"/>
      <c r="B875" s="4"/>
      <c r="C875" s="4"/>
      <c r="D875" s="4"/>
      <c r="E875" s="4"/>
      <c r="F875" s="4"/>
      <c r="G875" s="45"/>
      <c r="H875" s="45"/>
      <c r="I875" s="36"/>
      <c r="J875" s="36"/>
      <c r="K875" s="5"/>
      <c r="L875" s="8" t="str">
        <f t="shared" si="15"/>
        <v xml:space="preserve"> </v>
      </c>
      <c r="M875" s="6"/>
      <c r="N875" s="6"/>
      <c r="O875" s="6"/>
      <c r="P875" s="8"/>
      <c r="Q875" s="5"/>
      <c r="R875" s="8"/>
      <c r="S875" s="10"/>
      <c r="T875" s="6"/>
      <c r="U875" s="4"/>
      <c r="V875" s="4"/>
      <c r="W875" s="38"/>
      <c r="X875" s="8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BC875" s="2"/>
    </row>
    <row r="876" spans="1:55" ht="12.75" x14ac:dyDescent="0.2">
      <c r="A876" s="4"/>
      <c r="B876" s="4"/>
      <c r="C876" s="4"/>
      <c r="D876" s="4"/>
      <c r="E876" s="4"/>
      <c r="F876" s="4"/>
      <c r="G876" s="45"/>
      <c r="H876" s="45"/>
      <c r="I876" s="36"/>
      <c r="J876" s="36"/>
      <c r="K876" s="5"/>
      <c r="L876" s="8" t="str">
        <f t="shared" si="15"/>
        <v xml:space="preserve"> </v>
      </c>
      <c r="M876" s="6"/>
      <c r="N876" s="6"/>
      <c r="O876" s="6"/>
      <c r="P876" s="8"/>
      <c r="Q876" s="5"/>
      <c r="R876" s="8"/>
      <c r="S876" s="10"/>
      <c r="T876" s="6"/>
      <c r="U876" s="4"/>
      <c r="V876" s="4"/>
      <c r="W876" s="38"/>
      <c r="X876" s="8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BC876" s="2"/>
    </row>
    <row r="877" spans="1:55" ht="12.75" x14ac:dyDescent="0.2">
      <c r="A877" s="4"/>
      <c r="B877" s="4"/>
      <c r="C877" s="4"/>
      <c r="D877" s="4"/>
      <c r="E877" s="4"/>
      <c r="F877" s="4"/>
      <c r="G877" s="45"/>
      <c r="H877" s="45"/>
      <c r="I877" s="36"/>
      <c r="J877" s="36"/>
      <c r="K877" s="5"/>
      <c r="L877" s="8" t="str">
        <f t="shared" si="15"/>
        <v xml:space="preserve"> </v>
      </c>
      <c r="M877" s="6"/>
      <c r="N877" s="6"/>
      <c r="O877" s="6"/>
      <c r="P877" s="8"/>
      <c r="Q877" s="5"/>
      <c r="R877" s="8"/>
      <c r="S877" s="10"/>
      <c r="T877" s="6"/>
      <c r="U877" s="4"/>
      <c r="V877" s="4"/>
      <c r="W877" s="38"/>
      <c r="X877" s="8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BC877" s="2"/>
    </row>
    <row r="878" spans="1:55" ht="12.75" x14ac:dyDescent="0.2">
      <c r="A878" s="4"/>
      <c r="B878" s="4"/>
      <c r="C878" s="4"/>
      <c r="D878" s="4"/>
      <c r="E878" s="4"/>
      <c r="F878" s="4"/>
      <c r="G878" s="45"/>
      <c r="H878" s="45"/>
      <c r="I878" s="36"/>
      <c r="J878" s="36"/>
      <c r="K878" s="5"/>
      <c r="L878" s="8" t="str">
        <f t="shared" si="15"/>
        <v xml:space="preserve"> </v>
      </c>
      <c r="M878" s="6"/>
      <c r="N878" s="6"/>
      <c r="O878" s="6"/>
      <c r="P878" s="8"/>
      <c r="Q878" s="5"/>
      <c r="R878" s="8"/>
      <c r="S878" s="10"/>
      <c r="T878" s="6"/>
      <c r="U878" s="4"/>
      <c r="V878" s="4"/>
      <c r="W878" s="38"/>
      <c r="X878" s="8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BC878" s="2"/>
    </row>
    <row r="879" spans="1:55" ht="12.75" x14ac:dyDescent="0.2">
      <c r="A879" s="4"/>
      <c r="B879" s="4"/>
      <c r="C879" s="4"/>
      <c r="D879" s="4"/>
      <c r="E879" s="4"/>
      <c r="F879" s="4"/>
      <c r="G879" s="45"/>
      <c r="H879" s="45"/>
      <c r="I879" s="36"/>
      <c r="J879" s="36"/>
      <c r="K879" s="5"/>
      <c r="L879" s="8" t="str">
        <f t="shared" si="15"/>
        <v xml:space="preserve"> </v>
      </c>
      <c r="M879" s="6"/>
      <c r="N879" s="6"/>
      <c r="O879" s="6"/>
      <c r="P879" s="8"/>
      <c r="Q879" s="5"/>
      <c r="R879" s="8"/>
      <c r="S879" s="10"/>
      <c r="T879" s="6"/>
      <c r="U879" s="4"/>
      <c r="V879" s="4"/>
      <c r="W879" s="38"/>
      <c r="X879" s="8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BC879" s="2"/>
    </row>
    <row r="880" spans="1:55" ht="12.75" x14ac:dyDescent="0.2">
      <c r="A880" s="4"/>
      <c r="B880" s="4"/>
      <c r="C880" s="4"/>
      <c r="D880" s="4"/>
      <c r="E880" s="4"/>
      <c r="F880" s="4"/>
      <c r="G880" s="45"/>
      <c r="H880" s="45"/>
      <c r="I880" s="36"/>
      <c r="J880" s="36"/>
      <c r="K880" s="5"/>
      <c r="L880" s="8" t="str">
        <f t="shared" si="15"/>
        <v xml:space="preserve"> </v>
      </c>
      <c r="M880" s="6"/>
      <c r="N880" s="6"/>
      <c r="O880" s="6"/>
      <c r="P880" s="8"/>
      <c r="Q880" s="5"/>
      <c r="R880" s="8"/>
      <c r="S880" s="10"/>
      <c r="T880" s="6"/>
      <c r="U880" s="4"/>
      <c r="V880" s="4"/>
      <c r="W880" s="38"/>
      <c r="X880" s="8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BC880" s="2"/>
    </row>
    <row r="881" spans="1:55" ht="12.75" x14ac:dyDescent="0.2">
      <c r="A881" s="4"/>
      <c r="B881" s="4"/>
      <c r="C881" s="4"/>
      <c r="D881" s="4"/>
      <c r="E881" s="4"/>
      <c r="F881" s="4"/>
      <c r="G881" s="45"/>
      <c r="H881" s="45"/>
      <c r="I881" s="36"/>
      <c r="J881" s="36"/>
      <c r="K881" s="5"/>
      <c r="L881" s="8" t="str">
        <f t="shared" si="15"/>
        <v xml:space="preserve"> </v>
      </c>
      <c r="M881" s="6"/>
      <c r="N881" s="6"/>
      <c r="O881" s="6"/>
      <c r="P881" s="8"/>
      <c r="Q881" s="5"/>
      <c r="R881" s="8"/>
      <c r="S881" s="10"/>
      <c r="T881" s="6"/>
      <c r="U881" s="4"/>
      <c r="V881" s="4"/>
      <c r="W881" s="38"/>
      <c r="X881" s="8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BC881" s="2"/>
    </row>
    <row r="882" spans="1:55" ht="12.75" x14ac:dyDescent="0.2">
      <c r="A882" s="4"/>
      <c r="B882" s="4"/>
      <c r="C882" s="4"/>
      <c r="D882" s="4"/>
      <c r="E882" s="4"/>
      <c r="F882" s="4"/>
      <c r="G882" s="45"/>
      <c r="H882" s="45"/>
      <c r="I882" s="36"/>
      <c r="J882" s="36"/>
      <c r="K882" s="5"/>
      <c r="L882" s="8" t="str">
        <f t="shared" si="15"/>
        <v xml:space="preserve"> </v>
      </c>
      <c r="M882" s="6"/>
      <c r="N882" s="6"/>
      <c r="O882" s="6"/>
      <c r="P882" s="8"/>
      <c r="Q882" s="5"/>
      <c r="R882" s="8"/>
      <c r="S882" s="10"/>
      <c r="T882" s="6"/>
      <c r="U882" s="4"/>
      <c r="V882" s="4"/>
      <c r="W882" s="38"/>
      <c r="X882" s="8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BC882" s="2"/>
    </row>
    <row r="883" spans="1:55" ht="12.75" x14ac:dyDescent="0.2">
      <c r="A883" s="4"/>
      <c r="B883" s="4"/>
      <c r="C883" s="4"/>
      <c r="D883" s="4"/>
      <c r="E883" s="4"/>
      <c r="F883" s="4"/>
      <c r="G883" s="45"/>
      <c r="H883" s="45"/>
      <c r="I883" s="36"/>
      <c r="J883" s="36"/>
      <c r="K883" s="5"/>
      <c r="L883" s="8" t="str">
        <f t="shared" si="15"/>
        <v xml:space="preserve"> </v>
      </c>
      <c r="M883" s="6"/>
      <c r="N883" s="6"/>
      <c r="O883" s="6"/>
      <c r="P883" s="8"/>
      <c r="Q883" s="5"/>
      <c r="R883" s="8"/>
      <c r="S883" s="10"/>
      <c r="T883" s="6"/>
      <c r="U883" s="4"/>
      <c r="V883" s="4"/>
      <c r="W883" s="38"/>
      <c r="X883" s="8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BC883" s="2"/>
    </row>
    <row r="884" spans="1:55" ht="12.75" x14ac:dyDescent="0.2">
      <c r="A884" s="4"/>
      <c r="B884" s="4"/>
      <c r="C884" s="4"/>
      <c r="D884" s="4"/>
      <c r="E884" s="4"/>
      <c r="F884" s="4"/>
      <c r="G884" s="45"/>
      <c r="H884" s="45"/>
      <c r="I884" s="36"/>
      <c r="J884" s="36"/>
      <c r="K884" s="5"/>
      <c r="L884" s="8" t="str">
        <f t="shared" si="15"/>
        <v xml:space="preserve"> </v>
      </c>
      <c r="M884" s="6"/>
      <c r="N884" s="6"/>
      <c r="O884" s="6"/>
      <c r="P884" s="8"/>
      <c r="Q884" s="5"/>
      <c r="R884" s="8"/>
      <c r="S884" s="10"/>
      <c r="T884" s="6"/>
      <c r="U884" s="4"/>
      <c r="V884" s="4"/>
      <c r="W884" s="38"/>
      <c r="X884" s="8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BC884" s="2"/>
    </row>
    <row r="885" spans="1:55" ht="12.75" x14ac:dyDescent="0.2">
      <c r="A885" s="4"/>
      <c r="B885" s="4"/>
      <c r="C885" s="4"/>
      <c r="D885" s="4"/>
      <c r="E885" s="4"/>
      <c r="F885" s="4"/>
      <c r="G885" s="45"/>
      <c r="H885" s="45"/>
      <c r="I885" s="36"/>
      <c r="J885" s="36"/>
      <c r="K885" s="5"/>
      <c r="L885" s="8" t="str">
        <f t="shared" si="15"/>
        <v xml:space="preserve"> </v>
      </c>
      <c r="M885" s="6"/>
      <c r="N885" s="6"/>
      <c r="O885" s="6"/>
      <c r="P885" s="8"/>
      <c r="Q885" s="5"/>
      <c r="R885" s="8"/>
      <c r="S885" s="10"/>
      <c r="T885" s="6"/>
      <c r="U885" s="4"/>
      <c r="V885" s="4"/>
      <c r="W885" s="38"/>
      <c r="X885" s="8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BC885" s="2"/>
    </row>
    <row r="886" spans="1:55" ht="12.75" x14ac:dyDescent="0.2">
      <c r="A886" s="4"/>
      <c r="B886" s="4"/>
      <c r="C886" s="4"/>
      <c r="D886" s="4"/>
      <c r="E886" s="4"/>
      <c r="F886" s="4"/>
      <c r="G886" s="45"/>
      <c r="H886" s="45"/>
      <c r="I886" s="36"/>
      <c r="J886" s="36"/>
      <c r="K886" s="5"/>
      <c r="L886" s="8" t="str">
        <f t="shared" si="15"/>
        <v xml:space="preserve"> </v>
      </c>
      <c r="M886" s="6"/>
      <c r="N886" s="6"/>
      <c r="O886" s="6"/>
      <c r="P886" s="8"/>
      <c r="Q886" s="5"/>
      <c r="R886" s="8"/>
      <c r="S886" s="10"/>
      <c r="T886" s="6"/>
      <c r="U886" s="4"/>
      <c r="V886" s="4"/>
      <c r="W886" s="38"/>
      <c r="X886" s="8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BC886" s="2"/>
    </row>
    <row r="887" spans="1:55" ht="12.75" x14ac:dyDescent="0.2">
      <c r="A887" s="4"/>
      <c r="B887" s="4"/>
      <c r="C887" s="4"/>
      <c r="D887" s="4"/>
      <c r="E887" s="4"/>
      <c r="F887" s="4"/>
      <c r="G887" s="45"/>
      <c r="H887" s="45"/>
      <c r="I887" s="36"/>
      <c r="J887" s="36"/>
      <c r="K887" s="5"/>
      <c r="L887" s="8" t="str">
        <f t="shared" si="15"/>
        <v xml:space="preserve"> </v>
      </c>
      <c r="M887" s="6"/>
      <c r="N887" s="6"/>
      <c r="O887" s="6"/>
      <c r="P887" s="8"/>
      <c r="Q887" s="5"/>
      <c r="R887" s="8"/>
      <c r="S887" s="10"/>
      <c r="T887" s="6"/>
      <c r="U887" s="4"/>
      <c r="V887" s="4"/>
      <c r="W887" s="38"/>
      <c r="X887" s="8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BC887" s="2"/>
    </row>
    <row r="888" spans="1:55" ht="12.75" x14ac:dyDescent="0.2">
      <c r="A888" s="4"/>
      <c r="B888" s="4"/>
      <c r="C888" s="4"/>
      <c r="D888" s="4"/>
      <c r="E888" s="4"/>
      <c r="F888" s="4"/>
      <c r="G888" s="45"/>
      <c r="H888" s="45"/>
      <c r="I888" s="36"/>
      <c r="J888" s="36"/>
      <c r="K888" s="5"/>
      <c r="L888" s="8" t="str">
        <f t="shared" si="15"/>
        <v xml:space="preserve"> </v>
      </c>
      <c r="M888" s="6"/>
      <c r="N888" s="6"/>
      <c r="O888" s="6"/>
      <c r="P888" s="8"/>
      <c r="Q888" s="5"/>
      <c r="R888" s="8"/>
      <c r="S888" s="10"/>
      <c r="T888" s="6"/>
      <c r="U888" s="4"/>
      <c r="V888" s="4"/>
      <c r="W888" s="38"/>
      <c r="X888" s="8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BC888" s="2"/>
    </row>
    <row r="889" spans="1:55" ht="12.75" x14ac:dyDescent="0.2">
      <c r="A889" s="4"/>
      <c r="B889" s="4"/>
      <c r="C889" s="4"/>
      <c r="D889" s="4"/>
      <c r="E889" s="4"/>
      <c r="F889" s="4"/>
      <c r="G889" s="45"/>
      <c r="H889" s="45"/>
      <c r="I889" s="36"/>
      <c r="J889" s="36"/>
      <c r="K889" s="5"/>
      <c r="L889" s="8" t="str">
        <f t="shared" si="15"/>
        <v xml:space="preserve"> </v>
      </c>
      <c r="M889" s="6"/>
      <c r="N889" s="6"/>
      <c r="O889" s="6"/>
      <c r="P889" s="8"/>
      <c r="Q889" s="5"/>
      <c r="R889" s="8"/>
      <c r="S889" s="10"/>
      <c r="T889" s="6"/>
      <c r="U889" s="4"/>
      <c r="V889" s="4"/>
      <c r="W889" s="38"/>
      <c r="X889" s="8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BC889" s="2"/>
    </row>
    <row r="890" spans="1:55" ht="12.75" x14ac:dyDescent="0.2">
      <c r="A890" s="4"/>
      <c r="B890" s="4"/>
      <c r="C890" s="4"/>
      <c r="D890" s="4"/>
      <c r="E890" s="4"/>
      <c r="F890" s="4"/>
      <c r="G890" s="45"/>
      <c r="H890" s="45"/>
      <c r="I890" s="36"/>
      <c r="J890" s="36"/>
      <c r="K890" s="5"/>
      <c r="L890" s="8" t="str">
        <f t="shared" si="15"/>
        <v xml:space="preserve"> </v>
      </c>
      <c r="M890" s="6"/>
      <c r="N890" s="6"/>
      <c r="O890" s="6"/>
      <c r="P890" s="8"/>
      <c r="Q890" s="5"/>
      <c r="R890" s="8"/>
      <c r="S890" s="10"/>
      <c r="T890" s="6"/>
      <c r="U890" s="4"/>
      <c r="V890" s="4"/>
      <c r="W890" s="38"/>
      <c r="X890" s="8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BC890" s="2"/>
    </row>
    <row r="891" spans="1:55" ht="12.75" x14ac:dyDescent="0.2">
      <c r="A891" s="4"/>
      <c r="B891" s="4"/>
      <c r="C891" s="4"/>
      <c r="D891" s="4"/>
      <c r="E891" s="4"/>
      <c r="F891" s="4"/>
      <c r="G891" s="45"/>
      <c r="H891" s="45"/>
      <c r="I891" s="36"/>
      <c r="J891" s="36"/>
      <c r="K891" s="5"/>
      <c r="L891" s="8" t="str">
        <f t="shared" si="15"/>
        <v xml:space="preserve"> </v>
      </c>
      <c r="M891" s="6"/>
      <c r="N891" s="6"/>
      <c r="O891" s="6"/>
      <c r="P891" s="8"/>
      <c r="Q891" s="5"/>
      <c r="R891" s="8"/>
      <c r="S891" s="10"/>
      <c r="T891" s="6"/>
      <c r="U891" s="4"/>
      <c r="V891" s="4"/>
      <c r="W891" s="38"/>
      <c r="X891" s="8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BC891" s="2"/>
    </row>
    <row r="892" spans="1:55" ht="12.75" x14ac:dyDescent="0.2">
      <c r="A892" s="4"/>
      <c r="B892" s="4"/>
      <c r="C892" s="4"/>
      <c r="D892" s="4"/>
      <c r="E892" s="4"/>
      <c r="F892" s="4"/>
      <c r="G892" s="45"/>
      <c r="H892" s="45"/>
      <c r="I892" s="36"/>
      <c r="J892" s="36"/>
      <c r="K892" s="5"/>
      <c r="L892" s="8" t="str">
        <f t="shared" si="15"/>
        <v xml:space="preserve"> </v>
      </c>
      <c r="M892" s="6"/>
      <c r="N892" s="6"/>
      <c r="O892" s="6"/>
      <c r="P892" s="8"/>
      <c r="Q892" s="5"/>
      <c r="R892" s="8"/>
      <c r="S892" s="10"/>
      <c r="T892" s="6"/>
      <c r="U892" s="4"/>
      <c r="V892" s="4"/>
      <c r="W892" s="38"/>
      <c r="X892" s="8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BC892" s="2"/>
    </row>
    <row r="893" spans="1:55" ht="12.75" x14ac:dyDescent="0.2">
      <c r="A893" s="4"/>
      <c r="B893" s="4"/>
      <c r="C893" s="4"/>
      <c r="D893" s="4"/>
      <c r="E893" s="4"/>
      <c r="F893" s="4"/>
      <c r="G893" s="45"/>
      <c r="H893" s="45"/>
      <c r="I893" s="36"/>
      <c r="J893" s="36"/>
      <c r="K893" s="5"/>
      <c r="L893" s="8" t="str">
        <f t="shared" si="15"/>
        <v xml:space="preserve"> </v>
      </c>
      <c r="M893" s="6"/>
      <c r="N893" s="6"/>
      <c r="O893" s="6"/>
      <c r="P893" s="8"/>
      <c r="Q893" s="5"/>
      <c r="R893" s="8"/>
      <c r="S893" s="10"/>
      <c r="T893" s="6"/>
      <c r="U893" s="4"/>
      <c r="V893" s="4"/>
      <c r="W893" s="38"/>
      <c r="X893" s="8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BC893" s="2"/>
    </row>
    <row r="894" spans="1:55" ht="12.75" x14ac:dyDescent="0.2">
      <c r="A894" s="4"/>
      <c r="B894" s="4"/>
      <c r="C894" s="4"/>
      <c r="D894" s="4"/>
      <c r="E894" s="4"/>
      <c r="F894" s="4"/>
      <c r="G894" s="45"/>
      <c r="H894" s="45"/>
      <c r="I894" s="36"/>
      <c r="J894" s="36"/>
      <c r="K894" s="5"/>
      <c r="L894" s="8" t="str">
        <f t="shared" si="15"/>
        <v xml:space="preserve"> </v>
      </c>
      <c r="M894" s="6"/>
      <c r="N894" s="6"/>
      <c r="O894" s="6"/>
      <c r="P894" s="8"/>
      <c r="Q894" s="5"/>
      <c r="R894" s="8"/>
      <c r="S894" s="10"/>
      <c r="T894" s="6"/>
      <c r="U894" s="4"/>
      <c r="V894" s="4"/>
      <c r="W894" s="38"/>
      <c r="X894" s="8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BC894" s="2"/>
    </row>
    <row r="895" spans="1:55" ht="12.75" x14ac:dyDescent="0.2">
      <c r="A895" s="4"/>
      <c r="B895" s="4"/>
      <c r="C895" s="4"/>
      <c r="D895" s="4"/>
      <c r="E895" s="4"/>
      <c r="F895" s="4"/>
      <c r="G895" s="45"/>
      <c r="H895" s="45"/>
      <c r="I895" s="36"/>
      <c r="J895" s="36"/>
      <c r="K895" s="5"/>
      <c r="L895" s="8" t="str">
        <f t="shared" si="15"/>
        <v xml:space="preserve"> </v>
      </c>
      <c r="M895" s="6"/>
      <c r="N895" s="6"/>
      <c r="O895" s="6"/>
      <c r="P895" s="8"/>
      <c r="Q895" s="5"/>
      <c r="R895" s="8"/>
      <c r="S895" s="10"/>
      <c r="T895" s="6"/>
      <c r="U895" s="4"/>
      <c r="V895" s="4"/>
      <c r="W895" s="38"/>
      <c r="X895" s="8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BC895" s="2"/>
    </row>
    <row r="896" spans="1:55" ht="12.75" x14ac:dyDescent="0.2">
      <c r="A896" s="4"/>
      <c r="B896" s="4"/>
      <c r="C896" s="4"/>
      <c r="D896" s="4"/>
      <c r="E896" s="4"/>
      <c r="F896" s="4"/>
      <c r="G896" s="45"/>
      <c r="H896" s="45"/>
      <c r="I896" s="36"/>
      <c r="J896" s="36"/>
      <c r="K896" s="5"/>
      <c r="L896" s="8" t="str">
        <f t="shared" si="15"/>
        <v xml:space="preserve"> </v>
      </c>
      <c r="M896" s="6"/>
      <c r="N896" s="6"/>
      <c r="O896" s="6"/>
      <c r="P896" s="8"/>
      <c r="Q896" s="5"/>
      <c r="R896" s="8"/>
      <c r="S896" s="10"/>
      <c r="T896" s="6"/>
      <c r="U896" s="4"/>
      <c r="V896" s="4"/>
      <c r="W896" s="38"/>
      <c r="X896" s="8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BC896" s="2"/>
    </row>
    <row r="897" spans="1:55" ht="12.75" x14ac:dyDescent="0.2">
      <c r="A897" s="4"/>
      <c r="B897" s="4"/>
      <c r="C897" s="4"/>
      <c r="D897" s="4"/>
      <c r="E897" s="4"/>
      <c r="F897" s="4"/>
      <c r="G897" s="45"/>
      <c r="H897" s="45"/>
      <c r="I897" s="36"/>
      <c r="J897" s="36"/>
      <c r="K897" s="5"/>
      <c r="L897" s="8" t="str">
        <f t="shared" si="15"/>
        <v xml:space="preserve"> </v>
      </c>
      <c r="M897" s="6"/>
      <c r="N897" s="6"/>
      <c r="O897" s="6"/>
      <c r="P897" s="8"/>
      <c r="Q897" s="5"/>
      <c r="R897" s="8"/>
      <c r="S897" s="10"/>
      <c r="T897" s="6"/>
      <c r="U897" s="4"/>
      <c r="V897" s="4"/>
      <c r="W897" s="38"/>
      <c r="X897" s="8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BC897" s="2"/>
    </row>
    <row r="898" spans="1:55" ht="12.75" x14ac:dyDescent="0.2">
      <c r="A898" s="4"/>
      <c r="B898" s="4"/>
      <c r="C898" s="4"/>
      <c r="D898" s="4"/>
      <c r="E898" s="4"/>
      <c r="F898" s="4"/>
      <c r="G898" s="45"/>
      <c r="H898" s="45"/>
      <c r="I898" s="36"/>
      <c r="J898" s="36"/>
      <c r="K898" s="5"/>
      <c r="L898" s="8" t="str">
        <f t="shared" si="15"/>
        <v xml:space="preserve"> </v>
      </c>
      <c r="M898" s="6"/>
      <c r="N898" s="6"/>
      <c r="O898" s="6"/>
      <c r="P898" s="8"/>
      <c r="Q898" s="5"/>
      <c r="R898" s="8"/>
      <c r="S898" s="10"/>
      <c r="T898" s="6"/>
      <c r="U898" s="4"/>
      <c r="V898" s="4"/>
      <c r="W898" s="38"/>
      <c r="X898" s="8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BC898" s="2"/>
    </row>
    <row r="899" spans="1:55" ht="12.75" x14ac:dyDescent="0.2">
      <c r="A899" s="4"/>
      <c r="B899" s="4"/>
      <c r="C899" s="4"/>
      <c r="D899" s="4"/>
      <c r="E899" s="4"/>
      <c r="F899" s="4"/>
      <c r="G899" s="45"/>
      <c r="H899" s="45"/>
      <c r="I899" s="36"/>
      <c r="J899" s="36"/>
      <c r="K899" s="5"/>
      <c r="L899" s="8" t="str">
        <f t="shared" si="15"/>
        <v xml:space="preserve"> </v>
      </c>
      <c r="M899" s="6"/>
      <c r="N899" s="6"/>
      <c r="O899" s="6"/>
      <c r="P899" s="8"/>
      <c r="Q899" s="5"/>
      <c r="R899" s="8"/>
      <c r="S899" s="10"/>
      <c r="T899" s="6"/>
      <c r="U899" s="4"/>
      <c r="V899" s="4"/>
      <c r="W899" s="38"/>
      <c r="X899" s="8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BC899" s="2"/>
    </row>
    <row r="900" spans="1:55" ht="12.75" x14ac:dyDescent="0.2">
      <c r="A900" s="4"/>
      <c r="B900" s="4"/>
      <c r="C900" s="4"/>
      <c r="D900" s="4"/>
      <c r="E900" s="4"/>
      <c r="F900" s="4"/>
      <c r="G900" s="45"/>
      <c r="H900" s="45"/>
      <c r="I900" s="36"/>
      <c r="J900" s="36"/>
      <c r="K900" s="5"/>
      <c r="L900" s="8" t="str">
        <f t="shared" si="15"/>
        <v xml:space="preserve"> </v>
      </c>
      <c r="M900" s="6"/>
      <c r="N900" s="6"/>
      <c r="O900" s="6"/>
      <c r="P900" s="8"/>
      <c r="Q900" s="5"/>
      <c r="R900" s="8"/>
      <c r="S900" s="10"/>
      <c r="T900" s="6"/>
      <c r="U900" s="4"/>
      <c r="V900" s="4"/>
      <c r="W900" s="38"/>
      <c r="X900" s="8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BC900" s="2"/>
    </row>
    <row r="901" spans="1:55" ht="12.75" x14ac:dyDescent="0.2">
      <c r="A901" s="4"/>
      <c r="B901" s="4"/>
      <c r="C901" s="4"/>
      <c r="D901" s="4"/>
      <c r="E901" s="4"/>
      <c r="F901" s="4"/>
      <c r="G901" s="45"/>
      <c r="H901" s="45"/>
      <c r="I901" s="36"/>
      <c r="J901" s="36"/>
      <c r="K901" s="5"/>
      <c r="L901" s="8" t="str">
        <f t="shared" si="15"/>
        <v xml:space="preserve"> </v>
      </c>
      <c r="M901" s="6"/>
      <c r="N901" s="6"/>
      <c r="O901" s="6"/>
      <c r="P901" s="8"/>
      <c r="Q901" s="5"/>
      <c r="R901" s="8"/>
      <c r="S901" s="10"/>
      <c r="T901" s="6"/>
      <c r="U901" s="4"/>
      <c r="V901" s="4"/>
      <c r="W901" s="38"/>
      <c r="X901" s="8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BC901" s="2"/>
    </row>
    <row r="902" spans="1:55" ht="12.75" x14ac:dyDescent="0.2">
      <c r="A902" s="4"/>
      <c r="B902" s="4"/>
      <c r="C902" s="4"/>
      <c r="D902" s="4"/>
      <c r="E902" s="4"/>
      <c r="F902" s="4"/>
      <c r="G902" s="45"/>
      <c r="H902" s="45"/>
      <c r="I902" s="36"/>
      <c r="J902" s="36"/>
      <c r="K902" s="5"/>
      <c r="L902" s="8" t="str">
        <f t="shared" si="15"/>
        <v xml:space="preserve"> </v>
      </c>
      <c r="M902" s="6"/>
      <c r="N902" s="6"/>
      <c r="O902" s="6"/>
      <c r="P902" s="8"/>
      <c r="Q902" s="5"/>
      <c r="R902" s="8"/>
      <c r="S902" s="10"/>
      <c r="T902" s="6"/>
      <c r="U902" s="4"/>
      <c r="V902" s="4"/>
      <c r="W902" s="38"/>
      <c r="X902" s="8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BC902" s="2"/>
    </row>
    <row r="903" spans="1:55" ht="12.75" x14ac:dyDescent="0.2">
      <c r="A903" s="4"/>
      <c r="B903" s="4"/>
      <c r="C903" s="4"/>
      <c r="D903" s="4"/>
      <c r="E903" s="4"/>
      <c r="F903" s="4"/>
      <c r="G903" s="45"/>
      <c r="H903" s="45"/>
      <c r="I903" s="36"/>
      <c r="J903" s="36"/>
      <c r="K903" s="5"/>
      <c r="L903" s="8" t="str">
        <f t="shared" si="15"/>
        <v xml:space="preserve"> </v>
      </c>
      <c r="M903" s="6"/>
      <c r="N903" s="6"/>
      <c r="O903" s="6"/>
      <c r="P903" s="8"/>
      <c r="Q903" s="5"/>
      <c r="R903" s="8"/>
      <c r="S903" s="10"/>
      <c r="T903" s="6"/>
      <c r="U903" s="4"/>
      <c r="V903" s="4"/>
      <c r="W903" s="38"/>
      <c r="X903" s="8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BC903" s="2"/>
    </row>
    <row r="904" spans="1:55" ht="12.75" x14ac:dyDescent="0.2">
      <c r="A904" s="4"/>
      <c r="B904" s="4"/>
      <c r="C904" s="4"/>
      <c r="D904" s="4"/>
      <c r="E904" s="4"/>
      <c r="F904" s="4"/>
      <c r="G904" s="45"/>
      <c r="H904" s="45"/>
      <c r="I904" s="36"/>
      <c r="J904" s="36"/>
      <c r="K904" s="5"/>
      <c r="L904" s="8" t="str">
        <f t="shared" si="15"/>
        <v xml:space="preserve"> </v>
      </c>
      <c r="M904" s="6"/>
      <c r="N904" s="6"/>
      <c r="O904" s="6"/>
      <c r="P904" s="8"/>
      <c r="Q904" s="5"/>
      <c r="R904" s="8"/>
      <c r="S904" s="10"/>
      <c r="T904" s="6"/>
      <c r="U904" s="4"/>
      <c r="V904" s="4"/>
      <c r="W904" s="38"/>
      <c r="X904" s="8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BC904" s="2"/>
    </row>
    <row r="905" spans="1:55" ht="12.75" x14ac:dyDescent="0.2">
      <c r="A905" s="4"/>
      <c r="B905" s="4"/>
      <c r="C905" s="4"/>
      <c r="D905" s="4"/>
      <c r="E905" s="4"/>
      <c r="F905" s="4"/>
      <c r="G905" s="45"/>
      <c r="H905" s="45"/>
      <c r="I905" s="36"/>
      <c r="J905" s="36"/>
      <c r="K905" s="5"/>
      <c r="L905" s="8" t="str">
        <f t="shared" si="15"/>
        <v xml:space="preserve"> </v>
      </c>
      <c r="M905" s="6"/>
      <c r="N905" s="6"/>
      <c r="O905" s="6"/>
      <c r="P905" s="8"/>
      <c r="Q905" s="5"/>
      <c r="R905" s="8"/>
      <c r="S905" s="10"/>
      <c r="T905" s="6"/>
      <c r="U905" s="4"/>
      <c r="V905" s="4"/>
      <c r="W905" s="38"/>
      <c r="X905" s="8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BC905" s="2"/>
    </row>
    <row r="906" spans="1:55" ht="12.75" x14ac:dyDescent="0.2">
      <c r="A906" s="4"/>
      <c r="B906" s="4"/>
      <c r="C906" s="4"/>
      <c r="D906" s="4"/>
      <c r="E906" s="4"/>
      <c r="F906" s="4"/>
      <c r="G906" s="45"/>
      <c r="H906" s="45"/>
      <c r="I906" s="36"/>
      <c r="J906" s="36"/>
      <c r="K906" s="5"/>
      <c r="L906" s="8" t="str">
        <f t="shared" si="15"/>
        <v xml:space="preserve"> </v>
      </c>
      <c r="M906" s="6"/>
      <c r="N906" s="6"/>
      <c r="O906" s="6"/>
      <c r="P906" s="8"/>
      <c r="Q906" s="5"/>
      <c r="R906" s="8"/>
      <c r="S906" s="10"/>
      <c r="T906" s="6"/>
      <c r="U906" s="4"/>
      <c r="V906" s="4"/>
      <c r="W906" s="38"/>
      <c r="X906" s="8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BC906" s="2"/>
    </row>
    <row r="907" spans="1:55" ht="12.75" x14ac:dyDescent="0.2">
      <c r="A907" s="4"/>
      <c r="B907" s="4"/>
      <c r="C907" s="4"/>
      <c r="D907" s="4"/>
      <c r="E907" s="4"/>
      <c r="F907" s="4"/>
      <c r="G907" s="45"/>
      <c r="H907" s="45"/>
      <c r="I907" s="36"/>
      <c r="J907" s="36"/>
      <c r="K907" s="5"/>
      <c r="L907" s="8" t="str">
        <f t="shared" si="15"/>
        <v xml:space="preserve"> </v>
      </c>
      <c r="M907" s="6"/>
      <c r="N907" s="6"/>
      <c r="O907" s="6"/>
      <c r="P907" s="8"/>
      <c r="Q907" s="5"/>
      <c r="R907" s="8"/>
      <c r="S907" s="10"/>
      <c r="T907" s="6"/>
      <c r="U907" s="4"/>
      <c r="V907" s="4"/>
      <c r="W907" s="38"/>
      <c r="X907" s="8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BC907" s="2"/>
    </row>
    <row r="908" spans="1:55" ht="12.75" x14ac:dyDescent="0.2">
      <c r="A908" s="4"/>
      <c r="B908" s="4"/>
      <c r="C908" s="4"/>
      <c r="D908" s="4"/>
      <c r="E908" s="4"/>
      <c r="F908" s="4"/>
      <c r="G908" s="45"/>
      <c r="H908" s="45"/>
      <c r="I908" s="36"/>
      <c r="J908" s="36"/>
      <c r="K908" s="5"/>
      <c r="L908" s="8" t="str">
        <f t="shared" si="15"/>
        <v xml:space="preserve"> </v>
      </c>
      <c r="M908" s="6"/>
      <c r="N908" s="6"/>
      <c r="O908" s="6"/>
      <c r="P908" s="8"/>
      <c r="Q908" s="5"/>
      <c r="R908" s="8"/>
      <c r="S908" s="10"/>
      <c r="T908" s="6"/>
      <c r="U908" s="4"/>
      <c r="V908" s="4"/>
      <c r="W908" s="38"/>
      <c r="X908" s="8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BC908" s="2"/>
    </row>
    <row r="909" spans="1:55" ht="12.75" x14ac:dyDescent="0.2">
      <c r="A909" s="4"/>
      <c r="B909" s="4"/>
      <c r="C909" s="4"/>
      <c r="D909" s="4"/>
      <c r="E909" s="4"/>
      <c r="F909" s="4"/>
      <c r="G909" s="45"/>
      <c r="H909" s="45"/>
      <c r="I909" s="36"/>
      <c r="J909" s="36"/>
      <c r="K909" s="5"/>
      <c r="L909" s="8" t="str">
        <f t="shared" si="15"/>
        <v xml:space="preserve"> </v>
      </c>
      <c r="M909" s="6"/>
      <c r="N909" s="6"/>
      <c r="O909" s="6"/>
      <c r="P909" s="8"/>
      <c r="Q909" s="5"/>
      <c r="R909" s="8"/>
      <c r="S909" s="10"/>
      <c r="T909" s="6"/>
      <c r="U909" s="4"/>
      <c r="V909" s="4"/>
      <c r="W909" s="38"/>
      <c r="X909" s="8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BC909" s="2"/>
    </row>
    <row r="910" spans="1:55" ht="12.75" x14ac:dyDescent="0.2">
      <c r="A910" s="4"/>
      <c r="B910" s="4"/>
      <c r="C910" s="4"/>
      <c r="D910" s="4"/>
      <c r="E910" s="4"/>
      <c r="F910" s="4"/>
      <c r="G910" s="45"/>
      <c r="H910" s="45"/>
      <c r="I910" s="36"/>
      <c r="J910" s="36"/>
      <c r="K910" s="5"/>
      <c r="L910" s="8" t="str">
        <f t="shared" si="15"/>
        <v xml:space="preserve"> </v>
      </c>
      <c r="M910" s="6"/>
      <c r="N910" s="6"/>
      <c r="O910" s="6"/>
      <c r="P910" s="8"/>
      <c r="Q910" s="5"/>
      <c r="R910" s="8"/>
      <c r="S910" s="10"/>
      <c r="T910" s="6"/>
      <c r="U910" s="4"/>
      <c r="V910" s="4"/>
      <c r="W910" s="38"/>
      <c r="X910" s="8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BC910" s="2"/>
    </row>
    <row r="911" spans="1:55" ht="12.75" x14ac:dyDescent="0.2">
      <c r="A911" s="4"/>
      <c r="B911" s="4"/>
      <c r="C911" s="4"/>
      <c r="D911" s="4"/>
      <c r="E911" s="4"/>
      <c r="F911" s="4"/>
      <c r="G911" s="45"/>
      <c r="H911" s="45"/>
      <c r="I911" s="36"/>
      <c r="J911" s="36"/>
      <c r="K911" s="5"/>
      <c r="L911" s="8" t="str">
        <f t="shared" si="15"/>
        <v xml:space="preserve"> </v>
      </c>
      <c r="M911" s="6"/>
      <c r="N911" s="6"/>
      <c r="O911" s="6"/>
      <c r="P911" s="8"/>
      <c r="Q911" s="5"/>
      <c r="R911" s="8"/>
      <c r="S911" s="10"/>
      <c r="T911" s="6"/>
      <c r="U911" s="4"/>
      <c r="V911" s="4"/>
      <c r="W911" s="38"/>
      <c r="X911" s="8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BC911" s="2"/>
    </row>
    <row r="912" spans="1:55" ht="12.75" x14ac:dyDescent="0.2">
      <c r="A912" s="4"/>
      <c r="B912" s="4"/>
      <c r="C912" s="4"/>
      <c r="D912" s="4"/>
      <c r="E912" s="4"/>
      <c r="F912" s="4"/>
      <c r="G912" s="45"/>
      <c r="H912" s="45"/>
      <c r="I912" s="36"/>
      <c r="J912" s="36"/>
      <c r="K912" s="5"/>
      <c r="L912" s="8" t="str">
        <f t="shared" si="15"/>
        <v xml:space="preserve"> </v>
      </c>
      <c r="M912" s="6"/>
      <c r="N912" s="6"/>
      <c r="O912" s="6"/>
      <c r="P912" s="8"/>
      <c r="Q912" s="5"/>
      <c r="R912" s="8"/>
      <c r="S912" s="10"/>
      <c r="T912" s="6"/>
      <c r="U912" s="4"/>
      <c r="V912" s="4"/>
      <c r="W912" s="38"/>
      <c r="X912" s="8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BC912" s="2"/>
    </row>
    <row r="913" spans="1:55" ht="12.75" x14ac:dyDescent="0.2">
      <c r="A913" s="4"/>
      <c r="B913" s="4"/>
      <c r="C913" s="4"/>
      <c r="D913" s="4"/>
      <c r="E913" s="4"/>
      <c r="F913" s="4"/>
      <c r="G913" s="45"/>
      <c r="H913" s="45"/>
      <c r="I913" s="36"/>
      <c r="J913" s="36"/>
      <c r="K913" s="5"/>
      <c r="L913" s="8" t="str">
        <f t="shared" si="15"/>
        <v xml:space="preserve"> </v>
      </c>
      <c r="M913" s="6"/>
      <c r="N913" s="6"/>
      <c r="O913" s="6"/>
      <c r="P913" s="8"/>
      <c r="Q913" s="5"/>
      <c r="R913" s="8"/>
      <c r="S913" s="10"/>
      <c r="T913" s="6"/>
      <c r="U913" s="4"/>
      <c r="V913" s="4"/>
      <c r="W913" s="38"/>
      <c r="X913" s="8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BC913" s="2"/>
    </row>
    <row r="914" spans="1:55" ht="12.75" x14ac:dyDescent="0.2">
      <c r="A914" s="4"/>
      <c r="B914" s="4"/>
      <c r="C914" s="4"/>
      <c r="D914" s="4"/>
      <c r="E914" s="4"/>
      <c r="F914" s="4"/>
      <c r="G914" s="45"/>
      <c r="H914" s="45"/>
      <c r="I914" s="36"/>
      <c r="J914" s="36"/>
      <c r="K914" s="5"/>
      <c r="L914" s="8" t="str">
        <f t="shared" si="15"/>
        <v xml:space="preserve"> </v>
      </c>
      <c r="M914" s="6"/>
      <c r="N914" s="6"/>
      <c r="O914" s="6"/>
      <c r="P914" s="8"/>
      <c r="Q914" s="5"/>
      <c r="R914" s="8"/>
      <c r="S914" s="10"/>
      <c r="T914" s="6"/>
      <c r="U914" s="4"/>
      <c r="V914" s="4"/>
      <c r="W914" s="38"/>
      <c r="X914" s="8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BC914" s="2"/>
    </row>
    <row r="915" spans="1:55" ht="12.75" x14ac:dyDescent="0.2">
      <c r="A915" s="4"/>
      <c r="B915" s="4"/>
      <c r="C915" s="4"/>
      <c r="D915" s="4"/>
      <c r="E915" s="4"/>
      <c r="F915" s="4"/>
      <c r="G915" s="45"/>
      <c r="H915" s="45"/>
      <c r="I915" s="36"/>
      <c r="J915" s="36"/>
      <c r="K915" s="5"/>
      <c r="L915" s="8" t="str">
        <f t="shared" si="15"/>
        <v xml:space="preserve"> </v>
      </c>
      <c r="M915" s="6"/>
      <c r="N915" s="6"/>
      <c r="O915" s="6"/>
      <c r="P915" s="8"/>
      <c r="Q915" s="5"/>
      <c r="R915" s="8"/>
      <c r="S915" s="10"/>
      <c r="T915" s="6"/>
      <c r="U915" s="4"/>
      <c r="V915" s="4"/>
      <c r="W915" s="38"/>
      <c r="X915" s="8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BC915" s="2"/>
    </row>
    <row r="916" spans="1:55" ht="12.75" x14ac:dyDescent="0.2">
      <c r="A916" s="4"/>
      <c r="B916" s="4"/>
      <c r="C916" s="4"/>
      <c r="D916" s="4"/>
      <c r="E916" s="4"/>
      <c r="F916" s="4"/>
      <c r="G916" s="45"/>
      <c r="H916" s="45"/>
      <c r="I916" s="36"/>
      <c r="J916" s="36"/>
      <c r="K916" s="5"/>
      <c r="L916" s="8" t="str">
        <f t="shared" si="15"/>
        <v xml:space="preserve"> </v>
      </c>
      <c r="M916" s="6"/>
      <c r="N916" s="6"/>
      <c r="O916" s="6"/>
      <c r="P916" s="8"/>
      <c r="Q916" s="5"/>
      <c r="R916" s="8"/>
      <c r="S916" s="10"/>
      <c r="T916" s="6"/>
      <c r="U916" s="4"/>
      <c r="V916" s="4"/>
      <c r="W916" s="38"/>
      <c r="X916" s="8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BC916" s="2"/>
    </row>
    <row r="917" spans="1:55" ht="12.75" x14ac:dyDescent="0.2">
      <c r="A917" s="4"/>
      <c r="B917" s="4"/>
      <c r="C917" s="4"/>
      <c r="D917" s="4"/>
      <c r="E917" s="4"/>
      <c r="F917" s="4"/>
      <c r="G917" s="45"/>
      <c r="H917" s="45"/>
      <c r="I917" s="36"/>
      <c r="J917" s="36"/>
      <c r="K917" s="5"/>
      <c r="L917" s="8" t="str">
        <f t="shared" si="15"/>
        <v xml:space="preserve"> </v>
      </c>
      <c r="M917" s="6"/>
      <c r="N917" s="6"/>
      <c r="O917" s="6"/>
      <c r="P917" s="8"/>
      <c r="Q917" s="5"/>
      <c r="R917" s="8"/>
      <c r="S917" s="10"/>
      <c r="T917" s="6"/>
      <c r="U917" s="4"/>
      <c r="V917" s="4"/>
      <c r="W917" s="38"/>
      <c r="X917" s="8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BC917" s="2"/>
    </row>
    <row r="918" spans="1:55" ht="12.75" x14ac:dyDescent="0.2">
      <c r="A918" s="4"/>
      <c r="B918" s="4"/>
      <c r="C918" s="4"/>
      <c r="D918" s="4"/>
      <c r="E918" s="4"/>
      <c r="F918" s="4"/>
      <c r="G918" s="45"/>
      <c r="H918" s="45"/>
      <c r="I918" s="36"/>
      <c r="J918" s="36"/>
      <c r="K918" s="5"/>
      <c r="L918" s="8" t="str">
        <f t="shared" si="15"/>
        <v xml:space="preserve"> </v>
      </c>
      <c r="M918" s="6"/>
      <c r="N918" s="6"/>
      <c r="O918" s="6"/>
      <c r="P918" s="8"/>
      <c r="Q918" s="5"/>
      <c r="R918" s="8"/>
      <c r="S918" s="10"/>
      <c r="T918" s="6"/>
      <c r="U918" s="4"/>
      <c r="V918" s="4"/>
      <c r="W918" s="38"/>
      <c r="X918" s="8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BC918" s="2"/>
    </row>
    <row r="919" spans="1:55" ht="12.75" x14ac:dyDescent="0.2">
      <c r="A919" s="4"/>
      <c r="B919" s="4"/>
      <c r="C919" s="4"/>
      <c r="D919" s="4"/>
      <c r="E919" s="4"/>
      <c r="F919" s="4"/>
      <c r="G919" s="45"/>
      <c r="H919" s="45"/>
      <c r="I919" s="36"/>
      <c r="J919" s="36"/>
      <c r="K919" s="5"/>
      <c r="L919" s="8" t="str">
        <f t="shared" si="15"/>
        <v xml:space="preserve"> </v>
      </c>
      <c r="M919" s="6"/>
      <c r="N919" s="6"/>
      <c r="O919" s="6"/>
      <c r="P919" s="8"/>
      <c r="Q919" s="5"/>
      <c r="R919" s="8"/>
      <c r="S919" s="10"/>
      <c r="T919" s="6"/>
      <c r="U919" s="4"/>
      <c r="V919" s="4"/>
      <c r="W919" s="38"/>
      <c r="X919" s="8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BC919" s="2"/>
    </row>
    <row r="920" spans="1:55" ht="12.75" x14ac:dyDescent="0.2">
      <c r="A920" s="4"/>
      <c r="B920" s="4"/>
      <c r="C920" s="4"/>
      <c r="D920" s="4"/>
      <c r="E920" s="4"/>
      <c r="F920" s="4"/>
      <c r="G920" s="45"/>
      <c r="H920" s="45"/>
      <c r="I920" s="36"/>
      <c r="J920" s="36"/>
      <c r="K920" s="5"/>
      <c r="L920" s="8" t="str">
        <f t="shared" si="15"/>
        <v xml:space="preserve"> </v>
      </c>
      <c r="M920" s="6"/>
      <c r="N920" s="6"/>
      <c r="O920" s="6"/>
      <c r="P920" s="8"/>
      <c r="Q920" s="5"/>
      <c r="R920" s="8"/>
      <c r="S920" s="10"/>
      <c r="T920" s="6"/>
      <c r="U920" s="4"/>
      <c r="V920" s="4"/>
      <c r="W920" s="38"/>
      <c r="X920" s="8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BC920" s="2"/>
    </row>
    <row r="921" spans="1:55" ht="12.75" x14ac:dyDescent="0.2">
      <c r="A921" s="4"/>
      <c r="B921" s="4"/>
      <c r="C921" s="4"/>
      <c r="D921" s="4"/>
      <c r="E921" s="4"/>
      <c r="F921" s="4"/>
      <c r="G921" s="45"/>
      <c r="H921" s="45"/>
      <c r="I921" s="36"/>
      <c r="J921" s="36"/>
      <c r="K921" s="5"/>
      <c r="L921" s="8" t="str">
        <f t="shared" si="15"/>
        <v xml:space="preserve"> </v>
      </c>
      <c r="M921" s="6"/>
      <c r="N921" s="6"/>
      <c r="O921" s="6"/>
      <c r="P921" s="8"/>
      <c r="Q921" s="5"/>
      <c r="R921" s="8"/>
      <c r="S921" s="10"/>
      <c r="T921" s="6"/>
      <c r="U921" s="4"/>
      <c r="V921" s="4"/>
      <c r="W921" s="38"/>
      <c r="X921" s="8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BC921" s="2"/>
    </row>
    <row r="922" spans="1:55" ht="12.75" x14ac:dyDescent="0.2">
      <c r="A922" s="4"/>
      <c r="B922" s="4"/>
      <c r="C922" s="4"/>
      <c r="D922" s="4"/>
      <c r="E922" s="4"/>
      <c r="F922" s="4"/>
      <c r="G922" s="45"/>
      <c r="H922" s="45"/>
      <c r="I922" s="36"/>
      <c r="J922" s="36"/>
      <c r="K922" s="5"/>
      <c r="L922" s="8" t="str">
        <f t="shared" si="15"/>
        <v xml:space="preserve"> </v>
      </c>
      <c r="M922" s="6"/>
      <c r="N922" s="6"/>
      <c r="O922" s="6"/>
      <c r="P922" s="8"/>
      <c r="Q922" s="5"/>
      <c r="R922" s="8"/>
      <c r="S922" s="10"/>
      <c r="T922" s="6"/>
      <c r="U922" s="4"/>
      <c r="V922" s="4"/>
      <c r="W922" s="38"/>
      <c r="X922" s="8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BC922" s="2"/>
    </row>
    <row r="923" spans="1:55" ht="12.75" x14ac:dyDescent="0.2">
      <c r="A923" s="4"/>
      <c r="B923" s="4"/>
      <c r="C923" s="4"/>
      <c r="D923" s="4"/>
      <c r="E923" s="4"/>
      <c r="F923" s="4"/>
      <c r="G923" s="45"/>
      <c r="H923" s="45"/>
      <c r="I923" s="36"/>
      <c r="J923" s="36"/>
      <c r="K923" s="5"/>
      <c r="L923" s="8" t="str">
        <f t="shared" si="15"/>
        <v xml:space="preserve"> </v>
      </c>
      <c r="M923" s="6"/>
      <c r="N923" s="6"/>
      <c r="O923" s="6"/>
      <c r="P923" s="8"/>
      <c r="Q923" s="5"/>
      <c r="R923" s="8"/>
      <c r="S923" s="10"/>
      <c r="T923" s="6"/>
      <c r="U923" s="4"/>
      <c r="V923" s="4"/>
      <c r="W923" s="38"/>
      <c r="X923" s="8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BC923" s="2"/>
    </row>
    <row r="924" spans="1:55" ht="12.75" x14ac:dyDescent="0.2">
      <c r="A924" s="4"/>
      <c r="B924" s="4"/>
      <c r="C924" s="4"/>
      <c r="D924" s="4"/>
      <c r="E924" s="4"/>
      <c r="F924" s="4"/>
      <c r="G924" s="45"/>
      <c r="H924" s="45"/>
      <c r="I924" s="36"/>
      <c r="J924" s="36"/>
      <c r="K924" s="5"/>
      <c r="L924" s="8" t="str">
        <f t="shared" si="15"/>
        <v xml:space="preserve"> </v>
      </c>
      <c r="M924" s="6"/>
      <c r="N924" s="6"/>
      <c r="O924" s="6"/>
      <c r="P924" s="8"/>
      <c r="Q924" s="5"/>
      <c r="R924" s="8"/>
      <c r="S924" s="10"/>
      <c r="T924" s="6"/>
      <c r="U924" s="4"/>
      <c r="V924" s="4"/>
      <c r="W924" s="38"/>
      <c r="X924" s="8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BC924" s="2"/>
    </row>
    <row r="925" spans="1:55" ht="12.75" x14ac:dyDescent="0.2">
      <c r="A925" s="4"/>
      <c r="B925" s="4"/>
      <c r="C925" s="4"/>
      <c r="D925" s="4"/>
      <c r="E925" s="4"/>
      <c r="F925" s="4"/>
      <c r="G925" s="45"/>
      <c r="H925" s="45"/>
      <c r="I925" s="36"/>
      <c r="J925" s="36"/>
      <c r="K925" s="5"/>
      <c r="L925" s="8" t="str">
        <f t="shared" si="15"/>
        <v xml:space="preserve"> </v>
      </c>
      <c r="M925" s="6"/>
      <c r="N925" s="6"/>
      <c r="O925" s="6"/>
      <c r="P925" s="8"/>
      <c r="Q925" s="5"/>
      <c r="R925" s="8"/>
      <c r="S925" s="10"/>
      <c r="T925" s="6"/>
      <c r="U925" s="4"/>
      <c r="V925" s="4"/>
      <c r="W925" s="38"/>
      <c r="X925" s="8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BC925" s="2"/>
    </row>
    <row r="926" spans="1:55" ht="12.75" x14ac:dyDescent="0.2">
      <c r="A926" s="4"/>
      <c r="B926" s="4"/>
      <c r="C926" s="4"/>
      <c r="D926" s="4"/>
      <c r="E926" s="4"/>
      <c r="F926" s="4"/>
      <c r="G926" s="45"/>
      <c r="H926" s="45"/>
      <c r="I926" s="36"/>
      <c r="J926" s="36"/>
      <c r="K926" s="5"/>
      <c r="L926" s="8" t="str">
        <f t="shared" si="15"/>
        <v xml:space="preserve"> </v>
      </c>
      <c r="M926" s="6"/>
      <c r="N926" s="6"/>
      <c r="O926" s="6"/>
      <c r="P926" s="8"/>
      <c r="Q926" s="5"/>
      <c r="R926" s="8"/>
      <c r="S926" s="10"/>
      <c r="T926" s="6"/>
      <c r="U926" s="4"/>
      <c r="V926" s="4"/>
      <c r="W926" s="38"/>
      <c r="X926" s="8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BC926" s="2"/>
    </row>
    <row r="927" spans="1:55" ht="12.75" x14ac:dyDescent="0.2">
      <c r="A927" s="4"/>
      <c r="B927" s="4"/>
      <c r="C927" s="4"/>
      <c r="D927" s="4"/>
      <c r="E927" s="4"/>
      <c r="F927" s="4"/>
      <c r="G927" s="45"/>
      <c r="H927" s="45"/>
      <c r="I927" s="36"/>
      <c r="J927" s="36"/>
      <c r="K927" s="5"/>
      <c r="L927" s="8" t="str">
        <f t="shared" si="15"/>
        <v xml:space="preserve"> </v>
      </c>
      <c r="M927" s="6"/>
      <c r="N927" s="6"/>
      <c r="O927" s="6"/>
      <c r="P927" s="8"/>
      <c r="Q927" s="5"/>
      <c r="R927" s="8"/>
      <c r="S927" s="10"/>
      <c r="T927" s="6"/>
      <c r="U927" s="4"/>
      <c r="V927" s="4"/>
      <c r="W927" s="38"/>
      <c r="X927" s="8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BC927" s="2"/>
    </row>
    <row r="928" spans="1:55" ht="12.75" x14ac:dyDescent="0.2">
      <c r="A928" s="4"/>
      <c r="B928" s="4"/>
      <c r="C928" s="4"/>
      <c r="D928" s="4"/>
      <c r="E928" s="4"/>
      <c r="F928" s="4"/>
      <c r="G928" s="45"/>
      <c r="H928" s="45"/>
      <c r="I928" s="36"/>
      <c r="J928" s="36"/>
      <c r="K928" s="5"/>
      <c r="L928" s="8" t="str">
        <f t="shared" ref="L928:L991" si="16">+IF(J928=0," ",K928-($B$9-J928))</f>
        <v xml:space="preserve"> </v>
      </c>
      <c r="M928" s="6"/>
      <c r="N928" s="6"/>
      <c r="O928" s="6"/>
      <c r="P928" s="8"/>
      <c r="Q928" s="5"/>
      <c r="R928" s="8"/>
      <c r="S928" s="10"/>
      <c r="T928" s="6"/>
      <c r="U928" s="4"/>
      <c r="V928" s="4"/>
      <c r="W928" s="38"/>
      <c r="X928" s="8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BC928" s="2"/>
    </row>
    <row r="929" spans="1:55" ht="12.75" x14ac:dyDescent="0.2">
      <c r="A929" s="4"/>
      <c r="B929" s="4"/>
      <c r="C929" s="4"/>
      <c r="D929" s="4"/>
      <c r="E929" s="4"/>
      <c r="F929" s="4"/>
      <c r="G929" s="45"/>
      <c r="H929" s="45"/>
      <c r="I929" s="36"/>
      <c r="J929" s="36"/>
      <c r="K929" s="5"/>
      <c r="L929" s="8" t="str">
        <f t="shared" si="16"/>
        <v xml:space="preserve"> </v>
      </c>
      <c r="M929" s="6"/>
      <c r="N929" s="6"/>
      <c r="O929" s="6"/>
      <c r="P929" s="8"/>
      <c r="Q929" s="5"/>
      <c r="R929" s="8"/>
      <c r="S929" s="10"/>
      <c r="T929" s="6"/>
      <c r="U929" s="4"/>
      <c r="V929" s="4"/>
      <c r="W929" s="38"/>
      <c r="X929" s="8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BC929" s="2"/>
    </row>
    <row r="930" spans="1:55" ht="12.75" x14ac:dyDescent="0.2">
      <c r="A930" s="4"/>
      <c r="B930" s="4"/>
      <c r="C930" s="4"/>
      <c r="D930" s="4"/>
      <c r="E930" s="4"/>
      <c r="F930" s="4"/>
      <c r="G930" s="45"/>
      <c r="H930" s="45"/>
      <c r="I930" s="36"/>
      <c r="J930" s="36"/>
      <c r="K930" s="5"/>
      <c r="L930" s="8" t="str">
        <f t="shared" si="16"/>
        <v xml:space="preserve"> </v>
      </c>
      <c r="M930" s="6"/>
      <c r="N930" s="6"/>
      <c r="O930" s="6"/>
      <c r="P930" s="8"/>
      <c r="Q930" s="5"/>
      <c r="R930" s="8"/>
      <c r="S930" s="10"/>
      <c r="T930" s="6"/>
      <c r="U930" s="4"/>
      <c r="V930" s="4"/>
      <c r="W930" s="38"/>
      <c r="X930" s="8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BC930" s="2"/>
    </row>
    <row r="931" spans="1:55" ht="12.75" x14ac:dyDescent="0.2">
      <c r="A931" s="4"/>
      <c r="B931" s="4"/>
      <c r="C931" s="4"/>
      <c r="D931" s="4"/>
      <c r="E931" s="4"/>
      <c r="F931" s="4"/>
      <c r="G931" s="45"/>
      <c r="H931" s="45"/>
      <c r="I931" s="36"/>
      <c r="J931" s="36"/>
      <c r="K931" s="5"/>
      <c r="L931" s="8" t="str">
        <f t="shared" si="16"/>
        <v xml:space="preserve"> </v>
      </c>
      <c r="M931" s="6"/>
      <c r="N931" s="6"/>
      <c r="O931" s="6"/>
      <c r="P931" s="8"/>
      <c r="Q931" s="5"/>
      <c r="R931" s="8"/>
      <c r="S931" s="10"/>
      <c r="T931" s="6"/>
      <c r="U931" s="4"/>
      <c r="V931" s="4"/>
      <c r="W931" s="38"/>
      <c r="X931" s="8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BC931" s="2"/>
    </row>
    <row r="932" spans="1:55" ht="12.75" x14ac:dyDescent="0.2">
      <c r="A932" s="4"/>
      <c r="B932" s="4"/>
      <c r="C932" s="4"/>
      <c r="D932" s="4"/>
      <c r="E932" s="4"/>
      <c r="F932" s="4"/>
      <c r="G932" s="45"/>
      <c r="H932" s="45"/>
      <c r="I932" s="36"/>
      <c r="J932" s="36"/>
      <c r="K932" s="5"/>
      <c r="L932" s="8" t="str">
        <f t="shared" si="16"/>
        <v xml:space="preserve"> </v>
      </c>
      <c r="M932" s="6"/>
      <c r="N932" s="6"/>
      <c r="O932" s="6"/>
      <c r="P932" s="8"/>
      <c r="Q932" s="5"/>
      <c r="R932" s="8"/>
      <c r="S932" s="10"/>
      <c r="T932" s="6"/>
      <c r="U932" s="4"/>
      <c r="V932" s="4"/>
      <c r="W932" s="38"/>
      <c r="X932" s="8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BC932" s="2"/>
    </row>
    <row r="933" spans="1:55" ht="12.75" x14ac:dyDescent="0.2">
      <c r="A933" s="4"/>
      <c r="B933" s="4"/>
      <c r="C933" s="4"/>
      <c r="D933" s="4"/>
      <c r="E933" s="4"/>
      <c r="F933" s="4"/>
      <c r="G933" s="45"/>
      <c r="H933" s="45"/>
      <c r="I933" s="36"/>
      <c r="J933" s="36"/>
      <c r="K933" s="5"/>
      <c r="L933" s="8" t="str">
        <f t="shared" si="16"/>
        <v xml:space="preserve"> </v>
      </c>
      <c r="M933" s="6"/>
      <c r="N933" s="6"/>
      <c r="O933" s="6"/>
      <c r="P933" s="8"/>
      <c r="Q933" s="5"/>
      <c r="R933" s="8"/>
      <c r="S933" s="10"/>
      <c r="T933" s="6"/>
      <c r="U933" s="4"/>
      <c r="V933" s="4"/>
      <c r="W933" s="38"/>
      <c r="X933" s="8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BC933" s="2"/>
    </row>
    <row r="934" spans="1:55" ht="12.75" x14ac:dyDescent="0.2">
      <c r="A934" s="4"/>
      <c r="B934" s="4"/>
      <c r="C934" s="4"/>
      <c r="D934" s="4"/>
      <c r="E934" s="4"/>
      <c r="F934" s="4"/>
      <c r="G934" s="45"/>
      <c r="H934" s="45"/>
      <c r="I934" s="36"/>
      <c r="J934" s="36"/>
      <c r="K934" s="5"/>
      <c r="L934" s="8" t="str">
        <f t="shared" si="16"/>
        <v xml:space="preserve"> </v>
      </c>
      <c r="M934" s="6"/>
      <c r="N934" s="6"/>
      <c r="O934" s="6"/>
      <c r="P934" s="8"/>
      <c r="Q934" s="5"/>
      <c r="R934" s="8"/>
      <c r="S934" s="10"/>
      <c r="T934" s="6"/>
      <c r="U934" s="4"/>
      <c r="V934" s="4"/>
      <c r="W934" s="38"/>
      <c r="X934" s="8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BC934" s="2"/>
    </row>
    <row r="935" spans="1:55" ht="12.75" x14ac:dyDescent="0.2">
      <c r="A935" s="4"/>
      <c r="B935" s="4"/>
      <c r="C935" s="4"/>
      <c r="D935" s="4"/>
      <c r="E935" s="4"/>
      <c r="F935" s="4"/>
      <c r="G935" s="45"/>
      <c r="H935" s="45"/>
      <c r="I935" s="36"/>
      <c r="J935" s="36"/>
      <c r="K935" s="5"/>
      <c r="L935" s="8" t="str">
        <f t="shared" si="16"/>
        <v xml:space="preserve"> </v>
      </c>
      <c r="M935" s="6"/>
      <c r="N935" s="6"/>
      <c r="O935" s="6"/>
      <c r="P935" s="8"/>
      <c r="Q935" s="5"/>
      <c r="R935" s="8"/>
      <c r="S935" s="10"/>
      <c r="T935" s="6"/>
      <c r="U935" s="4"/>
      <c r="V935" s="4"/>
      <c r="W935" s="38"/>
      <c r="X935" s="8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BC935" s="2"/>
    </row>
    <row r="936" spans="1:55" ht="12.75" x14ac:dyDescent="0.2">
      <c r="A936" s="4"/>
      <c r="B936" s="4"/>
      <c r="C936" s="4"/>
      <c r="D936" s="4"/>
      <c r="E936" s="4"/>
      <c r="F936" s="4"/>
      <c r="G936" s="45"/>
      <c r="H936" s="45"/>
      <c r="I936" s="36"/>
      <c r="J936" s="36"/>
      <c r="K936" s="5"/>
      <c r="L936" s="8" t="str">
        <f t="shared" si="16"/>
        <v xml:space="preserve"> </v>
      </c>
      <c r="M936" s="6"/>
      <c r="N936" s="6"/>
      <c r="O936" s="6"/>
      <c r="P936" s="8"/>
      <c r="Q936" s="5"/>
      <c r="R936" s="8"/>
      <c r="S936" s="10"/>
      <c r="T936" s="6"/>
      <c r="U936" s="4"/>
      <c r="V936" s="4"/>
      <c r="W936" s="38"/>
      <c r="X936" s="8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BC936" s="2"/>
    </row>
    <row r="937" spans="1:55" ht="12.75" x14ac:dyDescent="0.2">
      <c r="A937" s="4"/>
      <c r="B937" s="4"/>
      <c r="C937" s="4"/>
      <c r="D937" s="4"/>
      <c r="E937" s="4"/>
      <c r="F937" s="4"/>
      <c r="G937" s="45"/>
      <c r="H937" s="45"/>
      <c r="I937" s="36"/>
      <c r="J937" s="36"/>
      <c r="K937" s="5"/>
      <c r="L937" s="8" t="str">
        <f t="shared" si="16"/>
        <v xml:space="preserve"> </v>
      </c>
      <c r="M937" s="6"/>
      <c r="N937" s="6"/>
      <c r="O937" s="6"/>
      <c r="P937" s="8"/>
      <c r="Q937" s="5"/>
      <c r="R937" s="8"/>
      <c r="S937" s="10"/>
      <c r="T937" s="6"/>
      <c r="U937" s="4"/>
      <c r="V937" s="4"/>
      <c r="W937" s="38"/>
      <c r="X937" s="8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BC937" s="2"/>
    </row>
    <row r="938" spans="1:55" ht="12.75" x14ac:dyDescent="0.2">
      <c r="A938" s="4"/>
      <c r="B938" s="4"/>
      <c r="C938" s="4"/>
      <c r="D938" s="4"/>
      <c r="E938" s="4"/>
      <c r="F938" s="4"/>
      <c r="G938" s="45"/>
      <c r="H938" s="45"/>
      <c r="I938" s="36"/>
      <c r="J938" s="36"/>
      <c r="K938" s="5"/>
      <c r="L938" s="8" t="str">
        <f t="shared" si="16"/>
        <v xml:space="preserve"> </v>
      </c>
      <c r="M938" s="6"/>
      <c r="N938" s="6"/>
      <c r="O938" s="6"/>
      <c r="P938" s="8"/>
      <c r="Q938" s="5"/>
      <c r="R938" s="8"/>
      <c r="S938" s="10"/>
      <c r="T938" s="6"/>
      <c r="U938" s="4"/>
      <c r="V938" s="4"/>
      <c r="W938" s="38"/>
      <c r="X938" s="8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BC938" s="2"/>
    </row>
    <row r="939" spans="1:55" ht="12.75" x14ac:dyDescent="0.2">
      <c r="A939" s="4"/>
      <c r="B939" s="4"/>
      <c r="C939" s="4"/>
      <c r="D939" s="4"/>
      <c r="E939" s="4"/>
      <c r="F939" s="4"/>
      <c r="G939" s="45"/>
      <c r="H939" s="45"/>
      <c r="I939" s="36"/>
      <c r="J939" s="36"/>
      <c r="K939" s="5"/>
      <c r="L939" s="8" t="str">
        <f t="shared" si="16"/>
        <v xml:space="preserve"> </v>
      </c>
      <c r="M939" s="6"/>
      <c r="N939" s="6"/>
      <c r="O939" s="6"/>
      <c r="P939" s="8"/>
      <c r="Q939" s="5"/>
      <c r="R939" s="8"/>
      <c r="S939" s="10"/>
      <c r="T939" s="6"/>
      <c r="U939" s="4"/>
      <c r="V939" s="4"/>
      <c r="W939" s="38"/>
      <c r="X939" s="8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BC939" s="2"/>
    </row>
    <row r="940" spans="1:55" ht="12.75" x14ac:dyDescent="0.2">
      <c r="A940" s="4"/>
      <c r="B940" s="4"/>
      <c r="C940" s="4"/>
      <c r="D940" s="4"/>
      <c r="E940" s="4"/>
      <c r="F940" s="4"/>
      <c r="G940" s="45"/>
      <c r="H940" s="45"/>
      <c r="I940" s="36"/>
      <c r="J940" s="36"/>
      <c r="K940" s="5"/>
      <c r="L940" s="8" t="str">
        <f t="shared" si="16"/>
        <v xml:space="preserve"> </v>
      </c>
      <c r="M940" s="6"/>
      <c r="N940" s="6"/>
      <c r="O940" s="6"/>
      <c r="P940" s="8"/>
      <c r="Q940" s="5"/>
      <c r="R940" s="8"/>
      <c r="S940" s="10"/>
      <c r="T940" s="6"/>
      <c r="U940" s="4"/>
      <c r="V940" s="4"/>
      <c r="W940" s="38"/>
      <c r="X940" s="8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BC940" s="2"/>
    </row>
    <row r="941" spans="1:55" ht="12.75" x14ac:dyDescent="0.2">
      <c r="A941" s="4"/>
      <c r="B941" s="4"/>
      <c r="C941" s="4"/>
      <c r="D941" s="4"/>
      <c r="E941" s="4"/>
      <c r="F941" s="4"/>
      <c r="G941" s="45"/>
      <c r="H941" s="45"/>
      <c r="I941" s="36"/>
      <c r="J941" s="36"/>
      <c r="K941" s="5"/>
      <c r="L941" s="8" t="str">
        <f t="shared" si="16"/>
        <v xml:space="preserve"> </v>
      </c>
      <c r="M941" s="6"/>
      <c r="N941" s="6"/>
      <c r="O941" s="6"/>
      <c r="P941" s="8"/>
      <c r="Q941" s="5"/>
      <c r="R941" s="8"/>
      <c r="S941" s="10"/>
      <c r="T941" s="6"/>
      <c r="U941" s="4"/>
      <c r="V941" s="4"/>
      <c r="W941" s="38"/>
      <c r="X941" s="8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BC941" s="2"/>
    </row>
    <row r="942" spans="1:55" ht="12.75" x14ac:dyDescent="0.2">
      <c r="A942" s="4"/>
      <c r="B942" s="4"/>
      <c r="C942" s="4"/>
      <c r="D942" s="4"/>
      <c r="E942" s="4"/>
      <c r="F942" s="4"/>
      <c r="G942" s="45"/>
      <c r="H942" s="45"/>
      <c r="I942" s="36"/>
      <c r="J942" s="36"/>
      <c r="K942" s="5"/>
      <c r="L942" s="8" t="str">
        <f t="shared" si="16"/>
        <v xml:space="preserve"> </v>
      </c>
      <c r="M942" s="6"/>
      <c r="N942" s="6"/>
      <c r="O942" s="6"/>
      <c r="P942" s="8"/>
      <c r="Q942" s="5"/>
      <c r="R942" s="8"/>
      <c r="S942" s="10"/>
      <c r="T942" s="6"/>
      <c r="U942" s="4"/>
      <c r="V942" s="4"/>
      <c r="W942" s="38"/>
      <c r="X942" s="8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BC942" s="2"/>
    </row>
    <row r="943" spans="1:55" ht="12.75" x14ac:dyDescent="0.2">
      <c r="A943" s="4"/>
      <c r="B943" s="4"/>
      <c r="C943" s="4"/>
      <c r="D943" s="4"/>
      <c r="E943" s="4"/>
      <c r="F943" s="4"/>
      <c r="G943" s="45"/>
      <c r="H943" s="45"/>
      <c r="I943" s="36"/>
      <c r="J943" s="36"/>
      <c r="K943" s="5"/>
      <c r="L943" s="8" t="str">
        <f t="shared" si="16"/>
        <v xml:space="preserve"> </v>
      </c>
      <c r="M943" s="6"/>
      <c r="N943" s="6"/>
      <c r="O943" s="6"/>
      <c r="P943" s="8"/>
      <c r="Q943" s="5"/>
      <c r="R943" s="8"/>
      <c r="S943" s="10"/>
      <c r="T943" s="6"/>
      <c r="U943" s="4"/>
      <c r="V943" s="4"/>
      <c r="W943" s="38"/>
      <c r="X943" s="8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BC943" s="2"/>
    </row>
    <row r="944" spans="1:55" ht="12.75" x14ac:dyDescent="0.2">
      <c r="A944" s="4"/>
      <c r="B944" s="4"/>
      <c r="C944" s="4"/>
      <c r="D944" s="4"/>
      <c r="E944" s="4"/>
      <c r="F944" s="4"/>
      <c r="G944" s="45"/>
      <c r="H944" s="45"/>
      <c r="I944" s="36"/>
      <c r="J944" s="36"/>
      <c r="K944" s="5"/>
      <c r="L944" s="8" t="str">
        <f t="shared" si="16"/>
        <v xml:space="preserve"> </v>
      </c>
      <c r="M944" s="6"/>
      <c r="N944" s="6"/>
      <c r="O944" s="6"/>
      <c r="P944" s="8"/>
      <c r="Q944" s="5"/>
      <c r="R944" s="8"/>
      <c r="S944" s="10"/>
      <c r="T944" s="6"/>
      <c r="U944" s="4"/>
      <c r="V944" s="4"/>
      <c r="W944" s="38"/>
      <c r="X944" s="8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BC944" s="2"/>
    </row>
    <row r="945" spans="1:55" ht="12.75" x14ac:dyDescent="0.2">
      <c r="A945" s="4"/>
      <c r="B945" s="4"/>
      <c r="C945" s="4"/>
      <c r="D945" s="4"/>
      <c r="E945" s="4"/>
      <c r="F945" s="4"/>
      <c r="G945" s="45"/>
      <c r="H945" s="45"/>
      <c r="I945" s="36"/>
      <c r="J945" s="36"/>
      <c r="K945" s="5"/>
      <c r="L945" s="8" t="str">
        <f t="shared" si="16"/>
        <v xml:space="preserve"> </v>
      </c>
      <c r="M945" s="6"/>
      <c r="N945" s="6"/>
      <c r="O945" s="6"/>
      <c r="P945" s="8"/>
      <c r="Q945" s="5"/>
      <c r="R945" s="8"/>
      <c r="S945" s="10"/>
      <c r="T945" s="6"/>
      <c r="U945" s="4"/>
      <c r="V945" s="4"/>
      <c r="W945" s="38"/>
      <c r="X945" s="8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BC945" s="2"/>
    </row>
    <row r="946" spans="1:55" ht="12.75" x14ac:dyDescent="0.2">
      <c r="A946" s="4"/>
      <c r="B946" s="4"/>
      <c r="C946" s="4"/>
      <c r="D946" s="4"/>
      <c r="E946" s="4"/>
      <c r="F946" s="4"/>
      <c r="G946" s="45"/>
      <c r="H946" s="45"/>
      <c r="I946" s="36"/>
      <c r="J946" s="36"/>
      <c r="K946" s="5"/>
      <c r="L946" s="8" t="str">
        <f t="shared" si="16"/>
        <v xml:space="preserve"> </v>
      </c>
      <c r="M946" s="6"/>
      <c r="N946" s="6"/>
      <c r="O946" s="6"/>
      <c r="P946" s="8"/>
      <c r="Q946" s="5"/>
      <c r="R946" s="8"/>
      <c r="S946" s="10"/>
      <c r="T946" s="6"/>
      <c r="U946" s="4"/>
      <c r="V946" s="4"/>
      <c r="W946" s="38"/>
      <c r="X946" s="8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BC946" s="2"/>
    </row>
    <row r="947" spans="1:55" ht="12.75" x14ac:dyDescent="0.2">
      <c r="A947" s="4"/>
      <c r="B947" s="4"/>
      <c r="C947" s="4"/>
      <c r="D947" s="4"/>
      <c r="E947" s="4"/>
      <c r="F947" s="4"/>
      <c r="G947" s="45"/>
      <c r="H947" s="45"/>
      <c r="I947" s="36"/>
      <c r="J947" s="36"/>
      <c r="K947" s="5"/>
      <c r="L947" s="8" t="str">
        <f t="shared" si="16"/>
        <v xml:space="preserve"> </v>
      </c>
      <c r="M947" s="6"/>
      <c r="N947" s="6"/>
      <c r="O947" s="6"/>
      <c r="P947" s="8"/>
      <c r="Q947" s="5"/>
      <c r="R947" s="8"/>
      <c r="S947" s="10"/>
      <c r="T947" s="6"/>
      <c r="U947" s="4"/>
      <c r="V947" s="4"/>
      <c r="W947" s="38"/>
      <c r="X947" s="8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BC947" s="2"/>
    </row>
    <row r="948" spans="1:55" ht="12.75" x14ac:dyDescent="0.2">
      <c r="A948" s="4"/>
      <c r="B948" s="4"/>
      <c r="C948" s="4"/>
      <c r="D948" s="4"/>
      <c r="E948" s="4"/>
      <c r="F948" s="4"/>
      <c r="G948" s="45"/>
      <c r="H948" s="45"/>
      <c r="I948" s="36"/>
      <c r="J948" s="36"/>
      <c r="K948" s="5"/>
      <c r="L948" s="8" t="str">
        <f t="shared" si="16"/>
        <v xml:space="preserve"> </v>
      </c>
      <c r="M948" s="6"/>
      <c r="N948" s="6"/>
      <c r="O948" s="6"/>
      <c r="P948" s="8"/>
      <c r="Q948" s="5"/>
      <c r="R948" s="8"/>
      <c r="S948" s="10"/>
      <c r="T948" s="6"/>
      <c r="U948" s="4"/>
      <c r="V948" s="4"/>
      <c r="W948" s="38"/>
      <c r="X948" s="8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BC948" s="2"/>
    </row>
    <row r="949" spans="1:55" ht="12.75" x14ac:dyDescent="0.2">
      <c r="A949" s="4"/>
      <c r="B949" s="4"/>
      <c r="C949" s="4"/>
      <c r="D949" s="4"/>
      <c r="E949" s="4"/>
      <c r="F949" s="4"/>
      <c r="G949" s="45"/>
      <c r="H949" s="45"/>
      <c r="I949" s="36"/>
      <c r="J949" s="36"/>
      <c r="K949" s="5"/>
      <c r="L949" s="8" t="str">
        <f t="shared" si="16"/>
        <v xml:space="preserve"> </v>
      </c>
      <c r="M949" s="6"/>
      <c r="N949" s="6"/>
      <c r="O949" s="6"/>
      <c r="P949" s="8"/>
      <c r="Q949" s="5"/>
      <c r="R949" s="8"/>
      <c r="S949" s="10"/>
      <c r="T949" s="6"/>
      <c r="U949" s="4"/>
      <c r="V949" s="4"/>
      <c r="W949" s="38"/>
      <c r="X949" s="8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BC949" s="2"/>
    </row>
    <row r="950" spans="1:55" ht="12.75" x14ac:dyDescent="0.2">
      <c r="A950" s="4"/>
      <c r="B950" s="4"/>
      <c r="C950" s="4"/>
      <c r="D950" s="4"/>
      <c r="E950" s="4"/>
      <c r="F950" s="4"/>
      <c r="G950" s="45"/>
      <c r="H950" s="45"/>
      <c r="I950" s="36"/>
      <c r="J950" s="36"/>
      <c r="K950" s="5"/>
      <c r="L950" s="8" t="str">
        <f t="shared" si="16"/>
        <v xml:space="preserve"> </v>
      </c>
      <c r="M950" s="6"/>
      <c r="N950" s="6"/>
      <c r="O950" s="6"/>
      <c r="P950" s="8"/>
      <c r="Q950" s="5"/>
      <c r="R950" s="8"/>
      <c r="S950" s="10"/>
      <c r="T950" s="6"/>
      <c r="U950" s="4"/>
      <c r="V950" s="4"/>
      <c r="W950" s="38"/>
      <c r="X950" s="8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BC950" s="2"/>
    </row>
    <row r="951" spans="1:55" ht="12.75" x14ac:dyDescent="0.2">
      <c r="A951" s="4"/>
      <c r="B951" s="4"/>
      <c r="C951" s="4"/>
      <c r="D951" s="4"/>
      <c r="E951" s="4"/>
      <c r="F951" s="4"/>
      <c r="G951" s="45"/>
      <c r="H951" s="45"/>
      <c r="I951" s="36"/>
      <c r="J951" s="36"/>
      <c r="K951" s="5"/>
      <c r="L951" s="8" t="str">
        <f t="shared" si="16"/>
        <v xml:space="preserve"> </v>
      </c>
      <c r="M951" s="6"/>
      <c r="N951" s="6"/>
      <c r="O951" s="6"/>
      <c r="P951" s="8"/>
      <c r="Q951" s="5"/>
      <c r="R951" s="8"/>
      <c r="S951" s="10"/>
      <c r="T951" s="6"/>
      <c r="U951" s="4"/>
      <c r="V951" s="4"/>
      <c r="W951" s="38"/>
      <c r="X951" s="8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BC951" s="2"/>
    </row>
    <row r="952" spans="1:55" ht="12.75" x14ac:dyDescent="0.2">
      <c r="A952" s="4"/>
      <c r="B952" s="4"/>
      <c r="C952" s="4"/>
      <c r="D952" s="4"/>
      <c r="E952" s="4"/>
      <c r="F952" s="4"/>
      <c r="G952" s="45"/>
      <c r="H952" s="45"/>
      <c r="I952" s="36"/>
      <c r="J952" s="36"/>
      <c r="K952" s="5"/>
      <c r="L952" s="8" t="str">
        <f t="shared" si="16"/>
        <v xml:space="preserve"> </v>
      </c>
      <c r="M952" s="6"/>
      <c r="N952" s="6"/>
      <c r="O952" s="6"/>
      <c r="P952" s="8"/>
      <c r="Q952" s="5"/>
      <c r="R952" s="8"/>
      <c r="S952" s="10"/>
      <c r="T952" s="6"/>
      <c r="U952" s="4"/>
      <c r="V952" s="4"/>
      <c r="W952" s="38"/>
      <c r="X952" s="8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BC952" s="2"/>
    </row>
    <row r="953" spans="1:55" ht="12.75" x14ac:dyDescent="0.2">
      <c r="A953" s="4"/>
      <c r="B953" s="4"/>
      <c r="C953" s="4"/>
      <c r="D953" s="4"/>
      <c r="E953" s="4"/>
      <c r="F953" s="4"/>
      <c r="G953" s="45"/>
      <c r="H953" s="45"/>
      <c r="I953" s="36"/>
      <c r="J953" s="36"/>
      <c r="K953" s="5"/>
      <c r="L953" s="8" t="str">
        <f t="shared" si="16"/>
        <v xml:space="preserve"> </v>
      </c>
      <c r="M953" s="6"/>
      <c r="N953" s="6"/>
      <c r="O953" s="6"/>
      <c r="P953" s="8"/>
      <c r="Q953" s="5"/>
      <c r="R953" s="8"/>
      <c r="S953" s="10"/>
      <c r="T953" s="6"/>
      <c r="U953" s="4"/>
      <c r="V953" s="4"/>
      <c r="W953" s="38"/>
      <c r="X953" s="8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BC953" s="2"/>
    </row>
    <row r="954" spans="1:55" ht="12.75" x14ac:dyDescent="0.2">
      <c r="A954" s="4"/>
      <c r="B954" s="4"/>
      <c r="C954" s="4"/>
      <c r="D954" s="4"/>
      <c r="E954" s="4"/>
      <c r="F954" s="4"/>
      <c r="G954" s="45"/>
      <c r="H954" s="45"/>
      <c r="I954" s="36"/>
      <c r="J954" s="36"/>
      <c r="K954" s="5"/>
      <c r="L954" s="8" t="str">
        <f t="shared" si="16"/>
        <v xml:space="preserve"> </v>
      </c>
      <c r="M954" s="6"/>
      <c r="N954" s="6"/>
      <c r="O954" s="6"/>
      <c r="P954" s="8"/>
      <c r="Q954" s="5"/>
      <c r="R954" s="8"/>
      <c r="S954" s="10"/>
      <c r="T954" s="6"/>
      <c r="U954" s="4"/>
      <c r="V954" s="4"/>
      <c r="W954" s="38"/>
      <c r="X954" s="8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BC954" s="2"/>
    </row>
    <row r="955" spans="1:55" ht="12.75" x14ac:dyDescent="0.2">
      <c r="A955" s="4"/>
      <c r="B955" s="4"/>
      <c r="C955" s="4"/>
      <c r="D955" s="4"/>
      <c r="E955" s="4"/>
      <c r="F955" s="4"/>
      <c r="G955" s="45"/>
      <c r="H955" s="45"/>
      <c r="I955" s="36"/>
      <c r="J955" s="36"/>
      <c r="K955" s="5"/>
      <c r="L955" s="8" t="str">
        <f t="shared" si="16"/>
        <v xml:space="preserve"> </v>
      </c>
      <c r="M955" s="6"/>
      <c r="N955" s="6"/>
      <c r="O955" s="6"/>
      <c r="P955" s="8"/>
      <c r="Q955" s="5"/>
      <c r="R955" s="8"/>
      <c r="S955" s="10"/>
      <c r="T955" s="6"/>
      <c r="U955" s="4"/>
      <c r="V955" s="4"/>
      <c r="W955" s="38"/>
      <c r="X955" s="8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BC955" s="2"/>
    </row>
    <row r="956" spans="1:55" ht="12.75" x14ac:dyDescent="0.2">
      <c r="A956" s="4"/>
      <c r="B956" s="4"/>
      <c r="C956" s="4"/>
      <c r="D956" s="4"/>
      <c r="E956" s="4"/>
      <c r="F956" s="4"/>
      <c r="G956" s="45"/>
      <c r="H956" s="45"/>
      <c r="I956" s="36"/>
      <c r="J956" s="36"/>
      <c r="K956" s="5"/>
      <c r="L956" s="8" t="str">
        <f t="shared" si="16"/>
        <v xml:space="preserve"> </v>
      </c>
      <c r="M956" s="6"/>
      <c r="N956" s="6"/>
      <c r="O956" s="6"/>
      <c r="P956" s="8"/>
      <c r="Q956" s="5"/>
      <c r="R956" s="8"/>
      <c r="S956" s="10"/>
      <c r="T956" s="6"/>
      <c r="U956" s="4"/>
      <c r="V956" s="4"/>
      <c r="W956" s="38"/>
      <c r="X956" s="8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BC956" s="2"/>
    </row>
    <row r="957" spans="1:55" ht="12.75" x14ac:dyDescent="0.2">
      <c r="A957" s="4"/>
      <c r="B957" s="4"/>
      <c r="C957" s="4"/>
      <c r="D957" s="4"/>
      <c r="E957" s="4"/>
      <c r="F957" s="4"/>
      <c r="G957" s="45"/>
      <c r="H957" s="45"/>
      <c r="I957" s="36"/>
      <c r="J957" s="36"/>
      <c r="K957" s="5"/>
      <c r="L957" s="8" t="str">
        <f t="shared" si="16"/>
        <v xml:space="preserve"> </v>
      </c>
      <c r="M957" s="6"/>
      <c r="N957" s="6"/>
      <c r="O957" s="6"/>
      <c r="P957" s="8"/>
      <c r="Q957" s="5"/>
      <c r="R957" s="8"/>
      <c r="S957" s="10"/>
      <c r="T957" s="6"/>
      <c r="U957" s="4"/>
      <c r="V957" s="4"/>
      <c r="W957" s="38"/>
      <c r="X957" s="8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BC957" s="2"/>
    </row>
    <row r="958" spans="1:55" ht="12.75" x14ac:dyDescent="0.2">
      <c r="A958" s="4"/>
      <c r="B958" s="4"/>
      <c r="C958" s="4"/>
      <c r="D958" s="4"/>
      <c r="E958" s="4"/>
      <c r="F958" s="4"/>
      <c r="G958" s="45"/>
      <c r="H958" s="45"/>
      <c r="I958" s="36"/>
      <c r="J958" s="36"/>
      <c r="K958" s="5"/>
      <c r="L958" s="8" t="str">
        <f t="shared" si="16"/>
        <v xml:space="preserve"> </v>
      </c>
      <c r="M958" s="6"/>
      <c r="N958" s="6"/>
      <c r="O958" s="6"/>
      <c r="P958" s="8"/>
      <c r="Q958" s="5"/>
      <c r="R958" s="8"/>
      <c r="S958" s="10"/>
      <c r="T958" s="6"/>
      <c r="U958" s="4"/>
      <c r="V958" s="4"/>
      <c r="W958" s="38"/>
      <c r="X958" s="8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BC958" s="2"/>
    </row>
    <row r="959" spans="1:55" ht="12.75" x14ac:dyDescent="0.2">
      <c r="A959" s="4"/>
      <c r="B959" s="4"/>
      <c r="C959" s="4"/>
      <c r="D959" s="4"/>
      <c r="E959" s="4"/>
      <c r="F959" s="4"/>
      <c r="G959" s="45"/>
      <c r="H959" s="45"/>
      <c r="I959" s="36"/>
      <c r="J959" s="36"/>
      <c r="K959" s="5"/>
      <c r="L959" s="8" t="str">
        <f t="shared" si="16"/>
        <v xml:space="preserve"> </v>
      </c>
      <c r="M959" s="6"/>
      <c r="N959" s="6"/>
      <c r="O959" s="6"/>
      <c r="P959" s="8"/>
      <c r="Q959" s="5"/>
      <c r="R959" s="8"/>
      <c r="S959" s="10"/>
      <c r="T959" s="6"/>
      <c r="U959" s="4"/>
      <c r="V959" s="4"/>
      <c r="W959" s="38"/>
      <c r="X959" s="8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BC959" s="2"/>
    </row>
    <row r="960" spans="1:55" ht="12.75" x14ac:dyDescent="0.2">
      <c r="A960" s="4"/>
      <c r="B960" s="4"/>
      <c r="C960" s="4"/>
      <c r="D960" s="4"/>
      <c r="E960" s="4"/>
      <c r="F960" s="4"/>
      <c r="G960" s="45"/>
      <c r="H960" s="45"/>
      <c r="I960" s="36"/>
      <c r="J960" s="36"/>
      <c r="K960" s="5"/>
      <c r="L960" s="8" t="str">
        <f t="shared" si="16"/>
        <v xml:space="preserve"> </v>
      </c>
      <c r="M960" s="6"/>
      <c r="N960" s="6"/>
      <c r="O960" s="6"/>
      <c r="P960" s="8"/>
      <c r="Q960" s="5"/>
      <c r="R960" s="8"/>
      <c r="S960" s="10"/>
      <c r="T960" s="6"/>
      <c r="U960" s="4"/>
      <c r="V960" s="4"/>
      <c r="W960" s="38"/>
      <c r="X960" s="8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BC960" s="2"/>
    </row>
    <row r="961" spans="1:55" ht="12.75" x14ac:dyDescent="0.2">
      <c r="A961" s="4"/>
      <c r="B961" s="4"/>
      <c r="C961" s="4"/>
      <c r="D961" s="4"/>
      <c r="E961" s="4"/>
      <c r="F961" s="4"/>
      <c r="G961" s="45"/>
      <c r="H961" s="45"/>
      <c r="I961" s="36"/>
      <c r="J961" s="36"/>
      <c r="K961" s="5"/>
      <c r="L961" s="8" t="str">
        <f t="shared" si="16"/>
        <v xml:space="preserve"> </v>
      </c>
      <c r="M961" s="6"/>
      <c r="N961" s="6"/>
      <c r="O961" s="6"/>
      <c r="P961" s="8"/>
      <c r="Q961" s="5"/>
      <c r="R961" s="8"/>
      <c r="S961" s="10"/>
      <c r="T961" s="6"/>
      <c r="U961" s="4"/>
      <c r="V961" s="4"/>
      <c r="W961" s="38"/>
      <c r="X961" s="8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BC961" s="2"/>
    </row>
    <row r="962" spans="1:55" ht="12.75" x14ac:dyDescent="0.2">
      <c r="A962" s="4"/>
      <c r="B962" s="4"/>
      <c r="C962" s="4"/>
      <c r="D962" s="4"/>
      <c r="E962" s="4"/>
      <c r="F962" s="4"/>
      <c r="G962" s="45"/>
      <c r="H962" s="45"/>
      <c r="I962" s="36"/>
      <c r="J962" s="36"/>
      <c r="K962" s="5"/>
      <c r="L962" s="8" t="str">
        <f t="shared" si="16"/>
        <v xml:space="preserve"> </v>
      </c>
      <c r="M962" s="6"/>
      <c r="N962" s="6"/>
      <c r="O962" s="6"/>
      <c r="P962" s="8"/>
      <c r="Q962" s="5"/>
      <c r="R962" s="8"/>
      <c r="S962" s="10"/>
      <c r="T962" s="6"/>
      <c r="U962" s="4"/>
      <c r="V962" s="4"/>
      <c r="W962" s="38"/>
      <c r="X962" s="8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BC962" s="2"/>
    </row>
    <row r="963" spans="1:55" ht="12.75" x14ac:dyDescent="0.2">
      <c r="A963" s="4"/>
      <c r="B963" s="4"/>
      <c r="C963" s="4"/>
      <c r="D963" s="4"/>
      <c r="E963" s="4"/>
      <c r="F963" s="4"/>
      <c r="G963" s="45"/>
      <c r="H963" s="45"/>
      <c r="I963" s="36"/>
      <c r="J963" s="36"/>
      <c r="K963" s="5"/>
      <c r="L963" s="8" t="str">
        <f t="shared" si="16"/>
        <v xml:space="preserve"> </v>
      </c>
      <c r="M963" s="6"/>
      <c r="N963" s="6"/>
      <c r="O963" s="6"/>
      <c r="P963" s="8"/>
      <c r="Q963" s="5"/>
      <c r="R963" s="8"/>
      <c r="S963" s="10"/>
      <c r="T963" s="6"/>
      <c r="U963" s="4"/>
      <c r="V963" s="4"/>
      <c r="W963" s="38"/>
      <c r="X963" s="8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BC963" s="2"/>
    </row>
    <row r="964" spans="1:55" ht="12.75" x14ac:dyDescent="0.2">
      <c r="A964" s="4"/>
      <c r="B964" s="4"/>
      <c r="C964" s="4"/>
      <c r="D964" s="4"/>
      <c r="E964" s="4"/>
      <c r="F964" s="4"/>
      <c r="G964" s="45"/>
      <c r="H964" s="45"/>
      <c r="I964" s="36"/>
      <c r="J964" s="36"/>
      <c r="K964" s="5"/>
      <c r="L964" s="8" t="str">
        <f t="shared" si="16"/>
        <v xml:space="preserve"> </v>
      </c>
      <c r="M964" s="6"/>
      <c r="N964" s="6"/>
      <c r="O964" s="6"/>
      <c r="P964" s="8"/>
      <c r="Q964" s="5"/>
      <c r="R964" s="8"/>
      <c r="S964" s="10"/>
      <c r="T964" s="6"/>
      <c r="U964" s="4"/>
      <c r="V964" s="4"/>
      <c r="W964" s="38"/>
      <c r="X964" s="8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BC964" s="2"/>
    </row>
    <row r="965" spans="1:55" ht="12.75" x14ac:dyDescent="0.2">
      <c r="A965" s="4"/>
      <c r="B965" s="4"/>
      <c r="C965" s="4"/>
      <c r="D965" s="4"/>
      <c r="E965" s="4"/>
      <c r="F965" s="4"/>
      <c r="G965" s="45"/>
      <c r="H965" s="45"/>
      <c r="I965" s="36"/>
      <c r="J965" s="36"/>
      <c r="K965" s="5"/>
      <c r="L965" s="8" t="str">
        <f t="shared" si="16"/>
        <v xml:space="preserve"> </v>
      </c>
      <c r="M965" s="6"/>
      <c r="N965" s="6"/>
      <c r="O965" s="6"/>
      <c r="P965" s="8"/>
      <c r="Q965" s="5"/>
      <c r="R965" s="8"/>
      <c r="S965" s="10"/>
      <c r="T965" s="6"/>
      <c r="U965" s="4"/>
      <c r="V965" s="4"/>
      <c r="W965" s="38"/>
      <c r="X965" s="8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BC965" s="2"/>
    </row>
    <row r="966" spans="1:55" ht="12.75" x14ac:dyDescent="0.2">
      <c r="A966" s="4"/>
      <c r="B966" s="4"/>
      <c r="C966" s="4"/>
      <c r="D966" s="4"/>
      <c r="E966" s="4"/>
      <c r="F966" s="4"/>
      <c r="G966" s="45"/>
      <c r="H966" s="45"/>
      <c r="I966" s="36"/>
      <c r="J966" s="36"/>
      <c r="K966" s="5"/>
      <c r="L966" s="8" t="str">
        <f t="shared" si="16"/>
        <v xml:space="preserve"> </v>
      </c>
      <c r="M966" s="6"/>
      <c r="N966" s="6"/>
      <c r="O966" s="6"/>
      <c r="P966" s="8"/>
      <c r="Q966" s="5"/>
      <c r="R966" s="8"/>
      <c r="S966" s="10"/>
      <c r="T966" s="6"/>
      <c r="U966" s="4"/>
      <c r="V966" s="4"/>
      <c r="W966" s="38"/>
      <c r="X966" s="8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BC966" s="2"/>
    </row>
    <row r="967" spans="1:55" ht="12.75" x14ac:dyDescent="0.2">
      <c r="A967" s="4"/>
      <c r="B967" s="4"/>
      <c r="C967" s="4"/>
      <c r="D967" s="4"/>
      <c r="E967" s="4"/>
      <c r="F967" s="4"/>
      <c r="G967" s="45"/>
      <c r="H967" s="45"/>
      <c r="I967" s="36"/>
      <c r="J967" s="36"/>
      <c r="K967" s="5"/>
      <c r="L967" s="8" t="str">
        <f t="shared" si="16"/>
        <v xml:space="preserve"> </v>
      </c>
      <c r="M967" s="6"/>
      <c r="N967" s="6"/>
      <c r="O967" s="6"/>
      <c r="P967" s="8"/>
      <c r="Q967" s="5"/>
      <c r="R967" s="8"/>
      <c r="S967" s="10"/>
      <c r="T967" s="6"/>
      <c r="U967" s="4"/>
      <c r="V967" s="4"/>
      <c r="W967" s="38"/>
      <c r="X967" s="8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BC967" s="2"/>
    </row>
    <row r="968" spans="1:55" ht="12.75" x14ac:dyDescent="0.2">
      <c r="A968" s="4"/>
      <c r="B968" s="4"/>
      <c r="C968" s="4"/>
      <c r="D968" s="4"/>
      <c r="E968" s="4"/>
      <c r="F968" s="4"/>
      <c r="G968" s="45"/>
      <c r="H968" s="45"/>
      <c r="I968" s="36"/>
      <c r="J968" s="36"/>
      <c r="K968" s="5"/>
      <c r="L968" s="8" t="str">
        <f t="shared" si="16"/>
        <v xml:space="preserve"> </v>
      </c>
      <c r="M968" s="6"/>
      <c r="N968" s="6"/>
      <c r="O968" s="6"/>
      <c r="P968" s="8"/>
      <c r="Q968" s="5"/>
      <c r="R968" s="8"/>
      <c r="S968" s="10"/>
      <c r="T968" s="6"/>
      <c r="U968" s="4"/>
      <c r="V968" s="4"/>
      <c r="W968" s="38"/>
      <c r="X968" s="8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BC968" s="2"/>
    </row>
    <row r="969" spans="1:55" ht="12.75" x14ac:dyDescent="0.2">
      <c r="A969" s="4"/>
      <c r="B969" s="4"/>
      <c r="C969" s="4"/>
      <c r="D969" s="4"/>
      <c r="E969" s="4"/>
      <c r="F969" s="4"/>
      <c r="G969" s="45"/>
      <c r="H969" s="45"/>
      <c r="I969" s="36"/>
      <c r="J969" s="36"/>
      <c r="K969" s="5"/>
      <c r="L969" s="8" t="str">
        <f t="shared" si="16"/>
        <v xml:space="preserve"> </v>
      </c>
      <c r="M969" s="6"/>
      <c r="N969" s="6"/>
      <c r="O969" s="6"/>
      <c r="P969" s="8"/>
      <c r="Q969" s="5"/>
      <c r="R969" s="8"/>
      <c r="S969" s="10"/>
      <c r="T969" s="6"/>
      <c r="U969" s="4"/>
      <c r="V969" s="4"/>
      <c r="W969" s="38"/>
      <c r="X969" s="8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BC969" s="2"/>
    </row>
    <row r="970" spans="1:55" ht="12.75" x14ac:dyDescent="0.2">
      <c r="A970" s="4"/>
      <c r="B970" s="4"/>
      <c r="C970" s="4"/>
      <c r="D970" s="4"/>
      <c r="E970" s="4"/>
      <c r="F970" s="4"/>
      <c r="G970" s="45"/>
      <c r="H970" s="45"/>
      <c r="I970" s="36"/>
      <c r="J970" s="36"/>
      <c r="K970" s="5"/>
      <c r="L970" s="8" t="str">
        <f t="shared" si="16"/>
        <v xml:space="preserve"> </v>
      </c>
      <c r="M970" s="6"/>
      <c r="N970" s="6"/>
      <c r="O970" s="6"/>
      <c r="P970" s="8"/>
      <c r="Q970" s="5"/>
      <c r="R970" s="8"/>
      <c r="S970" s="10"/>
      <c r="T970" s="6"/>
      <c r="U970" s="4"/>
      <c r="V970" s="4"/>
      <c r="W970" s="38"/>
      <c r="X970" s="8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BC970" s="2"/>
    </row>
    <row r="971" spans="1:55" ht="12.75" x14ac:dyDescent="0.2">
      <c r="A971" s="4"/>
      <c r="B971" s="4"/>
      <c r="C971" s="4"/>
      <c r="D971" s="4"/>
      <c r="E971" s="4"/>
      <c r="F971" s="4"/>
      <c r="G971" s="45"/>
      <c r="H971" s="45"/>
      <c r="I971" s="36"/>
      <c r="J971" s="36"/>
      <c r="K971" s="5"/>
      <c r="L971" s="8" t="str">
        <f t="shared" si="16"/>
        <v xml:space="preserve"> </v>
      </c>
      <c r="M971" s="6"/>
      <c r="N971" s="6"/>
      <c r="O971" s="6"/>
      <c r="P971" s="8"/>
      <c r="Q971" s="5"/>
      <c r="R971" s="8"/>
      <c r="S971" s="10"/>
      <c r="T971" s="6"/>
      <c r="U971" s="4"/>
      <c r="V971" s="4"/>
      <c r="W971" s="38"/>
      <c r="X971" s="8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BC971" s="2"/>
    </row>
    <row r="972" spans="1:55" ht="12.75" x14ac:dyDescent="0.2">
      <c r="A972" s="4"/>
      <c r="B972" s="4"/>
      <c r="C972" s="4"/>
      <c r="D972" s="4"/>
      <c r="E972" s="4"/>
      <c r="F972" s="4"/>
      <c r="G972" s="45"/>
      <c r="H972" s="45"/>
      <c r="I972" s="36"/>
      <c r="J972" s="36"/>
      <c r="K972" s="5"/>
      <c r="L972" s="8" t="str">
        <f t="shared" si="16"/>
        <v xml:space="preserve"> </v>
      </c>
      <c r="M972" s="6"/>
      <c r="N972" s="6"/>
      <c r="O972" s="6"/>
      <c r="P972" s="8"/>
      <c r="Q972" s="5"/>
      <c r="R972" s="8"/>
      <c r="S972" s="10"/>
      <c r="T972" s="6"/>
      <c r="U972" s="4"/>
      <c r="V972" s="4"/>
      <c r="W972" s="38"/>
      <c r="X972" s="8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BC972" s="2"/>
    </row>
    <row r="973" spans="1:55" ht="12.75" x14ac:dyDescent="0.2">
      <c r="A973" s="4"/>
      <c r="B973" s="4"/>
      <c r="C973" s="4"/>
      <c r="D973" s="4"/>
      <c r="E973" s="4"/>
      <c r="F973" s="4"/>
      <c r="G973" s="45"/>
      <c r="H973" s="45"/>
      <c r="I973" s="36"/>
      <c r="J973" s="36"/>
      <c r="K973" s="5"/>
      <c r="L973" s="8" t="str">
        <f t="shared" si="16"/>
        <v xml:space="preserve"> </v>
      </c>
      <c r="M973" s="6"/>
      <c r="N973" s="6"/>
      <c r="O973" s="6"/>
      <c r="P973" s="8"/>
      <c r="Q973" s="5"/>
      <c r="R973" s="8"/>
      <c r="S973" s="10"/>
      <c r="T973" s="6"/>
      <c r="U973" s="4"/>
      <c r="V973" s="4"/>
      <c r="W973" s="38"/>
      <c r="X973" s="8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BC973" s="2"/>
    </row>
    <row r="974" spans="1:55" ht="12.75" x14ac:dyDescent="0.2">
      <c r="A974" s="4"/>
      <c r="B974" s="4"/>
      <c r="C974" s="4"/>
      <c r="D974" s="4"/>
      <c r="E974" s="4"/>
      <c r="F974" s="4"/>
      <c r="G974" s="45"/>
      <c r="H974" s="45"/>
      <c r="I974" s="36"/>
      <c r="J974" s="36"/>
      <c r="K974" s="5"/>
      <c r="L974" s="8" t="str">
        <f t="shared" si="16"/>
        <v xml:space="preserve"> </v>
      </c>
      <c r="M974" s="6"/>
      <c r="N974" s="6"/>
      <c r="O974" s="6"/>
      <c r="P974" s="8"/>
      <c r="Q974" s="5"/>
      <c r="R974" s="8"/>
      <c r="S974" s="10"/>
      <c r="T974" s="6"/>
      <c r="U974" s="4"/>
      <c r="V974" s="4"/>
      <c r="W974" s="38"/>
      <c r="X974" s="8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BC974" s="2"/>
    </row>
    <row r="975" spans="1:55" ht="12.75" x14ac:dyDescent="0.2">
      <c r="A975" s="4"/>
      <c r="B975" s="4"/>
      <c r="C975" s="4"/>
      <c r="D975" s="4"/>
      <c r="E975" s="4"/>
      <c r="F975" s="4"/>
      <c r="G975" s="45"/>
      <c r="H975" s="45"/>
      <c r="I975" s="36"/>
      <c r="J975" s="36"/>
      <c r="K975" s="5"/>
      <c r="L975" s="8" t="str">
        <f t="shared" si="16"/>
        <v xml:space="preserve"> </v>
      </c>
      <c r="M975" s="6"/>
      <c r="N975" s="6"/>
      <c r="O975" s="6"/>
      <c r="P975" s="8"/>
      <c r="Q975" s="5"/>
      <c r="R975" s="8"/>
      <c r="S975" s="10"/>
      <c r="T975" s="6"/>
      <c r="U975" s="4"/>
      <c r="V975" s="4"/>
      <c r="W975" s="38"/>
      <c r="X975" s="8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BC975" s="2"/>
    </row>
    <row r="976" spans="1:55" ht="12.75" x14ac:dyDescent="0.2">
      <c r="A976" s="4"/>
      <c r="B976" s="4"/>
      <c r="C976" s="4"/>
      <c r="D976" s="4"/>
      <c r="E976" s="4"/>
      <c r="F976" s="4"/>
      <c r="G976" s="45"/>
      <c r="H976" s="45"/>
      <c r="I976" s="36"/>
      <c r="J976" s="36"/>
      <c r="K976" s="5"/>
      <c r="L976" s="8" t="str">
        <f t="shared" si="16"/>
        <v xml:space="preserve"> </v>
      </c>
      <c r="M976" s="6"/>
      <c r="N976" s="6"/>
      <c r="O976" s="6"/>
      <c r="P976" s="8"/>
      <c r="Q976" s="5"/>
      <c r="R976" s="8"/>
      <c r="S976" s="10"/>
      <c r="T976" s="6"/>
      <c r="U976" s="4"/>
      <c r="V976" s="4"/>
      <c r="W976" s="38"/>
      <c r="X976" s="8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BC976" s="2"/>
    </row>
    <row r="977" spans="1:55" ht="12.75" x14ac:dyDescent="0.2">
      <c r="A977" s="4"/>
      <c r="B977" s="4"/>
      <c r="C977" s="4"/>
      <c r="D977" s="4"/>
      <c r="E977" s="4"/>
      <c r="F977" s="4"/>
      <c r="G977" s="45"/>
      <c r="H977" s="45"/>
      <c r="I977" s="36"/>
      <c r="J977" s="36"/>
      <c r="K977" s="5"/>
      <c r="L977" s="8" t="str">
        <f t="shared" si="16"/>
        <v xml:space="preserve"> </v>
      </c>
      <c r="M977" s="6"/>
      <c r="N977" s="6"/>
      <c r="O977" s="6"/>
      <c r="P977" s="8"/>
      <c r="Q977" s="5"/>
      <c r="R977" s="8"/>
      <c r="S977" s="10"/>
      <c r="T977" s="6"/>
      <c r="U977" s="4"/>
      <c r="V977" s="4"/>
      <c r="W977" s="38"/>
      <c r="X977" s="8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BC977" s="2"/>
    </row>
    <row r="978" spans="1:55" ht="12.75" x14ac:dyDescent="0.2">
      <c r="A978" s="4"/>
      <c r="B978" s="4"/>
      <c r="C978" s="4"/>
      <c r="D978" s="4"/>
      <c r="E978" s="4"/>
      <c r="F978" s="4"/>
      <c r="G978" s="45"/>
      <c r="H978" s="45"/>
      <c r="I978" s="36"/>
      <c r="J978" s="36"/>
      <c r="K978" s="5"/>
      <c r="L978" s="8" t="str">
        <f t="shared" si="16"/>
        <v xml:space="preserve"> </v>
      </c>
      <c r="M978" s="6"/>
      <c r="N978" s="6"/>
      <c r="O978" s="6"/>
      <c r="P978" s="8"/>
      <c r="Q978" s="5"/>
      <c r="R978" s="8"/>
      <c r="S978" s="10"/>
      <c r="T978" s="6"/>
      <c r="U978" s="4"/>
      <c r="V978" s="4"/>
      <c r="W978" s="38"/>
      <c r="X978" s="8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BC978" s="2"/>
    </row>
    <row r="979" spans="1:55" ht="12.75" x14ac:dyDescent="0.2">
      <c r="A979" s="4"/>
      <c r="B979" s="4"/>
      <c r="C979" s="4"/>
      <c r="D979" s="4"/>
      <c r="E979" s="4"/>
      <c r="F979" s="4"/>
      <c r="G979" s="45"/>
      <c r="H979" s="45"/>
      <c r="I979" s="36"/>
      <c r="J979" s="36"/>
      <c r="K979" s="5"/>
      <c r="L979" s="8" t="str">
        <f t="shared" si="16"/>
        <v xml:space="preserve"> </v>
      </c>
      <c r="M979" s="6"/>
      <c r="N979" s="6"/>
      <c r="O979" s="6"/>
      <c r="P979" s="8"/>
      <c r="Q979" s="5"/>
      <c r="R979" s="8"/>
      <c r="S979" s="10"/>
      <c r="T979" s="6"/>
      <c r="U979" s="4"/>
      <c r="V979" s="4"/>
      <c r="W979" s="38"/>
      <c r="X979" s="8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BC979" s="2"/>
    </row>
    <row r="980" spans="1:55" ht="12.75" x14ac:dyDescent="0.2">
      <c r="A980" s="4"/>
      <c r="B980" s="4"/>
      <c r="C980" s="4"/>
      <c r="D980" s="4"/>
      <c r="E980" s="4"/>
      <c r="F980" s="4"/>
      <c r="G980" s="45"/>
      <c r="H980" s="45"/>
      <c r="I980" s="36"/>
      <c r="J980" s="36"/>
      <c r="K980" s="5"/>
      <c r="L980" s="8" t="str">
        <f t="shared" si="16"/>
        <v xml:space="preserve"> </v>
      </c>
      <c r="M980" s="6"/>
      <c r="N980" s="6"/>
      <c r="O980" s="6"/>
      <c r="P980" s="8"/>
      <c r="Q980" s="5"/>
      <c r="R980" s="8"/>
      <c r="S980" s="10"/>
      <c r="T980" s="6"/>
      <c r="U980" s="4"/>
      <c r="V980" s="4"/>
      <c r="W980" s="38"/>
      <c r="X980" s="8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BC980" s="2"/>
    </row>
    <row r="981" spans="1:55" ht="12.75" x14ac:dyDescent="0.2">
      <c r="A981" s="4"/>
      <c r="B981" s="4"/>
      <c r="C981" s="4"/>
      <c r="D981" s="4"/>
      <c r="E981" s="4"/>
      <c r="F981" s="4"/>
      <c r="G981" s="45"/>
      <c r="H981" s="45"/>
      <c r="I981" s="36"/>
      <c r="J981" s="36"/>
      <c r="K981" s="5"/>
      <c r="L981" s="8" t="str">
        <f t="shared" si="16"/>
        <v xml:space="preserve"> </v>
      </c>
      <c r="M981" s="6"/>
      <c r="N981" s="6"/>
      <c r="O981" s="6"/>
      <c r="P981" s="8"/>
      <c r="Q981" s="5"/>
      <c r="R981" s="8"/>
      <c r="S981" s="10"/>
      <c r="T981" s="6"/>
      <c r="U981" s="4"/>
      <c r="V981" s="4"/>
      <c r="W981" s="38"/>
      <c r="X981" s="8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BC981" s="2"/>
    </row>
    <row r="982" spans="1:55" ht="12.75" x14ac:dyDescent="0.2">
      <c r="A982" s="4"/>
      <c r="B982" s="4"/>
      <c r="C982" s="4"/>
      <c r="D982" s="4"/>
      <c r="E982" s="4"/>
      <c r="F982" s="4"/>
      <c r="G982" s="45"/>
      <c r="H982" s="45"/>
      <c r="I982" s="36"/>
      <c r="J982" s="36"/>
      <c r="K982" s="5"/>
      <c r="L982" s="8" t="str">
        <f t="shared" si="16"/>
        <v xml:space="preserve"> </v>
      </c>
      <c r="M982" s="6"/>
      <c r="N982" s="6"/>
      <c r="O982" s="6"/>
      <c r="P982" s="8"/>
      <c r="Q982" s="5"/>
      <c r="R982" s="8"/>
      <c r="S982" s="10"/>
      <c r="T982" s="6"/>
      <c r="U982" s="4"/>
      <c r="V982" s="4"/>
      <c r="W982" s="38"/>
      <c r="X982" s="8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BC982" s="2"/>
    </row>
    <row r="983" spans="1:55" ht="12.75" x14ac:dyDescent="0.2">
      <c r="A983" s="4"/>
      <c r="B983" s="4"/>
      <c r="C983" s="4"/>
      <c r="D983" s="4"/>
      <c r="E983" s="4"/>
      <c r="F983" s="4"/>
      <c r="G983" s="45"/>
      <c r="H983" s="45"/>
      <c r="I983" s="36"/>
      <c r="J983" s="36"/>
      <c r="K983" s="5"/>
      <c r="L983" s="8" t="str">
        <f t="shared" si="16"/>
        <v xml:space="preserve"> </v>
      </c>
      <c r="M983" s="6"/>
      <c r="N983" s="6"/>
      <c r="O983" s="6"/>
      <c r="P983" s="8"/>
      <c r="Q983" s="5"/>
      <c r="R983" s="8"/>
      <c r="S983" s="10"/>
      <c r="T983" s="6"/>
      <c r="U983" s="4"/>
      <c r="V983" s="4"/>
      <c r="W983" s="38"/>
      <c r="X983" s="8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BC983" s="2"/>
    </row>
    <row r="984" spans="1:55" ht="12.75" x14ac:dyDescent="0.2">
      <c r="A984" s="4"/>
      <c r="B984" s="4"/>
      <c r="C984" s="4"/>
      <c r="D984" s="4"/>
      <c r="E984" s="4"/>
      <c r="F984" s="4"/>
      <c r="G984" s="45"/>
      <c r="H984" s="45"/>
      <c r="I984" s="36"/>
      <c r="J984" s="36"/>
      <c r="K984" s="5"/>
      <c r="L984" s="8" t="str">
        <f t="shared" si="16"/>
        <v xml:space="preserve"> </v>
      </c>
      <c r="M984" s="6"/>
      <c r="N984" s="6"/>
      <c r="O984" s="6"/>
      <c r="P984" s="8"/>
      <c r="Q984" s="5"/>
      <c r="R984" s="8"/>
      <c r="S984" s="10"/>
      <c r="T984" s="6"/>
      <c r="U984" s="4"/>
      <c r="V984" s="4"/>
      <c r="W984" s="38"/>
      <c r="X984" s="8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BC984" s="2"/>
    </row>
    <row r="985" spans="1:55" ht="12.75" x14ac:dyDescent="0.2">
      <c r="A985" s="4"/>
      <c r="B985" s="4"/>
      <c r="C985" s="4"/>
      <c r="D985" s="4"/>
      <c r="E985" s="4"/>
      <c r="F985" s="4"/>
      <c r="G985" s="45"/>
      <c r="H985" s="45"/>
      <c r="I985" s="36"/>
      <c r="J985" s="36"/>
      <c r="K985" s="5"/>
      <c r="L985" s="8" t="str">
        <f t="shared" si="16"/>
        <v xml:space="preserve"> </v>
      </c>
      <c r="M985" s="6"/>
      <c r="N985" s="6"/>
      <c r="O985" s="6"/>
      <c r="P985" s="8"/>
      <c r="Q985" s="5"/>
      <c r="R985" s="8"/>
      <c r="S985" s="10"/>
      <c r="T985" s="6"/>
      <c r="U985" s="4"/>
      <c r="V985" s="4"/>
      <c r="W985" s="38"/>
      <c r="X985" s="8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BC985" s="2"/>
    </row>
    <row r="986" spans="1:55" ht="12.75" x14ac:dyDescent="0.2">
      <c r="A986" s="4"/>
      <c r="B986" s="4"/>
      <c r="C986" s="4"/>
      <c r="D986" s="4"/>
      <c r="E986" s="4"/>
      <c r="F986" s="4"/>
      <c r="G986" s="45"/>
      <c r="H986" s="45"/>
      <c r="I986" s="36"/>
      <c r="J986" s="36"/>
      <c r="K986" s="5"/>
      <c r="L986" s="8" t="str">
        <f t="shared" si="16"/>
        <v xml:space="preserve"> </v>
      </c>
      <c r="M986" s="6"/>
      <c r="N986" s="6"/>
      <c r="O986" s="6"/>
      <c r="P986" s="8"/>
      <c r="Q986" s="5"/>
      <c r="R986" s="8"/>
      <c r="S986" s="10"/>
      <c r="T986" s="6"/>
      <c r="U986" s="4"/>
      <c r="V986" s="4"/>
      <c r="W986" s="38"/>
      <c r="X986" s="8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BC986" s="2"/>
    </row>
    <row r="987" spans="1:55" ht="12.75" x14ac:dyDescent="0.2">
      <c r="A987" s="4"/>
      <c r="B987" s="4"/>
      <c r="C987" s="4"/>
      <c r="D987" s="4"/>
      <c r="E987" s="4"/>
      <c r="F987" s="4"/>
      <c r="G987" s="45"/>
      <c r="H987" s="45"/>
      <c r="I987" s="36"/>
      <c r="J987" s="36"/>
      <c r="K987" s="5"/>
      <c r="L987" s="8" t="str">
        <f t="shared" si="16"/>
        <v xml:space="preserve"> </v>
      </c>
      <c r="M987" s="6"/>
      <c r="N987" s="6"/>
      <c r="O987" s="6"/>
      <c r="P987" s="8"/>
      <c r="Q987" s="5"/>
      <c r="R987" s="8"/>
      <c r="S987" s="10"/>
      <c r="T987" s="6"/>
      <c r="U987" s="4"/>
      <c r="V987" s="4"/>
      <c r="W987" s="38"/>
      <c r="X987" s="8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BC987" s="2"/>
    </row>
    <row r="988" spans="1:55" ht="12.75" x14ac:dyDescent="0.2">
      <c r="A988" s="4"/>
      <c r="B988" s="4"/>
      <c r="C988" s="4"/>
      <c r="D988" s="4"/>
      <c r="E988" s="4"/>
      <c r="F988" s="4"/>
      <c r="G988" s="45"/>
      <c r="H988" s="45"/>
      <c r="I988" s="36"/>
      <c r="J988" s="36"/>
      <c r="K988" s="5"/>
      <c r="L988" s="8" t="str">
        <f t="shared" si="16"/>
        <v xml:space="preserve"> </v>
      </c>
      <c r="M988" s="6"/>
      <c r="N988" s="6"/>
      <c r="O988" s="6"/>
      <c r="P988" s="8"/>
      <c r="Q988" s="5"/>
      <c r="R988" s="8"/>
      <c r="S988" s="10"/>
      <c r="T988" s="6"/>
      <c r="U988" s="4"/>
      <c r="V988" s="4"/>
      <c r="W988" s="38"/>
      <c r="X988" s="8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BC988" s="2"/>
    </row>
    <row r="989" spans="1:55" ht="12.75" x14ac:dyDescent="0.2">
      <c r="A989" s="4"/>
      <c r="B989" s="4"/>
      <c r="C989" s="4"/>
      <c r="D989" s="4"/>
      <c r="E989" s="4"/>
      <c r="F989" s="4"/>
      <c r="G989" s="45"/>
      <c r="H989" s="45"/>
      <c r="I989" s="36"/>
      <c r="J989" s="36"/>
      <c r="K989" s="5"/>
      <c r="L989" s="8" t="str">
        <f t="shared" si="16"/>
        <v xml:space="preserve"> </v>
      </c>
      <c r="M989" s="6"/>
      <c r="N989" s="6"/>
      <c r="O989" s="6"/>
      <c r="P989" s="8"/>
      <c r="Q989" s="5"/>
      <c r="R989" s="8"/>
      <c r="S989" s="10"/>
      <c r="T989" s="6"/>
      <c r="U989" s="4"/>
      <c r="V989" s="4"/>
      <c r="W989" s="38"/>
      <c r="X989" s="8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BC989" s="2"/>
    </row>
    <row r="990" spans="1:55" ht="12.75" x14ac:dyDescent="0.2">
      <c r="A990" s="4"/>
      <c r="B990" s="4"/>
      <c r="C990" s="4"/>
      <c r="D990" s="4"/>
      <c r="E990" s="4"/>
      <c r="F990" s="4"/>
      <c r="G990" s="45"/>
      <c r="H990" s="45"/>
      <c r="I990" s="36"/>
      <c r="J990" s="36"/>
      <c r="K990" s="5"/>
      <c r="L990" s="8" t="str">
        <f t="shared" si="16"/>
        <v xml:space="preserve"> </v>
      </c>
      <c r="M990" s="6"/>
      <c r="N990" s="6"/>
      <c r="O990" s="6"/>
      <c r="P990" s="8"/>
      <c r="Q990" s="5"/>
      <c r="R990" s="8"/>
      <c r="S990" s="10"/>
      <c r="T990" s="6"/>
      <c r="U990" s="4"/>
      <c r="V990" s="4"/>
      <c r="W990" s="38"/>
      <c r="X990" s="8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BC990" s="2"/>
    </row>
    <row r="991" spans="1:55" ht="12.75" x14ac:dyDescent="0.2">
      <c r="A991" s="4"/>
      <c r="B991" s="4"/>
      <c r="C991" s="4"/>
      <c r="D991" s="4"/>
      <c r="E991" s="4"/>
      <c r="F991" s="4"/>
      <c r="G991" s="45"/>
      <c r="H991" s="45"/>
      <c r="I991" s="36"/>
      <c r="J991" s="36"/>
      <c r="K991" s="5"/>
      <c r="L991" s="8" t="str">
        <f t="shared" si="16"/>
        <v xml:space="preserve"> </v>
      </c>
      <c r="M991" s="6"/>
      <c r="N991" s="6"/>
      <c r="O991" s="6"/>
      <c r="P991" s="8"/>
      <c r="Q991" s="5"/>
      <c r="R991" s="8"/>
      <c r="S991" s="10"/>
      <c r="T991" s="6"/>
      <c r="U991" s="4"/>
      <c r="V991" s="4"/>
      <c r="W991" s="38"/>
      <c r="X991" s="8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BC991" s="2"/>
    </row>
    <row r="992" spans="1:55" ht="12.75" x14ac:dyDescent="0.2">
      <c r="A992" s="4"/>
      <c r="B992" s="4"/>
      <c r="C992" s="4"/>
      <c r="D992" s="4"/>
      <c r="E992" s="4"/>
      <c r="F992" s="4"/>
      <c r="G992" s="45"/>
      <c r="H992" s="45"/>
      <c r="I992" s="36"/>
      <c r="J992" s="36"/>
      <c r="K992" s="5"/>
      <c r="L992" s="8" t="str">
        <f t="shared" ref="L992:L1055" si="17">+IF(J992=0," ",K992-($B$9-J992))</f>
        <v xml:space="preserve"> </v>
      </c>
      <c r="M992" s="6"/>
      <c r="N992" s="6"/>
      <c r="O992" s="6"/>
      <c r="P992" s="8"/>
      <c r="Q992" s="5"/>
      <c r="R992" s="8"/>
      <c r="S992" s="10"/>
      <c r="T992" s="6"/>
      <c r="U992" s="4"/>
      <c r="V992" s="4"/>
      <c r="W992" s="38"/>
      <c r="X992" s="8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BC992" s="2"/>
    </row>
    <row r="993" spans="1:55" ht="12.75" x14ac:dyDescent="0.2">
      <c r="A993" s="4"/>
      <c r="B993" s="4"/>
      <c r="C993" s="4"/>
      <c r="D993" s="4"/>
      <c r="E993" s="4"/>
      <c r="F993" s="4"/>
      <c r="G993" s="45"/>
      <c r="H993" s="45"/>
      <c r="I993" s="36"/>
      <c r="J993" s="36"/>
      <c r="K993" s="5"/>
      <c r="L993" s="8" t="str">
        <f t="shared" si="17"/>
        <v xml:space="preserve"> </v>
      </c>
      <c r="M993" s="6"/>
      <c r="N993" s="6"/>
      <c r="O993" s="6"/>
      <c r="P993" s="8"/>
      <c r="Q993" s="5"/>
      <c r="R993" s="8"/>
      <c r="S993" s="10"/>
      <c r="T993" s="6"/>
      <c r="U993" s="4"/>
      <c r="V993" s="4"/>
      <c r="W993" s="38"/>
      <c r="X993" s="8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BC993" s="2"/>
    </row>
    <row r="994" spans="1:55" ht="12.75" x14ac:dyDescent="0.2">
      <c r="A994" s="4"/>
      <c r="B994" s="4"/>
      <c r="C994" s="4"/>
      <c r="D994" s="4"/>
      <c r="E994" s="4"/>
      <c r="F994" s="4"/>
      <c r="G994" s="45"/>
      <c r="H994" s="45"/>
      <c r="I994" s="36"/>
      <c r="J994" s="36"/>
      <c r="K994" s="5"/>
      <c r="L994" s="8" t="str">
        <f t="shared" si="17"/>
        <v xml:space="preserve"> </v>
      </c>
      <c r="M994" s="6"/>
      <c r="N994" s="6"/>
      <c r="O994" s="6"/>
      <c r="P994" s="8"/>
      <c r="Q994" s="5"/>
      <c r="R994" s="8"/>
      <c r="S994" s="10"/>
      <c r="T994" s="6"/>
      <c r="U994" s="4"/>
      <c r="V994" s="4"/>
      <c r="W994" s="38"/>
      <c r="X994" s="8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BC994" s="2"/>
    </row>
    <row r="995" spans="1:55" ht="12.75" x14ac:dyDescent="0.2">
      <c r="A995" s="4"/>
      <c r="B995" s="4"/>
      <c r="C995" s="4"/>
      <c r="D995" s="4"/>
      <c r="E995" s="4"/>
      <c r="F995" s="4"/>
      <c r="G995" s="45"/>
      <c r="H995" s="45"/>
      <c r="I995" s="36"/>
      <c r="J995" s="36"/>
      <c r="K995" s="5"/>
      <c r="L995" s="8" t="str">
        <f t="shared" si="17"/>
        <v xml:space="preserve"> </v>
      </c>
      <c r="M995" s="6"/>
      <c r="N995" s="6"/>
      <c r="O995" s="6"/>
      <c r="P995" s="8"/>
      <c r="Q995" s="5"/>
      <c r="R995" s="8"/>
      <c r="S995" s="10"/>
      <c r="T995" s="6"/>
      <c r="U995" s="4"/>
      <c r="V995" s="4"/>
      <c r="W995" s="38"/>
      <c r="X995" s="8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BC995" s="2"/>
    </row>
    <row r="996" spans="1:55" ht="12.75" x14ac:dyDescent="0.2">
      <c r="A996" s="4"/>
      <c r="B996" s="4"/>
      <c r="C996" s="4"/>
      <c r="D996" s="4"/>
      <c r="E996" s="4"/>
      <c r="F996" s="4"/>
      <c r="G996" s="45"/>
      <c r="H996" s="45"/>
      <c r="I996" s="36"/>
      <c r="J996" s="36"/>
      <c r="K996" s="5"/>
      <c r="L996" s="8" t="str">
        <f t="shared" si="17"/>
        <v xml:space="preserve"> </v>
      </c>
      <c r="M996" s="6"/>
      <c r="N996" s="6"/>
      <c r="O996" s="6"/>
      <c r="P996" s="8"/>
      <c r="Q996" s="5"/>
      <c r="R996" s="8"/>
      <c r="S996" s="10"/>
      <c r="T996" s="6"/>
      <c r="U996" s="4"/>
      <c r="V996" s="4"/>
      <c r="W996" s="38"/>
      <c r="X996" s="8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BC996" s="2"/>
    </row>
    <row r="997" spans="1:55" ht="12.75" x14ac:dyDescent="0.2">
      <c r="A997" s="4"/>
      <c r="B997" s="4"/>
      <c r="C997" s="4"/>
      <c r="D997" s="4"/>
      <c r="E997" s="4"/>
      <c r="F997" s="4"/>
      <c r="G997" s="45"/>
      <c r="H997" s="45"/>
      <c r="I997" s="36"/>
      <c r="J997" s="36"/>
      <c r="K997" s="5"/>
      <c r="L997" s="8" t="str">
        <f t="shared" si="17"/>
        <v xml:space="preserve"> </v>
      </c>
      <c r="M997" s="6"/>
      <c r="N997" s="6"/>
      <c r="O997" s="6"/>
      <c r="P997" s="8"/>
      <c r="Q997" s="5"/>
      <c r="R997" s="8"/>
      <c r="S997" s="10"/>
      <c r="T997" s="6"/>
      <c r="U997" s="4"/>
      <c r="V997" s="4"/>
      <c r="W997" s="38"/>
      <c r="X997" s="8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BC997" s="2"/>
    </row>
    <row r="998" spans="1:55" ht="12.75" x14ac:dyDescent="0.2">
      <c r="A998" s="4"/>
      <c r="B998" s="4"/>
      <c r="C998" s="4"/>
      <c r="D998" s="4"/>
      <c r="E998" s="4"/>
      <c r="F998" s="4"/>
      <c r="G998" s="45"/>
      <c r="H998" s="45"/>
      <c r="I998" s="36"/>
      <c r="J998" s="36"/>
      <c r="K998" s="5"/>
      <c r="L998" s="8" t="str">
        <f t="shared" si="17"/>
        <v xml:space="preserve"> </v>
      </c>
      <c r="M998" s="6"/>
      <c r="N998" s="6"/>
      <c r="O998" s="6"/>
      <c r="P998" s="8"/>
      <c r="Q998" s="5"/>
      <c r="R998" s="8"/>
      <c r="S998" s="10"/>
      <c r="T998" s="6"/>
      <c r="U998" s="4"/>
      <c r="V998" s="4"/>
      <c r="W998" s="38"/>
      <c r="X998" s="8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BC998" s="2"/>
    </row>
    <row r="999" spans="1:55" ht="12.75" x14ac:dyDescent="0.2">
      <c r="A999" s="4"/>
      <c r="B999" s="4"/>
      <c r="C999" s="4"/>
      <c r="D999" s="4"/>
      <c r="E999" s="4"/>
      <c r="F999" s="4"/>
      <c r="G999" s="45"/>
      <c r="H999" s="45"/>
      <c r="I999" s="36"/>
      <c r="J999" s="36"/>
      <c r="K999" s="5"/>
      <c r="L999" s="8" t="str">
        <f t="shared" si="17"/>
        <v xml:space="preserve"> </v>
      </c>
      <c r="M999" s="6"/>
      <c r="N999" s="6"/>
      <c r="O999" s="6"/>
      <c r="P999" s="8"/>
      <c r="Q999" s="5"/>
      <c r="R999" s="8"/>
      <c r="S999" s="10"/>
      <c r="T999" s="6"/>
      <c r="U999" s="4"/>
      <c r="V999" s="4"/>
      <c r="W999" s="38"/>
      <c r="X999" s="8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BC999" s="2"/>
    </row>
    <row r="1000" spans="1:55" ht="12.75" x14ac:dyDescent="0.2">
      <c r="A1000" s="4"/>
      <c r="B1000" s="4"/>
      <c r="C1000" s="4"/>
      <c r="D1000" s="4"/>
      <c r="E1000" s="4"/>
      <c r="F1000" s="4"/>
      <c r="G1000" s="45"/>
      <c r="H1000" s="45"/>
      <c r="I1000" s="36"/>
      <c r="J1000" s="36"/>
      <c r="K1000" s="5"/>
      <c r="L1000" s="8" t="str">
        <f t="shared" si="17"/>
        <v xml:space="preserve"> </v>
      </c>
      <c r="M1000" s="6"/>
      <c r="N1000" s="6"/>
      <c r="O1000" s="6"/>
      <c r="P1000" s="8"/>
      <c r="Q1000" s="5"/>
      <c r="R1000" s="8"/>
      <c r="S1000" s="10"/>
      <c r="T1000" s="6"/>
      <c r="U1000" s="4"/>
      <c r="V1000" s="4"/>
      <c r="W1000" s="38"/>
      <c r="X1000" s="8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BC1000" s="2"/>
    </row>
    <row r="1001" spans="1:55" ht="12.75" x14ac:dyDescent="0.2">
      <c r="A1001" s="4"/>
      <c r="B1001" s="4"/>
      <c r="C1001" s="4"/>
      <c r="D1001" s="4"/>
      <c r="E1001" s="4"/>
      <c r="F1001" s="4"/>
      <c r="G1001" s="45"/>
      <c r="H1001" s="45"/>
      <c r="I1001" s="36"/>
      <c r="J1001" s="36"/>
      <c r="K1001" s="5"/>
      <c r="L1001" s="8" t="str">
        <f t="shared" si="17"/>
        <v xml:space="preserve"> </v>
      </c>
      <c r="M1001" s="6"/>
      <c r="N1001" s="6"/>
      <c r="O1001" s="6"/>
      <c r="P1001" s="8"/>
      <c r="Q1001" s="5"/>
      <c r="R1001" s="8"/>
      <c r="S1001" s="10"/>
      <c r="T1001" s="6"/>
      <c r="U1001" s="4"/>
      <c r="V1001" s="4"/>
      <c r="W1001" s="38"/>
      <c r="X1001" s="8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BC1001" s="2"/>
    </row>
    <row r="1002" spans="1:55" ht="12.75" x14ac:dyDescent="0.2">
      <c r="A1002" s="4"/>
      <c r="B1002" s="4"/>
      <c r="C1002" s="4"/>
      <c r="D1002" s="4"/>
      <c r="E1002" s="4"/>
      <c r="F1002" s="4"/>
      <c r="G1002" s="45"/>
      <c r="H1002" s="45"/>
      <c r="I1002" s="36"/>
      <c r="J1002" s="36"/>
      <c r="K1002" s="5"/>
      <c r="L1002" s="8" t="str">
        <f t="shared" si="17"/>
        <v xml:space="preserve"> </v>
      </c>
      <c r="M1002" s="6"/>
      <c r="N1002" s="6"/>
      <c r="O1002" s="6"/>
      <c r="P1002" s="8"/>
      <c r="Q1002" s="5"/>
      <c r="R1002" s="8"/>
      <c r="S1002" s="10"/>
      <c r="T1002" s="6"/>
      <c r="U1002" s="4"/>
      <c r="V1002" s="4"/>
      <c r="W1002" s="38"/>
      <c r="X1002" s="8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BC1002" s="2"/>
    </row>
    <row r="1003" spans="1:55" ht="12.75" x14ac:dyDescent="0.2">
      <c r="A1003" s="4"/>
      <c r="B1003" s="4"/>
      <c r="C1003" s="4"/>
      <c r="D1003" s="4"/>
      <c r="E1003" s="4"/>
      <c r="F1003" s="4"/>
      <c r="G1003" s="45"/>
      <c r="H1003" s="45"/>
      <c r="I1003" s="36"/>
      <c r="J1003" s="36"/>
      <c r="K1003" s="5"/>
      <c r="L1003" s="8" t="str">
        <f t="shared" si="17"/>
        <v xml:space="preserve"> </v>
      </c>
      <c r="M1003" s="6"/>
      <c r="N1003" s="6"/>
      <c r="O1003" s="6"/>
      <c r="P1003" s="8"/>
      <c r="Q1003" s="5"/>
      <c r="R1003" s="8"/>
      <c r="S1003" s="10"/>
      <c r="T1003" s="6"/>
      <c r="U1003" s="4"/>
      <c r="V1003" s="4"/>
      <c r="W1003" s="38"/>
      <c r="X1003" s="8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BC1003" s="2"/>
    </row>
    <row r="1004" spans="1:55" ht="12.75" x14ac:dyDescent="0.2">
      <c r="A1004" s="4"/>
      <c r="B1004" s="4"/>
      <c r="C1004" s="4"/>
      <c r="D1004" s="4"/>
      <c r="E1004" s="4"/>
      <c r="F1004" s="4"/>
      <c r="G1004" s="45"/>
      <c r="H1004" s="45"/>
      <c r="I1004" s="36"/>
      <c r="J1004" s="36"/>
      <c r="K1004" s="5"/>
      <c r="L1004" s="8" t="str">
        <f t="shared" si="17"/>
        <v xml:space="preserve"> </v>
      </c>
      <c r="M1004" s="6"/>
      <c r="N1004" s="6"/>
      <c r="O1004" s="6"/>
      <c r="P1004" s="8"/>
      <c r="Q1004" s="5"/>
      <c r="R1004" s="8"/>
      <c r="S1004" s="10"/>
      <c r="T1004" s="6"/>
      <c r="U1004" s="4"/>
      <c r="V1004" s="4"/>
      <c r="W1004" s="38"/>
      <c r="X1004" s="8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BC1004" s="2"/>
    </row>
    <row r="1005" spans="1:55" ht="12.75" x14ac:dyDescent="0.2">
      <c r="A1005" s="4"/>
      <c r="B1005" s="4"/>
      <c r="C1005" s="4"/>
      <c r="D1005" s="4"/>
      <c r="E1005" s="4"/>
      <c r="F1005" s="4"/>
      <c r="G1005" s="45"/>
      <c r="H1005" s="45"/>
      <c r="I1005" s="36"/>
      <c r="J1005" s="36"/>
      <c r="K1005" s="5"/>
      <c r="L1005" s="8" t="str">
        <f t="shared" si="17"/>
        <v xml:space="preserve"> </v>
      </c>
      <c r="M1005" s="6"/>
      <c r="N1005" s="6"/>
      <c r="O1005" s="6"/>
      <c r="P1005" s="8"/>
      <c r="Q1005" s="5"/>
      <c r="R1005" s="8"/>
      <c r="S1005" s="10"/>
      <c r="T1005" s="6"/>
      <c r="U1005" s="4"/>
      <c r="V1005" s="4"/>
      <c r="W1005" s="38"/>
      <c r="X1005" s="8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BC1005" s="2"/>
    </row>
    <row r="1006" spans="1:55" ht="12.75" x14ac:dyDescent="0.2">
      <c r="A1006" s="4"/>
      <c r="B1006" s="4"/>
      <c r="C1006" s="4"/>
      <c r="D1006" s="4"/>
      <c r="E1006" s="4"/>
      <c r="F1006" s="4"/>
      <c r="G1006" s="45"/>
      <c r="H1006" s="45"/>
      <c r="I1006" s="36"/>
      <c r="J1006" s="36"/>
      <c r="K1006" s="5"/>
      <c r="L1006" s="8" t="str">
        <f t="shared" si="17"/>
        <v xml:space="preserve"> </v>
      </c>
      <c r="M1006" s="6"/>
      <c r="N1006" s="6"/>
      <c r="O1006" s="6"/>
      <c r="P1006" s="8"/>
      <c r="Q1006" s="5"/>
      <c r="R1006" s="8"/>
      <c r="S1006" s="10"/>
      <c r="T1006" s="6"/>
      <c r="U1006" s="4"/>
      <c r="V1006" s="4"/>
      <c r="W1006" s="38"/>
      <c r="X1006" s="8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BC1006" s="2"/>
    </row>
    <row r="1007" spans="1:55" ht="12.75" x14ac:dyDescent="0.2">
      <c r="A1007" s="4"/>
      <c r="B1007" s="4"/>
      <c r="C1007" s="4"/>
      <c r="D1007" s="4"/>
      <c r="E1007" s="4"/>
      <c r="F1007" s="4"/>
      <c r="G1007" s="45"/>
      <c r="H1007" s="45"/>
      <c r="I1007" s="36"/>
      <c r="J1007" s="36"/>
      <c r="K1007" s="5"/>
      <c r="L1007" s="8" t="str">
        <f t="shared" si="17"/>
        <v xml:space="preserve"> </v>
      </c>
      <c r="M1007" s="6"/>
      <c r="N1007" s="6"/>
      <c r="O1007" s="6"/>
      <c r="P1007" s="8"/>
      <c r="Q1007" s="5"/>
      <c r="R1007" s="8"/>
      <c r="S1007" s="10"/>
      <c r="T1007" s="6"/>
      <c r="U1007" s="4"/>
      <c r="V1007" s="4"/>
      <c r="W1007" s="38"/>
      <c r="X1007" s="8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BC1007" s="2"/>
    </row>
    <row r="1008" spans="1:55" ht="12.75" x14ac:dyDescent="0.2">
      <c r="A1008" s="4"/>
      <c r="B1008" s="4"/>
      <c r="C1008" s="4"/>
      <c r="D1008" s="4"/>
      <c r="E1008" s="4"/>
      <c r="F1008" s="4"/>
      <c r="G1008" s="45"/>
      <c r="H1008" s="45"/>
      <c r="I1008" s="36"/>
      <c r="J1008" s="36"/>
      <c r="K1008" s="5"/>
      <c r="L1008" s="8" t="str">
        <f t="shared" si="17"/>
        <v xml:space="preserve"> </v>
      </c>
      <c r="M1008" s="6"/>
      <c r="N1008" s="6"/>
      <c r="O1008" s="6"/>
      <c r="P1008" s="8"/>
      <c r="Q1008" s="5"/>
      <c r="R1008" s="8"/>
      <c r="S1008" s="10"/>
      <c r="T1008" s="6"/>
      <c r="U1008" s="4"/>
      <c r="V1008" s="4"/>
      <c r="W1008" s="38"/>
      <c r="X1008" s="8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BC1008" s="2"/>
    </row>
    <row r="1009" spans="1:55" ht="12.75" x14ac:dyDescent="0.2">
      <c r="A1009" s="4"/>
      <c r="B1009" s="4"/>
      <c r="C1009" s="4"/>
      <c r="D1009" s="4"/>
      <c r="E1009" s="4"/>
      <c r="F1009" s="4"/>
      <c r="G1009" s="45"/>
      <c r="H1009" s="45"/>
      <c r="I1009" s="36"/>
      <c r="J1009" s="36"/>
      <c r="K1009" s="5"/>
      <c r="L1009" s="8" t="str">
        <f t="shared" si="17"/>
        <v xml:space="preserve"> </v>
      </c>
      <c r="M1009" s="6"/>
      <c r="N1009" s="6"/>
      <c r="O1009" s="6"/>
      <c r="P1009" s="8"/>
      <c r="Q1009" s="5"/>
      <c r="R1009" s="8"/>
      <c r="S1009" s="10"/>
      <c r="T1009" s="6"/>
      <c r="U1009" s="4"/>
      <c r="V1009" s="4"/>
      <c r="W1009" s="38"/>
      <c r="X1009" s="8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BC1009" s="2"/>
    </row>
    <row r="1010" spans="1:55" ht="12.75" x14ac:dyDescent="0.2">
      <c r="A1010" s="4"/>
      <c r="B1010" s="4"/>
      <c r="C1010" s="4"/>
      <c r="D1010" s="4"/>
      <c r="E1010" s="4"/>
      <c r="F1010" s="4"/>
      <c r="G1010" s="45"/>
      <c r="H1010" s="45"/>
      <c r="I1010" s="36"/>
      <c r="J1010" s="36"/>
      <c r="K1010" s="5"/>
      <c r="L1010" s="8" t="str">
        <f t="shared" si="17"/>
        <v xml:space="preserve"> </v>
      </c>
      <c r="M1010" s="6"/>
      <c r="N1010" s="6"/>
      <c r="O1010" s="6"/>
      <c r="P1010" s="8"/>
      <c r="Q1010" s="5"/>
      <c r="R1010" s="8"/>
      <c r="S1010" s="10"/>
      <c r="T1010" s="6"/>
      <c r="U1010" s="4"/>
      <c r="V1010" s="4"/>
      <c r="W1010" s="38"/>
      <c r="X1010" s="8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BC1010" s="2"/>
    </row>
    <row r="1011" spans="1:55" ht="12.75" x14ac:dyDescent="0.2">
      <c r="A1011" s="4"/>
      <c r="B1011" s="4"/>
      <c r="C1011" s="4"/>
      <c r="D1011" s="4"/>
      <c r="E1011" s="4"/>
      <c r="F1011" s="4"/>
      <c r="G1011" s="45"/>
      <c r="H1011" s="45"/>
      <c r="I1011" s="36"/>
      <c r="J1011" s="36"/>
      <c r="K1011" s="5"/>
      <c r="L1011" s="8" t="str">
        <f t="shared" si="17"/>
        <v xml:space="preserve"> </v>
      </c>
      <c r="M1011" s="6"/>
      <c r="N1011" s="6"/>
      <c r="O1011" s="6"/>
      <c r="P1011" s="8"/>
      <c r="Q1011" s="5"/>
      <c r="R1011" s="8"/>
      <c r="S1011" s="10"/>
      <c r="T1011" s="6"/>
      <c r="U1011" s="4"/>
      <c r="V1011" s="4"/>
      <c r="W1011" s="38"/>
      <c r="X1011" s="8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BC1011" s="2"/>
    </row>
    <row r="1012" spans="1:55" ht="12.75" x14ac:dyDescent="0.2">
      <c r="A1012" s="4"/>
      <c r="B1012" s="4"/>
      <c r="C1012" s="4"/>
      <c r="D1012" s="4"/>
      <c r="E1012" s="4"/>
      <c r="F1012" s="4"/>
      <c r="G1012" s="45"/>
      <c r="H1012" s="45"/>
      <c r="I1012" s="36"/>
      <c r="J1012" s="36"/>
      <c r="K1012" s="5"/>
      <c r="L1012" s="8" t="str">
        <f t="shared" si="17"/>
        <v xml:space="preserve"> </v>
      </c>
      <c r="M1012" s="6"/>
      <c r="N1012" s="6"/>
      <c r="O1012" s="6"/>
      <c r="P1012" s="8"/>
      <c r="Q1012" s="5"/>
      <c r="R1012" s="8"/>
      <c r="S1012" s="10"/>
      <c r="T1012" s="6"/>
      <c r="U1012" s="4"/>
      <c r="V1012" s="4"/>
      <c r="W1012" s="38"/>
      <c r="X1012" s="8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BC1012" s="2"/>
    </row>
    <row r="1013" spans="1:55" ht="12.75" x14ac:dyDescent="0.2">
      <c r="A1013" s="4"/>
      <c r="B1013" s="4"/>
      <c r="C1013" s="4"/>
      <c r="D1013" s="4"/>
      <c r="E1013" s="4"/>
      <c r="F1013" s="4"/>
      <c r="G1013" s="45"/>
      <c r="H1013" s="45"/>
      <c r="I1013" s="36"/>
      <c r="J1013" s="36"/>
      <c r="K1013" s="5"/>
      <c r="L1013" s="8" t="str">
        <f t="shared" si="17"/>
        <v xml:space="preserve"> </v>
      </c>
      <c r="M1013" s="6"/>
      <c r="N1013" s="6"/>
      <c r="O1013" s="6"/>
      <c r="P1013" s="8"/>
      <c r="Q1013" s="5"/>
      <c r="R1013" s="8"/>
      <c r="S1013" s="10"/>
      <c r="T1013" s="6"/>
      <c r="U1013" s="4"/>
      <c r="V1013" s="4"/>
      <c r="W1013" s="38"/>
      <c r="X1013" s="8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BC1013" s="2"/>
    </row>
    <row r="1014" spans="1:55" ht="12.75" x14ac:dyDescent="0.2">
      <c r="A1014" s="4"/>
      <c r="B1014" s="4"/>
      <c r="C1014" s="4"/>
      <c r="D1014" s="4"/>
      <c r="E1014" s="4"/>
      <c r="F1014" s="4"/>
      <c r="G1014" s="45"/>
      <c r="H1014" s="45"/>
      <c r="I1014" s="36"/>
      <c r="J1014" s="36"/>
      <c r="K1014" s="5"/>
      <c r="L1014" s="8" t="str">
        <f t="shared" si="17"/>
        <v xml:space="preserve"> </v>
      </c>
      <c r="M1014" s="6"/>
      <c r="N1014" s="6"/>
      <c r="O1014" s="6"/>
      <c r="P1014" s="8"/>
      <c r="Q1014" s="5"/>
      <c r="R1014" s="8"/>
      <c r="S1014" s="10"/>
      <c r="T1014" s="6"/>
      <c r="U1014" s="4"/>
      <c r="V1014" s="4"/>
      <c r="W1014" s="38"/>
      <c r="X1014" s="8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BC1014" s="2"/>
    </row>
    <row r="1015" spans="1:55" ht="12.75" x14ac:dyDescent="0.2">
      <c r="A1015" s="4"/>
      <c r="B1015" s="4"/>
      <c r="C1015" s="4"/>
      <c r="D1015" s="4"/>
      <c r="E1015" s="4"/>
      <c r="F1015" s="4"/>
      <c r="G1015" s="45"/>
      <c r="H1015" s="45"/>
      <c r="I1015" s="36"/>
      <c r="J1015" s="36"/>
      <c r="K1015" s="5"/>
      <c r="L1015" s="8" t="str">
        <f t="shared" si="17"/>
        <v xml:space="preserve"> </v>
      </c>
      <c r="M1015" s="6"/>
      <c r="N1015" s="6"/>
      <c r="O1015" s="6"/>
      <c r="P1015" s="8"/>
      <c r="Q1015" s="5"/>
      <c r="R1015" s="8"/>
      <c r="S1015" s="10"/>
      <c r="T1015" s="6"/>
      <c r="U1015" s="4"/>
      <c r="V1015" s="4"/>
      <c r="W1015" s="38"/>
      <c r="X1015" s="8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BC1015" s="2"/>
    </row>
    <row r="1016" spans="1:55" ht="12.75" x14ac:dyDescent="0.2">
      <c r="A1016" s="4"/>
      <c r="B1016" s="4"/>
      <c r="C1016" s="4"/>
      <c r="D1016" s="4"/>
      <c r="E1016" s="4"/>
      <c r="F1016" s="4"/>
      <c r="G1016" s="45"/>
      <c r="H1016" s="45"/>
      <c r="I1016" s="36"/>
      <c r="J1016" s="36"/>
      <c r="K1016" s="5"/>
      <c r="L1016" s="8" t="str">
        <f t="shared" si="17"/>
        <v xml:space="preserve"> </v>
      </c>
      <c r="M1016" s="6"/>
      <c r="N1016" s="6"/>
      <c r="O1016" s="6"/>
      <c r="P1016" s="8"/>
      <c r="Q1016" s="5"/>
      <c r="R1016" s="8"/>
      <c r="S1016" s="10"/>
      <c r="T1016" s="6"/>
      <c r="U1016" s="4"/>
      <c r="V1016" s="4"/>
      <c r="W1016" s="38"/>
      <c r="X1016" s="8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BC1016" s="2"/>
    </row>
    <row r="1017" spans="1:55" ht="12.75" x14ac:dyDescent="0.2">
      <c r="A1017" s="4"/>
      <c r="B1017" s="4"/>
      <c r="C1017" s="4"/>
      <c r="D1017" s="4"/>
      <c r="E1017" s="4"/>
      <c r="F1017" s="4"/>
      <c r="G1017" s="45"/>
      <c r="H1017" s="45"/>
      <c r="I1017" s="36"/>
      <c r="J1017" s="36"/>
      <c r="K1017" s="5"/>
      <c r="L1017" s="8" t="str">
        <f t="shared" si="17"/>
        <v xml:space="preserve"> </v>
      </c>
      <c r="M1017" s="6"/>
      <c r="N1017" s="6"/>
      <c r="O1017" s="6"/>
      <c r="P1017" s="8"/>
      <c r="Q1017" s="5"/>
      <c r="R1017" s="8"/>
      <c r="S1017" s="10"/>
      <c r="T1017" s="6"/>
      <c r="U1017" s="4"/>
      <c r="V1017" s="4"/>
      <c r="W1017" s="38"/>
      <c r="X1017" s="8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BC1017" s="2"/>
    </row>
    <row r="1018" spans="1:55" ht="12.75" x14ac:dyDescent="0.2">
      <c r="A1018" s="4"/>
      <c r="B1018" s="4"/>
      <c r="C1018" s="4"/>
      <c r="D1018" s="4"/>
      <c r="E1018" s="4"/>
      <c r="F1018" s="4"/>
      <c r="G1018" s="45"/>
      <c r="H1018" s="45"/>
      <c r="I1018" s="36"/>
      <c r="J1018" s="36"/>
      <c r="K1018" s="5"/>
      <c r="L1018" s="8" t="str">
        <f t="shared" si="17"/>
        <v xml:space="preserve"> </v>
      </c>
      <c r="M1018" s="6"/>
      <c r="N1018" s="6"/>
      <c r="O1018" s="6"/>
      <c r="P1018" s="8"/>
      <c r="Q1018" s="5"/>
      <c r="R1018" s="8"/>
      <c r="S1018" s="10"/>
      <c r="T1018" s="6"/>
      <c r="U1018" s="4"/>
      <c r="V1018" s="4"/>
      <c r="W1018" s="38"/>
      <c r="X1018" s="8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BC1018" s="2"/>
    </row>
    <row r="1019" spans="1:55" ht="12.75" x14ac:dyDescent="0.2">
      <c r="A1019" s="4"/>
      <c r="B1019" s="4"/>
      <c r="C1019" s="4"/>
      <c r="D1019" s="4"/>
      <c r="E1019" s="4"/>
      <c r="F1019" s="4"/>
      <c r="G1019" s="45"/>
      <c r="H1019" s="45"/>
      <c r="I1019" s="36"/>
      <c r="J1019" s="36"/>
      <c r="K1019" s="5"/>
      <c r="L1019" s="8" t="str">
        <f t="shared" si="17"/>
        <v xml:space="preserve"> </v>
      </c>
      <c r="M1019" s="6"/>
      <c r="N1019" s="6"/>
      <c r="O1019" s="6"/>
      <c r="P1019" s="8"/>
      <c r="Q1019" s="5"/>
      <c r="R1019" s="8"/>
      <c r="S1019" s="10"/>
      <c r="T1019" s="6"/>
      <c r="U1019" s="4"/>
      <c r="V1019" s="4"/>
      <c r="W1019" s="38"/>
      <c r="X1019" s="8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BC1019" s="2"/>
    </row>
    <row r="1020" spans="1:55" ht="12.75" x14ac:dyDescent="0.2">
      <c r="A1020" s="4"/>
      <c r="B1020" s="4"/>
      <c r="C1020" s="4"/>
      <c r="D1020" s="4"/>
      <c r="E1020" s="4"/>
      <c r="F1020" s="4"/>
      <c r="G1020" s="45"/>
      <c r="H1020" s="45"/>
      <c r="I1020" s="36"/>
      <c r="J1020" s="36"/>
      <c r="K1020" s="5"/>
      <c r="L1020" s="8" t="str">
        <f t="shared" si="17"/>
        <v xml:space="preserve"> </v>
      </c>
      <c r="M1020" s="6"/>
      <c r="N1020" s="6"/>
      <c r="O1020" s="6"/>
      <c r="P1020" s="8"/>
      <c r="Q1020" s="5"/>
      <c r="R1020" s="8"/>
      <c r="S1020" s="10"/>
      <c r="T1020" s="6"/>
      <c r="U1020" s="4"/>
      <c r="V1020" s="4"/>
      <c r="W1020" s="38"/>
      <c r="X1020" s="8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BC1020" s="2"/>
    </row>
    <row r="1021" spans="1:55" ht="12.75" x14ac:dyDescent="0.2">
      <c r="A1021" s="4"/>
      <c r="B1021" s="4"/>
      <c r="C1021" s="4"/>
      <c r="D1021" s="4"/>
      <c r="E1021" s="4"/>
      <c r="F1021" s="4"/>
      <c r="G1021" s="45"/>
      <c r="H1021" s="45"/>
      <c r="I1021" s="36"/>
      <c r="J1021" s="36"/>
      <c r="K1021" s="5"/>
      <c r="L1021" s="8" t="str">
        <f t="shared" si="17"/>
        <v xml:space="preserve"> </v>
      </c>
      <c r="M1021" s="6"/>
      <c r="N1021" s="6"/>
      <c r="O1021" s="6"/>
      <c r="P1021" s="8"/>
      <c r="Q1021" s="5"/>
      <c r="R1021" s="8"/>
      <c r="S1021" s="10"/>
      <c r="T1021" s="6"/>
      <c r="U1021" s="4"/>
      <c r="V1021" s="4"/>
      <c r="W1021" s="38"/>
      <c r="X1021" s="8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BC1021" s="2"/>
    </row>
    <row r="1022" spans="1:55" ht="12.75" x14ac:dyDescent="0.2">
      <c r="A1022" s="4"/>
      <c r="B1022" s="4"/>
      <c r="C1022" s="4"/>
      <c r="D1022" s="4"/>
      <c r="E1022" s="4"/>
      <c r="F1022" s="4"/>
      <c r="G1022" s="45"/>
      <c r="H1022" s="45"/>
      <c r="I1022" s="36"/>
      <c r="J1022" s="36"/>
      <c r="K1022" s="5"/>
      <c r="L1022" s="8" t="str">
        <f t="shared" si="17"/>
        <v xml:space="preserve"> </v>
      </c>
      <c r="M1022" s="6"/>
      <c r="N1022" s="6"/>
      <c r="O1022" s="6"/>
      <c r="P1022" s="8"/>
      <c r="Q1022" s="5"/>
      <c r="R1022" s="8"/>
      <c r="S1022" s="10"/>
      <c r="T1022" s="6"/>
      <c r="U1022" s="4"/>
      <c r="V1022" s="4"/>
      <c r="W1022" s="38"/>
      <c r="X1022" s="8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BC1022" s="2"/>
    </row>
    <row r="1023" spans="1:55" ht="12.75" x14ac:dyDescent="0.2">
      <c r="A1023" s="4"/>
      <c r="B1023" s="4"/>
      <c r="C1023" s="4"/>
      <c r="D1023" s="4"/>
      <c r="E1023" s="4"/>
      <c r="F1023" s="4"/>
      <c r="G1023" s="45"/>
      <c r="H1023" s="45"/>
      <c r="I1023" s="36"/>
      <c r="J1023" s="36"/>
      <c r="K1023" s="5"/>
      <c r="L1023" s="8" t="str">
        <f t="shared" si="17"/>
        <v xml:space="preserve"> </v>
      </c>
      <c r="M1023" s="6"/>
      <c r="N1023" s="6"/>
      <c r="O1023" s="6"/>
      <c r="P1023" s="8"/>
      <c r="Q1023" s="5"/>
      <c r="R1023" s="8"/>
      <c r="S1023" s="10"/>
      <c r="T1023" s="6"/>
      <c r="U1023" s="4"/>
      <c r="V1023" s="4"/>
      <c r="W1023" s="38"/>
      <c r="X1023" s="8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BC1023" s="2"/>
    </row>
    <row r="1024" spans="1:55" ht="12.75" x14ac:dyDescent="0.2">
      <c r="A1024" s="4"/>
      <c r="B1024" s="4"/>
      <c r="C1024" s="4"/>
      <c r="D1024" s="4"/>
      <c r="E1024" s="4"/>
      <c r="F1024" s="4"/>
      <c r="G1024" s="45"/>
      <c r="H1024" s="45"/>
      <c r="I1024" s="36"/>
      <c r="J1024" s="36"/>
      <c r="K1024" s="5"/>
      <c r="L1024" s="8" t="str">
        <f t="shared" si="17"/>
        <v xml:space="preserve"> </v>
      </c>
      <c r="M1024" s="6"/>
      <c r="N1024" s="6"/>
      <c r="O1024" s="6"/>
      <c r="P1024" s="8"/>
      <c r="Q1024" s="5"/>
      <c r="R1024" s="8"/>
      <c r="S1024" s="10"/>
      <c r="T1024" s="6"/>
      <c r="U1024" s="4"/>
      <c r="V1024" s="4"/>
      <c r="W1024" s="38"/>
      <c r="X1024" s="8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BC1024" s="2"/>
    </row>
    <row r="1025" spans="1:55" ht="12.75" x14ac:dyDescent="0.2">
      <c r="A1025" s="4"/>
      <c r="B1025" s="4"/>
      <c r="C1025" s="4"/>
      <c r="D1025" s="4"/>
      <c r="E1025" s="4"/>
      <c r="F1025" s="4"/>
      <c r="G1025" s="45"/>
      <c r="H1025" s="45"/>
      <c r="I1025" s="36"/>
      <c r="J1025" s="36"/>
      <c r="K1025" s="5"/>
      <c r="L1025" s="8" t="str">
        <f t="shared" si="17"/>
        <v xml:space="preserve"> </v>
      </c>
      <c r="M1025" s="6"/>
      <c r="N1025" s="6"/>
      <c r="O1025" s="6"/>
      <c r="P1025" s="8"/>
      <c r="Q1025" s="5"/>
      <c r="R1025" s="8"/>
      <c r="S1025" s="10"/>
      <c r="T1025" s="6"/>
      <c r="U1025" s="4"/>
      <c r="V1025" s="4"/>
      <c r="W1025" s="38"/>
      <c r="X1025" s="8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BC1025" s="2"/>
    </row>
    <row r="1026" spans="1:55" ht="12.75" x14ac:dyDescent="0.2">
      <c r="A1026" s="4"/>
      <c r="B1026" s="4"/>
      <c r="C1026" s="4"/>
      <c r="D1026" s="4"/>
      <c r="E1026" s="4"/>
      <c r="F1026" s="4"/>
      <c r="G1026" s="45"/>
      <c r="H1026" s="45"/>
      <c r="I1026" s="36"/>
      <c r="J1026" s="36"/>
      <c r="K1026" s="5"/>
      <c r="L1026" s="8" t="str">
        <f t="shared" si="17"/>
        <v xml:space="preserve"> </v>
      </c>
      <c r="M1026" s="6"/>
      <c r="N1026" s="6"/>
      <c r="O1026" s="6"/>
      <c r="P1026" s="8"/>
      <c r="Q1026" s="5"/>
      <c r="R1026" s="8"/>
      <c r="S1026" s="10"/>
      <c r="T1026" s="6"/>
      <c r="U1026" s="4"/>
      <c r="V1026" s="4"/>
      <c r="W1026" s="38"/>
      <c r="X1026" s="8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BC1026" s="2"/>
    </row>
    <row r="1027" spans="1:55" ht="12.75" x14ac:dyDescent="0.2">
      <c r="A1027" s="4"/>
      <c r="B1027" s="4"/>
      <c r="C1027" s="4"/>
      <c r="D1027" s="4"/>
      <c r="E1027" s="4"/>
      <c r="F1027" s="4"/>
      <c r="G1027" s="45"/>
      <c r="H1027" s="45"/>
      <c r="I1027" s="36"/>
      <c r="J1027" s="36"/>
      <c r="K1027" s="5"/>
      <c r="L1027" s="8" t="str">
        <f t="shared" si="17"/>
        <v xml:space="preserve"> </v>
      </c>
      <c r="M1027" s="6"/>
      <c r="N1027" s="6"/>
      <c r="O1027" s="6"/>
      <c r="P1027" s="8"/>
      <c r="Q1027" s="5"/>
      <c r="R1027" s="8"/>
      <c r="S1027" s="10"/>
      <c r="T1027" s="6"/>
      <c r="U1027" s="4"/>
      <c r="V1027" s="4"/>
      <c r="W1027" s="38"/>
      <c r="X1027" s="8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BC1027" s="2"/>
    </row>
    <row r="1028" spans="1:55" ht="12.75" x14ac:dyDescent="0.2">
      <c r="A1028" s="4"/>
      <c r="B1028" s="4"/>
      <c r="C1028" s="4"/>
      <c r="D1028" s="4"/>
      <c r="E1028" s="4"/>
      <c r="F1028" s="4"/>
      <c r="G1028" s="45"/>
      <c r="H1028" s="45"/>
      <c r="I1028" s="36"/>
      <c r="J1028" s="36"/>
      <c r="K1028" s="5"/>
      <c r="L1028" s="8" t="str">
        <f t="shared" si="17"/>
        <v xml:space="preserve"> </v>
      </c>
      <c r="M1028" s="6"/>
      <c r="N1028" s="6"/>
      <c r="O1028" s="6"/>
      <c r="P1028" s="8"/>
      <c r="Q1028" s="5"/>
      <c r="R1028" s="8"/>
      <c r="S1028" s="10"/>
      <c r="T1028" s="6"/>
      <c r="U1028" s="4"/>
      <c r="V1028" s="4"/>
      <c r="W1028" s="38"/>
      <c r="X1028" s="8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BC1028" s="2"/>
    </row>
    <row r="1029" spans="1:55" ht="12.75" x14ac:dyDescent="0.2">
      <c r="A1029" s="4"/>
      <c r="B1029" s="4"/>
      <c r="C1029" s="4"/>
      <c r="D1029" s="4"/>
      <c r="E1029" s="4"/>
      <c r="F1029" s="4"/>
      <c r="G1029" s="45"/>
      <c r="H1029" s="45"/>
      <c r="I1029" s="36"/>
      <c r="J1029" s="36"/>
      <c r="K1029" s="5"/>
      <c r="L1029" s="8" t="str">
        <f t="shared" si="17"/>
        <v xml:space="preserve"> </v>
      </c>
      <c r="M1029" s="6"/>
      <c r="N1029" s="6"/>
      <c r="O1029" s="6"/>
      <c r="P1029" s="8"/>
      <c r="Q1029" s="5"/>
      <c r="R1029" s="8"/>
      <c r="S1029" s="10"/>
      <c r="T1029" s="6"/>
      <c r="U1029" s="4"/>
      <c r="V1029" s="4"/>
      <c r="W1029" s="38"/>
      <c r="X1029" s="8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BC1029" s="2"/>
    </row>
    <row r="1030" spans="1:55" ht="12.75" x14ac:dyDescent="0.2">
      <c r="A1030" s="4"/>
      <c r="B1030" s="4"/>
      <c r="C1030" s="4"/>
      <c r="D1030" s="4"/>
      <c r="E1030" s="4"/>
      <c r="F1030" s="4"/>
      <c r="G1030" s="45"/>
      <c r="H1030" s="45"/>
      <c r="I1030" s="36"/>
      <c r="J1030" s="36"/>
      <c r="K1030" s="5"/>
      <c r="L1030" s="8" t="str">
        <f t="shared" si="17"/>
        <v xml:space="preserve"> </v>
      </c>
      <c r="M1030" s="6"/>
      <c r="N1030" s="6"/>
      <c r="O1030" s="6"/>
      <c r="P1030" s="8"/>
      <c r="Q1030" s="5"/>
      <c r="R1030" s="8"/>
      <c r="S1030" s="10"/>
      <c r="T1030" s="6"/>
      <c r="U1030" s="4"/>
      <c r="V1030" s="4"/>
      <c r="W1030" s="38"/>
      <c r="X1030" s="8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BC1030" s="2"/>
    </row>
    <row r="1031" spans="1:55" ht="12.75" x14ac:dyDescent="0.2">
      <c r="A1031" s="4"/>
      <c r="B1031" s="4"/>
      <c r="C1031" s="4"/>
      <c r="D1031" s="4"/>
      <c r="E1031" s="4"/>
      <c r="F1031" s="4"/>
      <c r="G1031" s="45"/>
      <c r="H1031" s="45"/>
      <c r="I1031" s="36"/>
      <c r="J1031" s="36"/>
      <c r="K1031" s="5"/>
      <c r="L1031" s="8" t="str">
        <f t="shared" si="17"/>
        <v xml:space="preserve"> </v>
      </c>
      <c r="M1031" s="6"/>
      <c r="N1031" s="6"/>
      <c r="O1031" s="6"/>
      <c r="P1031" s="8"/>
      <c r="Q1031" s="5"/>
      <c r="R1031" s="8"/>
      <c r="S1031" s="10"/>
      <c r="T1031" s="6"/>
      <c r="U1031" s="4"/>
      <c r="V1031" s="4"/>
      <c r="W1031" s="38"/>
      <c r="X1031" s="8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BC1031" s="2"/>
    </row>
    <row r="1032" spans="1:55" ht="12.75" x14ac:dyDescent="0.2">
      <c r="A1032" s="4"/>
      <c r="B1032" s="4"/>
      <c r="C1032" s="4"/>
      <c r="D1032" s="4"/>
      <c r="E1032" s="4"/>
      <c r="F1032" s="4"/>
      <c r="G1032" s="45"/>
      <c r="H1032" s="45"/>
      <c r="I1032" s="36"/>
      <c r="J1032" s="36"/>
      <c r="K1032" s="5"/>
      <c r="L1032" s="8" t="str">
        <f t="shared" si="17"/>
        <v xml:space="preserve"> </v>
      </c>
      <c r="M1032" s="6"/>
      <c r="N1032" s="6"/>
      <c r="O1032" s="6"/>
      <c r="P1032" s="8"/>
      <c r="Q1032" s="5"/>
      <c r="R1032" s="8"/>
      <c r="S1032" s="10"/>
      <c r="T1032" s="6"/>
      <c r="U1032" s="4"/>
      <c r="V1032" s="4"/>
      <c r="W1032" s="38"/>
      <c r="X1032" s="8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BC1032" s="2"/>
    </row>
    <row r="1033" spans="1:55" ht="12.75" x14ac:dyDescent="0.2">
      <c r="A1033" s="4"/>
      <c r="B1033" s="4"/>
      <c r="C1033" s="4"/>
      <c r="D1033" s="4"/>
      <c r="E1033" s="4"/>
      <c r="F1033" s="4"/>
      <c r="G1033" s="45"/>
      <c r="H1033" s="45"/>
      <c r="I1033" s="36"/>
      <c r="J1033" s="36"/>
      <c r="K1033" s="5"/>
      <c r="L1033" s="8" t="str">
        <f t="shared" si="17"/>
        <v xml:space="preserve"> </v>
      </c>
      <c r="M1033" s="6"/>
      <c r="N1033" s="6"/>
      <c r="O1033" s="6"/>
      <c r="P1033" s="8"/>
      <c r="Q1033" s="5"/>
      <c r="R1033" s="8"/>
      <c r="S1033" s="10"/>
      <c r="T1033" s="6"/>
      <c r="U1033" s="4"/>
      <c r="V1033" s="4"/>
      <c r="W1033" s="38"/>
      <c r="X1033" s="8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BC1033" s="2"/>
    </row>
    <row r="1034" spans="1:55" ht="12.75" x14ac:dyDescent="0.2">
      <c r="A1034" s="4"/>
      <c r="B1034" s="4"/>
      <c r="C1034" s="4"/>
      <c r="D1034" s="4"/>
      <c r="E1034" s="4"/>
      <c r="F1034" s="4"/>
      <c r="G1034" s="45"/>
      <c r="H1034" s="45"/>
      <c r="I1034" s="36"/>
      <c r="J1034" s="36"/>
      <c r="K1034" s="5"/>
      <c r="L1034" s="8" t="str">
        <f t="shared" si="17"/>
        <v xml:space="preserve"> </v>
      </c>
      <c r="M1034" s="6"/>
      <c r="N1034" s="6"/>
      <c r="O1034" s="6"/>
      <c r="P1034" s="8"/>
      <c r="Q1034" s="5"/>
      <c r="R1034" s="8"/>
      <c r="S1034" s="10"/>
      <c r="T1034" s="6"/>
      <c r="U1034" s="4"/>
      <c r="V1034" s="4"/>
      <c r="W1034" s="38"/>
      <c r="X1034" s="8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BC1034" s="2"/>
    </row>
    <row r="1035" spans="1:55" ht="12.75" x14ac:dyDescent="0.2">
      <c r="A1035" s="4"/>
      <c r="B1035" s="4"/>
      <c r="C1035" s="4"/>
      <c r="D1035" s="4"/>
      <c r="E1035" s="4"/>
      <c r="F1035" s="4"/>
      <c r="G1035" s="45"/>
      <c r="H1035" s="45"/>
      <c r="I1035" s="36"/>
      <c r="J1035" s="36"/>
      <c r="K1035" s="5"/>
      <c r="L1035" s="8" t="str">
        <f t="shared" si="17"/>
        <v xml:space="preserve"> </v>
      </c>
      <c r="M1035" s="6"/>
      <c r="N1035" s="6"/>
      <c r="O1035" s="6"/>
      <c r="P1035" s="8"/>
      <c r="Q1035" s="5"/>
      <c r="R1035" s="8"/>
      <c r="S1035" s="10"/>
      <c r="T1035" s="6"/>
      <c r="U1035" s="4"/>
      <c r="V1035" s="4"/>
      <c r="W1035" s="38"/>
      <c r="X1035" s="8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BC1035" s="2"/>
    </row>
    <row r="1036" spans="1:55" ht="12.75" x14ac:dyDescent="0.2">
      <c r="A1036" s="4"/>
      <c r="B1036" s="4"/>
      <c r="C1036" s="4"/>
      <c r="D1036" s="4"/>
      <c r="E1036" s="4"/>
      <c r="F1036" s="4"/>
      <c r="G1036" s="45"/>
      <c r="H1036" s="45"/>
      <c r="I1036" s="36"/>
      <c r="J1036" s="36"/>
      <c r="K1036" s="5"/>
      <c r="L1036" s="8" t="str">
        <f t="shared" si="17"/>
        <v xml:space="preserve"> </v>
      </c>
      <c r="M1036" s="6"/>
      <c r="N1036" s="6"/>
      <c r="O1036" s="6"/>
      <c r="P1036" s="8"/>
      <c r="Q1036" s="5"/>
      <c r="R1036" s="8"/>
      <c r="S1036" s="10"/>
      <c r="T1036" s="6"/>
      <c r="U1036" s="4"/>
      <c r="V1036" s="4"/>
      <c r="W1036" s="38"/>
      <c r="X1036" s="8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BC1036" s="2"/>
    </row>
    <row r="1037" spans="1:55" ht="12.75" x14ac:dyDescent="0.2">
      <c r="A1037" s="4"/>
      <c r="B1037" s="4"/>
      <c r="C1037" s="4"/>
      <c r="D1037" s="4"/>
      <c r="E1037" s="4"/>
      <c r="F1037" s="4"/>
      <c r="G1037" s="45"/>
      <c r="H1037" s="45"/>
      <c r="I1037" s="36"/>
      <c r="J1037" s="36"/>
      <c r="K1037" s="5"/>
      <c r="L1037" s="8" t="str">
        <f t="shared" si="17"/>
        <v xml:space="preserve"> </v>
      </c>
      <c r="M1037" s="6"/>
      <c r="N1037" s="6"/>
      <c r="O1037" s="6"/>
      <c r="P1037" s="8"/>
      <c r="Q1037" s="5"/>
      <c r="R1037" s="8"/>
      <c r="S1037" s="10"/>
      <c r="T1037" s="6"/>
      <c r="U1037" s="4"/>
      <c r="V1037" s="4"/>
      <c r="W1037" s="38"/>
      <c r="X1037" s="8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BC1037" s="2"/>
    </row>
    <row r="1038" spans="1:55" ht="12.75" x14ac:dyDescent="0.2">
      <c r="A1038" s="4"/>
      <c r="B1038" s="4"/>
      <c r="C1038" s="4"/>
      <c r="D1038" s="4"/>
      <c r="E1038" s="4"/>
      <c r="F1038" s="4"/>
      <c r="G1038" s="45"/>
      <c r="H1038" s="45"/>
      <c r="I1038" s="36"/>
      <c r="J1038" s="36"/>
      <c r="K1038" s="5"/>
      <c r="L1038" s="8" t="str">
        <f t="shared" si="17"/>
        <v xml:space="preserve"> </v>
      </c>
      <c r="M1038" s="6"/>
      <c r="N1038" s="6"/>
      <c r="O1038" s="6"/>
      <c r="P1038" s="8"/>
      <c r="Q1038" s="5"/>
      <c r="R1038" s="8"/>
      <c r="S1038" s="10"/>
      <c r="T1038" s="6"/>
      <c r="U1038" s="4"/>
      <c r="V1038" s="4"/>
      <c r="W1038" s="38"/>
      <c r="X1038" s="8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BC1038" s="2"/>
    </row>
    <row r="1039" spans="1:55" ht="12.75" x14ac:dyDescent="0.2">
      <c r="A1039" s="4"/>
      <c r="B1039" s="4"/>
      <c r="C1039" s="4"/>
      <c r="D1039" s="4"/>
      <c r="E1039" s="4"/>
      <c r="F1039" s="4"/>
      <c r="G1039" s="45"/>
      <c r="H1039" s="45"/>
      <c r="I1039" s="36"/>
      <c r="J1039" s="36"/>
      <c r="K1039" s="5"/>
      <c r="L1039" s="8" t="str">
        <f t="shared" si="17"/>
        <v xml:space="preserve"> </v>
      </c>
      <c r="M1039" s="6"/>
      <c r="N1039" s="6"/>
      <c r="O1039" s="6"/>
      <c r="P1039" s="8"/>
      <c r="Q1039" s="5"/>
      <c r="R1039" s="8"/>
      <c r="S1039" s="10"/>
      <c r="T1039" s="6"/>
      <c r="U1039" s="4"/>
      <c r="V1039" s="4"/>
      <c r="W1039" s="38"/>
      <c r="X1039" s="8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BC1039" s="2"/>
    </row>
    <row r="1040" spans="1:55" ht="12.75" x14ac:dyDescent="0.2">
      <c r="A1040" s="4"/>
      <c r="B1040" s="4"/>
      <c r="C1040" s="4"/>
      <c r="D1040" s="4"/>
      <c r="E1040" s="4"/>
      <c r="F1040" s="4"/>
      <c r="G1040" s="45"/>
      <c r="H1040" s="45"/>
      <c r="I1040" s="36"/>
      <c r="J1040" s="36"/>
      <c r="K1040" s="5"/>
      <c r="L1040" s="8" t="str">
        <f t="shared" si="17"/>
        <v xml:space="preserve"> </v>
      </c>
      <c r="M1040" s="6"/>
      <c r="N1040" s="6"/>
      <c r="O1040" s="6"/>
      <c r="P1040" s="8"/>
      <c r="Q1040" s="5"/>
      <c r="R1040" s="8"/>
      <c r="S1040" s="10"/>
      <c r="T1040" s="6"/>
      <c r="U1040" s="4"/>
      <c r="V1040" s="4"/>
      <c r="W1040" s="38"/>
      <c r="X1040" s="8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BC1040" s="2"/>
    </row>
    <row r="1041" spans="1:55" ht="12.75" x14ac:dyDescent="0.2">
      <c r="A1041" s="4"/>
      <c r="B1041" s="4"/>
      <c r="C1041" s="4"/>
      <c r="D1041" s="4"/>
      <c r="E1041" s="4"/>
      <c r="F1041" s="4"/>
      <c r="G1041" s="45"/>
      <c r="H1041" s="45"/>
      <c r="I1041" s="36"/>
      <c r="J1041" s="36"/>
      <c r="K1041" s="5"/>
      <c r="L1041" s="8" t="str">
        <f t="shared" si="17"/>
        <v xml:space="preserve"> </v>
      </c>
      <c r="M1041" s="6"/>
      <c r="N1041" s="6"/>
      <c r="O1041" s="6"/>
      <c r="P1041" s="8"/>
      <c r="Q1041" s="5"/>
      <c r="R1041" s="8"/>
      <c r="S1041" s="10"/>
      <c r="T1041" s="6"/>
      <c r="U1041" s="4"/>
      <c r="V1041" s="4"/>
      <c r="W1041" s="38"/>
      <c r="X1041" s="8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BC1041" s="2"/>
    </row>
    <row r="1042" spans="1:55" ht="12.75" x14ac:dyDescent="0.2">
      <c r="A1042" s="4"/>
      <c r="B1042" s="4"/>
      <c r="C1042" s="4"/>
      <c r="D1042" s="4"/>
      <c r="E1042" s="4"/>
      <c r="F1042" s="4"/>
      <c r="G1042" s="45"/>
      <c r="H1042" s="45"/>
      <c r="I1042" s="36"/>
      <c r="J1042" s="36"/>
      <c r="K1042" s="5"/>
      <c r="L1042" s="8" t="str">
        <f t="shared" si="17"/>
        <v xml:space="preserve"> </v>
      </c>
      <c r="M1042" s="6"/>
      <c r="N1042" s="6"/>
      <c r="O1042" s="6"/>
      <c r="P1042" s="8"/>
      <c r="Q1042" s="5"/>
      <c r="R1042" s="8"/>
      <c r="S1042" s="10"/>
      <c r="T1042" s="6"/>
      <c r="U1042" s="4"/>
      <c r="V1042" s="4"/>
      <c r="W1042" s="38"/>
      <c r="X1042" s="8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BC1042" s="2"/>
    </row>
    <row r="1043" spans="1:55" ht="12.75" x14ac:dyDescent="0.2">
      <c r="A1043" s="4"/>
      <c r="B1043" s="4"/>
      <c r="C1043" s="4"/>
      <c r="D1043" s="4"/>
      <c r="E1043" s="4"/>
      <c r="F1043" s="4"/>
      <c r="G1043" s="45"/>
      <c r="H1043" s="45"/>
      <c r="I1043" s="36"/>
      <c r="J1043" s="36"/>
      <c r="K1043" s="5"/>
      <c r="L1043" s="8" t="str">
        <f t="shared" si="17"/>
        <v xml:space="preserve"> </v>
      </c>
      <c r="M1043" s="6"/>
      <c r="N1043" s="6"/>
      <c r="O1043" s="6"/>
      <c r="P1043" s="8"/>
      <c r="Q1043" s="5"/>
      <c r="R1043" s="8"/>
      <c r="S1043" s="10"/>
      <c r="T1043" s="6"/>
      <c r="U1043" s="4"/>
      <c r="V1043" s="4"/>
      <c r="W1043" s="38"/>
      <c r="X1043" s="8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BC1043" s="2"/>
    </row>
    <row r="1044" spans="1:55" ht="12.75" x14ac:dyDescent="0.2">
      <c r="A1044" s="4"/>
      <c r="B1044" s="4"/>
      <c r="C1044" s="4"/>
      <c r="D1044" s="4"/>
      <c r="E1044" s="4"/>
      <c r="F1044" s="4"/>
      <c r="G1044" s="45"/>
      <c r="H1044" s="45"/>
      <c r="I1044" s="36"/>
      <c r="J1044" s="36"/>
      <c r="K1044" s="5"/>
      <c r="L1044" s="8" t="str">
        <f t="shared" si="17"/>
        <v xml:space="preserve"> </v>
      </c>
      <c r="M1044" s="6"/>
      <c r="N1044" s="6"/>
      <c r="O1044" s="6"/>
      <c r="P1044" s="8"/>
      <c r="Q1044" s="5"/>
      <c r="R1044" s="8"/>
      <c r="S1044" s="10"/>
      <c r="T1044" s="6"/>
      <c r="U1044" s="4"/>
      <c r="V1044" s="4"/>
      <c r="W1044" s="38"/>
      <c r="X1044" s="8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BC1044" s="2"/>
    </row>
    <row r="1045" spans="1:55" ht="12.75" x14ac:dyDescent="0.2">
      <c r="A1045" s="4"/>
      <c r="B1045" s="4"/>
      <c r="C1045" s="4"/>
      <c r="D1045" s="4"/>
      <c r="E1045" s="4"/>
      <c r="F1045" s="4"/>
      <c r="G1045" s="45"/>
      <c r="H1045" s="45"/>
      <c r="I1045" s="36"/>
      <c r="J1045" s="36"/>
      <c r="K1045" s="5"/>
      <c r="L1045" s="8" t="str">
        <f t="shared" si="17"/>
        <v xml:space="preserve"> </v>
      </c>
      <c r="M1045" s="6"/>
      <c r="N1045" s="6"/>
      <c r="O1045" s="6"/>
      <c r="P1045" s="8"/>
      <c r="Q1045" s="5"/>
      <c r="R1045" s="8"/>
      <c r="S1045" s="10"/>
      <c r="T1045" s="6"/>
      <c r="U1045" s="4"/>
      <c r="V1045" s="4"/>
      <c r="W1045" s="38"/>
      <c r="X1045" s="8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BC1045" s="2"/>
    </row>
    <row r="1046" spans="1:55" ht="12.75" x14ac:dyDescent="0.2">
      <c r="A1046" s="4"/>
      <c r="B1046" s="4"/>
      <c r="C1046" s="4"/>
      <c r="D1046" s="4"/>
      <c r="E1046" s="4"/>
      <c r="F1046" s="4"/>
      <c r="G1046" s="45"/>
      <c r="H1046" s="45"/>
      <c r="I1046" s="36"/>
      <c r="J1046" s="36"/>
      <c r="K1046" s="5"/>
      <c r="L1046" s="8" t="str">
        <f t="shared" si="17"/>
        <v xml:space="preserve"> </v>
      </c>
      <c r="M1046" s="6"/>
      <c r="N1046" s="6"/>
      <c r="O1046" s="6"/>
      <c r="P1046" s="8"/>
      <c r="Q1046" s="5"/>
      <c r="R1046" s="8"/>
      <c r="S1046" s="10"/>
      <c r="T1046" s="6"/>
      <c r="U1046" s="4"/>
      <c r="V1046" s="4"/>
      <c r="W1046" s="38"/>
      <c r="X1046" s="8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BC1046" s="2"/>
    </row>
    <row r="1047" spans="1:55" ht="12.75" x14ac:dyDescent="0.2">
      <c r="A1047" s="4"/>
      <c r="B1047" s="4"/>
      <c r="C1047" s="4"/>
      <c r="D1047" s="4"/>
      <c r="E1047" s="4"/>
      <c r="F1047" s="4"/>
      <c r="G1047" s="45"/>
      <c r="H1047" s="45"/>
      <c r="I1047" s="36"/>
      <c r="J1047" s="36"/>
      <c r="K1047" s="5"/>
      <c r="L1047" s="8" t="str">
        <f t="shared" si="17"/>
        <v xml:space="preserve"> </v>
      </c>
      <c r="M1047" s="6"/>
      <c r="N1047" s="6"/>
      <c r="O1047" s="6"/>
      <c r="P1047" s="8"/>
      <c r="Q1047" s="5"/>
      <c r="R1047" s="8"/>
      <c r="S1047" s="10"/>
      <c r="T1047" s="6"/>
      <c r="U1047" s="4"/>
      <c r="V1047" s="4"/>
      <c r="W1047" s="38"/>
      <c r="X1047" s="8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BC1047" s="2"/>
    </row>
    <row r="1048" spans="1:55" ht="12.75" x14ac:dyDescent="0.2">
      <c r="A1048" s="4"/>
      <c r="B1048" s="4"/>
      <c r="C1048" s="4"/>
      <c r="D1048" s="4"/>
      <c r="E1048" s="4"/>
      <c r="F1048" s="4"/>
      <c r="G1048" s="45"/>
      <c r="H1048" s="45"/>
      <c r="I1048" s="36"/>
      <c r="J1048" s="36"/>
      <c r="K1048" s="5"/>
      <c r="L1048" s="8" t="str">
        <f t="shared" si="17"/>
        <v xml:space="preserve"> </v>
      </c>
      <c r="M1048" s="6"/>
      <c r="N1048" s="6"/>
      <c r="O1048" s="6"/>
      <c r="P1048" s="8"/>
      <c r="Q1048" s="5"/>
      <c r="R1048" s="8"/>
      <c r="S1048" s="10"/>
      <c r="T1048" s="6"/>
      <c r="U1048" s="4"/>
      <c r="V1048" s="4"/>
      <c r="W1048" s="38"/>
      <c r="X1048" s="8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BC1048" s="2"/>
    </row>
    <row r="1049" spans="1:55" ht="12.75" x14ac:dyDescent="0.2">
      <c r="A1049" s="4"/>
      <c r="B1049" s="4"/>
      <c r="C1049" s="4"/>
      <c r="D1049" s="4"/>
      <c r="E1049" s="4"/>
      <c r="F1049" s="4"/>
      <c r="G1049" s="45"/>
      <c r="H1049" s="45"/>
      <c r="I1049" s="36"/>
      <c r="J1049" s="36"/>
      <c r="K1049" s="5"/>
      <c r="L1049" s="8" t="str">
        <f t="shared" si="17"/>
        <v xml:space="preserve"> </v>
      </c>
      <c r="M1049" s="6"/>
      <c r="N1049" s="6"/>
      <c r="O1049" s="6"/>
      <c r="P1049" s="8"/>
      <c r="Q1049" s="5"/>
      <c r="R1049" s="8"/>
      <c r="S1049" s="10"/>
      <c r="T1049" s="6"/>
      <c r="U1049" s="4"/>
      <c r="V1049" s="4"/>
      <c r="W1049" s="38"/>
      <c r="X1049" s="8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BC1049" s="2"/>
    </row>
    <row r="1050" spans="1:55" ht="12.75" x14ac:dyDescent="0.2">
      <c r="A1050" s="4"/>
      <c r="B1050" s="4"/>
      <c r="C1050" s="4"/>
      <c r="D1050" s="4"/>
      <c r="E1050" s="4"/>
      <c r="F1050" s="4"/>
      <c r="G1050" s="45"/>
      <c r="H1050" s="45"/>
      <c r="I1050" s="36"/>
      <c r="J1050" s="36"/>
      <c r="K1050" s="5"/>
      <c r="L1050" s="8" t="str">
        <f t="shared" si="17"/>
        <v xml:space="preserve"> </v>
      </c>
      <c r="M1050" s="6"/>
      <c r="N1050" s="6"/>
      <c r="O1050" s="6"/>
      <c r="P1050" s="8"/>
      <c r="Q1050" s="5"/>
      <c r="R1050" s="8"/>
      <c r="S1050" s="10"/>
      <c r="T1050" s="6"/>
      <c r="U1050" s="4"/>
      <c r="V1050" s="4"/>
      <c r="W1050" s="38"/>
      <c r="X1050" s="8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BC1050" s="2"/>
    </row>
    <row r="1051" spans="1:55" ht="12.75" x14ac:dyDescent="0.2">
      <c r="A1051" s="4"/>
      <c r="B1051" s="4"/>
      <c r="C1051" s="4"/>
      <c r="D1051" s="4"/>
      <c r="E1051" s="4"/>
      <c r="F1051" s="4"/>
      <c r="G1051" s="45"/>
      <c r="H1051" s="45"/>
      <c r="I1051" s="36"/>
      <c r="J1051" s="36"/>
      <c r="K1051" s="5"/>
      <c r="L1051" s="8" t="str">
        <f t="shared" si="17"/>
        <v xml:space="preserve"> </v>
      </c>
      <c r="M1051" s="6"/>
      <c r="N1051" s="6"/>
      <c r="O1051" s="6"/>
      <c r="P1051" s="8"/>
      <c r="Q1051" s="5"/>
      <c r="R1051" s="8"/>
      <c r="S1051" s="10"/>
      <c r="T1051" s="6"/>
      <c r="U1051" s="4"/>
      <c r="V1051" s="4"/>
      <c r="W1051" s="38"/>
      <c r="X1051" s="8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BC1051" s="2"/>
    </row>
    <row r="1052" spans="1:55" ht="12.75" x14ac:dyDescent="0.2">
      <c r="A1052" s="4"/>
      <c r="B1052" s="4"/>
      <c r="C1052" s="4"/>
      <c r="D1052" s="4"/>
      <c r="E1052" s="4"/>
      <c r="F1052" s="4"/>
      <c r="G1052" s="45"/>
      <c r="H1052" s="45"/>
      <c r="I1052" s="36"/>
      <c r="J1052" s="36"/>
      <c r="K1052" s="5"/>
      <c r="L1052" s="8" t="str">
        <f t="shared" si="17"/>
        <v xml:space="preserve"> </v>
      </c>
      <c r="M1052" s="6"/>
      <c r="N1052" s="6"/>
      <c r="O1052" s="6"/>
      <c r="P1052" s="8"/>
      <c r="Q1052" s="5"/>
      <c r="R1052" s="8"/>
      <c r="S1052" s="10"/>
      <c r="T1052" s="6"/>
      <c r="U1052" s="4"/>
      <c r="V1052" s="4"/>
      <c r="W1052" s="38"/>
      <c r="X1052" s="8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BC1052" s="2"/>
    </row>
    <row r="1053" spans="1:55" ht="12.75" x14ac:dyDescent="0.2">
      <c r="A1053" s="4"/>
      <c r="B1053" s="4"/>
      <c r="C1053" s="4"/>
      <c r="D1053" s="4"/>
      <c r="E1053" s="4"/>
      <c r="F1053" s="4"/>
      <c r="G1053" s="45"/>
      <c r="H1053" s="45"/>
      <c r="I1053" s="36"/>
      <c r="J1053" s="36"/>
      <c r="K1053" s="5"/>
      <c r="L1053" s="8" t="str">
        <f t="shared" si="17"/>
        <v xml:space="preserve"> </v>
      </c>
      <c r="M1053" s="6"/>
      <c r="N1053" s="6"/>
      <c r="O1053" s="6"/>
      <c r="P1053" s="8"/>
      <c r="Q1053" s="5"/>
      <c r="R1053" s="8"/>
      <c r="S1053" s="10"/>
      <c r="T1053" s="6"/>
      <c r="U1053" s="4"/>
      <c r="V1053" s="4"/>
      <c r="W1053" s="38"/>
      <c r="X1053" s="8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BC1053" s="2"/>
    </row>
    <row r="1054" spans="1:55" ht="12.75" x14ac:dyDescent="0.2">
      <c r="A1054" s="4"/>
      <c r="B1054" s="4"/>
      <c r="C1054" s="4"/>
      <c r="D1054" s="4"/>
      <c r="E1054" s="4"/>
      <c r="F1054" s="4"/>
      <c r="G1054" s="45"/>
      <c r="H1054" s="45"/>
      <c r="I1054" s="36"/>
      <c r="J1054" s="36"/>
      <c r="K1054" s="5"/>
      <c r="L1054" s="8" t="str">
        <f t="shared" si="17"/>
        <v xml:space="preserve"> </v>
      </c>
      <c r="M1054" s="6"/>
      <c r="N1054" s="6"/>
      <c r="O1054" s="6"/>
      <c r="P1054" s="8"/>
      <c r="Q1054" s="5"/>
      <c r="R1054" s="8"/>
      <c r="S1054" s="10"/>
      <c r="T1054" s="6"/>
      <c r="U1054" s="4"/>
      <c r="V1054" s="4"/>
      <c r="W1054" s="38"/>
      <c r="X1054" s="8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BC1054" s="2"/>
    </row>
    <row r="1055" spans="1:55" ht="12.75" x14ac:dyDescent="0.2">
      <c r="A1055" s="4"/>
      <c r="B1055" s="4"/>
      <c r="C1055" s="4"/>
      <c r="D1055" s="4"/>
      <c r="E1055" s="4"/>
      <c r="F1055" s="4"/>
      <c r="G1055" s="45"/>
      <c r="H1055" s="45"/>
      <c r="I1055" s="36"/>
      <c r="J1055" s="36"/>
      <c r="K1055" s="5"/>
      <c r="L1055" s="8" t="str">
        <f t="shared" si="17"/>
        <v xml:space="preserve"> </v>
      </c>
      <c r="M1055" s="6"/>
      <c r="N1055" s="6"/>
      <c r="O1055" s="6"/>
      <c r="P1055" s="8"/>
      <c r="Q1055" s="5"/>
      <c r="R1055" s="8"/>
      <c r="S1055" s="10"/>
      <c r="T1055" s="6"/>
      <c r="U1055" s="4"/>
      <c r="V1055" s="4"/>
      <c r="W1055" s="38"/>
      <c r="X1055" s="8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BC1055" s="2"/>
    </row>
    <row r="1056" spans="1:55" ht="12.75" x14ac:dyDescent="0.2">
      <c r="A1056" s="4"/>
      <c r="B1056" s="4"/>
      <c r="C1056" s="4"/>
      <c r="D1056" s="4"/>
      <c r="E1056" s="4"/>
      <c r="F1056" s="4"/>
      <c r="G1056" s="45"/>
      <c r="H1056" s="45"/>
      <c r="I1056" s="36"/>
      <c r="J1056" s="36"/>
      <c r="K1056" s="5"/>
      <c r="L1056" s="8" t="str">
        <f t="shared" ref="L1056:L1119" si="18">+IF(J1056=0," ",K1056-($B$9-J1056))</f>
        <v xml:space="preserve"> </v>
      </c>
      <c r="M1056" s="6"/>
      <c r="N1056" s="6"/>
      <c r="O1056" s="6"/>
      <c r="P1056" s="8"/>
      <c r="Q1056" s="5"/>
      <c r="R1056" s="8"/>
      <c r="S1056" s="10"/>
      <c r="T1056" s="6"/>
      <c r="U1056" s="4"/>
      <c r="V1056" s="4"/>
      <c r="W1056" s="38"/>
      <c r="X1056" s="8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BC1056" s="2"/>
    </row>
    <row r="1057" spans="1:55" ht="12.75" x14ac:dyDescent="0.2">
      <c r="A1057" s="4"/>
      <c r="B1057" s="4"/>
      <c r="C1057" s="4"/>
      <c r="D1057" s="4"/>
      <c r="E1057" s="4"/>
      <c r="F1057" s="4"/>
      <c r="G1057" s="45"/>
      <c r="H1057" s="45"/>
      <c r="I1057" s="36"/>
      <c r="J1057" s="36"/>
      <c r="K1057" s="5"/>
      <c r="L1057" s="8" t="str">
        <f t="shared" si="18"/>
        <v xml:space="preserve"> </v>
      </c>
      <c r="M1057" s="6"/>
      <c r="N1057" s="6"/>
      <c r="O1057" s="6"/>
      <c r="P1057" s="8"/>
      <c r="Q1057" s="5"/>
      <c r="R1057" s="8"/>
      <c r="S1057" s="10"/>
      <c r="T1057" s="6"/>
      <c r="U1057" s="4"/>
      <c r="V1057" s="4"/>
      <c r="W1057" s="38"/>
      <c r="X1057" s="8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BC1057" s="2"/>
    </row>
    <row r="1058" spans="1:55" ht="12.75" x14ac:dyDescent="0.2">
      <c r="A1058" s="4"/>
      <c r="B1058" s="4"/>
      <c r="C1058" s="4"/>
      <c r="D1058" s="4"/>
      <c r="E1058" s="4"/>
      <c r="F1058" s="4"/>
      <c r="G1058" s="45"/>
      <c r="H1058" s="45"/>
      <c r="I1058" s="36"/>
      <c r="J1058" s="36"/>
      <c r="K1058" s="5"/>
      <c r="L1058" s="8" t="str">
        <f t="shared" si="18"/>
        <v xml:space="preserve"> </v>
      </c>
      <c r="M1058" s="6"/>
      <c r="N1058" s="6"/>
      <c r="O1058" s="6"/>
      <c r="P1058" s="8"/>
      <c r="Q1058" s="5"/>
      <c r="R1058" s="8"/>
      <c r="S1058" s="10"/>
      <c r="T1058" s="6"/>
      <c r="U1058" s="4"/>
      <c r="V1058" s="4"/>
      <c r="W1058" s="38"/>
      <c r="X1058" s="8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BC1058" s="2"/>
    </row>
    <row r="1059" spans="1:55" ht="12.75" x14ac:dyDescent="0.2">
      <c r="A1059" s="4"/>
      <c r="B1059" s="4"/>
      <c r="C1059" s="4"/>
      <c r="D1059" s="4"/>
      <c r="E1059" s="4"/>
      <c r="F1059" s="4"/>
      <c r="G1059" s="45"/>
      <c r="H1059" s="45"/>
      <c r="I1059" s="36"/>
      <c r="J1059" s="36"/>
      <c r="K1059" s="5"/>
      <c r="L1059" s="8" t="str">
        <f t="shared" si="18"/>
        <v xml:space="preserve"> </v>
      </c>
      <c r="M1059" s="6"/>
      <c r="N1059" s="6"/>
      <c r="O1059" s="6"/>
      <c r="P1059" s="8"/>
      <c r="Q1059" s="5"/>
      <c r="R1059" s="8"/>
      <c r="S1059" s="10"/>
      <c r="T1059" s="6"/>
      <c r="U1059" s="4"/>
      <c r="V1059" s="4"/>
      <c r="W1059" s="38"/>
      <c r="X1059" s="8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BC1059" s="2"/>
    </row>
    <row r="1060" spans="1:55" ht="12.75" x14ac:dyDescent="0.2">
      <c r="A1060" s="4"/>
      <c r="B1060" s="4"/>
      <c r="C1060" s="4"/>
      <c r="D1060" s="4"/>
      <c r="E1060" s="4"/>
      <c r="F1060" s="4"/>
      <c r="G1060" s="45"/>
      <c r="H1060" s="45"/>
      <c r="I1060" s="36"/>
      <c r="J1060" s="36"/>
      <c r="K1060" s="5"/>
      <c r="L1060" s="8" t="str">
        <f t="shared" si="18"/>
        <v xml:space="preserve"> </v>
      </c>
      <c r="M1060" s="6"/>
      <c r="N1060" s="6"/>
      <c r="O1060" s="6"/>
      <c r="P1060" s="8"/>
      <c r="Q1060" s="5"/>
      <c r="R1060" s="8"/>
      <c r="S1060" s="10"/>
      <c r="T1060" s="6"/>
      <c r="U1060" s="4"/>
      <c r="V1060" s="4"/>
      <c r="W1060" s="38"/>
      <c r="X1060" s="8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BC1060" s="2"/>
    </row>
    <row r="1061" spans="1:55" ht="12.75" x14ac:dyDescent="0.2">
      <c r="A1061" s="4"/>
      <c r="B1061" s="4"/>
      <c r="C1061" s="4"/>
      <c r="D1061" s="4"/>
      <c r="E1061" s="4"/>
      <c r="F1061" s="4"/>
      <c r="G1061" s="45"/>
      <c r="H1061" s="45"/>
      <c r="I1061" s="36"/>
      <c r="J1061" s="36"/>
      <c r="K1061" s="5"/>
      <c r="L1061" s="8" t="str">
        <f t="shared" si="18"/>
        <v xml:space="preserve"> </v>
      </c>
      <c r="M1061" s="6"/>
      <c r="N1061" s="6"/>
      <c r="O1061" s="6"/>
      <c r="P1061" s="8"/>
      <c r="Q1061" s="5"/>
      <c r="R1061" s="8"/>
      <c r="S1061" s="10"/>
      <c r="T1061" s="6"/>
      <c r="U1061" s="4"/>
      <c r="V1061" s="4"/>
      <c r="W1061" s="38"/>
      <c r="X1061" s="8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BC1061" s="2"/>
    </row>
    <row r="1062" spans="1:55" ht="12.75" x14ac:dyDescent="0.2">
      <c r="A1062" s="4"/>
      <c r="B1062" s="4"/>
      <c r="C1062" s="4"/>
      <c r="D1062" s="4"/>
      <c r="E1062" s="4"/>
      <c r="F1062" s="4"/>
      <c r="G1062" s="45"/>
      <c r="H1062" s="45"/>
      <c r="I1062" s="36"/>
      <c r="J1062" s="36"/>
      <c r="K1062" s="5"/>
      <c r="L1062" s="8" t="str">
        <f t="shared" si="18"/>
        <v xml:space="preserve"> </v>
      </c>
      <c r="M1062" s="6"/>
      <c r="N1062" s="6"/>
      <c r="O1062" s="6"/>
      <c r="P1062" s="8"/>
      <c r="Q1062" s="5"/>
      <c r="R1062" s="8"/>
      <c r="S1062" s="10"/>
      <c r="T1062" s="6"/>
      <c r="U1062" s="4"/>
      <c r="V1062" s="4"/>
      <c r="W1062" s="38"/>
      <c r="X1062" s="8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BC1062" s="2"/>
    </row>
    <row r="1063" spans="1:55" ht="12.75" x14ac:dyDescent="0.2">
      <c r="A1063" s="4"/>
      <c r="B1063" s="4"/>
      <c r="C1063" s="4"/>
      <c r="D1063" s="4"/>
      <c r="E1063" s="4"/>
      <c r="F1063" s="4"/>
      <c r="G1063" s="45"/>
      <c r="H1063" s="45"/>
      <c r="I1063" s="36"/>
      <c r="J1063" s="36"/>
      <c r="K1063" s="5"/>
      <c r="L1063" s="8" t="str">
        <f t="shared" si="18"/>
        <v xml:space="preserve"> </v>
      </c>
      <c r="M1063" s="6"/>
      <c r="N1063" s="6"/>
      <c r="O1063" s="6"/>
      <c r="P1063" s="8"/>
      <c r="Q1063" s="5"/>
      <c r="R1063" s="8"/>
      <c r="S1063" s="10"/>
      <c r="T1063" s="6"/>
      <c r="U1063" s="4"/>
      <c r="V1063" s="4"/>
      <c r="W1063" s="38"/>
      <c r="X1063" s="8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BC1063" s="2"/>
    </row>
    <row r="1064" spans="1:55" ht="12.75" x14ac:dyDescent="0.2">
      <c r="A1064" s="4"/>
      <c r="B1064" s="4"/>
      <c r="C1064" s="4"/>
      <c r="D1064" s="4"/>
      <c r="E1064" s="4"/>
      <c r="F1064" s="4"/>
      <c r="G1064" s="45"/>
      <c r="H1064" s="45"/>
      <c r="I1064" s="36"/>
      <c r="J1064" s="36"/>
      <c r="K1064" s="5"/>
      <c r="L1064" s="8" t="str">
        <f t="shared" si="18"/>
        <v xml:space="preserve"> </v>
      </c>
      <c r="M1064" s="6"/>
      <c r="N1064" s="6"/>
      <c r="O1064" s="6"/>
      <c r="P1064" s="8"/>
      <c r="Q1064" s="5"/>
      <c r="R1064" s="8"/>
      <c r="S1064" s="10"/>
      <c r="T1064" s="6"/>
      <c r="U1064" s="4"/>
      <c r="V1064" s="4"/>
      <c r="W1064" s="38"/>
      <c r="X1064" s="8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BC1064" s="2"/>
    </row>
    <row r="1065" spans="1:55" ht="12.75" x14ac:dyDescent="0.2">
      <c r="A1065" s="4"/>
      <c r="B1065" s="4"/>
      <c r="C1065" s="4"/>
      <c r="D1065" s="4"/>
      <c r="E1065" s="4"/>
      <c r="F1065" s="4"/>
      <c r="G1065" s="45"/>
      <c r="H1065" s="45"/>
      <c r="I1065" s="36"/>
      <c r="J1065" s="36"/>
      <c r="K1065" s="5"/>
      <c r="L1065" s="8" t="str">
        <f t="shared" si="18"/>
        <v xml:space="preserve"> </v>
      </c>
      <c r="M1065" s="6"/>
      <c r="N1065" s="6"/>
      <c r="O1065" s="6"/>
      <c r="P1065" s="8"/>
      <c r="Q1065" s="5"/>
      <c r="R1065" s="8"/>
      <c r="S1065" s="10"/>
      <c r="T1065" s="6"/>
      <c r="U1065" s="4"/>
      <c r="V1065" s="4"/>
      <c r="W1065" s="38"/>
      <c r="X1065" s="8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BC1065" s="2"/>
    </row>
    <row r="1066" spans="1:55" ht="12.75" x14ac:dyDescent="0.2">
      <c r="A1066" s="4"/>
      <c r="B1066" s="4"/>
      <c r="C1066" s="4"/>
      <c r="D1066" s="4"/>
      <c r="E1066" s="4"/>
      <c r="F1066" s="4"/>
      <c r="G1066" s="45"/>
      <c r="H1066" s="45"/>
      <c r="I1066" s="36"/>
      <c r="J1066" s="36"/>
      <c r="K1066" s="5"/>
      <c r="L1066" s="8" t="str">
        <f t="shared" si="18"/>
        <v xml:space="preserve"> </v>
      </c>
      <c r="M1066" s="6"/>
      <c r="N1066" s="6"/>
      <c r="O1066" s="6"/>
      <c r="P1066" s="8"/>
      <c r="Q1066" s="5"/>
      <c r="R1066" s="8"/>
      <c r="S1066" s="10"/>
      <c r="T1066" s="6"/>
      <c r="U1066" s="4"/>
      <c r="V1066" s="4"/>
      <c r="W1066" s="38"/>
      <c r="X1066" s="8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BC1066" s="2"/>
    </row>
    <row r="1067" spans="1:55" ht="12.75" x14ac:dyDescent="0.2">
      <c r="A1067" s="4"/>
      <c r="B1067" s="4"/>
      <c r="C1067" s="4"/>
      <c r="D1067" s="4"/>
      <c r="E1067" s="4"/>
      <c r="F1067" s="4"/>
      <c r="G1067" s="45"/>
      <c r="H1067" s="45"/>
      <c r="I1067" s="36"/>
      <c r="J1067" s="36"/>
      <c r="K1067" s="5"/>
      <c r="L1067" s="8" t="str">
        <f t="shared" si="18"/>
        <v xml:space="preserve"> </v>
      </c>
      <c r="M1067" s="6"/>
      <c r="N1067" s="6"/>
      <c r="O1067" s="6"/>
      <c r="P1067" s="8"/>
      <c r="Q1067" s="5"/>
      <c r="R1067" s="8"/>
      <c r="S1067" s="10"/>
      <c r="T1067" s="6"/>
      <c r="U1067" s="4"/>
      <c r="V1067" s="4"/>
      <c r="W1067" s="38"/>
      <c r="X1067" s="8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BC1067" s="2"/>
    </row>
    <row r="1068" spans="1:55" ht="12.75" x14ac:dyDescent="0.2">
      <c r="A1068" s="4"/>
      <c r="B1068" s="4"/>
      <c r="C1068" s="4"/>
      <c r="D1068" s="4"/>
      <c r="E1068" s="4"/>
      <c r="F1068" s="4"/>
      <c r="G1068" s="45"/>
      <c r="H1068" s="45"/>
      <c r="I1068" s="36"/>
      <c r="J1068" s="36"/>
      <c r="K1068" s="5"/>
      <c r="L1068" s="8" t="str">
        <f t="shared" si="18"/>
        <v xml:space="preserve"> </v>
      </c>
      <c r="M1068" s="6"/>
      <c r="N1068" s="6"/>
      <c r="O1068" s="6"/>
      <c r="P1068" s="8"/>
      <c r="Q1068" s="5"/>
      <c r="R1068" s="8"/>
      <c r="S1068" s="10"/>
      <c r="T1068" s="6"/>
      <c r="U1068" s="4"/>
      <c r="V1068" s="4"/>
      <c r="W1068" s="38"/>
      <c r="X1068" s="8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BC1068" s="2"/>
    </row>
    <row r="1069" spans="1:55" ht="12.75" x14ac:dyDescent="0.2">
      <c r="A1069" s="4"/>
      <c r="B1069" s="4"/>
      <c r="C1069" s="4"/>
      <c r="D1069" s="4"/>
      <c r="E1069" s="4"/>
      <c r="F1069" s="4"/>
      <c r="G1069" s="45"/>
      <c r="H1069" s="45"/>
      <c r="I1069" s="36"/>
      <c r="J1069" s="36"/>
      <c r="K1069" s="5"/>
      <c r="L1069" s="8" t="str">
        <f t="shared" si="18"/>
        <v xml:space="preserve"> </v>
      </c>
      <c r="M1069" s="6"/>
      <c r="N1069" s="6"/>
      <c r="O1069" s="6"/>
      <c r="P1069" s="8"/>
      <c r="Q1069" s="5"/>
      <c r="R1069" s="8"/>
      <c r="S1069" s="10"/>
      <c r="T1069" s="6"/>
      <c r="U1069" s="4"/>
      <c r="V1069" s="4"/>
      <c r="W1069" s="38"/>
      <c r="X1069" s="8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BC1069" s="2"/>
    </row>
    <row r="1070" spans="1:55" ht="12.75" x14ac:dyDescent="0.2">
      <c r="A1070" s="4"/>
      <c r="B1070" s="4"/>
      <c r="C1070" s="4"/>
      <c r="D1070" s="4"/>
      <c r="E1070" s="4"/>
      <c r="F1070" s="4"/>
      <c r="G1070" s="45"/>
      <c r="H1070" s="45"/>
      <c r="I1070" s="36"/>
      <c r="J1070" s="36"/>
      <c r="K1070" s="5"/>
      <c r="L1070" s="8" t="str">
        <f t="shared" si="18"/>
        <v xml:space="preserve"> </v>
      </c>
      <c r="M1070" s="6"/>
      <c r="N1070" s="6"/>
      <c r="O1070" s="6"/>
      <c r="P1070" s="8"/>
      <c r="Q1070" s="5"/>
      <c r="R1070" s="8"/>
      <c r="S1070" s="10"/>
      <c r="T1070" s="6"/>
      <c r="U1070" s="4"/>
      <c r="V1070" s="4"/>
      <c r="W1070" s="38"/>
      <c r="X1070" s="8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BC1070" s="2"/>
    </row>
    <row r="1071" spans="1:55" ht="12.75" x14ac:dyDescent="0.2">
      <c r="A1071" s="4"/>
      <c r="B1071" s="4"/>
      <c r="C1071" s="4"/>
      <c r="D1071" s="4"/>
      <c r="E1071" s="4"/>
      <c r="F1071" s="4"/>
      <c r="G1071" s="45"/>
      <c r="H1071" s="45"/>
      <c r="I1071" s="36"/>
      <c r="J1071" s="36"/>
      <c r="K1071" s="5"/>
      <c r="L1071" s="8" t="str">
        <f t="shared" si="18"/>
        <v xml:space="preserve"> </v>
      </c>
      <c r="M1071" s="6"/>
      <c r="N1071" s="6"/>
      <c r="O1071" s="6"/>
      <c r="P1071" s="8"/>
      <c r="Q1071" s="5"/>
      <c r="R1071" s="8"/>
      <c r="S1071" s="10"/>
      <c r="T1071" s="6"/>
      <c r="U1071" s="4"/>
      <c r="V1071" s="4"/>
      <c r="W1071" s="38"/>
      <c r="X1071" s="8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BC1071" s="2"/>
    </row>
    <row r="1072" spans="1:55" ht="12.75" x14ac:dyDescent="0.2">
      <c r="A1072" s="4"/>
      <c r="B1072" s="4"/>
      <c r="C1072" s="4"/>
      <c r="D1072" s="4"/>
      <c r="E1072" s="4"/>
      <c r="F1072" s="4"/>
      <c r="G1072" s="45"/>
      <c r="H1072" s="45"/>
      <c r="I1072" s="36"/>
      <c r="J1072" s="36"/>
      <c r="K1072" s="5"/>
      <c r="L1072" s="8" t="str">
        <f t="shared" si="18"/>
        <v xml:space="preserve"> </v>
      </c>
      <c r="M1072" s="6"/>
      <c r="N1072" s="6"/>
      <c r="O1072" s="6"/>
      <c r="P1072" s="8"/>
      <c r="Q1072" s="5"/>
      <c r="R1072" s="8"/>
      <c r="S1072" s="10"/>
      <c r="T1072" s="6"/>
      <c r="U1072" s="4"/>
      <c r="V1072" s="4"/>
      <c r="W1072" s="38"/>
      <c r="X1072" s="8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BC1072" s="2"/>
    </row>
    <row r="1073" spans="1:55" ht="12.75" x14ac:dyDescent="0.2">
      <c r="A1073" s="4"/>
      <c r="B1073" s="4"/>
      <c r="C1073" s="4"/>
      <c r="D1073" s="4"/>
      <c r="E1073" s="4"/>
      <c r="F1073" s="4"/>
      <c r="G1073" s="45"/>
      <c r="H1073" s="45"/>
      <c r="I1073" s="36"/>
      <c r="J1073" s="36"/>
      <c r="K1073" s="5"/>
      <c r="L1073" s="8" t="str">
        <f t="shared" si="18"/>
        <v xml:space="preserve"> </v>
      </c>
      <c r="M1073" s="6"/>
      <c r="N1073" s="6"/>
      <c r="O1073" s="6"/>
      <c r="P1073" s="8"/>
      <c r="Q1073" s="5"/>
      <c r="R1073" s="8"/>
      <c r="S1073" s="10"/>
      <c r="T1073" s="6"/>
      <c r="U1073" s="4"/>
      <c r="V1073" s="4"/>
      <c r="W1073" s="38"/>
      <c r="X1073" s="8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BC1073" s="2"/>
    </row>
    <row r="1074" spans="1:55" ht="12.75" x14ac:dyDescent="0.2">
      <c r="A1074" s="4"/>
      <c r="B1074" s="4"/>
      <c r="C1074" s="4"/>
      <c r="D1074" s="4"/>
      <c r="E1074" s="4"/>
      <c r="F1074" s="4"/>
      <c r="G1074" s="45"/>
      <c r="H1074" s="45"/>
      <c r="I1074" s="36"/>
      <c r="J1074" s="36"/>
      <c r="K1074" s="5"/>
      <c r="L1074" s="8" t="str">
        <f t="shared" si="18"/>
        <v xml:space="preserve"> </v>
      </c>
      <c r="M1074" s="6"/>
      <c r="N1074" s="6"/>
      <c r="O1074" s="6"/>
      <c r="P1074" s="8"/>
      <c r="Q1074" s="5"/>
      <c r="R1074" s="8"/>
      <c r="S1074" s="10"/>
      <c r="T1074" s="6"/>
      <c r="U1074" s="4"/>
      <c r="V1074" s="4"/>
      <c r="W1074" s="38"/>
      <c r="X1074" s="8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BC1074" s="2"/>
    </row>
    <row r="1075" spans="1:55" ht="12.75" x14ac:dyDescent="0.2">
      <c r="A1075" s="4"/>
      <c r="B1075" s="4"/>
      <c r="C1075" s="4"/>
      <c r="D1075" s="4"/>
      <c r="E1075" s="4"/>
      <c r="F1075" s="4"/>
      <c r="G1075" s="45"/>
      <c r="H1075" s="45"/>
      <c r="I1075" s="36"/>
      <c r="J1075" s="36"/>
      <c r="K1075" s="5"/>
      <c r="L1075" s="8" t="str">
        <f t="shared" si="18"/>
        <v xml:space="preserve"> </v>
      </c>
      <c r="M1075" s="6"/>
      <c r="N1075" s="6"/>
      <c r="O1075" s="6"/>
      <c r="P1075" s="8"/>
      <c r="Q1075" s="5"/>
      <c r="R1075" s="8"/>
      <c r="S1075" s="10"/>
      <c r="T1075" s="6"/>
      <c r="U1075" s="4"/>
      <c r="V1075" s="4"/>
      <c r="W1075" s="38"/>
      <c r="X1075" s="8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BC1075" s="2"/>
    </row>
    <row r="1076" spans="1:55" ht="12.75" x14ac:dyDescent="0.2">
      <c r="A1076" s="4"/>
      <c r="B1076" s="4"/>
      <c r="C1076" s="4"/>
      <c r="D1076" s="4"/>
      <c r="E1076" s="4"/>
      <c r="F1076" s="4"/>
      <c r="G1076" s="45"/>
      <c r="H1076" s="45"/>
      <c r="I1076" s="36"/>
      <c r="J1076" s="36"/>
      <c r="K1076" s="5"/>
      <c r="L1076" s="8" t="str">
        <f t="shared" si="18"/>
        <v xml:space="preserve"> </v>
      </c>
      <c r="M1076" s="6"/>
      <c r="N1076" s="6"/>
      <c r="O1076" s="6"/>
      <c r="P1076" s="8"/>
      <c r="Q1076" s="5"/>
      <c r="R1076" s="8"/>
      <c r="S1076" s="10"/>
      <c r="T1076" s="6"/>
      <c r="U1076" s="4"/>
      <c r="V1076" s="4"/>
      <c r="W1076" s="38"/>
      <c r="X1076" s="8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BC1076" s="2"/>
    </row>
    <row r="1077" spans="1:55" ht="12.75" x14ac:dyDescent="0.2">
      <c r="A1077" s="4"/>
      <c r="B1077" s="4"/>
      <c r="C1077" s="4"/>
      <c r="D1077" s="4"/>
      <c r="E1077" s="4"/>
      <c r="F1077" s="4"/>
      <c r="G1077" s="45"/>
      <c r="H1077" s="45"/>
      <c r="I1077" s="36"/>
      <c r="J1077" s="36"/>
      <c r="K1077" s="5"/>
      <c r="L1077" s="8" t="str">
        <f t="shared" si="18"/>
        <v xml:space="preserve"> </v>
      </c>
      <c r="M1077" s="6"/>
      <c r="N1077" s="6"/>
      <c r="O1077" s="6"/>
      <c r="P1077" s="8"/>
      <c r="Q1077" s="5"/>
      <c r="R1077" s="8"/>
      <c r="S1077" s="10"/>
      <c r="T1077" s="6"/>
      <c r="U1077" s="4"/>
      <c r="V1077" s="4"/>
      <c r="W1077" s="38"/>
      <c r="X1077" s="8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BC1077" s="2"/>
    </row>
    <row r="1078" spans="1:55" ht="12.75" x14ac:dyDescent="0.2">
      <c r="A1078" s="4"/>
      <c r="B1078" s="4"/>
      <c r="C1078" s="4"/>
      <c r="D1078" s="4"/>
      <c r="E1078" s="4"/>
      <c r="F1078" s="4"/>
      <c r="G1078" s="45"/>
      <c r="H1078" s="45"/>
      <c r="I1078" s="36"/>
      <c r="J1078" s="36"/>
      <c r="K1078" s="5"/>
      <c r="L1078" s="8" t="str">
        <f t="shared" si="18"/>
        <v xml:space="preserve"> </v>
      </c>
      <c r="M1078" s="6"/>
      <c r="N1078" s="6"/>
      <c r="O1078" s="6"/>
      <c r="P1078" s="8"/>
      <c r="Q1078" s="5"/>
      <c r="R1078" s="8"/>
      <c r="S1078" s="10"/>
      <c r="T1078" s="6"/>
      <c r="U1078" s="4"/>
      <c r="V1078" s="4"/>
      <c r="W1078" s="38"/>
      <c r="X1078" s="8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BC1078" s="2"/>
    </row>
    <row r="1079" spans="1:55" ht="12.75" x14ac:dyDescent="0.2">
      <c r="A1079" s="4"/>
      <c r="B1079" s="4"/>
      <c r="C1079" s="4"/>
      <c r="D1079" s="4"/>
      <c r="E1079" s="4"/>
      <c r="F1079" s="4"/>
      <c r="G1079" s="45"/>
      <c r="H1079" s="45"/>
      <c r="I1079" s="36"/>
      <c r="J1079" s="36"/>
      <c r="K1079" s="5"/>
      <c r="L1079" s="8" t="str">
        <f t="shared" si="18"/>
        <v xml:space="preserve"> </v>
      </c>
      <c r="M1079" s="6"/>
      <c r="N1079" s="6"/>
      <c r="O1079" s="6"/>
      <c r="P1079" s="8"/>
      <c r="Q1079" s="5"/>
      <c r="R1079" s="8"/>
      <c r="S1079" s="10"/>
      <c r="T1079" s="6"/>
      <c r="U1079" s="4"/>
      <c r="V1079" s="4"/>
      <c r="W1079" s="38"/>
      <c r="X1079" s="8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BC1079" s="2"/>
    </row>
    <row r="1080" spans="1:55" ht="12.75" x14ac:dyDescent="0.2">
      <c r="A1080" s="4"/>
      <c r="B1080" s="4"/>
      <c r="C1080" s="4"/>
      <c r="D1080" s="4"/>
      <c r="E1080" s="4"/>
      <c r="F1080" s="4"/>
      <c r="G1080" s="45"/>
      <c r="H1080" s="45"/>
      <c r="I1080" s="36"/>
      <c r="J1080" s="36"/>
      <c r="K1080" s="5"/>
      <c r="L1080" s="8" t="str">
        <f t="shared" si="18"/>
        <v xml:space="preserve"> </v>
      </c>
      <c r="M1080" s="6"/>
      <c r="N1080" s="6"/>
      <c r="O1080" s="6"/>
      <c r="P1080" s="8"/>
      <c r="Q1080" s="5"/>
      <c r="R1080" s="8"/>
      <c r="S1080" s="10"/>
      <c r="T1080" s="6"/>
      <c r="U1080" s="4"/>
      <c r="V1080" s="4"/>
      <c r="W1080" s="38"/>
      <c r="X1080" s="8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BC1080" s="2"/>
    </row>
    <row r="1081" spans="1:55" ht="12.75" x14ac:dyDescent="0.2">
      <c r="A1081" s="4"/>
      <c r="B1081" s="4"/>
      <c r="C1081" s="4"/>
      <c r="D1081" s="4"/>
      <c r="E1081" s="4"/>
      <c r="F1081" s="4"/>
      <c r="G1081" s="45"/>
      <c r="H1081" s="45"/>
      <c r="I1081" s="36"/>
      <c r="J1081" s="36"/>
      <c r="K1081" s="5"/>
      <c r="L1081" s="8" t="str">
        <f t="shared" si="18"/>
        <v xml:space="preserve"> </v>
      </c>
      <c r="M1081" s="6"/>
      <c r="N1081" s="6"/>
      <c r="O1081" s="6"/>
      <c r="P1081" s="8"/>
      <c r="Q1081" s="5"/>
      <c r="R1081" s="8"/>
      <c r="S1081" s="10"/>
      <c r="T1081" s="6"/>
      <c r="U1081" s="4"/>
      <c r="V1081" s="4"/>
      <c r="W1081" s="38"/>
      <c r="X1081" s="8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BC1081" s="2"/>
    </row>
    <row r="1082" spans="1:55" ht="12.75" x14ac:dyDescent="0.2">
      <c r="A1082" s="4"/>
      <c r="B1082" s="4"/>
      <c r="C1082" s="4"/>
      <c r="D1082" s="4"/>
      <c r="E1082" s="4"/>
      <c r="F1082" s="4"/>
      <c r="G1082" s="45"/>
      <c r="H1082" s="45"/>
      <c r="I1082" s="36"/>
      <c r="J1082" s="36"/>
      <c r="K1082" s="5"/>
      <c r="L1082" s="8" t="str">
        <f t="shared" si="18"/>
        <v xml:space="preserve"> </v>
      </c>
      <c r="M1082" s="6"/>
      <c r="N1082" s="6"/>
      <c r="O1082" s="6"/>
      <c r="P1082" s="8"/>
      <c r="Q1082" s="5"/>
      <c r="R1082" s="8"/>
      <c r="S1082" s="10"/>
      <c r="T1082" s="6"/>
      <c r="U1082" s="4"/>
      <c r="V1082" s="4"/>
      <c r="W1082" s="38"/>
      <c r="X1082" s="8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BC1082" s="2"/>
    </row>
    <row r="1083" spans="1:55" ht="12.75" x14ac:dyDescent="0.2">
      <c r="A1083" s="4"/>
      <c r="B1083" s="4"/>
      <c r="C1083" s="4"/>
      <c r="D1083" s="4"/>
      <c r="E1083" s="4"/>
      <c r="F1083" s="4"/>
      <c r="G1083" s="45"/>
      <c r="H1083" s="45"/>
      <c r="I1083" s="36"/>
      <c r="J1083" s="36"/>
      <c r="K1083" s="5"/>
      <c r="L1083" s="8" t="str">
        <f t="shared" si="18"/>
        <v xml:space="preserve"> </v>
      </c>
      <c r="M1083" s="6"/>
      <c r="N1083" s="6"/>
      <c r="O1083" s="6"/>
      <c r="P1083" s="8"/>
      <c r="Q1083" s="5"/>
      <c r="R1083" s="8"/>
      <c r="S1083" s="10"/>
      <c r="T1083" s="6"/>
      <c r="U1083" s="4"/>
      <c r="V1083" s="4"/>
      <c r="W1083" s="38"/>
      <c r="X1083" s="8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BC1083" s="2"/>
    </row>
    <row r="1084" spans="1:55" ht="12.75" x14ac:dyDescent="0.2">
      <c r="A1084" s="4"/>
      <c r="B1084" s="4"/>
      <c r="C1084" s="4"/>
      <c r="D1084" s="4"/>
      <c r="E1084" s="4"/>
      <c r="F1084" s="4"/>
      <c r="G1084" s="45"/>
      <c r="H1084" s="45"/>
      <c r="I1084" s="36"/>
      <c r="J1084" s="36"/>
      <c r="K1084" s="5"/>
      <c r="L1084" s="8" t="str">
        <f t="shared" si="18"/>
        <v xml:space="preserve"> </v>
      </c>
      <c r="M1084" s="6"/>
      <c r="N1084" s="6"/>
      <c r="O1084" s="6"/>
      <c r="P1084" s="8"/>
      <c r="Q1084" s="5"/>
      <c r="R1084" s="8"/>
      <c r="S1084" s="10"/>
      <c r="T1084" s="6"/>
      <c r="U1084" s="4"/>
      <c r="V1084" s="4"/>
      <c r="W1084" s="38"/>
      <c r="X1084" s="8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BC1084" s="2"/>
    </row>
    <row r="1085" spans="1:55" ht="12.75" x14ac:dyDescent="0.2">
      <c r="A1085" s="4"/>
      <c r="B1085" s="4"/>
      <c r="C1085" s="4"/>
      <c r="D1085" s="4"/>
      <c r="E1085" s="4"/>
      <c r="F1085" s="4"/>
      <c r="G1085" s="45"/>
      <c r="H1085" s="45"/>
      <c r="I1085" s="36"/>
      <c r="J1085" s="36"/>
      <c r="K1085" s="5"/>
      <c r="L1085" s="8" t="str">
        <f t="shared" si="18"/>
        <v xml:space="preserve"> </v>
      </c>
      <c r="M1085" s="6"/>
      <c r="N1085" s="6"/>
      <c r="O1085" s="6"/>
      <c r="P1085" s="8"/>
      <c r="Q1085" s="5"/>
      <c r="R1085" s="8"/>
      <c r="S1085" s="10"/>
      <c r="T1085" s="6"/>
      <c r="U1085" s="4"/>
      <c r="V1085" s="4"/>
      <c r="W1085" s="38"/>
      <c r="X1085" s="8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BC1085" s="2"/>
    </row>
    <row r="1086" spans="1:55" ht="12.75" x14ac:dyDescent="0.2">
      <c r="A1086" s="4"/>
      <c r="B1086" s="4"/>
      <c r="C1086" s="4"/>
      <c r="D1086" s="4"/>
      <c r="E1086" s="4"/>
      <c r="F1086" s="4"/>
      <c r="G1086" s="45"/>
      <c r="H1086" s="45"/>
      <c r="I1086" s="36"/>
      <c r="J1086" s="36"/>
      <c r="K1086" s="5"/>
      <c r="L1086" s="8" t="str">
        <f t="shared" si="18"/>
        <v xml:space="preserve"> </v>
      </c>
      <c r="M1086" s="6"/>
      <c r="N1086" s="6"/>
      <c r="O1086" s="6"/>
      <c r="P1086" s="8"/>
      <c r="Q1086" s="5"/>
      <c r="R1086" s="8"/>
      <c r="S1086" s="10"/>
      <c r="T1086" s="6"/>
      <c r="U1086" s="4"/>
      <c r="V1086" s="4"/>
      <c r="W1086" s="38"/>
      <c r="X1086" s="8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BC1086" s="2"/>
    </row>
    <row r="1087" spans="1:55" ht="12.75" x14ac:dyDescent="0.2">
      <c r="A1087" s="4"/>
      <c r="B1087" s="4"/>
      <c r="C1087" s="4"/>
      <c r="D1087" s="4"/>
      <c r="E1087" s="4"/>
      <c r="F1087" s="4"/>
      <c r="G1087" s="45"/>
      <c r="H1087" s="45"/>
      <c r="I1087" s="36"/>
      <c r="J1087" s="36"/>
      <c r="K1087" s="5"/>
      <c r="L1087" s="8" t="str">
        <f t="shared" si="18"/>
        <v xml:space="preserve"> </v>
      </c>
      <c r="M1087" s="6"/>
      <c r="N1087" s="6"/>
      <c r="O1087" s="6"/>
      <c r="P1087" s="8"/>
      <c r="Q1087" s="5"/>
      <c r="R1087" s="8"/>
      <c r="S1087" s="10"/>
      <c r="T1087" s="6"/>
      <c r="U1087" s="4"/>
      <c r="V1087" s="4"/>
      <c r="W1087" s="38"/>
      <c r="X1087" s="8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BC1087" s="2"/>
    </row>
    <row r="1088" spans="1:55" ht="12.75" x14ac:dyDescent="0.2">
      <c r="A1088" s="4"/>
      <c r="B1088" s="4"/>
      <c r="C1088" s="4"/>
      <c r="D1088" s="4"/>
      <c r="E1088" s="4"/>
      <c r="F1088" s="4"/>
      <c r="G1088" s="45"/>
      <c r="H1088" s="45"/>
      <c r="I1088" s="36"/>
      <c r="J1088" s="36"/>
      <c r="K1088" s="5"/>
      <c r="L1088" s="8" t="str">
        <f t="shared" si="18"/>
        <v xml:space="preserve"> </v>
      </c>
      <c r="M1088" s="6"/>
      <c r="N1088" s="6"/>
      <c r="O1088" s="6"/>
      <c r="P1088" s="8"/>
      <c r="Q1088" s="5"/>
      <c r="R1088" s="8"/>
      <c r="S1088" s="10"/>
      <c r="T1088" s="6"/>
      <c r="U1088" s="4"/>
      <c r="V1088" s="4"/>
      <c r="W1088" s="38"/>
      <c r="X1088" s="8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BC1088" s="2"/>
    </row>
    <row r="1089" spans="1:55" ht="12.75" x14ac:dyDescent="0.2">
      <c r="A1089" s="4"/>
      <c r="B1089" s="4"/>
      <c r="C1089" s="4"/>
      <c r="D1089" s="4"/>
      <c r="E1089" s="4"/>
      <c r="F1089" s="4"/>
      <c r="G1089" s="45"/>
      <c r="H1089" s="45"/>
      <c r="I1089" s="36"/>
      <c r="J1089" s="36"/>
      <c r="K1089" s="5"/>
      <c r="L1089" s="8" t="str">
        <f t="shared" si="18"/>
        <v xml:space="preserve"> </v>
      </c>
      <c r="M1089" s="6"/>
      <c r="N1089" s="6"/>
      <c r="O1089" s="6"/>
      <c r="P1089" s="8"/>
      <c r="Q1089" s="5"/>
      <c r="R1089" s="8"/>
      <c r="S1089" s="10"/>
      <c r="T1089" s="6"/>
      <c r="U1089" s="4"/>
      <c r="V1089" s="4"/>
      <c r="W1089" s="38"/>
      <c r="X1089" s="8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BC1089" s="2"/>
    </row>
    <row r="1090" spans="1:55" ht="12.75" x14ac:dyDescent="0.2">
      <c r="A1090" s="4"/>
      <c r="B1090" s="4"/>
      <c r="C1090" s="4"/>
      <c r="D1090" s="4"/>
      <c r="E1090" s="4"/>
      <c r="F1090" s="4"/>
      <c r="G1090" s="45"/>
      <c r="H1090" s="45"/>
      <c r="I1090" s="36"/>
      <c r="J1090" s="36"/>
      <c r="K1090" s="5"/>
      <c r="L1090" s="8" t="str">
        <f t="shared" si="18"/>
        <v xml:space="preserve"> </v>
      </c>
      <c r="M1090" s="6"/>
      <c r="N1090" s="6"/>
      <c r="O1090" s="6"/>
      <c r="P1090" s="8"/>
      <c r="Q1090" s="5"/>
      <c r="R1090" s="8"/>
      <c r="S1090" s="10"/>
      <c r="T1090" s="6"/>
      <c r="U1090" s="4"/>
      <c r="V1090" s="4"/>
      <c r="W1090" s="38"/>
      <c r="X1090" s="8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BC1090" s="2"/>
    </row>
    <row r="1091" spans="1:55" ht="12.75" x14ac:dyDescent="0.2">
      <c r="A1091" s="4"/>
      <c r="B1091" s="4"/>
      <c r="C1091" s="4"/>
      <c r="D1091" s="4"/>
      <c r="E1091" s="4"/>
      <c r="F1091" s="4"/>
      <c r="G1091" s="45"/>
      <c r="H1091" s="45"/>
      <c r="I1091" s="36"/>
      <c r="J1091" s="36"/>
      <c r="K1091" s="5"/>
      <c r="L1091" s="8" t="str">
        <f t="shared" si="18"/>
        <v xml:space="preserve"> </v>
      </c>
      <c r="M1091" s="6"/>
      <c r="N1091" s="6"/>
      <c r="O1091" s="6"/>
      <c r="P1091" s="8"/>
      <c r="Q1091" s="5"/>
      <c r="R1091" s="8"/>
      <c r="S1091" s="10"/>
      <c r="T1091" s="6"/>
      <c r="U1091" s="4"/>
      <c r="V1091" s="4"/>
      <c r="W1091" s="38"/>
      <c r="X1091" s="8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BC1091" s="2"/>
    </row>
    <row r="1092" spans="1:55" ht="12.75" x14ac:dyDescent="0.2">
      <c r="A1092" s="4"/>
      <c r="B1092" s="4"/>
      <c r="C1092" s="4"/>
      <c r="D1092" s="4"/>
      <c r="E1092" s="4"/>
      <c r="F1092" s="4"/>
      <c r="G1092" s="45"/>
      <c r="H1092" s="45"/>
      <c r="I1092" s="36"/>
      <c r="J1092" s="36"/>
      <c r="K1092" s="5"/>
      <c r="L1092" s="8" t="str">
        <f t="shared" si="18"/>
        <v xml:space="preserve"> </v>
      </c>
      <c r="M1092" s="6"/>
      <c r="N1092" s="6"/>
      <c r="O1092" s="6"/>
      <c r="P1092" s="8"/>
      <c r="Q1092" s="5"/>
      <c r="R1092" s="8"/>
      <c r="S1092" s="10"/>
      <c r="T1092" s="6"/>
      <c r="U1092" s="4"/>
      <c r="V1092" s="4"/>
      <c r="W1092" s="38"/>
      <c r="X1092" s="8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BC1092" s="2"/>
    </row>
    <row r="1093" spans="1:55" ht="12.75" x14ac:dyDescent="0.2">
      <c r="A1093" s="4"/>
      <c r="B1093" s="4"/>
      <c r="C1093" s="4"/>
      <c r="D1093" s="4"/>
      <c r="E1093" s="4"/>
      <c r="F1093" s="4"/>
      <c r="G1093" s="45"/>
      <c r="H1093" s="45"/>
      <c r="I1093" s="36"/>
      <c r="J1093" s="36"/>
      <c r="K1093" s="5"/>
      <c r="L1093" s="8" t="str">
        <f t="shared" si="18"/>
        <v xml:space="preserve"> </v>
      </c>
      <c r="M1093" s="6"/>
      <c r="N1093" s="6"/>
      <c r="O1093" s="6"/>
      <c r="P1093" s="8"/>
      <c r="Q1093" s="5"/>
      <c r="R1093" s="8"/>
      <c r="S1093" s="10"/>
      <c r="T1093" s="6"/>
      <c r="U1093" s="4"/>
      <c r="V1093" s="4"/>
      <c r="W1093" s="38"/>
      <c r="X1093" s="8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BC1093" s="2"/>
    </row>
    <row r="1094" spans="1:55" ht="12.75" x14ac:dyDescent="0.2">
      <c r="A1094" s="4"/>
      <c r="B1094" s="4"/>
      <c r="C1094" s="4"/>
      <c r="D1094" s="4"/>
      <c r="E1094" s="4"/>
      <c r="F1094" s="4"/>
      <c r="G1094" s="45"/>
      <c r="H1094" s="45"/>
      <c r="I1094" s="36"/>
      <c r="J1094" s="36"/>
      <c r="K1094" s="5"/>
      <c r="L1094" s="8" t="str">
        <f t="shared" si="18"/>
        <v xml:space="preserve"> </v>
      </c>
      <c r="M1094" s="6"/>
      <c r="N1094" s="6"/>
      <c r="O1094" s="6"/>
      <c r="P1094" s="8"/>
      <c r="Q1094" s="5"/>
      <c r="R1094" s="8"/>
      <c r="S1094" s="10"/>
      <c r="T1094" s="6"/>
      <c r="U1094" s="4"/>
      <c r="V1094" s="4"/>
      <c r="W1094" s="38"/>
      <c r="X1094" s="8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BC1094" s="2"/>
    </row>
    <row r="1095" spans="1:55" ht="12.75" x14ac:dyDescent="0.2">
      <c r="A1095" s="4"/>
      <c r="B1095" s="4"/>
      <c r="C1095" s="4"/>
      <c r="D1095" s="4"/>
      <c r="E1095" s="4"/>
      <c r="F1095" s="4"/>
      <c r="G1095" s="45"/>
      <c r="H1095" s="45"/>
      <c r="I1095" s="36"/>
      <c r="J1095" s="36"/>
      <c r="K1095" s="5"/>
      <c r="L1095" s="8" t="str">
        <f t="shared" si="18"/>
        <v xml:space="preserve"> </v>
      </c>
      <c r="M1095" s="6"/>
      <c r="N1095" s="6"/>
      <c r="O1095" s="6"/>
      <c r="P1095" s="8"/>
      <c r="Q1095" s="5"/>
      <c r="R1095" s="8"/>
      <c r="S1095" s="10"/>
      <c r="T1095" s="6"/>
      <c r="U1095" s="4"/>
      <c r="V1095" s="4"/>
      <c r="W1095" s="38"/>
      <c r="X1095" s="8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BC1095" s="2"/>
    </row>
    <row r="1096" spans="1:55" ht="12.75" x14ac:dyDescent="0.2">
      <c r="A1096" s="4"/>
      <c r="B1096" s="4"/>
      <c r="C1096" s="4"/>
      <c r="D1096" s="4"/>
      <c r="E1096" s="4"/>
      <c r="F1096" s="4"/>
      <c r="G1096" s="45"/>
      <c r="H1096" s="45"/>
      <c r="I1096" s="36"/>
      <c r="J1096" s="36"/>
      <c r="K1096" s="5"/>
      <c r="L1096" s="8" t="str">
        <f t="shared" si="18"/>
        <v xml:space="preserve"> </v>
      </c>
      <c r="M1096" s="6"/>
      <c r="N1096" s="6"/>
      <c r="O1096" s="6"/>
      <c r="P1096" s="8"/>
      <c r="Q1096" s="5"/>
      <c r="R1096" s="8"/>
      <c r="S1096" s="10"/>
      <c r="T1096" s="6"/>
      <c r="U1096" s="4"/>
      <c r="V1096" s="4"/>
      <c r="W1096" s="38"/>
      <c r="X1096" s="8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BC1096" s="2"/>
    </row>
    <row r="1097" spans="1:55" ht="12.75" x14ac:dyDescent="0.2">
      <c r="A1097" s="4"/>
      <c r="B1097" s="4"/>
      <c r="C1097" s="4"/>
      <c r="D1097" s="4"/>
      <c r="E1097" s="4"/>
      <c r="F1097" s="4"/>
      <c r="G1097" s="45"/>
      <c r="H1097" s="45"/>
      <c r="I1097" s="36"/>
      <c r="J1097" s="36"/>
      <c r="K1097" s="5"/>
      <c r="L1097" s="8" t="str">
        <f t="shared" si="18"/>
        <v xml:space="preserve"> </v>
      </c>
      <c r="M1097" s="6"/>
      <c r="N1097" s="6"/>
      <c r="O1097" s="6"/>
      <c r="P1097" s="8"/>
      <c r="Q1097" s="5"/>
      <c r="R1097" s="8"/>
      <c r="S1097" s="10"/>
      <c r="T1097" s="6"/>
      <c r="U1097" s="4"/>
      <c r="V1097" s="4"/>
      <c r="W1097" s="38"/>
      <c r="X1097" s="8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BC1097" s="2"/>
    </row>
    <row r="1098" spans="1:55" ht="12.75" x14ac:dyDescent="0.2">
      <c r="A1098" s="4"/>
      <c r="B1098" s="4"/>
      <c r="C1098" s="4"/>
      <c r="D1098" s="4"/>
      <c r="E1098" s="4"/>
      <c r="F1098" s="4"/>
      <c r="G1098" s="45"/>
      <c r="H1098" s="45"/>
      <c r="I1098" s="36"/>
      <c r="J1098" s="36"/>
      <c r="K1098" s="5"/>
      <c r="L1098" s="8" t="str">
        <f t="shared" si="18"/>
        <v xml:space="preserve"> </v>
      </c>
      <c r="M1098" s="6"/>
      <c r="N1098" s="6"/>
      <c r="O1098" s="6"/>
      <c r="P1098" s="8"/>
      <c r="Q1098" s="5"/>
      <c r="R1098" s="8"/>
      <c r="S1098" s="10"/>
      <c r="T1098" s="6"/>
      <c r="U1098" s="4"/>
      <c r="V1098" s="4"/>
      <c r="W1098" s="38"/>
      <c r="X1098" s="8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BC1098" s="2"/>
    </row>
    <row r="1099" spans="1:55" ht="12.75" x14ac:dyDescent="0.2">
      <c r="A1099" s="4"/>
      <c r="B1099" s="4"/>
      <c r="C1099" s="4"/>
      <c r="D1099" s="4"/>
      <c r="E1099" s="4"/>
      <c r="F1099" s="4"/>
      <c r="G1099" s="45"/>
      <c r="H1099" s="45"/>
      <c r="I1099" s="36"/>
      <c r="J1099" s="36"/>
      <c r="K1099" s="5"/>
      <c r="L1099" s="8" t="str">
        <f t="shared" si="18"/>
        <v xml:space="preserve"> </v>
      </c>
      <c r="M1099" s="6"/>
      <c r="N1099" s="6"/>
      <c r="O1099" s="6"/>
      <c r="P1099" s="8"/>
      <c r="Q1099" s="5"/>
      <c r="R1099" s="8"/>
      <c r="S1099" s="10"/>
      <c r="T1099" s="6"/>
      <c r="U1099" s="4"/>
      <c r="V1099" s="4"/>
      <c r="W1099" s="38"/>
      <c r="X1099" s="8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BC1099" s="2"/>
    </row>
    <row r="1100" spans="1:55" ht="12.75" x14ac:dyDescent="0.2">
      <c r="A1100" s="4"/>
      <c r="B1100" s="4"/>
      <c r="C1100" s="4"/>
      <c r="D1100" s="4"/>
      <c r="E1100" s="4"/>
      <c r="F1100" s="4"/>
      <c r="G1100" s="45"/>
      <c r="H1100" s="45"/>
      <c r="I1100" s="36"/>
      <c r="J1100" s="36"/>
      <c r="K1100" s="5"/>
      <c r="L1100" s="8" t="str">
        <f t="shared" si="18"/>
        <v xml:space="preserve"> </v>
      </c>
      <c r="M1100" s="6"/>
      <c r="N1100" s="6"/>
      <c r="O1100" s="6"/>
      <c r="P1100" s="8"/>
      <c r="Q1100" s="5"/>
      <c r="R1100" s="8"/>
      <c r="S1100" s="10"/>
      <c r="T1100" s="6"/>
      <c r="U1100" s="4"/>
      <c r="V1100" s="4"/>
      <c r="W1100" s="38"/>
      <c r="X1100" s="8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BC1100" s="2"/>
    </row>
    <row r="1101" spans="1:55" ht="12.75" x14ac:dyDescent="0.2">
      <c r="A1101" s="4"/>
      <c r="B1101" s="4"/>
      <c r="C1101" s="4"/>
      <c r="D1101" s="4"/>
      <c r="E1101" s="4"/>
      <c r="F1101" s="4"/>
      <c r="G1101" s="45"/>
      <c r="H1101" s="45"/>
      <c r="I1101" s="36"/>
      <c r="J1101" s="36"/>
      <c r="K1101" s="5"/>
      <c r="L1101" s="8" t="str">
        <f t="shared" si="18"/>
        <v xml:space="preserve"> </v>
      </c>
      <c r="M1101" s="6"/>
      <c r="N1101" s="6"/>
      <c r="O1101" s="6"/>
      <c r="P1101" s="8"/>
      <c r="Q1101" s="5"/>
      <c r="R1101" s="8"/>
      <c r="S1101" s="10"/>
      <c r="T1101" s="6"/>
      <c r="U1101" s="4"/>
      <c r="V1101" s="4"/>
      <c r="W1101" s="38"/>
      <c r="X1101" s="8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BC1101" s="2"/>
    </row>
    <row r="1102" spans="1:55" ht="12.75" x14ac:dyDescent="0.2">
      <c r="A1102" s="4"/>
      <c r="B1102" s="4"/>
      <c r="C1102" s="4"/>
      <c r="D1102" s="4"/>
      <c r="E1102" s="4"/>
      <c r="F1102" s="4"/>
      <c r="G1102" s="45"/>
      <c r="H1102" s="45"/>
      <c r="I1102" s="36"/>
      <c r="J1102" s="36"/>
      <c r="K1102" s="5"/>
      <c r="L1102" s="8" t="str">
        <f t="shared" si="18"/>
        <v xml:space="preserve"> </v>
      </c>
      <c r="M1102" s="6"/>
      <c r="N1102" s="6"/>
      <c r="O1102" s="6"/>
      <c r="P1102" s="8"/>
      <c r="Q1102" s="5"/>
      <c r="R1102" s="8"/>
      <c r="S1102" s="10"/>
      <c r="T1102" s="6"/>
      <c r="U1102" s="4"/>
      <c r="V1102" s="4"/>
      <c r="W1102" s="38"/>
      <c r="X1102" s="8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BC1102" s="2"/>
    </row>
    <row r="1103" spans="1:55" ht="12.75" x14ac:dyDescent="0.2">
      <c r="A1103" s="4"/>
      <c r="B1103" s="4"/>
      <c r="C1103" s="4"/>
      <c r="D1103" s="4"/>
      <c r="E1103" s="4"/>
      <c r="F1103" s="4"/>
      <c r="G1103" s="45"/>
      <c r="H1103" s="45"/>
      <c r="I1103" s="36"/>
      <c r="J1103" s="36"/>
      <c r="K1103" s="5"/>
      <c r="L1103" s="8" t="str">
        <f t="shared" si="18"/>
        <v xml:space="preserve"> </v>
      </c>
      <c r="M1103" s="6"/>
      <c r="N1103" s="6"/>
      <c r="O1103" s="6"/>
      <c r="P1103" s="8"/>
      <c r="Q1103" s="5"/>
      <c r="R1103" s="8"/>
      <c r="S1103" s="10"/>
      <c r="T1103" s="6"/>
      <c r="U1103" s="4"/>
      <c r="V1103" s="4"/>
      <c r="W1103" s="38"/>
      <c r="X1103" s="8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BC1103" s="2"/>
    </row>
    <row r="1104" spans="1:55" ht="12.75" x14ac:dyDescent="0.2">
      <c r="A1104" s="4"/>
      <c r="B1104" s="4"/>
      <c r="C1104" s="4"/>
      <c r="D1104" s="4"/>
      <c r="E1104" s="4"/>
      <c r="F1104" s="4"/>
      <c r="G1104" s="45"/>
      <c r="H1104" s="45"/>
      <c r="I1104" s="36"/>
      <c r="J1104" s="36"/>
      <c r="K1104" s="5"/>
      <c r="L1104" s="8" t="str">
        <f t="shared" si="18"/>
        <v xml:space="preserve"> </v>
      </c>
      <c r="M1104" s="6"/>
      <c r="N1104" s="6"/>
      <c r="O1104" s="6"/>
      <c r="P1104" s="8"/>
      <c r="Q1104" s="5"/>
      <c r="R1104" s="8"/>
      <c r="S1104" s="10"/>
      <c r="T1104" s="6"/>
      <c r="U1104" s="4"/>
      <c r="V1104" s="4"/>
      <c r="W1104" s="38"/>
      <c r="X1104" s="8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BC1104" s="2"/>
    </row>
    <row r="1105" spans="1:55" ht="12.75" x14ac:dyDescent="0.2">
      <c r="A1105" s="4"/>
      <c r="B1105" s="4"/>
      <c r="C1105" s="4"/>
      <c r="D1105" s="4"/>
      <c r="E1105" s="4"/>
      <c r="F1105" s="4"/>
      <c r="G1105" s="45"/>
      <c r="H1105" s="45"/>
      <c r="I1105" s="36"/>
      <c r="J1105" s="36"/>
      <c r="K1105" s="5"/>
      <c r="L1105" s="8" t="str">
        <f t="shared" si="18"/>
        <v xml:space="preserve"> </v>
      </c>
      <c r="M1105" s="6"/>
      <c r="N1105" s="6"/>
      <c r="O1105" s="6"/>
      <c r="P1105" s="8"/>
      <c r="Q1105" s="5"/>
      <c r="R1105" s="8"/>
      <c r="S1105" s="10"/>
      <c r="T1105" s="6"/>
      <c r="U1105" s="4"/>
      <c r="V1105" s="4"/>
      <c r="W1105" s="38"/>
      <c r="X1105" s="8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BC1105" s="2"/>
    </row>
    <row r="1106" spans="1:55" ht="12.75" x14ac:dyDescent="0.2">
      <c r="A1106" s="4"/>
      <c r="B1106" s="4"/>
      <c r="C1106" s="4"/>
      <c r="D1106" s="4"/>
      <c r="E1106" s="4"/>
      <c r="F1106" s="4"/>
      <c r="G1106" s="45"/>
      <c r="H1106" s="45"/>
      <c r="I1106" s="36"/>
      <c r="J1106" s="36"/>
      <c r="K1106" s="5"/>
      <c r="L1106" s="8" t="str">
        <f t="shared" si="18"/>
        <v xml:space="preserve"> </v>
      </c>
      <c r="M1106" s="6"/>
      <c r="N1106" s="6"/>
      <c r="O1106" s="6"/>
      <c r="P1106" s="8"/>
      <c r="Q1106" s="5"/>
      <c r="R1106" s="8"/>
      <c r="S1106" s="10"/>
      <c r="T1106" s="6"/>
      <c r="U1106" s="4"/>
      <c r="V1106" s="4"/>
      <c r="W1106" s="38"/>
      <c r="X1106" s="8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BC1106" s="2"/>
    </row>
    <row r="1107" spans="1:55" ht="12.75" x14ac:dyDescent="0.2">
      <c r="A1107" s="4"/>
      <c r="B1107" s="4"/>
      <c r="C1107" s="4"/>
      <c r="D1107" s="4"/>
      <c r="E1107" s="4"/>
      <c r="F1107" s="4"/>
      <c r="G1107" s="45"/>
      <c r="H1107" s="45"/>
      <c r="I1107" s="36"/>
      <c r="J1107" s="36"/>
      <c r="K1107" s="5"/>
      <c r="L1107" s="8" t="str">
        <f t="shared" si="18"/>
        <v xml:space="preserve"> </v>
      </c>
      <c r="M1107" s="6"/>
      <c r="N1107" s="6"/>
      <c r="O1107" s="6"/>
      <c r="P1107" s="8"/>
      <c r="Q1107" s="5"/>
      <c r="R1107" s="8"/>
      <c r="S1107" s="10"/>
      <c r="T1107" s="6"/>
      <c r="U1107" s="4"/>
      <c r="V1107" s="4"/>
      <c r="W1107" s="38"/>
      <c r="X1107" s="8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BC1107" s="2"/>
    </row>
    <row r="1108" spans="1:55" ht="12.75" x14ac:dyDescent="0.2">
      <c r="A1108" s="4"/>
      <c r="B1108" s="4"/>
      <c r="C1108" s="4"/>
      <c r="D1108" s="4"/>
      <c r="E1108" s="4"/>
      <c r="F1108" s="4"/>
      <c r="G1108" s="45"/>
      <c r="H1108" s="45"/>
      <c r="I1108" s="36"/>
      <c r="J1108" s="36"/>
      <c r="K1108" s="5"/>
      <c r="L1108" s="8" t="str">
        <f t="shared" si="18"/>
        <v xml:space="preserve"> </v>
      </c>
      <c r="M1108" s="6"/>
      <c r="N1108" s="6"/>
      <c r="O1108" s="6"/>
      <c r="P1108" s="8"/>
      <c r="Q1108" s="5"/>
      <c r="R1108" s="8"/>
      <c r="S1108" s="10"/>
      <c r="T1108" s="6"/>
      <c r="U1108" s="4"/>
      <c r="V1108" s="4"/>
      <c r="W1108" s="38"/>
      <c r="X1108" s="8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BC1108" s="2"/>
    </row>
    <row r="1109" spans="1:55" ht="12.75" x14ac:dyDescent="0.2">
      <c r="A1109" s="4"/>
      <c r="B1109" s="4"/>
      <c r="C1109" s="4"/>
      <c r="D1109" s="4"/>
      <c r="E1109" s="4"/>
      <c r="F1109" s="4"/>
      <c r="G1109" s="45"/>
      <c r="H1109" s="45"/>
      <c r="I1109" s="36"/>
      <c r="J1109" s="36"/>
      <c r="K1109" s="5"/>
      <c r="L1109" s="8" t="str">
        <f t="shared" si="18"/>
        <v xml:space="preserve"> </v>
      </c>
      <c r="M1109" s="6"/>
      <c r="N1109" s="6"/>
      <c r="O1109" s="6"/>
      <c r="P1109" s="8"/>
      <c r="Q1109" s="5"/>
      <c r="R1109" s="8"/>
      <c r="S1109" s="10"/>
      <c r="T1109" s="6"/>
      <c r="U1109" s="4"/>
      <c r="V1109" s="4"/>
      <c r="W1109" s="38"/>
      <c r="X1109" s="8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BC1109" s="2"/>
    </row>
    <row r="1110" spans="1:55" ht="12.75" x14ac:dyDescent="0.2">
      <c r="A1110" s="4"/>
      <c r="B1110" s="4"/>
      <c r="C1110" s="4"/>
      <c r="D1110" s="4"/>
      <c r="E1110" s="4"/>
      <c r="F1110" s="4"/>
      <c r="G1110" s="45"/>
      <c r="H1110" s="45"/>
      <c r="I1110" s="36"/>
      <c r="J1110" s="36"/>
      <c r="K1110" s="5"/>
      <c r="L1110" s="8" t="str">
        <f t="shared" si="18"/>
        <v xml:space="preserve"> </v>
      </c>
      <c r="M1110" s="6"/>
      <c r="N1110" s="6"/>
      <c r="O1110" s="6"/>
      <c r="P1110" s="8"/>
      <c r="Q1110" s="5"/>
      <c r="R1110" s="8"/>
      <c r="S1110" s="10"/>
      <c r="T1110" s="6"/>
      <c r="U1110" s="4"/>
      <c r="V1110" s="4"/>
      <c r="W1110" s="38"/>
      <c r="X1110" s="8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BC1110" s="2"/>
    </row>
    <row r="1111" spans="1:55" ht="12.75" x14ac:dyDescent="0.2">
      <c r="A1111" s="4"/>
      <c r="B1111" s="4"/>
      <c r="C1111" s="4"/>
      <c r="D1111" s="4"/>
      <c r="E1111" s="4"/>
      <c r="F1111" s="4"/>
      <c r="G1111" s="45"/>
      <c r="H1111" s="45"/>
      <c r="I1111" s="36"/>
      <c r="J1111" s="36"/>
      <c r="K1111" s="5"/>
      <c r="L1111" s="8" t="str">
        <f t="shared" si="18"/>
        <v xml:space="preserve"> </v>
      </c>
      <c r="M1111" s="6"/>
      <c r="N1111" s="6"/>
      <c r="O1111" s="6"/>
      <c r="P1111" s="8"/>
      <c r="Q1111" s="5"/>
      <c r="R1111" s="8"/>
      <c r="S1111" s="10"/>
      <c r="T1111" s="6"/>
      <c r="U1111" s="4"/>
      <c r="V1111" s="4"/>
      <c r="W1111" s="38"/>
      <c r="X1111" s="8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BC1111" s="2"/>
    </row>
    <row r="1112" spans="1:55" ht="12.75" x14ac:dyDescent="0.2">
      <c r="A1112" s="4"/>
      <c r="B1112" s="4"/>
      <c r="C1112" s="4"/>
      <c r="D1112" s="4"/>
      <c r="E1112" s="4"/>
      <c r="F1112" s="4"/>
      <c r="G1112" s="45"/>
      <c r="H1112" s="45"/>
      <c r="I1112" s="36"/>
      <c r="J1112" s="36"/>
      <c r="K1112" s="5"/>
      <c r="L1112" s="8" t="str">
        <f t="shared" si="18"/>
        <v xml:space="preserve"> </v>
      </c>
      <c r="M1112" s="6"/>
      <c r="N1112" s="6"/>
      <c r="O1112" s="6"/>
      <c r="P1112" s="8"/>
      <c r="Q1112" s="5"/>
      <c r="R1112" s="8"/>
      <c r="S1112" s="10"/>
      <c r="T1112" s="6"/>
      <c r="U1112" s="4"/>
      <c r="V1112" s="4"/>
      <c r="W1112" s="38"/>
      <c r="X1112" s="8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BC1112" s="2"/>
    </row>
    <row r="1113" spans="1:55" ht="12.75" x14ac:dyDescent="0.2">
      <c r="A1113" s="4"/>
      <c r="B1113" s="4"/>
      <c r="C1113" s="4"/>
      <c r="D1113" s="4"/>
      <c r="E1113" s="4"/>
      <c r="F1113" s="4"/>
      <c r="G1113" s="45"/>
      <c r="H1113" s="45"/>
      <c r="I1113" s="36"/>
      <c r="J1113" s="36"/>
      <c r="K1113" s="5"/>
      <c r="L1113" s="8" t="str">
        <f t="shared" si="18"/>
        <v xml:space="preserve"> </v>
      </c>
      <c r="M1113" s="6"/>
      <c r="N1113" s="6"/>
      <c r="O1113" s="6"/>
      <c r="P1113" s="8"/>
      <c r="Q1113" s="5"/>
      <c r="R1113" s="8"/>
      <c r="S1113" s="10"/>
      <c r="T1113" s="6"/>
      <c r="U1113" s="4"/>
      <c r="V1113" s="4"/>
      <c r="W1113" s="38"/>
      <c r="X1113" s="8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BC1113" s="2"/>
    </row>
    <row r="1114" spans="1:55" ht="12.75" x14ac:dyDescent="0.2">
      <c r="A1114" s="4"/>
      <c r="B1114" s="4"/>
      <c r="C1114" s="4"/>
      <c r="D1114" s="4"/>
      <c r="E1114" s="4"/>
      <c r="F1114" s="4"/>
      <c r="G1114" s="45"/>
      <c r="H1114" s="45"/>
      <c r="I1114" s="36"/>
      <c r="J1114" s="36"/>
      <c r="K1114" s="5"/>
      <c r="L1114" s="8" t="str">
        <f t="shared" si="18"/>
        <v xml:space="preserve"> </v>
      </c>
      <c r="M1114" s="6"/>
      <c r="N1114" s="6"/>
      <c r="O1114" s="6"/>
      <c r="P1114" s="8"/>
      <c r="Q1114" s="5"/>
      <c r="R1114" s="8"/>
      <c r="S1114" s="10"/>
      <c r="T1114" s="6"/>
      <c r="U1114" s="4"/>
      <c r="V1114" s="4"/>
      <c r="W1114" s="38"/>
      <c r="X1114" s="8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BC1114" s="2"/>
    </row>
    <row r="1115" spans="1:55" ht="12.75" x14ac:dyDescent="0.2">
      <c r="A1115" s="4"/>
      <c r="B1115" s="4"/>
      <c r="C1115" s="4"/>
      <c r="D1115" s="4"/>
      <c r="E1115" s="4"/>
      <c r="F1115" s="4"/>
      <c r="G1115" s="45"/>
      <c r="H1115" s="45"/>
      <c r="I1115" s="36"/>
      <c r="J1115" s="36"/>
      <c r="K1115" s="5"/>
      <c r="L1115" s="8" t="str">
        <f t="shared" si="18"/>
        <v xml:space="preserve"> </v>
      </c>
      <c r="M1115" s="6"/>
      <c r="N1115" s="6"/>
      <c r="O1115" s="6"/>
      <c r="P1115" s="8"/>
      <c r="Q1115" s="5"/>
      <c r="R1115" s="8"/>
      <c r="S1115" s="10"/>
      <c r="T1115" s="6"/>
      <c r="U1115" s="4"/>
      <c r="V1115" s="4"/>
      <c r="W1115" s="38"/>
      <c r="X1115" s="8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BC1115" s="2"/>
    </row>
    <row r="1116" spans="1:55" ht="12.75" x14ac:dyDescent="0.2">
      <c r="A1116" s="4"/>
      <c r="B1116" s="4"/>
      <c r="C1116" s="4"/>
      <c r="D1116" s="4"/>
      <c r="E1116" s="4"/>
      <c r="F1116" s="4"/>
      <c r="G1116" s="45"/>
      <c r="H1116" s="45"/>
      <c r="I1116" s="36"/>
      <c r="J1116" s="36"/>
      <c r="K1116" s="5"/>
      <c r="L1116" s="8" t="str">
        <f t="shared" si="18"/>
        <v xml:space="preserve"> </v>
      </c>
      <c r="M1116" s="6"/>
      <c r="N1116" s="6"/>
      <c r="O1116" s="6"/>
      <c r="P1116" s="8"/>
      <c r="Q1116" s="5"/>
      <c r="R1116" s="8"/>
      <c r="S1116" s="10"/>
      <c r="T1116" s="6"/>
      <c r="U1116" s="4"/>
      <c r="V1116" s="4"/>
      <c r="W1116" s="38"/>
      <c r="X1116" s="8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BC1116" s="2"/>
    </row>
    <row r="1117" spans="1:55" ht="12.75" x14ac:dyDescent="0.2">
      <c r="A1117" s="4"/>
      <c r="B1117" s="4"/>
      <c r="C1117" s="4"/>
      <c r="D1117" s="4"/>
      <c r="E1117" s="4"/>
      <c r="F1117" s="4"/>
      <c r="G1117" s="45"/>
      <c r="H1117" s="45"/>
      <c r="I1117" s="36"/>
      <c r="J1117" s="36"/>
      <c r="K1117" s="5"/>
      <c r="L1117" s="8" t="str">
        <f t="shared" si="18"/>
        <v xml:space="preserve"> </v>
      </c>
      <c r="M1117" s="6"/>
      <c r="N1117" s="6"/>
      <c r="O1117" s="6"/>
      <c r="P1117" s="8"/>
      <c r="Q1117" s="5"/>
      <c r="R1117" s="8"/>
      <c r="S1117" s="10"/>
      <c r="T1117" s="6"/>
      <c r="U1117" s="4"/>
      <c r="V1117" s="4"/>
      <c r="W1117" s="38"/>
      <c r="X1117" s="8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BC1117" s="2"/>
    </row>
    <row r="1118" spans="1:55" ht="12.75" x14ac:dyDescent="0.2">
      <c r="A1118" s="4"/>
      <c r="B1118" s="4"/>
      <c r="C1118" s="4"/>
      <c r="D1118" s="4"/>
      <c r="E1118" s="4"/>
      <c r="F1118" s="4"/>
      <c r="G1118" s="45"/>
      <c r="H1118" s="45"/>
      <c r="I1118" s="36"/>
      <c r="J1118" s="36"/>
      <c r="K1118" s="5"/>
      <c r="L1118" s="8" t="str">
        <f t="shared" si="18"/>
        <v xml:space="preserve"> </v>
      </c>
      <c r="M1118" s="6"/>
      <c r="N1118" s="6"/>
      <c r="O1118" s="6"/>
      <c r="P1118" s="8"/>
      <c r="Q1118" s="5"/>
      <c r="R1118" s="8"/>
      <c r="S1118" s="10"/>
      <c r="T1118" s="6"/>
      <c r="U1118" s="4"/>
      <c r="V1118" s="4"/>
      <c r="W1118" s="38"/>
      <c r="X1118" s="8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BC1118" s="2"/>
    </row>
    <row r="1119" spans="1:55" ht="12.75" x14ac:dyDescent="0.2">
      <c r="A1119" s="4"/>
      <c r="B1119" s="4"/>
      <c r="C1119" s="4"/>
      <c r="D1119" s="4"/>
      <c r="E1119" s="4"/>
      <c r="F1119" s="4"/>
      <c r="G1119" s="45"/>
      <c r="H1119" s="45"/>
      <c r="I1119" s="36"/>
      <c r="J1119" s="36"/>
      <c r="K1119" s="5"/>
      <c r="L1119" s="8" t="str">
        <f t="shared" si="18"/>
        <v xml:space="preserve"> </v>
      </c>
      <c r="M1119" s="6"/>
      <c r="N1119" s="6"/>
      <c r="O1119" s="6"/>
      <c r="P1119" s="8"/>
      <c r="Q1119" s="5"/>
      <c r="R1119" s="8"/>
      <c r="S1119" s="10"/>
      <c r="T1119" s="6"/>
      <c r="U1119" s="4"/>
      <c r="V1119" s="4"/>
      <c r="W1119" s="38"/>
      <c r="X1119" s="8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BC1119" s="2"/>
    </row>
    <row r="1120" spans="1:55" ht="12.75" x14ac:dyDescent="0.2">
      <c r="A1120" s="4"/>
      <c r="B1120" s="4"/>
      <c r="C1120" s="4"/>
      <c r="D1120" s="4"/>
      <c r="E1120" s="4"/>
      <c r="F1120" s="4"/>
      <c r="G1120" s="45"/>
      <c r="H1120" s="45"/>
      <c r="I1120" s="36"/>
      <c r="J1120" s="36"/>
      <c r="K1120" s="5"/>
      <c r="L1120" s="8" t="str">
        <f t="shared" ref="L1120:L1183" si="19">+IF(J1120=0," ",K1120-($B$9-J1120))</f>
        <v xml:space="preserve"> </v>
      </c>
      <c r="M1120" s="6"/>
      <c r="N1120" s="6"/>
      <c r="O1120" s="6"/>
      <c r="P1120" s="8"/>
      <c r="Q1120" s="5"/>
      <c r="R1120" s="8"/>
      <c r="S1120" s="10"/>
      <c r="T1120" s="6"/>
      <c r="U1120" s="4"/>
      <c r="V1120" s="4"/>
      <c r="W1120" s="38"/>
      <c r="X1120" s="8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BC1120" s="2"/>
    </row>
    <row r="1121" spans="1:55" ht="12.75" x14ac:dyDescent="0.2">
      <c r="A1121" s="4"/>
      <c r="B1121" s="4"/>
      <c r="C1121" s="4"/>
      <c r="D1121" s="4"/>
      <c r="E1121" s="4"/>
      <c r="F1121" s="4"/>
      <c r="G1121" s="45"/>
      <c r="H1121" s="45"/>
      <c r="I1121" s="36"/>
      <c r="J1121" s="36"/>
      <c r="K1121" s="5"/>
      <c r="L1121" s="8" t="str">
        <f t="shared" si="19"/>
        <v xml:space="preserve"> </v>
      </c>
      <c r="M1121" s="6"/>
      <c r="N1121" s="6"/>
      <c r="O1121" s="6"/>
      <c r="P1121" s="8"/>
      <c r="Q1121" s="5"/>
      <c r="R1121" s="8"/>
      <c r="S1121" s="10"/>
      <c r="T1121" s="6"/>
      <c r="U1121" s="4"/>
      <c r="V1121" s="4"/>
      <c r="W1121" s="38"/>
      <c r="X1121" s="8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BC1121" s="2"/>
    </row>
    <row r="1122" spans="1:55" ht="12.75" x14ac:dyDescent="0.2">
      <c r="A1122" s="4"/>
      <c r="B1122" s="4"/>
      <c r="C1122" s="4"/>
      <c r="D1122" s="4"/>
      <c r="E1122" s="4"/>
      <c r="F1122" s="4"/>
      <c r="G1122" s="45"/>
      <c r="H1122" s="45"/>
      <c r="I1122" s="36"/>
      <c r="J1122" s="36"/>
      <c r="K1122" s="5"/>
      <c r="L1122" s="8" t="str">
        <f t="shared" si="19"/>
        <v xml:space="preserve"> </v>
      </c>
      <c r="M1122" s="6"/>
      <c r="N1122" s="6"/>
      <c r="O1122" s="6"/>
      <c r="P1122" s="8"/>
      <c r="Q1122" s="5"/>
      <c r="R1122" s="8"/>
      <c r="S1122" s="10"/>
      <c r="T1122" s="6"/>
      <c r="U1122" s="4"/>
      <c r="V1122" s="4"/>
      <c r="W1122" s="38"/>
      <c r="X1122" s="8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BC1122" s="2"/>
    </row>
    <row r="1123" spans="1:55" ht="12.75" x14ac:dyDescent="0.2">
      <c r="A1123" s="4"/>
      <c r="B1123" s="4"/>
      <c r="C1123" s="4"/>
      <c r="D1123" s="4"/>
      <c r="E1123" s="4"/>
      <c r="F1123" s="4"/>
      <c r="G1123" s="45"/>
      <c r="H1123" s="45"/>
      <c r="I1123" s="36"/>
      <c r="J1123" s="36"/>
      <c r="K1123" s="5"/>
      <c r="L1123" s="8" t="str">
        <f t="shared" si="19"/>
        <v xml:space="preserve"> </v>
      </c>
      <c r="M1123" s="6"/>
      <c r="N1123" s="6"/>
      <c r="O1123" s="6"/>
      <c r="P1123" s="8"/>
      <c r="Q1123" s="5"/>
      <c r="R1123" s="8"/>
      <c r="S1123" s="10"/>
      <c r="T1123" s="6"/>
      <c r="U1123" s="4"/>
      <c r="V1123" s="4"/>
      <c r="W1123" s="38"/>
      <c r="X1123" s="8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BC1123" s="2"/>
    </row>
    <row r="1124" spans="1:55" ht="12.75" x14ac:dyDescent="0.2">
      <c r="A1124" s="4"/>
      <c r="B1124" s="4"/>
      <c r="C1124" s="4"/>
      <c r="D1124" s="4"/>
      <c r="E1124" s="4"/>
      <c r="F1124" s="4"/>
      <c r="G1124" s="45"/>
      <c r="H1124" s="45"/>
      <c r="I1124" s="36"/>
      <c r="J1124" s="36"/>
      <c r="K1124" s="5"/>
      <c r="L1124" s="8" t="str">
        <f t="shared" si="19"/>
        <v xml:space="preserve"> </v>
      </c>
      <c r="M1124" s="6"/>
      <c r="N1124" s="6"/>
      <c r="O1124" s="6"/>
      <c r="P1124" s="8"/>
      <c r="Q1124" s="5"/>
      <c r="R1124" s="8"/>
      <c r="S1124" s="10"/>
      <c r="T1124" s="6"/>
      <c r="U1124" s="4"/>
      <c r="V1124" s="4"/>
      <c r="W1124" s="38"/>
      <c r="X1124" s="8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BC1124" s="2"/>
    </row>
    <row r="1125" spans="1:55" ht="12.75" x14ac:dyDescent="0.2">
      <c r="A1125" s="4"/>
      <c r="B1125" s="4"/>
      <c r="C1125" s="4"/>
      <c r="D1125" s="4"/>
      <c r="E1125" s="4"/>
      <c r="F1125" s="4"/>
      <c r="G1125" s="45"/>
      <c r="H1125" s="45"/>
      <c r="I1125" s="36"/>
      <c r="J1125" s="36"/>
      <c r="K1125" s="5"/>
      <c r="L1125" s="8" t="str">
        <f t="shared" si="19"/>
        <v xml:space="preserve"> </v>
      </c>
      <c r="M1125" s="6"/>
      <c r="N1125" s="6"/>
      <c r="O1125" s="6"/>
      <c r="P1125" s="8"/>
      <c r="Q1125" s="5"/>
      <c r="R1125" s="8"/>
      <c r="S1125" s="10"/>
      <c r="T1125" s="6"/>
      <c r="U1125" s="4"/>
      <c r="V1125" s="4"/>
      <c r="W1125" s="38"/>
      <c r="X1125" s="8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BC1125" s="2"/>
    </row>
    <row r="1126" spans="1:55" ht="12.75" x14ac:dyDescent="0.2">
      <c r="A1126" s="4"/>
      <c r="B1126" s="4"/>
      <c r="C1126" s="4"/>
      <c r="D1126" s="4"/>
      <c r="E1126" s="4"/>
      <c r="F1126" s="4"/>
      <c r="G1126" s="45"/>
      <c r="H1126" s="45"/>
      <c r="I1126" s="36"/>
      <c r="J1126" s="36"/>
      <c r="K1126" s="5"/>
      <c r="L1126" s="8" t="str">
        <f t="shared" si="19"/>
        <v xml:space="preserve"> </v>
      </c>
      <c r="M1126" s="6"/>
      <c r="N1126" s="6"/>
      <c r="O1126" s="6"/>
      <c r="P1126" s="8"/>
      <c r="Q1126" s="5"/>
      <c r="R1126" s="8"/>
      <c r="S1126" s="10"/>
      <c r="T1126" s="6"/>
      <c r="U1126" s="4"/>
      <c r="V1126" s="4"/>
      <c r="W1126" s="38"/>
      <c r="X1126" s="8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BC1126" s="2"/>
    </row>
    <row r="1127" spans="1:55" ht="12.75" x14ac:dyDescent="0.2">
      <c r="A1127" s="4"/>
      <c r="B1127" s="4"/>
      <c r="C1127" s="4"/>
      <c r="D1127" s="4"/>
      <c r="E1127" s="4"/>
      <c r="F1127" s="4"/>
      <c r="G1127" s="45"/>
      <c r="H1127" s="45"/>
      <c r="I1127" s="36"/>
      <c r="J1127" s="36"/>
      <c r="K1127" s="5"/>
      <c r="L1127" s="8" t="str">
        <f t="shared" si="19"/>
        <v xml:space="preserve"> </v>
      </c>
      <c r="M1127" s="6"/>
      <c r="N1127" s="6"/>
      <c r="O1127" s="6"/>
      <c r="P1127" s="8"/>
      <c r="Q1127" s="5"/>
      <c r="R1127" s="8"/>
      <c r="S1127" s="10"/>
      <c r="T1127" s="6"/>
      <c r="U1127" s="4"/>
      <c r="V1127" s="4"/>
      <c r="W1127" s="38"/>
      <c r="X1127" s="8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BC1127" s="2"/>
    </row>
    <row r="1128" spans="1:55" ht="12.75" x14ac:dyDescent="0.2">
      <c r="A1128" s="4"/>
      <c r="B1128" s="4"/>
      <c r="C1128" s="4"/>
      <c r="D1128" s="4"/>
      <c r="E1128" s="4"/>
      <c r="F1128" s="4"/>
      <c r="G1128" s="45"/>
      <c r="H1128" s="45"/>
      <c r="I1128" s="36"/>
      <c r="J1128" s="36"/>
      <c r="K1128" s="5"/>
      <c r="L1128" s="8" t="str">
        <f t="shared" si="19"/>
        <v xml:space="preserve"> </v>
      </c>
      <c r="M1128" s="6"/>
      <c r="N1128" s="6"/>
      <c r="O1128" s="6"/>
      <c r="P1128" s="8"/>
      <c r="Q1128" s="5"/>
      <c r="R1128" s="8"/>
      <c r="S1128" s="10"/>
      <c r="T1128" s="6"/>
      <c r="U1128" s="4"/>
      <c r="V1128" s="4"/>
      <c r="W1128" s="38"/>
      <c r="X1128" s="8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BC1128" s="2"/>
    </row>
    <row r="1129" spans="1:55" ht="12.75" x14ac:dyDescent="0.2">
      <c r="A1129" s="4"/>
      <c r="B1129" s="4"/>
      <c r="C1129" s="4"/>
      <c r="D1129" s="4"/>
      <c r="E1129" s="4"/>
      <c r="F1129" s="4"/>
      <c r="G1129" s="45"/>
      <c r="H1129" s="45"/>
      <c r="I1129" s="36"/>
      <c r="J1129" s="36"/>
      <c r="K1129" s="5"/>
      <c r="L1129" s="8" t="str">
        <f t="shared" si="19"/>
        <v xml:space="preserve"> </v>
      </c>
      <c r="M1129" s="6"/>
      <c r="N1129" s="6"/>
      <c r="O1129" s="6"/>
      <c r="P1129" s="8"/>
      <c r="Q1129" s="5"/>
      <c r="R1129" s="8"/>
      <c r="S1129" s="10"/>
      <c r="T1129" s="6"/>
      <c r="U1129" s="4"/>
      <c r="V1129" s="4"/>
      <c r="W1129" s="38"/>
      <c r="X1129" s="8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BC1129" s="2"/>
    </row>
    <row r="1130" spans="1:55" ht="12.75" x14ac:dyDescent="0.2">
      <c r="A1130" s="4"/>
      <c r="B1130" s="4"/>
      <c r="C1130" s="4"/>
      <c r="D1130" s="4"/>
      <c r="E1130" s="4"/>
      <c r="F1130" s="4"/>
      <c r="G1130" s="45"/>
      <c r="H1130" s="45"/>
      <c r="I1130" s="36"/>
      <c r="J1130" s="36"/>
      <c r="K1130" s="5"/>
      <c r="L1130" s="8" t="str">
        <f t="shared" si="19"/>
        <v xml:space="preserve"> </v>
      </c>
      <c r="M1130" s="6"/>
      <c r="N1130" s="6"/>
      <c r="O1130" s="6"/>
      <c r="P1130" s="8"/>
      <c r="Q1130" s="5"/>
      <c r="R1130" s="8"/>
      <c r="S1130" s="10"/>
      <c r="T1130" s="6"/>
      <c r="U1130" s="4"/>
      <c r="V1130" s="4"/>
      <c r="W1130" s="38"/>
      <c r="X1130" s="8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BC1130" s="2"/>
    </row>
    <row r="1131" spans="1:55" ht="12.75" x14ac:dyDescent="0.2">
      <c r="A1131" s="4"/>
      <c r="B1131" s="4"/>
      <c r="C1131" s="4"/>
      <c r="D1131" s="4"/>
      <c r="E1131" s="4"/>
      <c r="F1131" s="4"/>
      <c r="G1131" s="45"/>
      <c r="H1131" s="45"/>
      <c r="I1131" s="36"/>
      <c r="J1131" s="36"/>
      <c r="K1131" s="5"/>
      <c r="L1131" s="8" t="str">
        <f t="shared" si="19"/>
        <v xml:space="preserve"> </v>
      </c>
      <c r="M1131" s="6"/>
      <c r="N1131" s="6"/>
      <c r="O1131" s="6"/>
      <c r="P1131" s="8"/>
      <c r="Q1131" s="5"/>
      <c r="R1131" s="8"/>
      <c r="S1131" s="10"/>
      <c r="T1131" s="6"/>
      <c r="U1131" s="4"/>
      <c r="V1131" s="4"/>
      <c r="W1131" s="38"/>
      <c r="X1131" s="8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BC1131" s="2"/>
    </row>
    <row r="1132" spans="1:55" ht="12.75" x14ac:dyDescent="0.2">
      <c r="A1132" s="4"/>
      <c r="B1132" s="4"/>
      <c r="C1132" s="4"/>
      <c r="D1132" s="4"/>
      <c r="E1132" s="4"/>
      <c r="F1132" s="4"/>
      <c r="G1132" s="45"/>
      <c r="H1132" s="45"/>
      <c r="I1132" s="36"/>
      <c r="J1132" s="36"/>
      <c r="K1132" s="5"/>
      <c r="L1132" s="8" t="str">
        <f t="shared" si="19"/>
        <v xml:space="preserve"> </v>
      </c>
      <c r="M1132" s="6"/>
      <c r="N1132" s="6"/>
      <c r="O1132" s="6"/>
      <c r="P1132" s="8"/>
      <c r="Q1132" s="5"/>
      <c r="R1132" s="8"/>
      <c r="S1132" s="10"/>
      <c r="T1132" s="6"/>
      <c r="U1132" s="4"/>
      <c r="V1132" s="4"/>
      <c r="W1132" s="38"/>
      <c r="X1132" s="8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BC1132" s="2"/>
    </row>
    <row r="1133" spans="1:55" ht="12.75" x14ac:dyDescent="0.2">
      <c r="A1133" s="4"/>
      <c r="B1133" s="4"/>
      <c r="C1133" s="4"/>
      <c r="D1133" s="4"/>
      <c r="E1133" s="4"/>
      <c r="F1133" s="4"/>
      <c r="G1133" s="45"/>
      <c r="H1133" s="45"/>
      <c r="I1133" s="36"/>
      <c r="J1133" s="36"/>
      <c r="K1133" s="5"/>
      <c r="L1133" s="8" t="str">
        <f t="shared" si="19"/>
        <v xml:space="preserve"> </v>
      </c>
      <c r="M1133" s="6"/>
      <c r="N1133" s="6"/>
      <c r="O1133" s="6"/>
      <c r="P1133" s="8"/>
      <c r="Q1133" s="5"/>
      <c r="R1133" s="8"/>
      <c r="S1133" s="10"/>
      <c r="T1133" s="6"/>
      <c r="U1133" s="4"/>
      <c r="V1133" s="4"/>
      <c r="W1133" s="38"/>
      <c r="X1133" s="8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BC1133" s="2"/>
    </row>
    <row r="1134" spans="1:55" ht="12.75" x14ac:dyDescent="0.2">
      <c r="A1134" s="4"/>
      <c r="B1134" s="4"/>
      <c r="C1134" s="4"/>
      <c r="D1134" s="4"/>
      <c r="E1134" s="4"/>
      <c r="F1134" s="4"/>
      <c r="G1134" s="45"/>
      <c r="H1134" s="45"/>
      <c r="I1134" s="36"/>
      <c r="J1134" s="36"/>
      <c r="K1134" s="5"/>
      <c r="L1134" s="8" t="str">
        <f t="shared" si="19"/>
        <v xml:space="preserve"> </v>
      </c>
      <c r="M1134" s="6"/>
      <c r="N1134" s="6"/>
      <c r="O1134" s="6"/>
      <c r="P1134" s="8"/>
      <c r="Q1134" s="5"/>
      <c r="R1134" s="8"/>
      <c r="S1134" s="10"/>
      <c r="T1134" s="6"/>
      <c r="U1134" s="4"/>
      <c r="V1134" s="4"/>
      <c r="W1134" s="38"/>
      <c r="X1134" s="8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BC1134" s="2"/>
    </row>
    <row r="1135" spans="1:55" ht="12.75" x14ac:dyDescent="0.2">
      <c r="A1135" s="4"/>
      <c r="B1135" s="4"/>
      <c r="C1135" s="4"/>
      <c r="D1135" s="4"/>
      <c r="E1135" s="4"/>
      <c r="F1135" s="4"/>
      <c r="G1135" s="45"/>
      <c r="H1135" s="45"/>
      <c r="I1135" s="36"/>
      <c r="J1135" s="36"/>
      <c r="K1135" s="5"/>
      <c r="L1135" s="8" t="str">
        <f t="shared" si="19"/>
        <v xml:space="preserve"> </v>
      </c>
      <c r="M1135" s="6"/>
      <c r="N1135" s="6"/>
      <c r="O1135" s="6"/>
      <c r="P1135" s="8"/>
      <c r="Q1135" s="5"/>
      <c r="R1135" s="8"/>
      <c r="S1135" s="10"/>
      <c r="T1135" s="6"/>
      <c r="U1135" s="4"/>
      <c r="V1135" s="4"/>
      <c r="W1135" s="38"/>
      <c r="X1135" s="8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BC1135" s="2"/>
    </row>
    <row r="1136" spans="1:55" ht="12.75" x14ac:dyDescent="0.2">
      <c r="A1136" s="4"/>
      <c r="B1136" s="4"/>
      <c r="C1136" s="4"/>
      <c r="D1136" s="4"/>
      <c r="E1136" s="4"/>
      <c r="F1136" s="4"/>
      <c r="G1136" s="45"/>
      <c r="H1136" s="45"/>
      <c r="I1136" s="36"/>
      <c r="J1136" s="36"/>
      <c r="K1136" s="5"/>
      <c r="L1136" s="8" t="str">
        <f t="shared" si="19"/>
        <v xml:space="preserve"> </v>
      </c>
      <c r="M1136" s="6"/>
      <c r="N1136" s="6"/>
      <c r="O1136" s="6"/>
      <c r="P1136" s="8"/>
      <c r="Q1136" s="5"/>
      <c r="R1136" s="8"/>
      <c r="S1136" s="10"/>
      <c r="T1136" s="6"/>
      <c r="U1136" s="4"/>
      <c r="V1136" s="4"/>
      <c r="W1136" s="38"/>
      <c r="X1136" s="8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BC1136" s="2"/>
    </row>
    <row r="1137" spans="1:55" ht="12.75" x14ac:dyDescent="0.2">
      <c r="A1137" s="4"/>
      <c r="B1137" s="4"/>
      <c r="C1137" s="4"/>
      <c r="D1137" s="4"/>
      <c r="E1137" s="4"/>
      <c r="F1137" s="4"/>
      <c r="G1137" s="45"/>
      <c r="H1137" s="45"/>
      <c r="I1137" s="36"/>
      <c r="J1137" s="36"/>
      <c r="K1137" s="5"/>
      <c r="L1137" s="8" t="str">
        <f t="shared" si="19"/>
        <v xml:space="preserve"> </v>
      </c>
      <c r="M1137" s="6"/>
      <c r="N1137" s="6"/>
      <c r="O1137" s="6"/>
      <c r="P1137" s="8"/>
      <c r="Q1137" s="5"/>
      <c r="R1137" s="8"/>
      <c r="S1137" s="10"/>
      <c r="T1137" s="6"/>
      <c r="U1137" s="4"/>
      <c r="V1137" s="4"/>
      <c r="W1137" s="38"/>
      <c r="X1137" s="8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BC1137" s="2"/>
    </row>
    <row r="1138" spans="1:55" ht="12.75" x14ac:dyDescent="0.2">
      <c r="A1138" s="4"/>
      <c r="B1138" s="4"/>
      <c r="C1138" s="4"/>
      <c r="D1138" s="4"/>
      <c r="E1138" s="4"/>
      <c r="F1138" s="4"/>
      <c r="G1138" s="45"/>
      <c r="H1138" s="45"/>
      <c r="I1138" s="36"/>
      <c r="J1138" s="36"/>
      <c r="K1138" s="5"/>
      <c r="L1138" s="8" t="str">
        <f t="shared" si="19"/>
        <v xml:space="preserve"> </v>
      </c>
      <c r="M1138" s="6"/>
      <c r="N1138" s="6"/>
      <c r="O1138" s="6"/>
      <c r="P1138" s="8"/>
      <c r="Q1138" s="5"/>
      <c r="R1138" s="8"/>
      <c r="S1138" s="10"/>
      <c r="T1138" s="6"/>
      <c r="U1138" s="4"/>
      <c r="V1138" s="4"/>
      <c r="W1138" s="38"/>
      <c r="X1138" s="8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BC1138" s="2"/>
    </row>
    <row r="1139" spans="1:55" ht="12.75" x14ac:dyDescent="0.2">
      <c r="A1139" s="4"/>
      <c r="B1139" s="4"/>
      <c r="C1139" s="4"/>
      <c r="D1139" s="4"/>
      <c r="E1139" s="4"/>
      <c r="F1139" s="4"/>
      <c r="G1139" s="45"/>
      <c r="H1139" s="45"/>
      <c r="I1139" s="36"/>
      <c r="J1139" s="36"/>
      <c r="K1139" s="5"/>
      <c r="L1139" s="8" t="str">
        <f t="shared" si="19"/>
        <v xml:space="preserve"> </v>
      </c>
      <c r="M1139" s="6"/>
      <c r="N1139" s="6"/>
      <c r="O1139" s="6"/>
      <c r="P1139" s="8"/>
      <c r="Q1139" s="5"/>
      <c r="R1139" s="8"/>
      <c r="S1139" s="10"/>
      <c r="T1139" s="6"/>
      <c r="U1139" s="4"/>
      <c r="V1139" s="4"/>
      <c r="W1139" s="38"/>
      <c r="X1139" s="8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BC1139" s="2"/>
    </row>
    <row r="1140" spans="1:55" ht="12.75" x14ac:dyDescent="0.2">
      <c r="A1140" s="4"/>
      <c r="B1140" s="4"/>
      <c r="C1140" s="4"/>
      <c r="D1140" s="4"/>
      <c r="E1140" s="4"/>
      <c r="F1140" s="4"/>
      <c r="G1140" s="45"/>
      <c r="H1140" s="45"/>
      <c r="I1140" s="36"/>
      <c r="J1140" s="36"/>
      <c r="K1140" s="5"/>
      <c r="L1140" s="8" t="str">
        <f t="shared" si="19"/>
        <v xml:space="preserve"> </v>
      </c>
      <c r="M1140" s="6"/>
      <c r="N1140" s="6"/>
      <c r="O1140" s="6"/>
      <c r="P1140" s="8"/>
      <c r="Q1140" s="5"/>
      <c r="R1140" s="8"/>
      <c r="S1140" s="10"/>
      <c r="T1140" s="6"/>
      <c r="U1140" s="4"/>
      <c r="V1140" s="4"/>
      <c r="W1140" s="38"/>
      <c r="X1140" s="8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BC1140" s="2"/>
    </row>
    <row r="1141" spans="1:55" ht="12.75" x14ac:dyDescent="0.2">
      <c r="A1141" s="4"/>
      <c r="B1141" s="4"/>
      <c r="C1141" s="4"/>
      <c r="D1141" s="4"/>
      <c r="E1141" s="4"/>
      <c r="F1141" s="4"/>
      <c r="G1141" s="45"/>
      <c r="H1141" s="45"/>
      <c r="I1141" s="36"/>
      <c r="J1141" s="36"/>
      <c r="K1141" s="5"/>
      <c r="L1141" s="8" t="str">
        <f t="shared" si="19"/>
        <v xml:space="preserve"> </v>
      </c>
      <c r="M1141" s="6"/>
      <c r="N1141" s="6"/>
      <c r="O1141" s="6"/>
      <c r="P1141" s="8"/>
      <c r="Q1141" s="5"/>
      <c r="R1141" s="8"/>
      <c r="S1141" s="10"/>
      <c r="T1141" s="6"/>
      <c r="U1141" s="4"/>
      <c r="V1141" s="4"/>
      <c r="W1141" s="38"/>
      <c r="X1141" s="8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BC1141" s="2"/>
    </row>
    <row r="1142" spans="1:55" ht="12.75" x14ac:dyDescent="0.2">
      <c r="A1142" s="4"/>
      <c r="B1142" s="4"/>
      <c r="C1142" s="4"/>
      <c r="D1142" s="4"/>
      <c r="E1142" s="4"/>
      <c r="F1142" s="4"/>
      <c r="G1142" s="45"/>
      <c r="H1142" s="45"/>
      <c r="I1142" s="36"/>
      <c r="J1142" s="36"/>
      <c r="K1142" s="5"/>
      <c r="L1142" s="8" t="str">
        <f t="shared" si="19"/>
        <v xml:space="preserve"> </v>
      </c>
      <c r="M1142" s="6"/>
      <c r="N1142" s="6"/>
      <c r="O1142" s="6"/>
      <c r="P1142" s="8"/>
      <c r="Q1142" s="5"/>
      <c r="R1142" s="8"/>
      <c r="S1142" s="10"/>
      <c r="T1142" s="6"/>
      <c r="U1142" s="4"/>
      <c r="V1142" s="4"/>
      <c r="W1142" s="38"/>
      <c r="X1142" s="8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BC1142" s="2"/>
    </row>
    <row r="1143" spans="1:55" ht="12.75" x14ac:dyDescent="0.2">
      <c r="A1143" s="4"/>
      <c r="B1143" s="4"/>
      <c r="C1143" s="4"/>
      <c r="D1143" s="4"/>
      <c r="E1143" s="4"/>
      <c r="F1143" s="4"/>
      <c r="G1143" s="45"/>
      <c r="H1143" s="45"/>
      <c r="I1143" s="36"/>
      <c r="J1143" s="36"/>
      <c r="K1143" s="5"/>
      <c r="L1143" s="8" t="str">
        <f t="shared" si="19"/>
        <v xml:space="preserve"> </v>
      </c>
      <c r="M1143" s="6"/>
      <c r="N1143" s="6"/>
      <c r="O1143" s="6"/>
      <c r="P1143" s="8"/>
      <c r="Q1143" s="5"/>
      <c r="R1143" s="8"/>
      <c r="S1143" s="10"/>
      <c r="T1143" s="6"/>
      <c r="U1143" s="4"/>
      <c r="V1143" s="4"/>
      <c r="W1143" s="38"/>
      <c r="X1143" s="8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BC1143" s="2"/>
    </row>
    <row r="1144" spans="1:55" ht="12.75" x14ac:dyDescent="0.2">
      <c r="A1144" s="4"/>
      <c r="B1144" s="4"/>
      <c r="C1144" s="4"/>
      <c r="D1144" s="4"/>
      <c r="E1144" s="4"/>
      <c r="F1144" s="4"/>
      <c r="G1144" s="45"/>
      <c r="H1144" s="45"/>
      <c r="I1144" s="36"/>
      <c r="J1144" s="36"/>
      <c r="K1144" s="5"/>
      <c r="L1144" s="8" t="str">
        <f t="shared" si="19"/>
        <v xml:space="preserve"> </v>
      </c>
      <c r="M1144" s="6"/>
      <c r="N1144" s="6"/>
      <c r="O1144" s="6"/>
      <c r="P1144" s="8"/>
      <c r="Q1144" s="5"/>
      <c r="R1144" s="8"/>
      <c r="S1144" s="10"/>
      <c r="T1144" s="6"/>
      <c r="U1144" s="4"/>
      <c r="V1144" s="4"/>
      <c r="W1144" s="38"/>
      <c r="X1144" s="8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BC1144" s="2"/>
    </row>
    <row r="1145" spans="1:55" ht="12.75" x14ac:dyDescent="0.2">
      <c r="A1145" s="4"/>
      <c r="B1145" s="4"/>
      <c r="C1145" s="4"/>
      <c r="D1145" s="4"/>
      <c r="E1145" s="4"/>
      <c r="F1145" s="4"/>
      <c r="G1145" s="45"/>
      <c r="H1145" s="45"/>
      <c r="I1145" s="36"/>
      <c r="J1145" s="36"/>
      <c r="K1145" s="5"/>
      <c r="L1145" s="8" t="str">
        <f t="shared" si="19"/>
        <v xml:space="preserve"> </v>
      </c>
      <c r="M1145" s="6"/>
      <c r="N1145" s="6"/>
      <c r="O1145" s="6"/>
      <c r="P1145" s="8"/>
      <c r="Q1145" s="5"/>
      <c r="R1145" s="8"/>
      <c r="S1145" s="10"/>
      <c r="T1145" s="6"/>
      <c r="U1145" s="4"/>
      <c r="V1145" s="4"/>
      <c r="W1145" s="38"/>
      <c r="X1145" s="8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BC1145" s="2"/>
    </row>
    <row r="1146" spans="1:55" ht="12.75" x14ac:dyDescent="0.2">
      <c r="A1146" s="4"/>
      <c r="B1146" s="4"/>
      <c r="C1146" s="4"/>
      <c r="D1146" s="4"/>
      <c r="E1146" s="4"/>
      <c r="F1146" s="4"/>
      <c r="G1146" s="45"/>
      <c r="H1146" s="45"/>
      <c r="I1146" s="36"/>
      <c r="J1146" s="36"/>
      <c r="K1146" s="5"/>
      <c r="L1146" s="8" t="str">
        <f t="shared" si="19"/>
        <v xml:space="preserve"> </v>
      </c>
      <c r="M1146" s="6"/>
      <c r="N1146" s="6"/>
      <c r="O1146" s="6"/>
      <c r="P1146" s="8"/>
      <c r="Q1146" s="5"/>
      <c r="R1146" s="8"/>
      <c r="S1146" s="10"/>
      <c r="T1146" s="6"/>
      <c r="U1146" s="4"/>
      <c r="V1146" s="4"/>
      <c r="W1146" s="38"/>
      <c r="X1146" s="8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BC1146" s="2"/>
    </row>
    <row r="1147" spans="1:55" ht="12.75" x14ac:dyDescent="0.2">
      <c r="A1147" s="4"/>
      <c r="B1147" s="4"/>
      <c r="C1147" s="4"/>
      <c r="D1147" s="4"/>
      <c r="E1147" s="4"/>
      <c r="F1147" s="4"/>
      <c r="G1147" s="45"/>
      <c r="H1147" s="45"/>
      <c r="I1147" s="36"/>
      <c r="J1147" s="36"/>
      <c r="K1147" s="5"/>
      <c r="L1147" s="8" t="str">
        <f t="shared" si="19"/>
        <v xml:space="preserve"> </v>
      </c>
      <c r="M1147" s="6"/>
      <c r="N1147" s="6"/>
      <c r="O1147" s="6"/>
      <c r="P1147" s="8"/>
      <c r="Q1147" s="5"/>
      <c r="R1147" s="8"/>
      <c r="S1147" s="10"/>
      <c r="T1147" s="6"/>
      <c r="U1147" s="4"/>
      <c r="V1147" s="4"/>
      <c r="W1147" s="38"/>
      <c r="X1147" s="8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BC1147" s="2"/>
    </row>
    <row r="1148" spans="1:55" ht="12.75" x14ac:dyDescent="0.2">
      <c r="A1148" s="4"/>
      <c r="B1148" s="4"/>
      <c r="C1148" s="4"/>
      <c r="D1148" s="4"/>
      <c r="E1148" s="4"/>
      <c r="F1148" s="4"/>
      <c r="G1148" s="45"/>
      <c r="H1148" s="45"/>
      <c r="I1148" s="36"/>
      <c r="J1148" s="36"/>
      <c r="K1148" s="5"/>
      <c r="L1148" s="8" t="str">
        <f t="shared" si="19"/>
        <v xml:space="preserve"> </v>
      </c>
      <c r="M1148" s="6"/>
      <c r="N1148" s="6"/>
      <c r="O1148" s="6"/>
      <c r="P1148" s="8"/>
      <c r="Q1148" s="5"/>
      <c r="R1148" s="8"/>
      <c r="S1148" s="10"/>
      <c r="T1148" s="6"/>
      <c r="U1148" s="4"/>
      <c r="V1148" s="4"/>
      <c r="W1148" s="38"/>
      <c r="X1148" s="8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BC1148" s="2"/>
    </row>
    <row r="1149" spans="1:55" ht="12.75" x14ac:dyDescent="0.2">
      <c r="A1149" s="4"/>
      <c r="B1149" s="4"/>
      <c r="C1149" s="4"/>
      <c r="D1149" s="4"/>
      <c r="E1149" s="4"/>
      <c r="F1149" s="4"/>
      <c r="G1149" s="45"/>
      <c r="H1149" s="45"/>
      <c r="I1149" s="36"/>
      <c r="J1149" s="36"/>
      <c r="K1149" s="5"/>
      <c r="L1149" s="8" t="str">
        <f t="shared" si="19"/>
        <v xml:space="preserve"> </v>
      </c>
      <c r="M1149" s="6"/>
      <c r="N1149" s="6"/>
      <c r="O1149" s="6"/>
      <c r="P1149" s="8"/>
      <c r="Q1149" s="5"/>
      <c r="R1149" s="8"/>
      <c r="S1149" s="10"/>
      <c r="T1149" s="6"/>
      <c r="U1149" s="4"/>
      <c r="V1149" s="4"/>
      <c r="W1149" s="38"/>
      <c r="X1149" s="8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BC1149" s="2"/>
    </row>
    <row r="1150" spans="1:55" ht="12.75" x14ac:dyDescent="0.2">
      <c r="A1150" s="4"/>
      <c r="B1150" s="4"/>
      <c r="C1150" s="4"/>
      <c r="D1150" s="4"/>
      <c r="E1150" s="4"/>
      <c r="F1150" s="4"/>
      <c r="G1150" s="45"/>
      <c r="H1150" s="45"/>
      <c r="I1150" s="36"/>
      <c r="J1150" s="36"/>
      <c r="K1150" s="5"/>
      <c r="L1150" s="8" t="str">
        <f t="shared" si="19"/>
        <v xml:space="preserve"> </v>
      </c>
      <c r="M1150" s="6"/>
      <c r="N1150" s="6"/>
      <c r="O1150" s="6"/>
      <c r="P1150" s="8"/>
      <c r="Q1150" s="5"/>
      <c r="R1150" s="8"/>
      <c r="S1150" s="10"/>
      <c r="T1150" s="6"/>
      <c r="U1150" s="4"/>
      <c r="V1150" s="4"/>
      <c r="W1150" s="38"/>
      <c r="X1150" s="8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BC1150" s="2"/>
    </row>
    <row r="1151" spans="1:55" ht="12.75" x14ac:dyDescent="0.2">
      <c r="A1151" s="4"/>
      <c r="B1151" s="4"/>
      <c r="C1151" s="4"/>
      <c r="D1151" s="4"/>
      <c r="E1151" s="4"/>
      <c r="F1151" s="4"/>
      <c r="G1151" s="45"/>
      <c r="H1151" s="45"/>
      <c r="I1151" s="36"/>
      <c r="J1151" s="36"/>
      <c r="K1151" s="5"/>
      <c r="L1151" s="8" t="str">
        <f t="shared" si="19"/>
        <v xml:space="preserve"> </v>
      </c>
      <c r="M1151" s="6"/>
      <c r="N1151" s="6"/>
      <c r="O1151" s="6"/>
      <c r="P1151" s="8"/>
      <c r="Q1151" s="5"/>
      <c r="R1151" s="8"/>
      <c r="S1151" s="10"/>
      <c r="T1151" s="6"/>
      <c r="U1151" s="4"/>
      <c r="V1151" s="4"/>
      <c r="W1151" s="38"/>
      <c r="X1151" s="8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BC1151" s="2"/>
    </row>
    <row r="1152" spans="1:55" ht="12.75" x14ac:dyDescent="0.2">
      <c r="A1152" s="4"/>
      <c r="B1152" s="4"/>
      <c r="C1152" s="4"/>
      <c r="D1152" s="4"/>
      <c r="E1152" s="4"/>
      <c r="F1152" s="4"/>
      <c r="G1152" s="45"/>
      <c r="H1152" s="45"/>
      <c r="I1152" s="36"/>
      <c r="J1152" s="36"/>
      <c r="K1152" s="5"/>
      <c r="L1152" s="8" t="str">
        <f t="shared" si="19"/>
        <v xml:space="preserve"> </v>
      </c>
      <c r="M1152" s="6"/>
      <c r="N1152" s="6"/>
      <c r="O1152" s="6"/>
      <c r="P1152" s="8"/>
      <c r="Q1152" s="5"/>
      <c r="R1152" s="8"/>
      <c r="S1152" s="10"/>
      <c r="T1152" s="6"/>
      <c r="U1152" s="4"/>
      <c r="V1152" s="4"/>
      <c r="W1152" s="38"/>
      <c r="X1152" s="8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BC1152" s="2"/>
    </row>
    <row r="1153" spans="1:55" ht="12.75" x14ac:dyDescent="0.2">
      <c r="A1153" s="4"/>
      <c r="B1153" s="4"/>
      <c r="C1153" s="4"/>
      <c r="D1153" s="4"/>
      <c r="E1153" s="4"/>
      <c r="F1153" s="4"/>
      <c r="G1153" s="45"/>
      <c r="H1153" s="45"/>
      <c r="I1153" s="36"/>
      <c r="J1153" s="36"/>
      <c r="K1153" s="5"/>
      <c r="L1153" s="8" t="str">
        <f t="shared" si="19"/>
        <v xml:space="preserve"> </v>
      </c>
      <c r="M1153" s="6"/>
      <c r="N1153" s="6"/>
      <c r="O1153" s="6"/>
      <c r="P1153" s="8"/>
      <c r="Q1153" s="5"/>
      <c r="R1153" s="8"/>
      <c r="S1153" s="10"/>
      <c r="T1153" s="6"/>
      <c r="U1153" s="4"/>
      <c r="V1153" s="4"/>
      <c r="W1153" s="38"/>
      <c r="X1153" s="8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BC1153" s="2"/>
    </row>
    <row r="1154" spans="1:55" ht="12.75" x14ac:dyDescent="0.2">
      <c r="A1154" s="4"/>
      <c r="B1154" s="4"/>
      <c r="C1154" s="4"/>
      <c r="D1154" s="4"/>
      <c r="E1154" s="4"/>
      <c r="F1154" s="4"/>
      <c r="G1154" s="45"/>
      <c r="H1154" s="45"/>
      <c r="I1154" s="36"/>
      <c r="J1154" s="36"/>
      <c r="K1154" s="5"/>
      <c r="L1154" s="8" t="str">
        <f t="shared" si="19"/>
        <v xml:space="preserve"> </v>
      </c>
      <c r="M1154" s="6"/>
      <c r="N1154" s="6"/>
      <c r="O1154" s="6"/>
      <c r="P1154" s="8"/>
      <c r="Q1154" s="5"/>
      <c r="R1154" s="8"/>
      <c r="S1154" s="10"/>
      <c r="T1154" s="6"/>
      <c r="U1154" s="4"/>
      <c r="V1154" s="4"/>
      <c r="W1154" s="38"/>
      <c r="X1154" s="8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BC1154" s="2"/>
    </row>
    <row r="1155" spans="1:55" ht="12.75" x14ac:dyDescent="0.2">
      <c r="A1155" s="4"/>
      <c r="B1155" s="4"/>
      <c r="C1155" s="4"/>
      <c r="D1155" s="4"/>
      <c r="E1155" s="4"/>
      <c r="F1155" s="4"/>
      <c r="G1155" s="45"/>
      <c r="H1155" s="45"/>
      <c r="I1155" s="36"/>
      <c r="J1155" s="36"/>
      <c r="K1155" s="5"/>
      <c r="L1155" s="8" t="str">
        <f t="shared" si="19"/>
        <v xml:space="preserve"> </v>
      </c>
      <c r="M1155" s="6"/>
      <c r="N1155" s="6"/>
      <c r="O1155" s="6"/>
      <c r="P1155" s="8"/>
      <c r="Q1155" s="5"/>
      <c r="R1155" s="8"/>
      <c r="S1155" s="10"/>
      <c r="T1155" s="6"/>
      <c r="U1155" s="4"/>
      <c r="V1155" s="4"/>
      <c r="W1155" s="38"/>
      <c r="X1155" s="8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BC1155" s="2"/>
    </row>
    <row r="1156" spans="1:55" ht="12.75" x14ac:dyDescent="0.2">
      <c r="A1156" s="4"/>
      <c r="B1156" s="4"/>
      <c r="C1156" s="4"/>
      <c r="D1156" s="4"/>
      <c r="E1156" s="4"/>
      <c r="F1156" s="4"/>
      <c r="G1156" s="45"/>
      <c r="H1156" s="45"/>
      <c r="I1156" s="36"/>
      <c r="J1156" s="36"/>
      <c r="K1156" s="5"/>
      <c r="L1156" s="8" t="str">
        <f t="shared" si="19"/>
        <v xml:space="preserve"> </v>
      </c>
      <c r="M1156" s="6"/>
      <c r="N1156" s="6"/>
      <c r="O1156" s="6"/>
      <c r="P1156" s="8"/>
      <c r="Q1156" s="5"/>
      <c r="R1156" s="8"/>
      <c r="S1156" s="10"/>
      <c r="T1156" s="6"/>
      <c r="U1156" s="4"/>
      <c r="V1156" s="4"/>
      <c r="W1156" s="38"/>
      <c r="X1156" s="8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BC1156" s="2"/>
    </row>
    <row r="1157" spans="1:55" ht="12.75" x14ac:dyDescent="0.2">
      <c r="A1157" s="4"/>
      <c r="B1157" s="4"/>
      <c r="C1157" s="4"/>
      <c r="D1157" s="4"/>
      <c r="E1157" s="4"/>
      <c r="F1157" s="4"/>
      <c r="G1157" s="45"/>
      <c r="H1157" s="45"/>
      <c r="I1157" s="36"/>
      <c r="J1157" s="36"/>
      <c r="K1157" s="5"/>
      <c r="L1157" s="8" t="str">
        <f t="shared" si="19"/>
        <v xml:space="preserve"> </v>
      </c>
      <c r="M1157" s="6"/>
      <c r="N1157" s="6"/>
      <c r="O1157" s="6"/>
      <c r="P1157" s="8"/>
      <c r="Q1157" s="5"/>
      <c r="R1157" s="8"/>
      <c r="S1157" s="10"/>
      <c r="T1157" s="6"/>
      <c r="U1157" s="4"/>
      <c r="V1157" s="4"/>
      <c r="W1157" s="38"/>
      <c r="X1157" s="8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BC1157" s="2"/>
    </row>
    <row r="1158" spans="1:55" ht="12.75" x14ac:dyDescent="0.2">
      <c r="A1158" s="4"/>
      <c r="B1158" s="4"/>
      <c r="C1158" s="4"/>
      <c r="D1158" s="4"/>
      <c r="E1158" s="4"/>
      <c r="F1158" s="4"/>
      <c r="G1158" s="45"/>
      <c r="H1158" s="45"/>
      <c r="I1158" s="36"/>
      <c r="J1158" s="36"/>
      <c r="K1158" s="5"/>
      <c r="L1158" s="8" t="str">
        <f t="shared" si="19"/>
        <v xml:space="preserve"> </v>
      </c>
      <c r="M1158" s="6"/>
      <c r="N1158" s="6"/>
      <c r="O1158" s="6"/>
      <c r="P1158" s="8"/>
      <c r="Q1158" s="5"/>
      <c r="R1158" s="8"/>
      <c r="S1158" s="10"/>
      <c r="T1158" s="6"/>
      <c r="U1158" s="4"/>
      <c r="V1158" s="4"/>
      <c r="W1158" s="38"/>
      <c r="X1158" s="8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BC1158" s="2"/>
    </row>
    <row r="1159" spans="1:55" ht="12.75" x14ac:dyDescent="0.2">
      <c r="A1159" s="4"/>
      <c r="B1159" s="4"/>
      <c r="C1159" s="4"/>
      <c r="D1159" s="4"/>
      <c r="E1159" s="4"/>
      <c r="F1159" s="4"/>
      <c r="G1159" s="45"/>
      <c r="H1159" s="45"/>
      <c r="I1159" s="36"/>
      <c r="J1159" s="36"/>
      <c r="K1159" s="5"/>
      <c r="L1159" s="8" t="str">
        <f t="shared" si="19"/>
        <v xml:space="preserve"> </v>
      </c>
      <c r="M1159" s="6"/>
      <c r="N1159" s="6"/>
      <c r="O1159" s="6"/>
      <c r="P1159" s="8"/>
      <c r="Q1159" s="5"/>
      <c r="R1159" s="8"/>
      <c r="S1159" s="10"/>
      <c r="T1159" s="6"/>
      <c r="U1159" s="4"/>
      <c r="V1159" s="4"/>
      <c r="W1159" s="38"/>
      <c r="X1159" s="8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BC1159" s="2"/>
    </row>
    <row r="1160" spans="1:55" ht="12.75" x14ac:dyDescent="0.2">
      <c r="A1160" s="4"/>
      <c r="B1160" s="4"/>
      <c r="C1160" s="4"/>
      <c r="D1160" s="4"/>
      <c r="E1160" s="4"/>
      <c r="F1160" s="4"/>
      <c r="G1160" s="45"/>
      <c r="H1160" s="45"/>
      <c r="I1160" s="36"/>
      <c r="J1160" s="36"/>
      <c r="K1160" s="5"/>
      <c r="L1160" s="8" t="str">
        <f t="shared" si="19"/>
        <v xml:space="preserve"> </v>
      </c>
      <c r="M1160" s="6"/>
      <c r="N1160" s="6"/>
      <c r="O1160" s="6"/>
      <c r="P1160" s="8"/>
      <c r="Q1160" s="5"/>
      <c r="R1160" s="8"/>
      <c r="S1160" s="10"/>
      <c r="T1160" s="6"/>
      <c r="U1160" s="4"/>
      <c r="V1160" s="4"/>
      <c r="W1160" s="38"/>
      <c r="X1160" s="8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BC1160" s="2"/>
    </row>
    <row r="1161" spans="1:55" ht="12.75" x14ac:dyDescent="0.2">
      <c r="A1161" s="4"/>
      <c r="B1161" s="4"/>
      <c r="C1161" s="4"/>
      <c r="D1161" s="4"/>
      <c r="E1161" s="4"/>
      <c r="F1161" s="4"/>
      <c r="G1161" s="45"/>
      <c r="H1161" s="45"/>
      <c r="I1161" s="36"/>
      <c r="J1161" s="36"/>
      <c r="K1161" s="5"/>
      <c r="L1161" s="8" t="str">
        <f t="shared" si="19"/>
        <v xml:space="preserve"> </v>
      </c>
      <c r="M1161" s="6"/>
      <c r="N1161" s="6"/>
      <c r="O1161" s="6"/>
      <c r="P1161" s="8"/>
      <c r="Q1161" s="5"/>
      <c r="R1161" s="8"/>
      <c r="S1161" s="10"/>
      <c r="T1161" s="6"/>
      <c r="U1161" s="4"/>
      <c r="V1161" s="4"/>
      <c r="W1161" s="38"/>
      <c r="X1161" s="8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BC1161" s="2"/>
    </row>
    <row r="1162" spans="1:55" ht="12.75" x14ac:dyDescent="0.2">
      <c r="A1162" s="4"/>
      <c r="B1162" s="4"/>
      <c r="C1162" s="4"/>
      <c r="D1162" s="4"/>
      <c r="E1162" s="4"/>
      <c r="F1162" s="4"/>
      <c r="G1162" s="45"/>
      <c r="H1162" s="45"/>
      <c r="I1162" s="36"/>
      <c r="J1162" s="36"/>
      <c r="K1162" s="5"/>
      <c r="L1162" s="8" t="str">
        <f t="shared" si="19"/>
        <v xml:space="preserve"> </v>
      </c>
      <c r="M1162" s="6"/>
      <c r="N1162" s="6"/>
      <c r="O1162" s="6"/>
      <c r="P1162" s="8"/>
      <c r="Q1162" s="5"/>
      <c r="R1162" s="8"/>
      <c r="S1162" s="10"/>
      <c r="T1162" s="6"/>
      <c r="U1162" s="4"/>
      <c r="V1162" s="4"/>
      <c r="W1162" s="38"/>
      <c r="X1162" s="8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BC1162" s="2"/>
    </row>
    <row r="1163" spans="1:55" ht="12.75" x14ac:dyDescent="0.2">
      <c r="A1163" s="4"/>
      <c r="B1163" s="4"/>
      <c r="C1163" s="4"/>
      <c r="D1163" s="4"/>
      <c r="E1163" s="4"/>
      <c r="F1163" s="4"/>
      <c r="G1163" s="45"/>
      <c r="H1163" s="45"/>
      <c r="I1163" s="36"/>
      <c r="J1163" s="36"/>
      <c r="K1163" s="5"/>
      <c r="L1163" s="8" t="str">
        <f t="shared" si="19"/>
        <v xml:space="preserve"> </v>
      </c>
      <c r="M1163" s="6"/>
      <c r="N1163" s="6"/>
      <c r="O1163" s="6"/>
      <c r="P1163" s="8"/>
      <c r="Q1163" s="5"/>
      <c r="R1163" s="8"/>
      <c r="S1163" s="10"/>
      <c r="T1163" s="6"/>
      <c r="U1163" s="4"/>
      <c r="V1163" s="4"/>
      <c r="W1163" s="38"/>
      <c r="X1163" s="8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BC1163" s="2"/>
    </row>
    <row r="1164" spans="1:55" ht="12.75" x14ac:dyDescent="0.2">
      <c r="A1164" s="4"/>
      <c r="B1164" s="4"/>
      <c r="C1164" s="4"/>
      <c r="D1164" s="4"/>
      <c r="E1164" s="4"/>
      <c r="F1164" s="4"/>
      <c r="G1164" s="45"/>
      <c r="H1164" s="45"/>
      <c r="I1164" s="36"/>
      <c r="J1164" s="36"/>
      <c r="K1164" s="5"/>
      <c r="L1164" s="8" t="str">
        <f t="shared" si="19"/>
        <v xml:space="preserve"> </v>
      </c>
      <c r="M1164" s="6"/>
      <c r="N1164" s="6"/>
      <c r="O1164" s="6"/>
      <c r="P1164" s="8"/>
      <c r="Q1164" s="5"/>
      <c r="R1164" s="8"/>
      <c r="S1164" s="10"/>
      <c r="T1164" s="6"/>
      <c r="U1164" s="4"/>
      <c r="V1164" s="4"/>
      <c r="W1164" s="38"/>
      <c r="X1164" s="8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BC1164" s="2"/>
    </row>
    <row r="1165" spans="1:55" ht="12.75" x14ac:dyDescent="0.2">
      <c r="A1165" s="4"/>
      <c r="B1165" s="4"/>
      <c r="C1165" s="4"/>
      <c r="D1165" s="4"/>
      <c r="E1165" s="4"/>
      <c r="F1165" s="4"/>
      <c r="G1165" s="45"/>
      <c r="H1165" s="45"/>
      <c r="I1165" s="36"/>
      <c r="J1165" s="36"/>
      <c r="K1165" s="5"/>
      <c r="L1165" s="8" t="str">
        <f t="shared" si="19"/>
        <v xml:space="preserve"> </v>
      </c>
      <c r="M1165" s="6"/>
      <c r="N1165" s="6"/>
      <c r="O1165" s="6"/>
      <c r="P1165" s="8"/>
      <c r="Q1165" s="5"/>
      <c r="R1165" s="8"/>
      <c r="S1165" s="10"/>
      <c r="T1165" s="6"/>
      <c r="U1165" s="4"/>
      <c r="V1165" s="4"/>
      <c r="W1165" s="38"/>
      <c r="X1165" s="8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BC1165" s="2"/>
    </row>
    <row r="1166" spans="1:55" ht="12.75" x14ac:dyDescent="0.2">
      <c r="A1166" s="4"/>
      <c r="B1166" s="4"/>
      <c r="C1166" s="4"/>
      <c r="D1166" s="4"/>
      <c r="E1166" s="4"/>
      <c r="F1166" s="4"/>
      <c r="G1166" s="45"/>
      <c r="H1166" s="45"/>
      <c r="I1166" s="36"/>
      <c r="J1166" s="36"/>
      <c r="K1166" s="5"/>
      <c r="L1166" s="8" t="str">
        <f t="shared" si="19"/>
        <v xml:space="preserve"> </v>
      </c>
      <c r="M1166" s="6"/>
      <c r="N1166" s="6"/>
      <c r="O1166" s="6"/>
      <c r="P1166" s="8"/>
      <c r="Q1166" s="5"/>
      <c r="R1166" s="8"/>
      <c r="S1166" s="10"/>
      <c r="T1166" s="6"/>
      <c r="U1166" s="4"/>
      <c r="V1166" s="4"/>
      <c r="W1166" s="38"/>
      <c r="X1166" s="8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BC1166" s="2"/>
    </row>
    <row r="1167" spans="1:55" ht="12.75" x14ac:dyDescent="0.2">
      <c r="A1167" s="4"/>
      <c r="B1167" s="4"/>
      <c r="C1167" s="4"/>
      <c r="D1167" s="4"/>
      <c r="E1167" s="4"/>
      <c r="F1167" s="4"/>
      <c r="G1167" s="45"/>
      <c r="H1167" s="45"/>
      <c r="I1167" s="36"/>
      <c r="J1167" s="36"/>
      <c r="K1167" s="5"/>
      <c r="L1167" s="8" t="str">
        <f t="shared" si="19"/>
        <v xml:space="preserve"> </v>
      </c>
      <c r="M1167" s="6"/>
      <c r="N1167" s="6"/>
      <c r="O1167" s="6"/>
      <c r="P1167" s="8"/>
      <c r="Q1167" s="5"/>
      <c r="R1167" s="8"/>
      <c r="S1167" s="10"/>
      <c r="T1167" s="6"/>
      <c r="U1167" s="4"/>
      <c r="V1167" s="4"/>
      <c r="W1167" s="38"/>
      <c r="X1167" s="8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BC1167" s="2"/>
    </row>
    <row r="1168" spans="1:55" ht="12.75" x14ac:dyDescent="0.2">
      <c r="A1168" s="4"/>
      <c r="B1168" s="4"/>
      <c r="C1168" s="4"/>
      <c r="D1168" s="4"/>
      <c r="E1168" s="4"/>
      <c r="F1168" s="4"/>
      <c r="G1168" s="45"/>
      <c r="H1168" s="45"/>
      <c r="I1168" s="36"/>
      <c r="J1168" s="36"/>
      <c r="K1168" s="5"/>
      <c r="L1168" s="8" t="str">
        <f t="shared" si="19"/>
        <v xml:space="preserve"> </v>
      </c>
      <c r="M1168" s="6"/>
      <c r="N1168" s="6"/>
      <c r="O1168" s="6"/>
      <c r="P1168" s="8"/>
      <c r="Q1168" s="5"/>
      <c r="R1168" s="8"/>
      <c r="S1168" s="10"/>
      <c r="T1168" s="6"/>
      <c r="U1168" s="4"/>
      <c r="V1168" s="4"/>
      <c r="W1168" s="38"/>
      <c r="X1168" s="8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BC1168" s="2"/>
    </row>
    <row r="1169" spans="1:55" ht="12.75" x14ac:dyDescent="0.2">
      <c r="A1169" s="4"/>
      <c r="B1169" s="4"/>
      <c r="C1169" s="4"/>
      <c r="D1169" s="4"/>
      <c r="E1169" s="4"/>
      <c r="F1169" s="4"/>
      <c r="G1169" s="45"/>
      <c r="H1169" s="45"/>
      <c r="I1169" s="36"/>
      <c r="J1169" s="36"/>
      <c r="K1169" s="5"/>
      <c r="L1169" s="8" t="str">
        <f t="shared" si="19"/>
        <v xml:space="preserve"> </v>
      </c>
      <c r="M1169" s="6"/>
      <c r="N1169" s="6"/>
      <c r="O1169" s="6"/>
      <c r="P1169" s="8"/>
      <c r="Q1169" s="5"/>
      <c r="R1169" s="8"/>
      <c r="S1169" s="10"/>
      <c r="T1169" s="6"/>
      <c r="U1169" s="4"/>
      <c r="V1169" s="4"/>
      <c r="W1169" s="38"/>
      <c r="X1169" s="8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BC1169" s="2"/>
    </row>
    <row r="1170" spans="1:55" ht="12.75" x14ac:dyDescent="0.2">
      <c r="A1170" s="4"/>
      <c r="B1170" s="4"/>
      <c r="C1170" s="4"/>
      <c r="D1170" s="4"/>
      <c r="E1170" s="4"/>
      <c r="F1170" s="4"/>
      <c r="G1170" s="45"/>
      <c r="H1170" s="45"/>
      <c r="I1170" s="36"/>
      <c r="J1170" s="36"/>
      <c r="K1170" s="5"/>
      <c r="L1170" s="8" t="str">
        <f t="shared" si="19"/>
        <v xml:space="preserve"> </v>
      </c>
      <c r="M1170" s="6"/>
      <c r="N1170" s="6"/>
      <c r="O1170" s="6"/>
      <c r="P1170" s="8"/>
      <c r="Q1170" s="5"/>
      <c r="R1170" s="8"/>
      <c r="S1170" s="10"/>
      <c r="T1170" s="6"/>
      <c r="U1170" s="4"/>
      <c r="V1170" s="4"/>
      <c r="W1170" s="38"/>
      <c r="X1170" s="8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BC1170" s="2"/>
    </row>
    <row r="1171" spans="1:55" ht="12.75" x14ac:dyDescent="0.2">
      <c r="A1171" s="4"/>
      <c r="B1171" s="4"/>
      <c r="C1171" s="4"/>
      <c r="D1171" s="4"/>
      <c r="E1171" s="4"/>
      <c r="F1171" s="4"/>
      <c r="G1171" s="45"/>
      <c r="H1171" s="45"/>
      <c r="I1171" s="36"/>
      <c r="J1171" s="36"/>
      <c r="K1171" s="5"/>
      <c r="L1171" s="8" t="str">
        <f t="shared" si="19"/>
        <v xml:space="preserve"> </v>
      </c>
      <c r="M1171" s="6"/>
      <c r="N1171" s="6"/>
      <c r="O1171" s="6"/>
      <c r="P1171" s="8"/>
      <c r="Q1171" s="5"/>
      <c r="R1171" s="8"/>
      <c r="S1171" s="10"/>
      <c r="T1171" s="6"/>
      <c r="U1171" s="4"/>
      <c r="V1171" s="4"/>
      <c r="W1171" s="38"/>
      <c r="X1171" s="8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BC1171" s="2"/>
    </row>
    <row r="1172" spans="1:55" ht="12.75" x14ac:dyDescent="0.2">
      <c r="A1172" s="4"/>
      <c r="B1172" s="4"/>
      <c r="C1172" s="4"/>
      <c r="D1172" s="4"/>
      <c r="E1172" s="4"/>
      <c r="F1172" s="4"/>
      <c r="G1172" s="45"/>
      <c r="H1172" s="45"/>
      <c r="I1172" s="36"/>
      <c r="J1172" s="36"/>
      <c r="K1172" s="5"/>
      <c r="L1172" s="8" t="str">
        <f t="shared" si="19"/>
        <v xml:space="preserve"> </v>
      </c>
      <c r="M1172" s="6"/>
      <c r="N1172" s="6"/>
      <c r="O1172" s="6"/>
      <c r="P1172" s="8"/>
      <c r="Q1172" s="5"/>
      <c r="R1172" s="8"/>
      <c r="S1172" s="10"/>
      <c r="T1172" s="6"/>
      <c r="U1172" s="4"/>
      <c r="V1172" s="4"/>
      <c r="W1172" s="38"/>
      <c r="X1172" s="8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BC1172" s="2"/>
    </row>
    <row r="1173" spans="1:55" ht="12.75" x14ac:dyDescent="0.2">
      <c r="A1173" s="4"/>
      <c r="B1173" s="4"/>
      <c r="C1173" s="4"/>
      <c r="D1173" s="4"/>
      <c r="E1173" s="4"/>
      <c r="F1173" s="4"/>
      <c r="G1173" s="45"/>
      <c r="H1173" s="45"/>
      <c r="I1173" s="36"/>
      <c r="J1173" s="36"/>
      <c r="K1173" s="5"/>
      <c r="L1173" s="8" t="str">
        <f t="shared" si="19"/>
        <v xml:space="preserve"> </v>
      </c>
      <c r="M1173" s="6"/>
      <c r="N1173" s="6"/>
      <c r="O1173" s="6"/>
      <c r="P1173" s="8"/>
      <c r="Q1173" s="5"/>
      <c r="R1173" s="8"/>
      <c r="S1173" s="10"/>
      <c r="T1173" s="6"/>
      <c r="U1173" s="4"/>
      <c r="V1173" s="4"/>
      <c r="W1173" s="38"/>
      <c r="X1173" s="8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BC1173" s="2"/>
    </row>
    <row r="1174" spans="1:55" ht="12.75" x14ac:dyDescent="0.2">
      <c r="A1174" s="4"/>
      <c r="B1174" s="4"/>
      <c r="C1174" s="4"/>
      <c r="D1174" s="4"/>
      <c r="E1174" s="4"/>
      <c r="F1174" s="4"/>
      <c r="G1174" s="45"/>
      <c r="H1174" s="45"/>
      <c r="I1174" s="36"/>
      <c r="J1174" s="36"/>
      <c r="K1174" s="5"/>
      <c r="L1174" s="8" t="str">
        <f t="shared" si="19"/>
        <v xml:space="preserve"> </v>
      </c>
      <c r="M1174" s="6"/>
      <c r="N1174" s="6"/>
      <c r="O1174" s="6"/>
      <c r="P1174" s="8"/>
      <c r="Q1174" s="5"/>
      <c r="R1174" s="8"/>
      <c r="S1174" s="10"/>
      <c r="T1174" s="6"/>
      <c r="U1174" s="4"/>
      <c r="V1174" s="4"/>
      <c r="W1174" s="38"/>
      <c r="X1174" s="8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BC1174" s="2"/>
    </row>
    <row r="1175" spans="1:55" ht="12.75" x14ac:dyDescent="0.2">
      <c r="A1175" s="4"/>
      <c r="B1175" s="4"/>
      <c r="C1175" s="4"/>
      <c r="D1175" s="4"/>
      <c r="E1175" s="4"/>
      <c r="F1175" s="4"/>
      <c r="G1175" s="45"/>
      <c r="H1175" s="45"/>
      <c r="I1175" s="36"/>
      <c r="J1175" s="36"/>
      <c r="K1175" s="5"/>
      <c r="L1175" s="8" t="str">
        <f t="shared" si="19"/>
        <v xml:space="preserve"> </v>
      </c>
      <c r="M1175" s="6"/>
      <c r="N1175" s="6"/>
      <c r="O1175" s="6"/>
      <c r="P1175" s="8"/>
      <c r="Q1175" s="5"/>
      <c r="R1175" s="8"/>
      <c r="S1175" s="10"/>
      <c r="T1175" s="6"/>
      <c r="U1175" s="4"/>
      <c r="V1175" s="4"/>
      <c r="W1175" s="38"/>
      <c r="X1175" s="8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BC1175" s="2"/>
    </row>
    <row r="1176" spans="1:55" ht="12.75" x14ac:dyDescent="0.2">
      <c r="A1176" s="4"/>
      <c r="B1176" s="4"/>
      <c r="C1176" s="4"/>
      <c r="D1176" s="4"/>
      <c r="E1176" s="4"/>
      <c r="F1176" s="4"/>
      <c r="G1176" s="45"/>
      <c r="H1176" s="45"/>
      <c r="I1176" s="36"/>
      <c r="J1176" s="36"/>
      <c r="K1176" s="5"/>
      <c r="L1176" s="8" t="str">
        <f t="shared" si="19"/>
        <v xml:space="preserve"> </v>
      </c>
      <c r="M1176" s="6"/>
      <c r="N1176" s="6"/>
      <c r="O1176" s="6"/>
      <c r="P1176" s="8"/>
      <c r="Q1176" s="5"/>
      <c r="R1176" s="8"/>
      <c r="S1176" s="10"/>
      <c r="T1176" s="6"/>
      <c r="U1176" s="4"/>
      <c r="V1176" s="4"/>
      <c r="W1176" s="38"/>
      <c r="X1176" s="8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BC1176" s="2"/>
    </row>
    <row r="1177" spans="1:55" ht="12.75" x14ac:dyDescent="0.2">
      <c r="A1177" s="4"/>
      <c r="B1177" s="4"/>
      <c r="C1177" s="4"/>
      <c r="D1177" s="4"/>
      <c r="E1177" s="4"/>
      <c r="F1177" s="4"/>
      <c r="G1177" s="45"/>
      <c r="H1177" s="45"/>
      <c r="I1177" s="36"/>
      <c r="J1177" s="36"/>
      <c r="K1177" s="5"/>
      <c r="L1177" s="8" t="str">
        <f t="shared" si="19"/>
        <v xml:space="preserve"> </v>
      </c>
      <c r="M1177" s="6"/>
      <c r="N1177" s="6"/>
      <c r="O1177" s="6"/>
      <c r="P1177" s="8"/>
      <c r="Q1177" s="5"/>
      <c r="R1177" s="8"/>
      <c r="S1177" s="10"/>
      <c r="T1177" s="6"/>
      <c r="U1177" s="4"/>
      <c r="V1177" s="4"/>
      <c r="W1177" s="38"/>
      <c r="X1177" s="8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BC1177" s="2"/>
    </row>
    <row r="1178" spans="1:55" ht="12.75" x14ac:dyDescent="0.2">
      <c r="A1178" s="4"/>
      <c r="B1178" s="4"/>
      <c r="C1178" s="4"/>
      <c r="D1178" s="4"/>
      <c r="E1178" s="4"/>
      <c r="F1178" s="4"/>
      <c r="G1178" s="45"/>
      <c r="H1178" s="45"/>
      <c r="I1178" s="36"/>
      <c r="J1178" s="36"/>
      <c r="K1178" s="5"/>
      <c r="L1178" s="8" t="str">
        <f t="shared" si="19"/>
        <v xml:space="preserve"> </v>
      </c>
      <c r="M1178" s="6"/>
      <c r="N1178" s="6"/>
      <c r="O1178" s="6"/>
      <c r="P1178" s="8"/>
      <c r="Q1178" s="5"/>
      <c r="R1178" s="8"/>
      <c r="S1178" s="10"/>
      <c r="T1178" s="6"/>
      <c r="U1178" s="4"/>
      <c r="V1178" s="4"/>
      <c r="W1178" s="38"/>
      <c r="X1178" s="8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BC1178" s="2"/>
    </row>
    <row r="1179" spans="1:55" ht="12.75" x14ac:dyDescent="0.2">
      <c r="A1179" s="4"/>
      <c r="B1179" s="4"/>
      <c r="C1179" s="4"/>
      <c r="D1179" s="4"/>
      <c r="E1179" s="4"/>
      <c r="F1179" s="4"/>
      <c r="G1179" s="45"/>
      <c r="H1179" s="45"/>
      <c r="I1179" s="36"/>
      <c r="J1179" s="36"/>
      <c r="K1179" s="5"/>
      <c r="L1179" s="8" t="str">
        <f t="shared" si="19"/>
        <v xml:space="preserve"> </v>
      </c>
      <c r="M1179" s="6"/>
      <c r="N1179" s="6"/>
      <c r="O1179" s="6"/>
      <c r="P1179" s="8"/>
      <c r="Q1179" s="5"/>
      <c r="R1179" s="8"/>
      <c r="S1179" s="10"/>
      <c r="T1179" s="6"/>
      <c r="U1179" s="4"/>
      <c r="V1179" s="4"/>
      <c r="W1179" s="38"/>
      <c r="X1179" s="8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BC1179" s="2"/>
    </row>
    <row r="1180" spans="1:55" ht="12.75" x14ac:dyDescent="0.2">
      <c r="A1180" s="4"/>
      <c r="B1180" s="4"/>
      <c r="C1180" s="4"/>
      <c r="D1180" s="4"/>
      <c r="E1180" s="4"/>
      <c r="F1180" s="4"/>
      <c r="G1180" s="45"/>
      <c r="H1180" s="45"/>
      <c r="I1180" s="36"/>
      <c r="J1180" s="36"/>
      <c r="K1180" s="5"/>
      <c r="L1180" s="8" t="str">
        <f t="shared" si="19"/>
        <v xml:space="preserve"> </v>
      </c>
      <c r="M1180" s="6"/>
      <c r="N1180" s="6"/>
      <c r="O1180" s="6"/>
      <c r="P1180" s="8"/>
      <c r="Q1180" s="5"/>
      <c r="R1180" s="8"/>
      <c r="S1180" s="10"/>
      <c r="T1180" s="6"/>
      <c r="U1180" s="4"/>
      <c r="V1180" s="4"/>
      <c r="W1180" s="38"/>
      <c r="X1180" s="8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BC1180" s="2"/>
    </row>
    <row r="1181" spans="1:55" ht="12.75" x14ac:dyDescent="0.2">
      <c r="A1181" s="4"/>
      <c r="B1181" s="4"/>
      <c r="C1181" s="4"/>
      <c r="D1181" s="4"/>
      <c r="E1181" s="4"/>
      <c r="F1181" s="4"/>
      <c r="G1181" s="45"/>
      <c r="H1181" s="45"/>
      <c r="I1181" s="36"/>
      <c r="J1181" s="36"/>
      <c r="K1181" s="5"/>
      <c r="L1181" s="8" t="str">
        <f t="shared" si="19"/>
        <v xml:space="preserve"> </v>
      </c>
      <c r="M1181" s="6"/>
      <c r="N1181" s="6"/>
      <c r="O1181" s="6"/>
      <c r="P1181" s="8"/>
      <c r="Q1181" s="5"/>
      <c r="R1181" s="8"/>
      <c r="S1181" s="10"/>
      <c r="T1181" s="6"/>
      <c r="U1181" s="4"/>
      <c r="V1181" s="4"/>
      <c r="W1181" s="38"/>
      <c r="X1181" s="8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BC1181" s="2"/>
    </row>
    <row r="1182" spans="1:55" ht="12.75" x14ac:dyDescent="0.2">
      <c r="A1182" s="4"/>
      <c r="B1182" s="4"/>
      <c r="C1182" s="4"/>
      <c r="D1182" s="4"/>
      <c r="E1182" s="4"/>
      <c r="F1182" s="4"/>
      <c r="G1182" s="45"/>
      <c r="H1182" s="45"/>
      <c r="I1182" s="36"/>
      <c r="J1182" s="36"/>
      <c r="K1182" s="5"/>
      <c r="L1182" s="8" t="str">
        <f t="shared" si="19"/>
        <v xml:space="preserve"> </v>
      </c>
      <c r="M1182" s="6"/>
      <c r="N1182" s="6"/>
      <c r="O1182" s="6"/>
      <c r="P1182" s="8"/>
      <c r="Q1182" s="5"/>
      <c r="R1182" s="8"/>
      <c r="S1182" s="10"/>
      <c r="T1182" s="6"/>
      <c r="U1182" s="4"/>
      <c r="V1182" s="4"/>
      <c r="W1182" s="38"/>
      <c r="X1182" s="8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BC1182" s="2"/>
    </row>
    <row r="1183" spans="1:55" ht="12.75" x14ac:dyDescent="0.2">
      <c r="A1183" s="4"/>
      <c r="B1183" s="4"/>
      <c r="C1183" s="4"/>
      <c r="D1183" s="4"/>
      <c r="E1183" s="4"/>
      <c r="F1183" s="4"/>
      <c r="G1183" s="45"/>
      <c r="H1183" s="45"/>
      <c r="I1183" s="36"/>
      <c r="J1183" s="36"/>
      <c r="K1183" s="5"/>
      <c r="L1183" s="8" t="str">
        <f t="shared" si="19"/>
        <v xml:space="preserve"> </v>
      </c>
      <c r="M1183" s="6"/>
      <c r="N1183" s="6"/>
      <c r="O1183" s="6"/>
      <c r="P1183" s="8"/>
      <c r="Q1183" s="5"/>
      <c r="R1183" s="8"/>
      <c r="S1183" s="10"/>
      <c r="T1183" s="6"/>
      <c r="U1183" s="4"/>
      <c r="V1183" s="4"/>
      <c r="W1183" s="38"/>
      <c r="X1183" s="8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BC1183" s="2"/>
    </row>
    <row r="1184" spans="1:55" ht="12.75" x14ac:dyDescent="0.2">
      <c r="A1184" s="4"/>
      <c r="B1184" s="4"/>
      <c r="C1184" s="4"/>
      <c r="D1184" s="4"/>
      <c r="E1184" s="4"/>
      <c r="F1184" s="4"/>
      <c r="G1184" s="45"/>
      <c r="H1184" s="45"/>
      <c r="I1184" s="36"/>
      <c r="J1184" s="36"/>
      <c r="K1184" s="5"/>
      <c r="L1184" s="8" t="str">
        <f t="shared" ref="L1184:L1247" si="20">+IF(J1184=0," ",K1184-($B$9-J1184))</f>
        <v xml:space="preserve"> </v>
      </c>
      <c r="M1184" s="6"/>
      <c r="N1184" s="6"/>
      <c r="O1184" s="6"/>
      <c r="P1184" s="8"/>
      <c r="Q1184" s="5"/>
      <c r="R1184" s="8"/>
      <c r="S1184" s="10"/>
      <c r="T1184" s="6"/>
      <c r="U1184" s="4"/>
      <c r="V1184" s="4"/>
      <c r="W1184" s="38"/>
      <c r="X1184" s="8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BC1184" s="2"/>
    </row>
    <row r="1185" spans="1:55" ht="12.75" x14ac:dyDescent="0.2">
      <c r="A1185" s="4"/>
      <c r="B1185" s="4"/>
      <c r="C1185" s="4"/>
      <c r="D1185" s="4"/>
      <c r="E1185" s="4"/>
      <c r="F1185" s="4"/>
      <c r="G1185" s="45"/>
      <c r="H1185" s="45"/>
      <c r="I1185" s="36"/>
      <c r="J1185" s="36"/>
      <c r="K1185" s="5"/>
      <c r="L1185" s="8" t="str">
        <f t="shared" si="20"/>
        <v xml:space="preserve"> </v>
      </c>
      <c r="M1185" s="6"/>
      <c r="N1185" s="6"/>
      <c r="O1185" s="6"/>
      <c r="P1185" s="8"/>
      <c r="Q1185" s="5"/>
      <c r="R1185" s="8"/>
      <c r="S1185" s="10"/>
      <c r="T1185" s="6"/>
      <c r="U1185" s="4"/>
      <c r="V1185" s="4"/>
      <c r="W1185" s="38"/>
      <c r="X1185" s="8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BC1185" s="2"/>
    </row>
    <row r="1186" spans="1:55" ht="12.75" x14ac:dyDescent="0.2">
      <c r="A1186" s="4"/>
      <c r="B1186" s="4"/>
      <c r="C1186" s="4"/>
      <c r="D1186" s="4"/>
      <c r="E1186" s="4"/>
      <c r="F1186" s="4"/>
      <c r="G1186" s="45"/>
      <c r="H1186" s="45"/>
      <c r="I1186" s="36"/>
      <c r="J1186" s="36"/>
      <c r="K1186" s="5"/>
      <c r="L1186" s="8" t="str">
        <f t="shared" si="20"/>
        <v xml:space="preserve"> </v>
      </c>
      <c r="M1186" s="6"/>
      <c r="N1186" s="6"/>
      <c r="O1186" s="6"/>
      <c r="P1186" s="8"/>
      <c r="Q1186" s="5"/>
      <c r="R1186" s="8"/>
      <c r="S1186" s="10"/>
      <c r="T1186" s="6"/>
      <c r="U1186" s="4"/>
      <c r="V1186" s="4"/>
      <c r="W1186" s="38"/>
      <c r="X1186" s="8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BC1186" s="2"/>
    </row>
    <row r="1187" spans="1:55" ht="12.75" x14ac:dyDescent="0.2">
      <c r="A1187" s="4"/>
      <c r="B1187" s="4"/>
      <c r="C1187" s="4"/>
      <c r="D1187" s="4"/>
      <c r="E1187" s="4"/>
      <c r="F1187" s="4"/>
      <c r="G1187" s="45"/>
      <c r="H1187" s="45"/>
      <c r="I1187" s="36"/>
      <c r="J1187" s="36"/>
      <c r="K1187" s="5"/>
      <c r="L1187" s="8" t="str">
        <f t="shared" si="20"/>
        <v xml:space="preserve"> </v>
      </c>
      <c r="M1187" s="6"/>
      <c r="N1187" s="6"/>
      <c r="O1187" s="6"/>
      <c r="P1187" s="8"/>
      <c r="Q1187" s="5"/>
      <c r="R1187" s="8"/>
      <c r="S1187" s="10"/>
      <c r="T1187" s="6"/>
      <c r="U1187" s="4"/>
      <c r="V1187" s="4"/>
      <c r="W1187" s="38"/>
      <c r="X1187" s="8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BC1187" s="2"/>
    </row>
    <row r="1188" spans="1:55" ht="12.75" x14ac:dyDescent="0.2">
      <c r="A1188" s="4"/>
      <c r="B1188" s="4"/>
      <c r="C1188" s="4"/>
      <c r="D1188" s="4"/>
      <c r="E1188" s="4"/>
      <c r="F1188" s="4"/>
      <c r="G1188" s="45"/>
      <c r="H1188" s="45"/>
      <c r="I1188" s="36"/>
      <c r="J1188" s="36"/>
      <c r="K1188" s="5"/>
      <c r="L1188" s="8" t="str">
        <f t="shared" si="20"/>
        <v xml:space="preserve"> </v>
      </c>
      <c r="M1188" s="6"/>
      <c r="N1188" s="6"/>
      <c r="O1188" s="6"/>
      <c r="P1188" s="8"/>
      <c r="Q1188" s="5"/>
      <c r="R1188" s="8"/>
      <c r="S1188" s="10"/>
      <c r="T1188" s="6"/>
      <c r="U1188" s="4"/>
      <c r="V1188" s="4"/>
      <c r="W1188" s="38"/>
      <c r="X1188" s="8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BC1188" s="2"/>
    </row>
    <row r="1189" spans="1:55" ht="12.75" x14ac:dyDescent="0.2">
      <c r="A1189" s="4"/>
      <c r="B1189" s="4"/>
      <c r="C1189" s="4"/>
      <c r="D1189" s="4"/>
      <c r="E1189" s="4"/>
      <c r="F1189" s="4"/>
      <c r="G1189" s="45"/>
      <c r="H1189" s="45"/>
      <c r="I1189" s="36"/>
      <c r="J1189" s="36"/>
      <c r="K1189" s="5"/>
      <c r="L1189" s="8" t="str">
        <f t="shared" si="20"/>
        <v xml:space="preserve"> </v>
      </c>
      <c r="M1189" s="6"/>
      <c r="N1189" s="6"/>
      <c r="O1189" s="6"/>
      <c r="P1189" s="8"/>
      <c r="Q1189" s="5"/>
      <c r="R1189" s="8"/>
      <c r="S1189" s="10"/>
      <c r="T1189" s="6"/>
      <c r="U1189" s="4"/>
      <c r="V1189" s="4"/>
      <c r="W1189" s="38"/>
      <c r="X1189" s="8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BC1189" s="2"/>
    </row>
    <row r="1190" spans="1:55" ht="12.75" x14ac:dyDescent="0.2">
      <c r="A1190" s="4"/>
      <c r="B1190" s="4"/>
      <c r="C1190" s="4"/>
      <c r="D1190" s="4"/>
      <c r="E1190" s="4"/>
      <c r="F1190" s="4"/>
      <c r="G1190" s="45"/>
      <c r="H1190" s="45"/>
      <c r="I1190" s="36"/>
      <c r="J1190" s="36"/>
      <c r="K1190" s="5"/>
      <c r="L1190" s="8" t="str">
        <f t="shared" si="20"/>
        <v xml:space="preserve"> </v>
      </c>
      <c r="M1190" s="6"/>
      <c r="N1190" s="6"/>
      <c r="O1190" s="6"/>
      <c r="P1190" s="8"/>
      <c r="Q1190" s="5"/>
      <c r="R1190" s="8"/>
      <c r="S1190" s="10"/>
      <c r="T1190" s="6"/>
      <c r="U1190" s="4"/>
      <c r="V1190" s="4"/>
      <c r="W1190" s="38"/>
      <c r="X1190" s="8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BC1190" s="2"/>
    </row>
    <row r="1191" spans="1:55" ht="12.75" x14ac:dyDescent="0.2">
      <c r="A1191" s="4"/>
      <c r="B1191" s="4"/>
      <c r="C1191" s="4"/>
      <c r="D1191" s="4"/>
      <c r="E1191" s="4"/>
      <c r="F1191" s="4"/>
      <c r="G1191" s="45"/>
      <c r="H1191" s="45"/>
      <c r="I1191" s="36"/>
      <c r="J1191" s="36"/>
      <c r="K1191" s="5"/>
      <c r="L1191" s="8" t="str">
        <f t="shared" si="20"/>
        <v xml:space="preserve"> </v>
      </c>
      <c r="M1191" s="6"/>
      <c r="N1191" s="6"/>
      <c r="O1191" s="6"/>
      <c r="P1191" s="8"/>
      <c r="Q1191" s="5"/>
      <c r="R1191" s="8"/>
      <c r="S1191" s="10"/>
      <c r="T1191" s="6"/>
      <c r="U1191" s="4"/>
      <c r="V1191" s="4"/>
      <c r="W1191" s="38"/>
      <c r="X1191" s="8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BC1191" s="2"/>
    </row>
    <row r="1192" spans="1:55" ht="12.75" x14ac:dyDescent="0.2">
      <c r="A1192" s="4"/>
      <c r="B1192" s="4"/>
      <c r="C1192" s="4"/>
      <c r="D1192" s="4"/>
      <c r="E1192" s="4"/>
      <c r="F1192" s="4"/>
      <c r="G1192" s="45"/>
      <c r="H1192" s="45"/>
      <c r="I1192" s="36"/>
      <c r="J1192" s="36"/>
      <c r="K1192" s="5"/>
      <c r="L1192" s="8" t="str">
        <f t="shared" si="20"/>
        <v xml:space="preserve"> </v>
      </c>
      <c r="M1192" s="6"/>
      <c r="N1192" s="6"/>
      <c r="O1192" s="6"/>
      <c r="P1192" s="8"/>
      <c r="Q1192" s="5"/>
      <c r="R1192" s="8"/>
      <c r="S1192" s="10"/>
      <c r="T1192" s="6"/>
      <c r="U1192" s="4"/>
      <c r="V1192" s="4"/>
      <c r="W1192" s="38"/>
      <c r="X1192" s="8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BC1192" s="2"/>
    </row>
    <row r="1193" spans="1:55" ht="12.75" x14ac:dyDescent="0.2">
      <c r="A1193" s="4"/>
      <c r="B1193" s="4"/>
      <c r="C1193" s="4"/>
      <c r="D1193" s="4"/>
      <c r="E1193" s="4"/>
      <c r="F1193" s="4"/>
      <c r="G1193" s="45"/>
      <c r="H1193" s="45"/>
      <c r="I1193" s="36"/>
      <c r="J1193" s="36"/>
      <c r="K1193" s="5"/>
      <c r="L1193" s="8" t="str">
        <f t="shared" si="20"/>
        <v xml:space="preserve"> </v>
      </c>
      <c r="M1193" s="6"/>
      <c r="N1193" s="6"/>
      <c r="O1193" s="6"/>
      <c r="P1193" s="8"/>
      <c r="Q1193" s="5"/>
      <c r="R1193" s="8"/>
      <c r="S1193" s="10"/>
      <c r="T1193" s="6"/>
      <c r="U1193" s="4"/>
      <c r="V1193" s="4"/>
      <c r="W1193" s="38"/>
      <c r="X1193" s="8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BC1193" s="2"/>
    </row>
    <row r="1194" spans="1:55" ht="12.75" x14ac:dyDescent="0.2">
      <c r="A1194" s="4"/>
      <c r="B1194" s="4"/>
      <c r="C1194" s="4"/>
      <c r="D1194" s="4"/>
      <c r="E1194" s="4"/>
      <c r="F1194" s="4"/>
      <c r="G1194" s="45"/>
      <c r="H1194" s="45"/>
      <c r="I1194" s="36"/>
      <c r="J1194" s="36"/>
      <c r="K1194" s="5"/>
      <c r="L1194" s="8" t="str">
        <f t="shared" si="20"/>
        <v xml:space="preserve"> </v>
      </c>
      <c r="M1194" s="6"/>
      <c r="N1194" s="6"/>
      <c r="O1194" s="6"/>
      <c r="P1194" s="8"/>
      <c r="Q1194" s="5"/>
      <c r="R1194" s="8"/>
      <c r="S1194" s="10"/>
      <c r="T1194" s="6"/>
      <c r="U1194" s="4"/>
      <c r="V1194" s="4"/>
      <c r="W1194" s="38"/>
      <c r="X1194" s="8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BC1194" s="2"/>
    </row>
    <row r="1195" spans="1:55" ht="12.75" x14ac:dyDescent="0.2">
      <c r="A1195" s="4"/>
      <c r="B1195" s="4"/>
      <c r="C1195" s="4"/>
      <c r="D1195" s="4"/>
      <c r="E1195" s="4"/>
      <c r="F1195" s="4"/>
      <c r="G1195" s="45"/>
      <c r="H1195" s="45"/>
      <c r="I1195" s="36"/>
      <c r="J1195" s="36"/>
      <c r="K1195" s="5"/>
      <c r="L1195" s="8" t="str">
        <f t="shared" si="20"/>
        <v xml:space="preserve"> </v>
      </c>
      <c r="M1195" s="6"/>
      <c r="N1195" s="6"/>
      <c r="O1195" s="6"/>
      <c r="P1195" s="8"/>
      <c r="Q1195" s="5"/>
      <c r="R1195" s="8"/>
      <c r="S1195" s="10"/>
      <c r="T1195" s="6"/>
      <c r="U1195" s="4"/>
      <c r="V1195" s="4"/>
      <c r="W1195" s="38"/>
      <c r="X1195" s="8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BC1195" s="2"/>
    </row>
    <row r="1196" spans="1:55" ht="12.75" x14ac:dyDescent="0.2">
      <c r="A1196" s="4"/>
      <c r="B1196" s="4"/>
      <c r="C1196" s="4"/>
      <c r="D1196" s="4"/>
      <c r="E1196" s="4"/>
      <c r="F1196" s="4"/>
      <c r="G1196" s="45"/>
      <c r="H1196" s="45"/>
      <c r="I1196" s="36"/>
      <c r="J1196" s="36"/>
      <c r="K1196" s="5"/>
      <c r="L1196" s="8" t="str">
        <f t="shared" si="20"/>
        <v xml:space="preserve"> </v>
      </c>
      <c r="M1196" s="6"/>
      <c r="N1196" s="6"/>
      <c r="O1196" s="6"/>
      <c r="P1196" s="8"/>
      <c r="Q1196" s="5"/>
      <c r="R1196" s="8"/>
      <c r="S1196" s="10"/>
      <c r="T1196" s="6"/>
      <c r="U1196" s="4"/>
      <c r="V1196" s="4"/>
      <c r="W1196" s="38"/>
      <c r="X1196" s="8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BC1196" s="2"/>
    </row>
    <row r="1197" spans="1:55" ht="12.75" x14ac:dyDescent="0.2">
      <c r="A1197" s="4"/>
      <c r="B1197" s="4"/>
      <c r="C1197" s="4"/>
      <c r="D1197" s="4"/>
      <c r="E1197" s="4"/>
      <c r="F1197" s="4"/>
      <c r="G1197" s="45"/>
      <c r="H1197" s="45"/>
      <c r="I1197" s="36"/>
      <c r="J1197" s="36"/>
      <c r="K1197" s="5"/>
      <c r="L1197" s="8" t="str">
        <f t="shared" si="20"/>
        <v xml:space="preserve"> </v>
      </c>
      <c r="M1197" s="6"/>
      <c r="N1197" s="6"/>
      <c r="O1197" s="6"/>
      <c r="P1197" s="8"/>
      <c r="Q1197" s="5"/>
      <c r="R1197" s="8"/>
      <c r="S1197" s="10"/>
      <c r="T1197" s="6"/>
      <c r="U1197" s="4"/>
      <c r="V1197" s="4"/>
      <c r="W1197" s="38"/>
      <c r="X1197" s="8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BC1197" s="2"/>
    </row>
    <row r="1198" spans="1:55" ht="12.75" x14ac:dyDescent="0.2">
      <c r="A1198" s="4"/>
      <c r="B1198" s="4"/>
      <c r="C1198" s="4"/>
      <c r="D1198" s="4"/>
      <c r="E1198" s="4"/>
      <c r="F1198" s="4"/>
      <c r="G1198" s="45"/>
      <c r="H1198" s="45"/>
      <c r="I1198" s="36"/>
      <c r="J1198" s="36"/>
      <c r="K1198" s="5"/>
      <c r="L1198" s="8" t="str">
        <f t="shared" si="20"/>
        <v xml:space="preserve"> </v>
      </c>
      <c r="M1198" s="6"/>
      <c r="N1198" s="6"/>
      <c r="O1198" s="6"/>
      <c r="P1198" s="8"/>
      <c r="Q1198" s="5"/>
      <c r="R1198" s="8"/>
      <c r="S1198" s="10"/>
      <c r="T1198" s="6"/>
      <c r="U1198" s="4"/>
      <c r="V1198" s="4"/>
      <c r="W1198" s="38"/>
      <c r="X1198" s="8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BC1198" s="2"/>
    </row>
    <row r="1199" spans="1:55" ht="12.75" x14ac:dyDescent="0.2">
      <c r="A1199" s="4"/>
      <c r="B1199" s="4"/>
      <c r="C1199" s="4"/>
      <c r="D1199" s="4"/>
      <c r="E1199" s="4"/>
      <c r="F1199" s="4"/>
      <c r="G1199" s="45"/>
      <c r="H1199" s="45"/>
      <c r="I1199" s="36"/>
      <c r="J1199" s="36"/>
      <c r="K1199" s="5"/>
      <c r="L1199" s="8" t="str">
        <f t="shared" si="20"/>
        <v xml:space="preserve"> </v>
      </c>
      <c r="M1199" s="6"/>
      <c r="N1199" s="6"/>
      <c r="O1199" s="6"/>
      <c r="P1199" s="8"/>
      <c r="Q1199" s="5"/>
      <c r="R1199" s="8"/>
      <c r="S1199" s="10"/>
      <c r="T1199" s="6"/>
      <c r="U1199" s="4"/>
      <c r="V1199" s="4"/>
      <c r="W1199" s="38"/>
      <c r="X1199" s="8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BC1199" s="2"/>
    </row>
    <row r="1200" spans="1:55" ht="12.75" x14ac:dyDescent="0.2">
      <c r="A1200" s="4"/>
      <c r="B1200" s="4"/>
      <c r="C1200" s="4"/>
      <c r="D1200" s="4"/>
      <c r="E1200" s="4"/>
      <c r="F1200" s="4"/>
      <c r="G1200" s="45"/>
      <c r="H1200" s="45"/>
      <c r="I1200" s="36"/>
      <c r="J1200" s="36"/>
      <c r="K1200" s="5"/>
      <c r="L1200" s="8" t="str">
        <f t="shared" si="20"/>
        <v xml:space="preserve"> </v>
      </c>
      <c r="M1200" s="6"/>
      <c r="N1200" s="6"/>
      <c r="O1200" s="6"/>
      <c r="P1200" s="8"/>
      <c r="Q1200" s="5"/>
      <c r="R1200" s="8"/>
      <c r="S1200" s="10"/>
      <c r="T1200" s="6"/>
      <c r="U1200" s="4"/>
      <c r="V1200" s="4"/>
      <c r="W1200" s="38"/>
      <c r="X1200" s="8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BC1200" s="2"/>
    </row>
    <row r="1201" spans="1:55" ht="12.75" x14ac:dyDescent="0.2">
      <c r="A1201" s="4"/>
      <c r="B1201" s="4"/>
      <c r="C1201" s="4"/>
      <c r="D1201" s="4"/>
      <c r="E1201" s="4"/>
      <c r="F1201" s="4"/>
      <c r="G1201" s="45"/>
      <c r="H1201" s="45"/>
      <c r="I1201" s="36"/>
      <c r="J1201" s="36"/>
      <c r="K1201" s="5"/>
      <c r="L1201" s="8" t="str">
        <f t="shared" si="20"/>
        <v xml:space="preserve"> </v>
      </c>
      <c r="M1201" s="6"/>
      <c r="N1201" s="6"/>
      <c r="O1201" s="6"/>
      <c r="P1201" s="8"/>
      <c r="Q1201" s="5"/>
      <c r="R1201" s="8"/>
      <c r="S1201" s="10"/>
      <c r="T1201" s="6"/>
      <c r="U1201" s="4"/>
      <c r="V1201" s="4"/>
      <c r="W1201" s="38"/>
      <c r="X1201" s="8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BC1201" s="2"/>
    </row>
    <row r="1202" spans="1:55" ht="12.75" x14ac:dyDescent="0.2">
      <c r="A1202" s="4"/>
      <c r="B1202" s="4"/>
      <c r="C1202" s="4"/>
      <c r="D1202" s="4"/>
      <c r="E1202" s="4"/>
      <c r="F1202" s="4"/>
      <c r="G1202" s="45"/>
      <c r="H1202" s="45"/>
      <c r="I1202" s="36"/>
      <c r="J1202" s="36"/>
      <c r="K1202" s="5"/>
      <c r="L1202" s="8" t="str">
        <f t="shared" si="20"/>
        <v xml:space="preserve"> </v>
      </c>
      <c r="M1202" s="6"/>
      <c r="N1202" s="6"/>
      <c r="O1202" s="6"/>
      <c r="P1202" s="8"/>
      <c r="Q1202" s="5"/>
      <c r="R1202" s="8"/>
      <c r="S1202" s="10"/>
      <c r="T1202" s="6"/>
      <c r="U1202" s="4"/>
      <c r="V1202" s="4"/>
      <c r="W1202" s="38"/>
      <c r="X1202" s="8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BC1202" s="2"/>
    </row>
    <row r="1203" spans="1:55" ht="12.75" x14ac:dyDescent="0.2">
      <c r="A1203" s="4"/>
      <c r="B1203" s="4"/>
      <c r="C1203" s="4"/>
      <c r="D1203" s="4"/>
      <c r="E1203" s="4"/>
      <c r="F1203" s="4"/>
      <c r="G1203" s="45"/>
      <c r="H1203" s="45"/>
      <c r="I1203" s="36"/>
      <c r="J1203" s="36"/>
      <c r="K1203" s="5"/>
      <c r="L1203" s="8" t="str">
        <f t="shared" si="20"/>
        <v xml:space="preserve"> </v>
      </c>
      <c r="M1203" s="6"/>
      <c r="N1203" s="6"/>
      <c r="O1203" s="6"/>
      <c r="P1203" s="8"/>
      <c r="Q1203" s="5"/>
      <c r="R1203" s="8"/>
      <c r="S1203" s="10"/>
      <c r="T1203" s="6"/>
      <c r="U1203" s="4"/>
      <c r="V1203" s="4"/>
      <c r="W1203" s="38"/>
      <c r="X1203" s="8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BC1203" s="2"/>
    </row>
    <row r="1204" spans="1:55" ht="12.75" x14ac:dyDescent="0.2">
      <c r="A1204" s="4"/>
      <c r="B1204" s="4"/>
      <c r="C1204" s="4"/>
      <c r="D1204" s="4"/>
      <c r="E1204" s="4"/>
      <c r="F1204" s="4"/>
      <c r="G1204" s="45"/>
      <c r="H1204" s="45"/>
      <c r="I1204" s="36"/>
      <c r="J1204" s="36"/>
      <c r="K1204" s="5"/>
      <c r="L1204" s="8" t="str">
        <f t="shared" si="20"/>
        <v xml:space="preserve"> </v>
      </c>
      <c r="M1204" s="6"/>
      <c r="N1204" s="6"/>
      <c r="O1204" s="6"/>
      <c r="P1204" s="8"/>
      <c r="Q1204" s="5"/>
      <c r="R1204" s="8"/>
      <c r="S1204" s="10"/>
      <c r="T1204" s="6"/>
      <c r="U1204" s="4"/>
      <c r="V1204" s="4"/>
      <c r="W1204" s="38"/>
      <c r="X1204" s="8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BC1204" s="2"/>
    </row>
    <row r="1205" spans="1:55" ht="12.75" x14ac:dyDescent="0.2">
      <c r="A1205" s="4"/>
      <c r="B1205" s="4"/>
      <c r="C1205" s="4"/>
      <c r="D1205" s="4"/>
      <c r="E1205" s="4"/>
      <c r="F1205" s="4"/>
      <c r="G1205" s="45"/>
      <c r="H1205" s="45"/>
      <c r="I1205" s="36"/>
      <c r="J1205" s="36"/>
      <c r="K1205" s="5"/>
      <c r="L1205" s="8" t="str">
        <f t="shared" si="20"/>
        <v xml:space="preserve"> </v>
      </c>
      <c r="M1205" s="6"/>
      <c r="N1205" s="6"/>
      <c r="O1205" s="6"/>
      <c r="P1205" s="8"/>
      <c r="Q1205" s="5"/>
      <c r="R1205" s="8"/>
      <c r="S1205" s="10"/>
      <c r="T1205" s="6"/>
      <c r="U1205" s="4"/>
      <c r="V1205" s="4"/>
      <c r="W1205" s="38"/>
      <c r="X1205" s="8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BC1205" s="2"/>
    </row>
    <row r="1206" spans="1:55" ht="12.75" x14ac:dyDescent="0.2">
      <c r="A1206" s="4"/>
      <c r="B1206" s="4"/>
      <c r="C1206" s="4"/>
      <c r="D1206" s="4"/>
      <c r="E1206" s="4"/>
      <c r="F1206" s="4"/>
      <c r="G1206" s="45"/>
      <c r="H1206" s="45"/>
      <c r="I1206" s="36"/>
      <c r="J1206" s="36"/>
      <c r="K1206" s="5"/>
      <c r="L1206" s="8" t="str">
        <f t="shared" si="20"/>
        <v xml:space="preserve"> </v>
      </c>
      <c r="M1206" s="6"/>
      <c r="N1206" s="6"/>
      <c r="O1206" s="6"/>
      <c r="P1206" s="8"/>
      <c r="Q1206" s="5"/>
      <c r="R1206" s="8"/>
      <c r="S1206" s="10"/>
      <c r="T1206" s="6"/>
      <c r="U1206" s="4"/>
      <c r="V1206" s="4"/>
      <c r="W1206" s="38"/>
      <c r="X1206" s="8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BC1206" s="2"/>
    </row>
    <row r="1207" spans="1:55" ht="12.75" x14ac:dyDescent="0.2">
      <c r="A1207" s="4"/>
      <c r="B1207" s="4"/>
      <c r="C1207" s="4"/>
      <c r="D1207" s="4"/>
      <c r="E1207" s="4"/>
      <c r="F1207" s="4"/>
      <c r="G1207" s="45"/>
      <c r="H1207" s="45"/>
      <c r="I1207" s="36"/>
      <c r="J1207" s="36"/>
      <c r="K1207" s="5"/>
      <c r="L1207" s="8" t="str">
        <f t="shared" si="20"/>
        <v xml:space="preserve"> </v>
      </c>
      <c r="M1207" s="6"/>
      <c r="N1207" s="6"/>
      <c r="O1207" s="6"/>
      <c r="P1207" s="8"/>
      <c r="Q1207" s="5"/>
      <c r="R1207" s="8"/>
      <c r="S1207" s="10"/>
      <c r="T1207" s="6"/>
      <c r="U1207" s="4"/>
      <c r="V1207" s="4"/>
      <c r="W1207" s="38"/>
      <c r="X1207" s="8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BC1207" s="2"/>
    </row>
    <row r="1208" spans="1:55" ht="12.75" x14ac:dyDescent="0.2">
      <c r="A1208" s="4"/>
      <c r="B1208" s="4"/>
      <c r="C1208" s="4"/>
      <c r="D1208" s="4"/>
      <c r="E1208" s="4"/>
      <c r="F1208" s="4"/>
      <c r="G1208" s="45"/>
      <c r="H1208" s="45"/>
      <c r="I1208" s="36"/>
      <c r="J1208" s="36"/>
      <c r="K1208" s="5"/>
      <c r="L1208" s="8" t="str">
        <f t="shared" si="20"/>
        <v xml:space="preserve"> </v>
      </c>
      <c r="M1208" s="6"/>
      <c r="N1208" s="6"/>
      <c r="O1208" s="6"/>
      <c r="P1208" s="8"/>
      <c r="Q1208" s="5"/>
      <c r="R1208" s="8"/>
      <c r="S1208" s="10"/>
      <c r="T1208" s="6"/>
      <c r="U1208" s="4"/>
      <c r="V1208" s="4"/>
      <c r="W1208" s="38"/>
      <c r="X1208" s="8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BC1208" s="2"/>
    </row>
    <row r="1209" spans="1:55" ht="12.75" x14ac:dyDescent="0.2">
      <c r="A1209" s="4"/>
      <c r="B1209" s="4"/>
      <c r="C1209" s="4"/>
      <c r="D1209" s="4"/>
      <c r="E1209" s="4"/>
      <c r="F1209" s="4"/>
      <c r="G1209" s="45"/>
      <c r="H1209" s="45"/>
      <c r="I1209" s="36"/>
      <c r="J1209" s="36"/>
      <c r="K1209" s="5"/>
      <c r="L1209" s="8" t="str">
        <f t="shared" si="20"/>
        <v xml:space="preserve"> </v>
      </c>
      <c r="M1209" s="6"/>
      <c r="N1209" s="6"/>
      <c r="O1209" s="6"/>
      <c r="P1209" s="8"/>
      <c r="Q1209" s="5"/>
      <c r="R1209" s="8"/>
      <c r="S1209" s="10"/>
      <c r="T1209" s="6"/>
      <c r="U1209" s="4"/>
      <c r="V1209" s="4"/>
      <c r="W1209" s="38"/>
      <c r="X1209" s="8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BC1209" s="2"/>
    </row>
    <row r="1210" spans="1:55" ht="12.75" x14ac:dyDescent="0.2">
      <c r="A1210" s="4"/>
      <c r="B1210" s="4"/>
      <c r="C1210" s="4"/>
      <c r="D1210" s="4"/>
      <c r="E1210" s="4"/>
      <c r="F1210" s="4"/>
      <c r="G1210" s="45"/>
      <c r="H1210" s="45"/>
      <c r="I1210" s="36"/>
      <c r="J1210" s="36"/>
      <c r="K1210" s="5"/>
      <c r="L1210" s="8" t="str">
        <f t="shared" si="20"/>
        <v xml:space="preserve"> </v>
      </c>
      <c r="M1210" s="6"/>
      <c r="N1210" s="6"/>
      <c r="O1210" s="6"/>
      <c r="P1210" s="8"/>
      <c r="Q1210" s="5"/>
      <c r="R1210" s="8"/>
      <c r="S1210" s="10"/>
      <c r="T1210" s="6"/>
      <c r="U1210" s="4"/>
      <c r="V1210" s="4"/>
      <c r="W1210" s="38"/>
      <c r="X1210" s="8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BC1210" s="2"/>
    </row>
    <row r="1211" spans="1:55" ht="12.75" x14ac:dyDescent="0.2">
      <c r="A1211" s="4"/>
      <c r="B1211" s="4"/>
      <c r="C1211" s="4"/>
      <c r="D1211" s="4"/>
      <c r="E1211" s="4"/>
      <c r="F1211" s="4"/>
      <c r="G1211" s="45"/>
      <c r="H1211" s="45"/>
      <c r="I1211" s="36"/>
      <c r="J1211" s="36"/>
      <c r="K1211" s="5"/>
      <c r="L1211" s="8" t="str">
        <f t="shared" si="20"/>
        <v xml:space="preserve"> </v>
      </c>
      <c r="M1211" s="6"/>
      <c r="N1211" s="6"/>
      <c r="O1211" s="6"/>
      <c r="P1211" s="8"/>
      <c r="Q1211" s="5"/>
      <c r="R1211" s="8"/>
      <c r="S1211" s="10"/>
      <c r="T1211" s="6"/>
      <c r="U1211" s="4"/>
      <c r="V1211" s="4"/>
      <c r="W1211" s="38"/>
      <c r="X1211" s="8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BC1211" s="2"/>
    </row>
    <row r="1212" spans="1:55" ht="12.75" x14ac:dyDescent="0.2">
      <c r="A1212" s="4"/>
      <c r="B1212" s="4"/>
      <c r="C1212" s="4"/>
      <c r="D1212" s="4"/>
      <c r="E1212" s="4"/>
      <c r="F1212" s="4"/>
      <c r="G1212" s="45"/>
      <c r="H1212" s="45"/>
      <c r="I1212" s="36"/>
      <c r="J1212" s="36"/>
      <c r="K1212" s="5"/>
      <c r="L1212" s="8" t="str">
        <f t="shared" si="20"/>
        <v xml:space="preserve"> </v>
      </c>
      <c r="M1212" s="6"/>
      <c r="N1212" s="6"/>
      <c r="O1212" s="6"/>
      <c r="P1212" s="8"/>
      <c r="Q1212" s="5"/>
      <c r="R1212" s="8"/>
      <c r="S1212" s="10"/>
      <c r="T1212" s="6"/>
      <c r="U1212" s="4"/>
      <c r="V1212" s="4"/>
      <c r="W1212" s="38"/>
      <c r="X1212" s="8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BC1212" s="2"/>
    </row>
    <row r="1213" spans="1:55" ht="12.75" x14ac:dyDescent="0.2">
      <c r="A1213" s="4"/>
      <c r="B1213" s="4"/>
      <c r="C1213" s="4"/>
      <c r="D1213" s="4"/>
      <c r="E1213" s="4"/>
      <c r="F1213" s="4"/>
      <c r="G1213" s="45"/>
      <c r="H1213" s="45"/>
      <c r="I1213" s="36"/>
      <c r="J1213" s="36"/>
      <c r="K1213" s="5"/>
      <c r="L1213" s="8" t="str">
        <f t="shared" si="20"/>
        <v xml:space="preserve"> </v>
      </c>
      <c r="M1213" s="6"/>
      <c r="N1213" s="6"/>
      <c r="O1213" s="6"/>
      <c r="P1213" s="8"/>
      <c r="Q1213" s="5"/>
      <c r="R1213" s="8"/>
      <c r="S1213" s="10"/>
      <c r="T1213" s="6"/>
      <c r="U1213" s="4"/>
      <c r="V1213" s="4"/>
      <c r="W1213" s="38"/>
      <c r="X1213" s="8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BC1213" s="2"/>
    </row>
    <row r="1214" spans="1:55" ht="12.75" x14ac:dyDescent="0.2">
      <c r="A1214" s="4"/>
      <c r="B1214" s="4"/>
      <c r="C1214" s="4"/>
      <c r="D1214" s="4"/>
      <c r="E1214" s="4"/>
      <c r="F1214" s="4"/>
      <c r="G1214" s="45"/>
      <c r="H1214" s="45"/>
      <c r="I1214" s="36"/>
      <c r="J1214" s="36"/>
      <c r="K1214" s="5"/>
      <c r="L1214" s="8" t="str">
        <f t="shared" si="20"/>
        <v xml:space="preserve"> </v>
      </c>
      <c r="M1214" s="6"/>
      <c r="N1214" s="6"/>
      <c r="O1214" s="6"/>
      <c r="P1214" s="8"/>
      <c r="Q1214" s="5"/>
      <c r="R1214" s="8"/>
      <c r="S1214" s="10"/>
      <c r="T1214" s="6"/>
      <c r="U1214" s="4"/>
      <c r="V1214" s="4"/>
      <c r="W1214" s="38"/>
      <c r="X1214" s="8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BC1214" s="2"/>
    </row>
    <row r="1215" spans="1:55" ht="12.75" x14ac:dyDescent="0.2">
      <c r="A1215" s="4"/>
      <c r="B1215" s="4"/>
      <c r="C1215" s="4"/>
      <c r="D1215" s="4"/>
      <c r="E1215" s="4"/>
      <c r="F1215" s="4"/>
      <c r="G1215" s="45"/>
      <c r="H1215" s="45"/>
      <c r="I1215" s="36"/>
      <c r="J1215" s="36"/>
      <c r="K1215" s="5"/>
      <c r="L1215" s="8" t="str">
        <f t="shared" si="20"/>
        <v xml:space="preserve"> </v>
      </c>
      <c r="M1215" s="6"/>
      <c r="N1215" s="6"/>
      <c r="O1215" s="6"/>
      <c r="P1215" s="8"/>
      <c r="Q1215" s="5"/>
      <c r="R1215" s="8"/>
      <c r="S1215" s="10"/>
      <c r="T1215" s="6"/>
      <c r="U1215" s="4"/>
      <c r="V1215" s="4"/>
      <c r="W1215" s="38"/>
      <c r="X1215" s="8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BC1215" s="2"/>
    </row>
    <row r="1216" spans="1:55" ht="12.75" x14ac:dyDescent="0.2">
      <c r="A1216" s="4"/>
      <c r="B1216" s="4"/>
      <c r="C1216" s="4"/>
      <c r="D1216" s="4"/>
      <c r="E1216" s="4"/>
      <c r="F1216" s="4"/>
      <c r="G1216" s="45"/>
      <c r="H1216" s="45"/>
      <c r="I1216" s="36"/>
      <c r="J1216" s="36"/>
      <c r="K1216" s="5"/>
      <c r="L1216" s="8" t="str">
        <f t="shared" si="20"/>
        <v xml:space="preserve"> </v>
      </c>
      <c r="M1216" s="6"/>
      <c r="N1216" s="6"/>
      <c r="O1216" s="6"/>
      <c r="P1216" s="8"/>
      <c r="Q1216" s="5"/>
      <c r="R1216" s="8"/>
      <c r="S1216" s="10"/>
      <c r="T1216" s="6"/>
      <c r="U1216" s="4"/>
      <c r="V1216" s="4"/>
      <c r="W1216" s="38"/>
      <c r="X1216" s="8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BC1216" s="2"/>
    </row>
    <row r="1217" spans="1:55" ht="12.75" x14ac:dyDescent="0.2">
      <c r="A1217" s="4"/>
      <c r="B1217" s="4"/>
      <c r="C1217" s="4"/>
      <c r="D1217" s="4"/>
      <c r="E1217" s="4"/>
      <c r="F1217" s="4"/>
      <c r="G1217" s="45"/>
      <c r="H1217" s="45"/>
      <c r="I1217" s="36"/>
      <c r="J1217" s="36"/>
      <c r="K1217" s="5"/>
      <c r="L1217" s="8" t="str">
        <f t="shared" si="20"/>
        <v xml:space="preserve"> </v>
      </c>
      <c r="M1217" s="6"/>
      <c r="N1217" s="6"/>
      <c r="O1217" s="6"/>
      <c r="P1217" s="8"/>
      <c r="Q1217" s="5"/>
      <c r="R1217" s="8"/>
      <c r="S1217" s="10"/>
      <c r="T1217" s="6"/>
      <c r="U1217" s="4"/>
      <c r="V1217" s="4"/>
      <c r="W1217" s="38"/>
      <c r="X1217" s="8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BC1217" s="2"/>
    </row>
    <row r="1218" spans="1:55" ht="12.75" x14ac:dyDescent="0.2">
      <c r="A1218" s="4"/>
      <c r="B1218" s="4"/>
      <c r="C1218" s="4"/>
      <c r="D1218" s="4"/>
      <c r="E1218" s="4"/>
      <c r="F1218" s="4"/>
      <c r="G1218" s="45"/>
      <c r="H1218" s="45"/>
      <c r="I1218" s="36"/>
      <c r="J1218" s="36"/>
      <c r="K1218" s="5"/>
      <c r="L1218" s="8" t="str">
        <f t="shared" si="20"/>
        <v xml:space="preserve"> </v>
      </c>
      <c r="M1218" s="6"/>
      <c r="N1218" s="6"/>
      <c r="O1218" s="6"/>
      <c r="P1218" s="8"/>
      <c r="Q1218" s="5"/>
      <c r="R1218" s="8"/>
      <c r="S1218" s="10"/>
      <c r="T1218" s="6"/>
      <c r="U1218" s="4"/>
      <c r="V1218" s="4"/>
      <c r="W1218" s="38"/>
      <c r="X1218" s="8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BC1218" s="2"/>
    </row>
    <row r="1219" spans="1:55" ht="12.75" x14ac:dyDescent="0.2">
      <c r="A1219" s="4"/>
      <c r="B1219" s="4"/>
      <c r="C1219" s="4"/>
      <c r="D1219" s="4"/>
      <c r="E1219" s="4"/>
      <c r="F1219" s="4"/>
      <c r="G1219" s="45"/>
      <c r="H1219" s="45"/>
      <c r="I1219" s="36"/>
      <c r="J1219" s="36"/>
      <c r="K1219" s="5"/>
      <c r="L1219" s="8" t="str">
        <f t="shared" si="20"/>
        <v xml:space="preserve"> </v>
      </c>
      <c r="M1219" s="6"/>
      <c r="N1219" s="6"/>
      <c r="O1219" s="6"/>
      <c r="P1219" s="8"/>
      <c r="Q1219" s="5"/>
      <c r="R1219" s="8"/>
      <c r="S1219" s="10"/>
      <c r="T1219" s="6"/>
      <c r="U1219" s="4"/>
      <c r="V1219" s="4"/>
      <c r="W1219" s="38"/>
      <c r="X1219" s="8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BC1219" s="2"/>
    </row>
    <row r="1220" spans="1:55" ht="12.75" x14ac:dyDescent="0.2">
      <c r="A1220" s="4"/>
      <c r="B1220" s="4"/>
      <c r="C1220" s="4"/>
      <c r="D1220" s="4"/>
      <c r="E1220" s="4"/>
      <c r="F1220" s="4"/>
      <c r="G1220" s="45"/>
      <c r="H1220" s="45"/>
      <c r="I1220" s="36"/>
      <c r="J1220" s="36"/>
      <c r="K1220" s="5"/>
      <c r="L1220" s="8" t="str">
        <f t="shared" si="20"/>
        <v xml:space="preserve"> </v>
      </c>
      <c r="M1220" s="6"/>
      <c r="N1220" s="6"/>
      <c r="O1220" s="6"/>
      <c r="P1220" s="8"/>
      <c r="Q1220" s="5"/>
      <c r="R1220" s="8"/>
      <c r="S1220" s="10"/>
      <c r="T1220" s="6"/>
      <c r="U1220" s="4"/>
      <c r="V1220" s="4"/>
      <c r="W1220" s="38"/>
      <c r="X1220" s="8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BC1220" s="2"/>
    </row>
    <row r="1221" spans="1:55" ht="12.75" x14ac:dyDescent="0.2">
      <c r="A1221" s="4"/>
      <c r="B1221" s="4"/>
      <c r="C1221" s="4"/>
      <c r="D1221" s="4"/>
      <c r="E1221" s="4"/>
      <c r="F1221" s="4"/>
      <c r="G1221" s="45"/>
      <c r="H1221" s="45"/>
      <c r="I1221" s="36"/>
      <c r="J1221" s="36"/>
      <c r="K1221" s="5"/>
      <c r="L1221" s="8" t="str">
        <f t="shared" si="20"/>
        <v xml:space="preserve"> </v>
      </c>
      <c r="M1221" s="6"/>
      <c r="N1221" s="6"/>
      <c r="O1221" s="6"/>
      <c r="P1221" s="8"/>
      <c r="Q1221" s="5"/>
      <c r="R1221" s="8"/>
      <c r="S1221" s="10"/>
      <c r="T1221" s="6"/>
      <c r="U1221" s="4"/>
      <c r="V1221" s="4"/>
      <c r="W1221" s="38"/>
      <c r="X1221" s="8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BC1221" s="2"/>
    </row>
    <row r="1222" spans="1:55" ht="12.75" x14ac:dyDescent="0.2">
      <c r="A1222" s="4"/>
      <c r="B1222" s="4"/>
      <c r="C1222" s="4"/>
      <c r="D1222" s="4"/>
      <c r="E1222" s="4"/>
      <c r="F1222" s="4"/>
      <c r="G1222" s="45"/>
      <c r="H1222" s="45"/>
      <c r="I1222" s="36"/>
      <c r="J1222" s="36"/>
      <c r="K1222" s="5"/>
      <c r="L1222" s="8" t="str">
        <f t="shared" si="20"/>
        <v xml:space="preserve"> </v>
      </c>
      <c r="M1222" s="6"/>
      <c r="N1222" s="6"/>
      <c r="O1222" s="6"/>
      <c r="P1222" s="8"/>
      <c r="Q1222" s="5"/>
      <c r="R1222" s="8"/>
      <c r="S1222" s="10"/>
      <c r="T1222" s="6"/>
      <c r="U1222" s="4"/>
      <c r="V1222" s="4"/>
      <c r="W1222" s="38"/>
      <c r="X1222" s="8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BC1222" s="2"/>
    </row>
    <row r="1223" spans="1:55" ht="12.75" x14ac:dyDescent="0.2">
      <c r="A1223" s="4"/>
      <c r="B1223" s="4"/>
      <c r="C1223" s="4"/>
      <c r="D1223" s="4"/>
      <c r="E1223" s="4"/>
      <c r="F1223" s="4"/>
      <c r="G1223" s="45"/>
      <c r="H1223" s="45"/>
      <c r="I1223" s="36"/>
      <c r="J1223" s="36"/>
      <c r="K1223" s="5"/>
      <c r="L1223" s="8" t="str">
        <f t="shared" si="20"/>
        <v xml:space="preserve"> </v>
      </c>
      <c r="M1223" s="6"/>
      <c r="N1223" s="6"/>
      <c r="O1223" s="6"/>
      <c r="P1223" s="8"/>
      <c r="Q1223" s="5"/>
      <c r="R1223" s="8"/>
      <c r="S1223" s="10"/>
      <c r="T1223" s="6"/>
      <c r="U1223" s="4"/>
      <c r="V1223" s="4"/>
      <c r="W1223" s="38"/>
      <c r="X1223" s="8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BC1223" s="2"/>
    </row>
    <row r="1224" spans="1:55" ht="12.75" x14ac:dyDescent="0.2">
      <c r="A1224" s="4"/>
      <c r="B1224" s="4"/>
      <c r="C1224" s="4"/>
      <c r="D1224" s="4"/>
      <c r="E1224" s="4"/>
      <c r="F1224" s="4"/>
      <c r="G1224" s="45"/>
      <c r="H1224" s="45"/>
      <c r="I1224" s="36"/>
      <c r="J1224" s="36"/>
      <c r="K1224" s="5"/>
      <c r="L1224" s="8" t="str">
        <f t="shared" si="20"/>
        <v xml:space="preserve"> </v>
      </c>
      <c r="M1224" s="6"/>
      <c r="N1224" s="6"/>
      <c r="O1224" s="6"/>
      <c r="P1224" s="8"/>
      <c r="Q1224" s="5"/>
      <c r="R1224" s="8"/>
      <c r="S1224" s="10"/>
      <c r="T1224" s="6"/>
      <c r="U1224" s="4"/>
      <c r="V1224" s="4"/>
      <c r="W1224" s="38"/>
      <c r="X1224" s="8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BC1224" s="2"/>
    </row>
    <row r="1225" spans="1:55" ht="12.75" x14ac:dyDescent="0.2">
      <c r="A1225" s="4"/>
      <c r="B1225" s="4"/>
      <c r="C1225" s="4"/>
      <c r="D1225" s="4"/>
      <c r="E1225" s="4"/>
      <c r="F1225" s="4"/>
      <c r="G1225" s="45"/>
      <c r="H1225" s="45"/>
      <c r="I1225" s="36"/>
      <c r="J1225" s="36"/>
      <c r="K1225" s="5"/>
      <c r="L1225" s="8" t="str">
        <f t="shared" si="20"/>
        <v xml:space="preserve"> </v>
      </c>
      <c r="M1225" s="6"/>
      <c r="N1225" s="6"/>
      <c r="O1225" s="6"/>
      <c r="P1225" s="8"/>
      <c r="Q1225" s="5"/>
      <c r="R1225" s="8"/>
      <c r="S1225" s="10"/>
      <c r="T1225" s="6"/>
      <c r="U1225" s="4"/>
      <c r="V1225" s="4"/>
      <c r="W1225" s="38"/>
      <c r="X1225" s="8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BC1225" s="2"/>
    </row>
    <row r="1226" spans="1:55" ht="12.75" x14ac:dyDescent="0.2">
      <c r="A1226" s="4"/>
      <c r="B1226" s="4"/>
      <c r="C1226" s="4"/>
      <c r="D1226" s="4"/>
      <c r="E1226" s="4"/>
      <c r="F1226" s="4"/>
      <c r="G1226" s="45"/>
      <c r="H1226" s="45"/>
      <c r="I1226" s="36"/>
      <c r="J1226" s="36"/>
      <c r="K1226" s="5"/>
      <c r="L1226" s="8" t="str">
        <f t="shared" si="20"/>
        <v xml:space="preserve"> </v>
      </c>
      <c r="M1226" s="6"/>
      <c r="N1226" s="6"/>
      <c r="O1226" s="6"/>
      <c r="P1226" s="8"/>
      <c r="Q1226" s="5"/>
      <c r="R1226" s="8"/>
      <c r="S1226" s="10"/>
      <c r="T1226" s="6"/>
      <c r="U1226" s="4"/>
      <c r="V1226" s="4"/>
      <c r="W1226" s="38"/>
      <c r="X1226" s="8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BC1226" s="2"/>
    </row>
    <row r="1227" spans="1:55" ht="12.75" x14ac:dyDescent="0.2">
      <c r="A1227" s="4"/>
      <c r="B1227" s="4"/>
      <c r="C1227" s="4"/>
      <c r="D1227" s="4"/>
      <c r="E1227" s="4"/>
      <c r="F1227" s="4"/>
      <c r="G1227" s="45"/>
      <c r="H1227" s="45"/>
      <c r="I1227" s="36"/>
      <c r="J1227" s="36"/>
      <c r="K1227" s="5"/>
      <c r="L1227" s="8" t="str">
        <f t="shared" si="20"/>
        <v xml:space="preserve"> </v>
      </c>
      <c r="M1227" s="6"/>
      <c r="N1227" s="6"/>
      <c r="O1227" s="6"/>
      <c r="P1227" s="8"/>
      <c r="Q1227" s="5"/>
      <c r="R1227" s="8"/>
      <c r="S1227" s="10"/>
      <c r="T1227" s="6"/>
      <c r="U1227" s="4"/>
      <c r="V1227" s="4"/>
      <c r="W1227" s="38"/>
      <c r="X1227" s="8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BC1227" s="2"/>
    </row>
    <row r="1228" spans="1:55" ht="12.75" x14ac:dyDescent="0.2">
      <c r="A1228" s="4"/>
      <c r="B1228" s="4"/>
      <c r="C1228" s="4"/>
      <c r="D1228" s="4"/>
      <c r="E1228" s="4"/>
      <c r="F1228" s="4"/>
      <c r="G1228" s="45"/>
      <c r="H1228" s="45"/>
      <c r="I1228" s="36"/>
      <c r="J1228" s="36"/>
      <c r="K1228" s="5"/>
      <c r="L1228" s="8" t="str">
        <f t="shared" si="20"/>
        <v xml:space="preserve"> </v>
      </c>
      <c r="M1228" s="6"/>
      <c r="N1228" s="6"/>
      <c r="O1228" s="6"/>
      <c r="P1228" s="8"/>
      <c r="Q1228" s="5"/>
      <c r="R1228" s="8"/>
      <c r="S1228" s="10"/>
      <c r="T1228" s="6"/>
      <c r="U1228" s="4"/>
      <c r="V1228" s="4"/>
      <c r="W1228" s="38"/>
      <c r="X1228" s="8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BC1228" s="2"/>
    </row>
    <row r="1229" spans="1:55" ht="12.75" x14ac:dyDescent="0.2">
      <c r="A1229" s="4"/>
      <c r="B1229" s="4"/>
      <c r="C1229" s="4"/>
      <c r="D1229" s="4"/>
      <c r="E1229" s="4"/>
      <c r="F1229" s="4"/>
      <c r="G1229" s="45"/>
      <c r="H1229" s="45"/>
      <c r="I1229" s="36"/>
      <c r="J1229" s="36"/>
      <c r="K1229" s="5"/>
      <c r="L1229" s="8" t="str">
        <f t="shared" si="20"/>
        <v xml:space="preserve"> </v>
      </c>
      <c r="M1229" s="6"/>
      <c r="N1229" s="6"/>
      <c r="O1229" s="6"/>
      <c r="P1229" s="8"/>
      <c r="Q1229" s="5"/>
      <c r="R1229" s="8"/>
      <c r="S1229" s="10"/>
      <c r="T1229" s="6"/>
      <c r="U1229" s="4"/>
      <c r="V1229" s="4"/>
      <c r="W1229" s="38"/>
      <c r="X1229" s="8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BC1229" s="2"/>
    </row>
    <row r="1230" spans="1:55" ht="12.75" x14ac:dyDescent="0.2">
      <c r="A1230" s="4"/>
      <c r="B1230" s="4"/>
      <c r="C1230" s="4"/>
      <c r="D1230" s="4"/>
      <c r="E1230" s="4"/>
      <c r="F1230" s="4"/>
      <c r="G1230" s="45"/>
      <c r="H1230" s="45"/>
      <c r="I1230" s="36"/>
      <c r="J1230" s="36"/>
      <c r="K1230" s="5"/>
      <c r="L1230" s="8" t="str">
        <f t="shared" si="20"/>
        <v xml:space="preserve"> </v>
      </c>
      <c r="M1230" s="6"/>
      <c r="N1230" s="6"/>
      <c r="O1230" s="6"/>
      <c r="P1230" s="8"/>
      <c r="Q1230" s="5"/>
      <c r="R1230" s="8"/>
      <c r="S1230" s="10"/>
      <c r="T1230" s="6"/>
      <c r="U1230" s="4"/>
      <c r="V1230" s="4"/>
      <c r="W1230" s="38"/>
      <c r="X1230" s="8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BC1230" s="2"/>
    </row>
    <row r="1231" spans="1:55" ht="12.75" x14ac:dyDescent="0.2">
      <c r="A1231" s="4"/>
      <c r="B1231" s="4"/>
      <c r="C1231" s="4"/>
      <c r="D1231" s="4"/>
      <c r="E1231" s="4"/>
      <c r="F1231" s="4"/>
      <c r="G1231" s="45"/>
      <c r="H1231" s="45"/>
      <c r="I1231" s="36"/>
      <c r="J1231" s="36"/>
      <c r="K1231" s="5"/>
      <c r="L1231" s="8" t="str">
        <f t="shared" si="20"/>
        <v xml:space="preserve"> </v>
      </c>
      <c r="M1231" s="6"/>
      <c r="N1231" s="6"/>
      <c r="O1231" s="6"/>
      <c r="P1231" s="8"/>
      <c r="Q1231" s="5"/>
      <c r="R1231" s="8"/>
      <c r="S1231" s="10"/>
      <c r="T1231" s="6"/>
      <c r="U1231" s="4"/>
      <c r="V1231" s="4"/>
      <c r="W1231" s="38"/>
      <c r="X1231" s="8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BC1231" s="2"/>
    </row>
    <row r="1232" spans="1:55" ht="12.75" x14ac:dyDescent="0.2">
      <c r="A1232" s="4"/>
      <c r="B1232" s="4"/>
      <c r="C1232" s="4"/>
      <c r="D1232" s="4"/>
      <c r="E1232" s="4"/>
      <c r="F1232" s="4"/>
      <c r="G1232" s="45"/>
      <c r="H1232" s="45"/>
      <c r="I1232" s="36"/>
      <c r="J1232" s="36"/>
      <c r="K1232" s="5"/>
      <c r="L1232" s="8" t="str">
        <f t="shared" si="20"/>
        <v xml:space="preserve"> </v>
      </c>
      <c r="M1232" s="6"/>
      <c r="N1232" s="6"/>
      <c r="O1232" s="6"/>
      <c r="P1232" s="8"/>
      <c r="Q1232" s="5"/>
      <c r="R1232" s="8"/>
      <c r="S1232" s="10"/>
      <c r="T1232" s="6"/>
      <c r="U1232" s="4"/>
      <c r="V1232" s="4"/>
      <c r="W1232" s="38"/>
      <c r="X1232" s="8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BC1232" s="2"/>
    </row>
    <row r="1233" spans="1:55" ht="12.75" x14ac:dyDescent="0.2">
      <c r="A1233" s="4"/>
      <c r="B1233" s="4"/>
      <c r="C1233" s="4"/>
      <c r="D1233" s="4"/>
      <c r="E1233" s="4"/>
      <c r="F1233" s="4"/>
      <c r="G1233" s="45"/>
      <c r="H1233" s="45"/>
      <c r="I1233" s="36"/>
      <c r="J1233" s="36"/>
      <c r="K1233" s="5"/>
      <c r="L1233" s="8" t="str">
        <f t="shared" si="20"/>
        <v xml:space="preserve"> </v>
      </c>
      <c r="M1233" s="6"/>
      <c r="N1233" s="6"/>
      <c r="O1233" s="6"/>
      <c r="P1233" s="8"/>
      <c r="Q1233" s="5"/>
      <c r="R1233" s="8"/>
      <c r="S1233" s="10"/>
      <c r="T1233" s="6"/>
      <c r="U1233" s="4"/>
      <c r="V1233" s="4"/>
      <c r="W1233" s="38"/>
      <c r="X1233" s="8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BC1233" s="2"/>
    </row>
    <row r="1234" spans="1:55" ht="12.75" x14ac:dyDescent="0.2">
      <c r="A1234" s="4"/>
      <c r="B1234" s="4"/>
      <c r="C1234" s="4"/>
      <c r="D1234" s="4"/>
      <c r="E1234" s="4"/>
      <c r="F1234" s="4"/>
      <c r="G1234" s="45"/>
      <c r="H1234" s="45"/>
      <c r="I1234" s="36"/>
      <c r="J1234" s="36"/>
      <c r="K1234" s="5"/>
      <c r="L1234" s="8" t="str">
        <f t="shared" si="20"/>
        <v xml:space="preserve"> </v>
      </c>
      <c r="M1234" s="6"/>
      <c r="N1234" s="6"/>
      <c r="O1234" s="6"/>
      <c r="P1234" s="8"/>
      <c r="Q1234" s="5"/>
      <c r="R1234" s="8"/>
      <c r="S1234" s="10"/>
      <c r="T1234" s="6"/>
      <c r="U1234" s="4"/>
      <c r="V1234" s="4"/>
      <c r="W1234" s="38"/>
      <c r="X1234" s="8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BC1234" s="2"/>
    </row>
    <row r="1235" spans="1:55" ht="12.75" x14ac:dyDescent="0.2">
      <c r="A1235" s="4"/>
      <c r="B1235" s="4"/>
      <c r="C1235" s="4"/>
      <c r="D1235" s="4"/>
      <c r="E1235" s="4"/>
      <c r="F1235" s="4"/>
      <c r="G1235" s="45"/>
      <c r="H1235" s="45"/>
      <c r="I1235" s="36"/>
      <c r="J1235" s="36"/>
      <c r="K1235" s="5"/>
      <c r="L1235" s="8" t="str">
        <f t="shared" si="20"/>
        <v xml:space="preserve"> </v>
      </c>
      <c r="M1235" s="6"/>
      <c r="N1235" s="6"/>
      <c r="O1235" s="6"/>
      <c r="P1235" s="8"/>
      <c r="Q1235" s="5"/>
      <c r="R1235" s="8"/>
      <c r="S1235" s="10"/>
      <c r="T1235" s="6"/>
      <c r="U1235" s="4"/>
      <c r="V1235" s="4"/>
      <c r="W1235" s="38"/>
      <c r="X1235" s="8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BC1235" s="2"/>
    </row>
    <row r="1236" spans="1:55" ht="12.75" x14ac:dyDescent="0.2">
      <c r="A1236" s="4"/>
      <c r="B1236" s="4"/>
      <c r="C1236" s="4"/>
      <c r="D1236" s="4"/>
      <c r="E1236" s="4"/>
      <c r="F1236" s="4"/>
      <c r="G1236" s="45"/>
      <c r="H1236" s="45"/>
      <c r="I1236" s="36"/>
      <c r="J1236" s="36"/>
      <c r="K1236" s="5"/>
      <c r="L1236" s="8" t="str">
        <f t="shared" si="20"/>
        <v xml:space="preserve"> </v>
      </c>
      <c r="M1236" s="6"/>
      <c r="N1236" s="6"/>
      <c r="O1236" s="6"/>
      <c r="P1236" s="8"/>
      <c r="Q1236" s="5"/>
      <c r="R1236" s="8"/>
      <c r="S1236" s="10"/>
      <c r="T1236" s="6"/>
      <c r="U1236" s="4"/>
      <c r="V1236" s="4"/>
      <c r="W1236" s="38"/>
      <c r="X1236" s="8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BC1236" s="2"/>
    </row>
    <row r="1237" spans="1:55" ht="12.75" x14ac:dyDescent="0.2">
      <c r="A1237" s="4"/>
      <c r="B1237" s="4"/>
      <c r="C1237" s="4"/>
      <c r="D1237" s="4"/>
      <c r="E1237" s="4"/>
      <c r="F1237" s="4"/>
      <c r="G1237" s="45"/>
      <c r="H1237" s="45"/>
      <c r="I1237" s="36"/>
      <c r="J1237" s="36"/>
      <c r="K1237" s="5"/>
      <c r="L1237" s="8" t="str">
        <f t="shared" si="20"/>
        <v xml:space="preserve"> </v>
      </c>
      <c r="M1237" s="6"/>
      <c r="N1237" s="6"/>
      <c r="O1237" s="6"/>
      <c r="P1237" s="8"/>
      <c r="Q1237" s="5"/>
      <c r="R1237" s="8"/>
      <c r="S1237" s="10"/>
      <c r="T1237" s="6"/>
      <c r="U1237" s="4"/>
      <c r="V1237" s="4"/>
      <c r="W1237" s="38"/>
      <c r="X1237" s="8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BC1237" s="2"/>
    </row>
    <row r="1238" spans="1:55" ht="12.75" x14ac:dyDescent="0.2">
      <c r="A1238" s="4"/>
      <c r="B1238" s="4"/>
      <c r="C1238" s="4"/>
      <c r="D1238" s="4"/>
      <c r="E1238" s="4"/>
      <c r="F1238" s="4"/>
      <c r="G1238" s="45"/>
      <c r="H1238" s="45"/>
      <c r="I1238" s="36"/>
      <c r="J1238" s="36"/>
      <c r="K1238" s="5"/>
      <c r="L1238" s="8" t="str">
        <f t="shared" si="20"/>
        <v xml:space="preserve"> </v>
      </c>
      <c r="M1238" s="6"/>
      <c r="N1238" s="6"/>
      <c r="O1238" s="6"/>
      <c r="P1238" s="8"/>
      <c r="Q1238" s="5"/>
      <c r="R1238" s="8"/>
      <c r="S1238" s="10"/>
      <c r="T1238" s="6"/>
      <c r="U1238" s="4"/>
      <c r="V1238" s="4"/>
      <c r="W1238" s="38"/>
      <c r="X1238" s="8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BC1238" s="2"/>
    </row>
    <row r="1239" spans="1:55" ht="12.75" x14ac:dyDescent="0.2">
      <c r="A1239" s="4"/>
      <c r="B1239" s="4"/>
      <c r="C1239" s="4"/>
      <c r="D1239" s="4"/>
      <c r="E1239" s="4"/>
      <c r="F1239" s="4"/>
      <c r="G1239" s="45"/>
      <c r="H1239" s="45"/>
      <c r="I1239" s="36"/>
      <c r="J1239" s="36"/>
      <c r="K1239" s="5"/>
      <c r="L1239" s="8" t="str">
        <f t="shared" si="20"/>
        <v xml:space="preserve"> </v>
      </c>
      <c r="M1239" s="6"/>
      <c r="N1239" s="6"/>
      <c r="O1239" s="6"/>
      <c r="P1239" s="8"/>
      <c r="Q1239" s="5"/>
      <c r="R1239" s="8"/>
      <c r="S1239" s="10"/>
      <c r="T1239" s="6"/>
      <c r="U1239" s="4"/>
      <c r="V1239" s="4"/>
      <c r="W1239" s="38"/>
      <c r="X1239" s="8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BC1239" s="2"/>
    </row>
    <row r="1240" spans="1:55" ht="12.75" x14ac:dyDescent="0.2">
      <c r="A1240" s="4"/>
      <c r="B1240" s="4"/>
      <c r="C1240" s="4"/>
      <c r="D1240" s="4"/>
      <c r="E1240" s="4"/>
      <c r="F1240" s="4"/>
      <c r="G1240" s="45"/>
      <c r="H1240" s="45"/>
      <c r="I1240" s="36"/>
      <c r="J1240" s="36"/>
      <c r="K1240" s="5"/>
      <c r="L1240" s="8" t="str">
        <f t="shared" si="20"/>
        <v xml:space="preserve"> </v>
      </c>
      <c r="M1240" s="6"/>
      <c r="N1240" s="6"/>
      <c r="O1240" s="6"/>
      <c r="P1240" s="8"/>
      <c r="Q1240" s="5"/>
      <c r="R1240" s="8"/>
      <c r="S1240" s="10"/>
      <c r="T1240" s="6"/>
      <c r="U1240" s="4"/>
      <c r="V1240" s="4"/>
      <c r="W1240" s="38"/>
      <c r="X1240" s="8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BC1240" s="2"/>
    </row>
    <row r="1241" spans="1:55" ht="12.75" x14ac:dyDescent="0.2">
      <c r="A1241" s="4"/>
      <c r="B1241" s="4"/>
      <c r="C1241" s="4"/>
      <c r="D1241" s="4"/>
      <c r="E1241" s="4"/>
      <c r="F1241" s="4"/>
      <c r="G1241" s="45"/>
      <c r="H1241" s="45"/>
      <c r="I1241" s="36"/>
      <c r="J1241" s="36"/>
      <c r="K1241" s="5"/>
      <c r="L1241" s="8" t="str">
        <f t="shared" si="20"/>
        <v xml:space="preserve"> </v>
      </c>
      <c r="M1241" s="6"/>
      <c r="N1241" s="6"/>
      <c r="O1241" s="6"/>
      <c r="P1241" s="8"/>
      <c r="Q1241" s="5"/>
      <c r="R1241" s="8"/>
      <c r="S1241" s="10"/>
      <c r="T1241" s="6"/>
      <c r="U1241" s="4"/>
      <c r="V1241" s="4"/>
      <c r="W1241" s="38"/>
      <c r="X1241" s="8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BC1241" s="2"/>
    </row>
    <row r="1242" spans="1:55" ht="12.75" x14ac:dyDescent="0.2">
      <c r="A1242" s="4"/>
      <c r="B1242" s="4"/>
      <c r="C1242" s="4"/>
      <c r="D1242" s="4"/>
      <c r="E1242" s="4"/>
      <c r="F1242" s="4"/>
      <c r="G1242" s="45"/>
      <c r="H1242" s="45"/>
      <c r="I1242" s="36"/>
      <c r="J1242" s="36"/>
      <c r="K1242" s="5"/>
      <c r="L1242" s="8" t="str">
        <f t="shared" si="20"/>
        <v xml:space="preserve"> </v>
      </c>
      <c r="M1242" s="6"/>
      <c r="N1242" s="6"/>
      <c r="O1242" s="6"/>
      <c r="P1242" s="8"/>
      <c r="Q1242" s="5"/>
      <c r="R1242" s="8"/>
      <c r="S1242" s="10"/>
      <c r="T1242" s="6"/>
      <c r="U1242" s="4"/>
      <c r="V1242" s="4"/>
      <c r="W1242" s="38"/>
      <c r="X1242" s="8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BC1242" s="2"/>
    </row>
    <row r="1243" spans="1:55" ht="12.75" x14ac:dyDescent="0.2">
      <c r="A1243" s="4"/>
      <c r="B1243" s="4"/>
      <c r="C1243" s="4"/>
      <c r="D1243" s="4"/>
      <c r="E1243" s="4"/>
      <c r="F1243" s="4"/>
      <c r="G1243" s="45"/>
      <c r="H1243" s="45"/>
      <c r="I1243" s="36"/>
      <c r="J1243" s="36"/>
      <c r="K1243" s="5"/>
      <c r="L1243" s="8" t="str">
        <f t="shared" si="20"/>
        <v xml:space="preserve"> </v>
      </c>
      <c r="M1243" s="6"/>
      <c r="N1243" s="6"/>
      <c r="O1243" s="6"/>
      <c r="P1243" s="8"/>
      <c r="Q1243" s="5"/>
      <c r="R1243" s="8"/>
      <c r="S1243" s="10"/>
      <c r="T1243" s="6"/>
      <c r="U1243" s="4"/>
      <c r="V1243" s="4"/>
      <c r="W1243" s="38"/>
      <c r="X1243" s="8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BC1243" s="2"/>
    </row>
    <row r="1244" spans="1:55" ht="12.75" x14ac:dyDescent="0.2">
      <c r="A1244" s="4"/>
      <c r="B1244" s="4"/>
      <c r="C1244" s="4"/>
      <c r="D1244" s="4"/>
      <c r="E1244" s="4"/>
      <c r="F1244" s="4"/>
      <c r="G1244" s="45"/>
      <c r="H1244" s="45"/>
      <c r="I1244" s="36"/>
      <c r="J1244" s="36"/>
      <c r="K1244" s="5"/>
      <c r="L1244" s="8" t="str">
        <f t="shared" si="20"/>
        <v xml:space="preserve"> </v>
      </c>
      <c r="M1244" s="6"/>
      <c r="N1244" s="6"/>
      <c r="O1244" s="6"/>
      <c r="P1244" s="8"/>
      <c r="Q1244" s="5"/>
      <c r="R1244" s="8"/>
      <c r="S1244" s="10"/>
      <c r="T1244" s="6"/>
      <c r="U1244" s="4"/>
      <c r="V1244" s="4"/>
      <c r="W1244" s="38"/>
      <c r="X1244" s="8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BC1244" s="2"/>
    </row>
    <row r="1245" spans="1:55" ht="12.75" x14ac:dyDescent="0.2">
      <c r="A1245" s="4"/>
      <c r="B1245" s="4"/>
      <c r="C1245" s="4"/>
      <c r="D1245" s="4"/>
      <c r="E1245" s="4"/>
      <c r="F1245" s="4"/>
      <c r="G1245" s="45"/>
      <c r="H1245" s="45"/>
      <c r="I1245" s="36"/>
      <c r="J1245" s="36"/>
      <c r="K1245" s="5"/>
      <c r="L1245" s="8" t="str">
        <f t="shared" si="20"/>
        <v xml:space="preserve"> </v>
      </c>
      <c r="M1245" s="6"/>
      <c r="N1245" s="6"/>
      <c r="O1245" s="6"/>
      <c r="P1245" s="8"/>
      <c r="Q1245" s="5"/>
      <c r="R1245" s="8"/>
      <c r="S1245" s="10"/>
      <c r="T1245" s="6"/>
      <c r="U1245" s="4"/>
      <c r="V1245" s="4"/>
      <c r="W1245" s="38"/>
      <c r="X1245" s="8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BC1245" s="2"/>
    </row>
    <row r="1246" spans="1:55" ht="12.75" x14ac:dyDescent="0.2">
      <c r="A1246" s="4"/>
      <c r="B1246" s="4"/>
      <c r="C1246" s="4"/>
      <c r="D1246" s="4"/>
      <c r="E1246" s="4"/>
      <c r="F1246" s="4"/>
      <c r="G1246" s="45"/>
      <c r="H1246" s="45"/>
      <c r="I1246" s="36"/>
      <c r="J1246" s="36"/>
      <c r="K1246" s="5"/>
      <c r="L1246" s="8" t="str">
        <f t="shared" si="20"/>
        <v xml:space="preserve"> </v>
      </c>
      <c r="M1246" s="6"/>
      <c r="N1246" s="6"/>
      <c r="O1246" s="6"/>
      <c r="P1246" s="8"/>
      <c r="Q1246" s="5"/>
      <c r="R1246" s="8"/>
      <c r="S1246" s="10"/>
      <c r="T1246" s="6"/>
      <c r="U1246" s="4"/>
      <c r="V1246" s="4"/>
      <c r="W1246" s="38"/>
      <c r="X1246" s="8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BC1246" s="2"/>
    </row>
    <row r="1247" spans="1:55" ht="12.75" x14ac:dyDescent="0.2">
      <c r="A1247" s="4"/>
      <c r="B1247" s="4"/>
      <c r="C1247" s="4"/>
      <c r="D1247" s="4"/>
      <c r="E1247" s="4"/>
      <c r="F1247" s="4"/>
      <c r="G1247" s="45"/>
      <c r="H1247" s="45"/>
      <c r="I1247" s="36"/>
      <c r="J1247" s="36"/>
      <c r="K1247" s="5"/>
      <c r="L1247" s="8" t="str">
        <f t="shared" si="20"/>
        <v xml:space="preserve"> </v>
      </c>
      <c r="M1247" s="6"/>
      <c r="N1247" s="6"/>
      <c r="O1247" s="6"/>
      <c r="P1247" s="8"/>
      <c r="Q1247" s="5"/>
      <c r="R1247" s="8"/>
      <c r="S1247" s="10"/>
      <c r="T1247" s="6"/>
      <c r="U1247" s="4"/>
      <c r="V1247" s="4"/>
      <c r="W1247" s="38"/>
      <c r="X1247" s="8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BC1247" s="2"/>
    </row>
    <row r="1248" spans="1:55" ht="12.75" x14ac:dyDescent="0.2">
      <c r="A1248" s="4"/>
      <c r="B1248" s="4"/>
      <c r="C1248" s="4"/>
      <c r="D1248" s="4"/>
      <c r="E1248" s="4"/>
      <c r="F1248" s="4"/>
      <c r="G1248" s="45"/>
      <c r="H1248" s="45"/>
      <c r="I1248" s="36"/>
      <c r="J1248" s="36"/>
      <c r="K1248" s="5"/>
      <c r="L1248" s="8" t="str">
        <f t="shared" ref="L1248:L1311" si="21">+IF(J1248=0," ",K1248-($B$9-J1248))</f>
        <v xml:space="preserve"> </v>
      </c>
      <c r="M1248" s="6"/>
      <c r="N1248" s="6"/>
      <c r="O1248" s="6"/>
      <c r="P1248" s="8"/>
      <c r="Q1248" s="5"/>
      <c r="R1248" s="8"/>
      <c r="S1248" s="10"/>
      <c r="T1248" s="6"/>
      <c r="U1248" s="4"/>
      <c r="V1248" s="4"/>
      <c r="W1248" s="38"/>
      <c r="X1248" s="8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BC1248" s="2"/>
    </row>
    <row r="1249" spans="1:55" ht="12.75" x14ac:dyDescent="0.2">
      <c r="A1249" s="4"/>
      <c r="B1249" s="4"/>
      <c r="C1249" s="4"/>
      <c r="D1249" s="4"/>
      <c r="E1249" s="4"/>
      <c r="F1249" s="4"/>
      <c r="G1249" s="45"/>
      <c r="H1249" s="45"/>
      <c r="I1249" s="36"/>
      <c r="J1249" s="36"/>
      <c r="K1249" s="5"/>
      <c r="L1249" s="8" t="str">
        <f t="shared" si="21"/>
        <v xml:space="preserve"> </v>
      </c>
      <c r="M1249" s="6"/>
      <c r="N1249" s="6"/>
      <c r="O1249" s="6"/>
      <c r="P1249" s="8"/>
      <c r="Q1249" s="5"/>
      <c r="R1249" s="8"/>
      <c r="S1249" s="10"/>
      <c r="T1249" s="6"/>
      <c r="U1249" s="4"/>
      <c r="V1249" s="4"/>
      <c r="W1249" s="38"/>
      <c r="X1249" s="8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BC1249" s="2"/>
    </row>
    <row r="1250" spans="1:55" ht="12.75" x14ac:dyDescent="0.2">
      <c r="A1250" s="4"/>
      <c r="B1250" s="4"/>
      <c r="C1250" s="4"/>
      <c r="D1250" s="4"/>
      <c r="E1250" s="4"/>
      <c r="F1250" s="4"/>
      <c r="G1250" s="45"/>
      <c r="H1250" s="45"/>
      <c r="I1250" s="36"/>
      <c r="J1250" s="36"/>
      <c r="K1250" s="5"/>
      <c r="L1250" s="8" t="str">
        <f t="shared" si="21"/>
        <v xml:space="preserve"> </v>
      </c>
      <c r="M1250" s="6"/>
      <c r="N1250" s="6"/>
      <c r="O1250" s="6"/>
      <c r="P1250" s="8"/>
      <c r="Q1250" s="5"/>
      <c r="R1250" s="8"/>
      <c r="S1250" s="10"/>
      <c r="T1250" s="6"/>
      <c r="U1250" s="4"/>
      <c r="V1250" s="4"/>
      <c r="W1250" s="38"/>
      <c r="X1250" s="8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BC1250" s="2"/>
    </row>
    <row r="1251" spans="1:55" ht="12.75" x14ac:dyDescent="0.2">
      <c r="A1251" s="4"/>
      <c r="B1251" s="4"/>
      <c r="C1251" s="4"/>
      <c r="D1251" s="4"/>
      <c r="E1251" s="4"/>
      <c r="F1251" s="4"/>
      <c r="G1251" s="45"/>
      <c r="H1251" s="45"/>
      <c r="I1251" s="36"/>
      <c r="J1251" s="36"/>
      <c r="K1251" s="5"/>
      <c r="L1251" s="8" t="str">
        <f t="shared" si="21"/>
        <v xml:space="preserve"> </v>
      </c>
      <c r="M1251" s="6"/>
      <c r="N1251" s="6"/>
      <c r="O1251" s="6"/>
      <c r="P1251" s="8"/>
      <c r="Q1251" s="5"/>
      <c r="R1251" s="8"/>
      <c r="S1251" s="10"/>
      <c r="T1251" s="6"/>
      <c r="U1251" s="4"/>
      <c r="V1251" s="4"/>
      <c r="W1251" s="38"/>
      <c r="X1251" s="8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BC1251" s="2"/>
    </row>
    <row r="1252" spans="1:55" ht="12.75" x14ac:dyDescent="0.2">
      <c r="A1252" s="4"/>
      <c r="B1252" s="4"/>
      <c r="C1252" s="4"/>
      <c r="D1252" s="4"/>
      <c r="E1252" s="4"/>
      <c r="F1252" s="4"/>
      <c r="G1252" s="45"/>
      <c r="H1252" s="45"/>
      <c r="I1252" s="36"/>
      <c r="J1252" s="36"/>
      <c r="K1252" s="5"/>
      <c r="L1252" s="8" t="str">
        <f t="shared" si="21"/>
        <v xml:space="preserve"> </v>
      </c>
      <c r="M1252" s="6"/>
      <c r="N1252" s="6"/>
      <c r="O1252" s="6"/>
      <c r="P1252" s="8"/>
      <c r="Q1252" s="5"/>
      <c r="R1252" s="8"/>
      <c r="S1252" s="10"/>
      <c r="T1252" s="6"/>
      <c r="U1252" s="4"/>
      <c r="V1252" s="4"/>
      <c r="W1252" s="38"/>
      <c r="X1252" s="8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BC1252" s="2"/>
    </row>
    <row r="1253" spans="1:55" ht="12.75" x14ac:dyDescent="0.2">
      <c r="A1253" s="4"/>
      <c r="B1253" s="4"/>
      <c r="C1253" s="4"/>
      <c r="D1253" s="4"/>
      <c r="E1253" s="4"/>
      <c r="F1253" s="4"/>
      <c r="G1253" s="45"/>
      <c r="H1253" s="45"/>
      <c r="I1253" s="36"/>
      <c r="J1253" s="36"/>
      <c r="K1253" s="5"/>
      <c r="L1253" s="8" t="str">
        <f t="shared" si="21"/>
        <v xml:space="preserve"> </v>
      </c>
      <c r="M1253" s="6"/>
      <c r="N1253" s="6"/>
      <c r="O1253" s="6"/>
      <c r="P1253" s="8"/>
      <c r="Q1253" s="5"/>
      <c r="R1253" s="8"/>
      <c r="S1253" s="10"/>
      <c r="T1253" s="6"/>
      <c r="U1253" s="4"/>
      <c r="V1253" s="4"/>
      <c r="W1253" s="38"/>
      <c r="X1253" s="8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BC1253" s="2"/>
    </row>
    <row r="1254" spans="1:55" ht="12.75" x14ac:dyDescent="0.2">
      <c r="A1254" s="4"/>
      <c r="B1254" s="4"/>
      <c r="C1254" s="4"/>
      <c r="D1254" s="4"/>
      <c r="E1254" s="4"/>
      <c r="F1254" s="4"/>
      <c r="G1254" s="45"/>
      <c r="H1254" s="45"/>
      <c r="I1254" s="36"/>
      <c r="J1254" s="36"/>
      <c r="K1254" s="5"/>
      <c r="L1254" s="8" t="str">
        <f t="shared" si="21"/>
        <v xml:space="preserve"> </v>
      </c>
      <c r="M1254" s="6"/>
      <c r="N1254" s="6"/>
      <c r="O1254" s="6"/>
      <c r="P1254" s="8"/>
      <c r="Q1254" s="5"/>
      <c r="R1254" s="8"/>
      <c r="S1254" s="10"/>
      <c r="T1254" s="6"/>
      <c r="U1254" s="4"/>
      <c r="V1254" s="4"/>
      <c r="W1254" s="38"/>
      <c r="X1254" s="8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BC1254" s="2"/>
    </row>
    <row r="1255" spans="1:55" ht="12.75" x14ac:dyDescent="0.2">
      <c r="A1255" s="4"/>
      <c r="B1255" s="4"/>
      <c r="C1255" s="4"/>
      <c r="D1255" s="4"/>
      <c r="E1255" s="4"/>
      <c r="F1255" s="4"/>
      <c r="G1255" s="45"/>
      <c r="H1255" s="45"/>
      <c r="I1255" s="36"/>
      <c r="J1255" s="36"/>
      <c r="K1255" s="5"/>
      <c r="L1255" s="8" t="str">
        <f t="shared" si="21"/>
        <v xml:space="preserve"> </v>
      </c>
      <c r="M1255" s="6"/>
      <c r="N1255" s="6"/>
      <c r="O1255" s="6"/>
      <c r="P1255" s="8"/>
      <c r="Q1255" s="5"/>
      <c r="R1255" s="8"/>
      <c r="S1255" s="10"/>
      <c r="T1255" s="6"/>
      <c r="U1255" s="4"/>
      <c r="V1255" s="4"/>
      <c r="W1255" s="38"/>
      <c r="X1255" s="8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BC1255" s="2"/>
    </row>
    <row r="1256" spans="1:55" ht="12.75" x14ac:dyDescent="0.2">
      <c r="A1256" s="4"/>
      <c r="B1256" s="4"/>
      <c r="C1256" s="4"/>
      <c r="D1256" s="4"/>
      <c r="E1256" s="4"/>
      <c r="F1256" s="4"/>
      <c r="G1256" s="45"/>
      <c r="H1256" s="45"/>
      <c r="I1256" s="36"/>
      <c r="J1256" s="36"/>
      <c r="K1256" s="5"/>
      <c r="L1256" s="8" t="str">
        <f t="shared" si="21"/>
        <v xml:space="preserve"> </v>
      </c>
      <c r="M1256" s="6"/>
      <c r="N1256" s="6"/>
      <c r="O1256" s="6"/>
      <c r="P1256" s="8"/>
      <c r="Q1256" s="5"/>
      <c r="R1256" s="8"/>
      <c r="S1256" s="10"/>
      <c r="T1256" s="6"/>
      <c r="U1256" s="4"/>
      <c r="V1256" s="4"/>
      <c r="W1256" s="38"/>
      <c r="X1256" s="8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BC1256" s="2"/>
    </row>
    <row r="1257" spans="1:55" ht="12.75" x14ac:dyDescent="0.2">
      <c r="A1257" s="4"/>
      <c r="B1257" s="4"/>
      <c r="C1257" s="4"/>
      <c r="D1257" s="4"/>
      <c r="E1257" s="4"/>
      <c r="F1257" s="4"/>
      <c r="G1257" s="45"/>
      <c r="H1257" s="45"/>
      <c r="I1257" s="36"/>
      <c r="J1257" s="36"/>
      <c r="K1257" s="5"/>
      <c r="L1257" s="8" t="str">
        <f t="shared" si="21"/>
        <v xml:space="preserve"> </v>
      </c>
      <c r="M1257" s="6"/>
      <c r="N1257" s="6"/>
      <c r="O1257" s="6"/>
      <c r="P1257" s="8"/>
      <c r="Q1257" s="5"/>
      <c r="R1257" s="8"/>
      <c r="S1257" s="10"/>
      <c r="T1257" s="6"/>
      <c r="U1257" s="4"/>
      <c r="V1257" s="4"/>
      <c r="W1257" s="38"/>
      <c r="X1257" s="8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BC1257" s="2"/>
    </row>
    <row r="1258" spans="1:55" ht="12.75" x14ac:dyDescent="0.2">
      <c r="A1258" s="4"/>
      <c r="B1258" s="4"/>
      <c r="C1258" s="4"/>
      <c r="D1258" s="4"/>
      <c r="E1258" s="4"/>
      <c r="F1258" s="4"/>
      <c r="G1258" s="45"/>
      <c r="H1258" s="45"/>
      <c r="I1258" s="36"/>
      <c r="J1258" s="36"/>
      <c r="K1258" s="5"/>
      <c r="L1258" s="8" t="str">
        <f t="shared" si="21"/>
        <v xml:space="preserve"> </v>
      </c>
      <c r="M1258" s="6"/>
      <c r="N1258" s="6"/>
      <c r="O1258" s="6"/>
      <c r="P1258" s="8"/>
      <c r="Q1258" s="5"/>
      <c r="R1258" s="8"/>
      <c r="S1258" s="10"/>
      <c r="T1258" s="6"/>
      <c r="U1258" s="4"/>
      <c r="V1258" s="4"/>
      <c r="W1258" s="38"/>
      <c r="X1258" s="8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BC1258" s="2"/>
    </row>
    <row r="1259" spans="1:55" ht="12.75" x14ac:dyDescent="0.2">
      <c r="A1259" s="4"/>
      <c r="B1259" s="4"/>
      <c r="C1259" s="4"/>
      <c r="D1259" s="4"/>
      <c r="E1259" s="4"/>
      <c r="F1259" s="4"/>
      <c r="G1259" s="45"/>
      <c r="H1259" s="45"/>
      <c r="I1259" s="36"/>
      <c r="J1259" s="36"/>
      <c r="K1259" s="5"/>
      <c r="L1259" s="8" t="str">
        <f t="shared" si="21"/>
        <v xml:space="preserve"> </v>
      </c>
      <c r="M1259" s="6"/>
      <c r="N1259" s="6"/>
      <c r="O1259" s="6"/>
      <c r="P1259" s="8"/>
      <c r="Q1259" s="5"/>
      <c r="R1259" s="8"/>
      <c r="S1259" s="10"/>
      <c r="T1259" s="6"/>
      <c r="U1259" s="4"/>
      <c r="V1259" s="4"/>
      <c r="W1259" s="38"/>
      <c r="X1259" s="8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BC1259" s="2"/>
    </row>
    <row r="1260" spans="1:55" ht="12.75" x14ac:dyDescent="0.2">
      <c r="A1260" s="4"/>
      <c r="B1260" s="4"/>
      <c r="C1260" s="4"/>
      <c r="D1260" s="4"/>
      <c r="E1260" s="4"/>
      <c r="F1260" s="4"/>
      <c r="G1260" s="45"/>
      <c r="H1260" s="45"/>
      <c r="I1260" s="36"/>
      <c r="J1260" s="36"/>
      <c r="K1260" s="5"/>
      <c r="L1260" s="8" t="str">
        <f t="shared" si="21"/>
        <v xml:space="preserve"> </v>
      </c>
      <c r="M1260" s="6"/>
      <c r="N1260" s="6"/>
      <c r="O1260" s="6"/>
      <c r="P1260" s="8"/>
      <c r="Q1260" s="5"/>
      <c r="R1260" s="8"/>
      <c r="S1260" s="10"/>
      <c r="T1260" s="6"/>
      <c r="U1260" s="4"/>
      <c r="V1260" s="4"/>
      <c r="W1260" s="38"/>
      <c r="X1260" s="8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BC1260" s="2"/>
    </row>
    <row r="1261" spans="1:55" ht="12.75" x14ac:dyDescent="0.2">
      <c r="A1261" s="4"/>
      <c r="B1261" s="4"/>
      <c r="C1261" s="4"/>
      <c r="D1261" s="4"/>
      <c r="E1261" s="4"/>
      <c r="F1261" s="4"/>
      <c r="G1261" s="45"/>
      <c r="H1261" s="45"/>
      <c r="I1261" s="36"/>
      <c r="J1261" s="36"/>
      <c r="K1261" s="5"/>
      <c r="L1261" s="8" t="str">
        <f t="shared" si="21"/>
        <v xml:space="preserve"> </v>
      </c>
      <c r="M1261" s="6"/>
      <c r="N1261" s="6"/>
      <c r="O1261" s="6"/>
      <c r="P1261" s="8"/>
      <c r="Q1261" s="5"/>
      <c r="R1261" s="8"/>
      <c r="S1261" s="10"/>
      <c r="T1261" s="6"/>
      <c r="U1261" s="4"/>
      <c r="V1261" s="4"/>
      <c r="W1261" s="38"/>
      <c r="X1261" s="8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BC1261" s="2"/>
    </row>
    <row r="1262" spans="1:55" ht="12.75" x14ac:dyDescent="0.2">
      <c r="A1262" s="4"/>
      <c r="B1262" s="4"/>
      <c r="C1262" s="4"/>
      <c r="D1262" s="4"/>
      <c r="E1262" s="4"/>
      <c r="F1262" s="4"/>
      <c r="G1262" s="45"/>
      <c r="H1262" s="45"/>
      <c r="I1262" s="36"/>
      <c r="J1262" s="36"/>
      <c r="K1262" s="5"/>
      <c r="L1262" s="8" t="str">
        <f t="shared" si="21"/>
        <v xml:space="preserve"> </v>
      </c>
      <c r="M1262" s="6"/>
      <c r="N1262" s="6"/>
      <c r="O1262" s="6"/>
      <c r="P1262" s="8"/>
      <c r="Q1262" s="5"/>
      <c r="R1262" s="8"/>
      <c r="S1262" s="10"/>
      <c r="T1262" s="6"/>
      <c r="U1262" s="4"/>
      <c r="V1262" s="4"/>
      <c r="W1262" s="38"/>
      <c r="X1262" s="8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BC1262" s="2"/>
    </row>
    <row r="1263" spans="1:55" ht="12.75" x14ac:dyDescent="0.2">
      <c r="A1263" s="4"/>
      <c r="B1263" s="4"/>
      <c r="C1263" s="4"/>
      <c r="D1263" s="4"/>
      <c r="E1263" s="4"/>
      <c r="F1263" s="4"/>
      <c r="G1263" s="45"/>
      <c r="H1263" s="45"/>
      <c r="I1263" s="36"/>
      <c r="J1263" s="36"/>
      <c r="K1263" s="5"/>
      <c r="L1263" s="8" t="str">
        <f t="shared" si="21"/>
        <v xml:space="preserve"> </v>
      </c>
      <c r="M1263" s="6"/>
      <c r="N1263" s="6"/>
      <c r="O1263" s="6"/>
      <c r="P1263" s="8"/>
      <c r="Q1263" s="5"/>
      <c r="R1263" s="8"/>
      <c r="S1263" s="10"/>
      <c r="T1263" s="6"/>
      <c r="U1263" s="4"/>
      <c r="V1263" s="4"/>
      <c r="W1263" s="38"/>
      <c r="X1263" s="8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BC1263" s="2"/>
    </row>
    <row r="1264" spans="1:55" ht="12.75" x14ac:dyDescent="0.2">
      <c r="A1264" s="4"/>
      <c r="B1264" s="4"/>
      <c r="C1264" s="4"/>
      <c r="D1264" s="4"/>
      <c r="E1264" s="4"/>
      <c r="F1264" s="4"/>
      <c r="G1264" s="45"/>
      <c r="H1264" s="45"/>
      <c r="I1264" s="36"/>
      <c r="J1264" s="36"/>
      <c r="K1264" s="5"/>
      <c r="L1264" s="8" t="str">
        <f t="shared" si="21"/>
        <v xml:space="preserve"> </v>
      </c>
      <c r="M1264" s="6"/>
      <c r="N1264" s="6"/>
      <c r="O1264" s="6"/>
      <c r="P1264" s="8"/>
      <c r="Q1264" s="5"/>
      <c r="R1264" s="8"/>
      <c r="S1264" s="10"/>
      <c r="T1264" s="6"/>
      <c r="U1264" s="4"/>
      <c r="V1264" s="4"/>
      <c r="W1264" s="38"/>
      <c r="X1264" s="8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BC1264" s="2"/>
    </row>
    <row r="1265" spans="1:55" ht="12.75" x14ac:dyDescent="0.2">
      <c r="A1265" s="4"/>
      <c r="B1265" s="4"/>
      <c r="C1265" s="4"/>
      <c r="D1265" s="4"/>
      <c r="E1265" s="4"/>
      <c r="F1265" s="4"/>
      <c r="G1265" s="45"/>
      <c r="H1265" s="45"/>
      <c r="I1265" s="36"/>
      <c r="J1265" s="36"/>
      <c r="K1265" s="5"/>
      <c r="L1265" s="8" t="str">
        <f t="shared" si="21"/>
        <v xml:space="preserve"> </v>
      </c>
      <c r="M1265" s="6"/>
      <c r="N1265" s="6"/>
      <c r="O1265" s="6"/>
      <c r="P1265" s="8"/>
      <c r="Q1265" s="5"/>
      <c r="R1265" s="8"/>
      <c r="S1265" s="10"/>
      <c r="T1265" s="6"/>
      <c r="U1265" s="4"/>
      <c r="V1265" s="4"/>
      <c r="W1265" s="38"/>
      <c r="X1265" s="8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BC1265" s="2"/>
    </row>
    <row r="1266" spans="1:55" ht="12.75" x14ac:dyDescent="0.2">
      <c r="A1266" s="4"/>
      <c r="B1266" s="4"/>
      <c r="C1266" s="4"/>
      <c r="D1266" s="4"/>
      <c r="E1266" s="4"/>
      <c r="F1266" s="4"/>
      <c r="G1266" s="45"/>
      <c r="H1266" s="45"/>
      <c r="I1266" s="36"/>
      <c r="J1266" s="36"/>
      <c r="K1266" s="5"/>
      <c r="L1266" s="8" t="str">
        <f t="shared" si="21"/>
        <v xml:space="preserve"> </v>
      </c>
      <c r="M1266" s="6"/>
      <c r="N1266" s="6"/>
      <c r="O1266" s="6"/>
      <c r="P1266" s="8"/>
      <c r="Q1266" s="5"/>
      <c r="R1266" s="8"/>
      <c r="S1266" s="10"/>
      <c r="T1266" s="6"/>
      <c r="U1266" s="4"/>
      <c r="V1266" s="4"/>
      <c r="W1266" s="38"/>
      <c r="X1266" s="8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BC1266" s="2"/>
    </row>
    <row r="1267" spans="1:55" ht="12.75" x14ac:dyDescent="0.2">
      <c r="A1267" s="4"/>
      <c r="B1267" s="4"/>
      <c r="C1267" s="4"/>
      <c r="D1267" s="4"/>
      <c r="E1267" s="4"/>
      <c r="F1267" s="4"/>
      <c r="G1267" s="45"/>
      <c r="H1267" s="45"/>
      <c r="I1267" s="36"/>
      <c r="J1267" s="36"/>
      <c r="K1267" s="5"/>
      <c r="L1267" s="8" t="str">
        <f t="shared" si="21"/>
        <v xml:space="preserve"> </v>
      </c>
      <c r="M1267" s="6"/>
      <c r="N1267" s="6"/>
      <c r="O1267" s="6"/>
      <c r="P1267" s="8"/>
      <c r="Q1267" s="5"/>
      <c r="R1267" s="8"/>
      <c r="S1267" s="10"/>
      <c r="T1267" s="6"/>
      <c r="U1267" s="4"/>
      <c r="V1267" s="4"/>
      <c r="W1267" s="38"/>
      <c r="X1267" s="8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BC1267" s="2"/>
    </row>
    <row r="1268" spans="1:55" ht="12.75" x14ac:dyDescent="0.2">
      <c r="A1268" s="4"/>
      <c r="B1268" s="4"/>
      <c r="C1268" s="4"/>
      <c r="D1268" s="4"/>
      <c r="E1268" s="4"/>
      <c r="F1268" s="4"/>
      <c r="G1268" s="45"/>
      <c r="H1268" s="45"/>
      <c r="I1268" s="36"/>
      <c r="J1268" s="36"/>
      <c r="K1268" s="5"/>
      <c r="L1268" s="8" t="str">
        <f t="shared" si="21"/>
        <v xml:space="preserve"> </v>
      </c>
      <c r="M1268" s="6"/>
      <c r="N1268" s="6"/>
      <c r="O1268" s="6"/>
      <c r="P1268" s="8"/>
      <c r="Q1268" s="5"/>
      <c r="R1268" s="8"/>
      <c r="S1268" s="10"/>
      <c r="T1268" s="6"/>
      <c r="U1268" s="4"/>
      <c r="V1268" s="4"/>
      <c r="W1268" s="38"/>
      <c r="X1268" s="8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BC1268" s="2"/>
    </row>
    <row r="1269" spans="1:55" ht="12.75" x14ac:dyDescent="0.2">
      <c r="A1269" s="4"/>
      <c r="B1269" s="4"/>
      <c r="C1269" s="4"/>
      <c r="D1269" s="4"/>
      <c r="E1269" s="4"/>
      <c r="F1269" s="4"/>
      <c r="G1269" s="45"/>
      <c r="H1269" s="45"/>
      <c r="I1269" s="36"/>
      <c r="J1269" s="36"/>
      <c r="K1269" s="5"/>
      <c r="L1269" s="8" t="str">
        <f t="shared" si="21"/>
        <v xml:space="preserve"> </v>
      </c>
      <c r="M1269" s="6"/>
      <c r="N1269" s="6"/>
      <c r="O1269" s="6"/>
      <c r="P1269" s="8"/>
      <c r="Q1269" s="5"/>
      <c r="R1269" s="8"/>
      <c r="S1269" s="10"/>
      <c r="T1269" s="6"/>
      <c r="U1269" s="4"/>
      <c r="V1269" s="4"/>
      <c r="W1269" s="38"/>
      <c r="X1269" s="8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BC1269" s="2"/>
    </row>
    <row r="1270" spans="1:55" ht="12.75" x14ac:dyDescent="0.2">
      <c r="A1270" s="4"/>
      <c r="B1270" s="4"/>
      <c r="C1270" s="4"/>
      <c r="D1270" s="4"/>
      <c r="E1270" s="4"/>
      <c r="F1270" s="4"/>
      <c r="G1270" s="45"/>
      <c r="H1270" s="45"/>
      <c r="I1270" s="36"/>
      <c r="J1270" s="36"/>
      <c r="K1270" s="5"/>
      <c r="L1270" s="8" t="str">
        <f t="shared" si="21"/>
        <v xml:space="preserve"> </v>
      </c>
      <c r="M1270" s="6"/>
      <c r="N1270" s="6"/>
      <c r="O1270" s="6"/>
      <c r="P1270" s="8"/>
      <c r="Q1270" s="5"/>
      <c r="R1270" s="8"/>
      <c r="S1270" s="10"/>
      <c r="T1270" s="6"/>
      <c r="U1270" s="4"/>
      <c r="V1270" s="4"/>
      <c r="W1270" s="38"/>
      <c r="X1270" s="8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BC1270" s="2"/>
    </row>
    <row r="1271" spans="1:55" ht="12.75" x14ac:dyDescent="0.2">
      <c r="A1271" s="4"/>
      <c r="B1271" s="4"/>
      <c r="C1271" s="4"/>
      <c r="D1271" s="4"/>
      <c r="E1271" s="4"/>
      <c r="F1271" s="4"/>
      <c r="G1271" s="45"/>
      <c r="H1271" s="45"/>
      <c r="I1271" s="36"/>
      <c r="J1271" s="36"/>
      <c r="K1271" s="5"/>
      <c r="L1271" s="8" t="str">
        <f t="shared" si="21"/>
        <v xml:space="preserve"> </v>
      </c>
      <c r="M1271" s="6"/>
      <c r="N1271" s="6"/>
      <c r="O1271" s="6"/>
      <c r="P1271" s="8"/>
      <c r="Q1271" s="5"/>
      <c r="R1271" s="8"/>
      <c r="S1271" s="10"/>
      <c r="T1271" s="6"/>
      <c r="U1271" s="4"/>
      <c r="V1271" s="4"/>
      <c r="W1271" s="38"/>
      <c r="X1271" s="8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BC1271" s="2"/>
    </row>
    <row r="1272" spans="1:55" ht="12.75" x14ac:dyDescent="0.2">
      <c r="A1272" s="4"/>
      <c r="B1272" s="4"/>
      <c r="C1272" s="4"/>
      <c r="D1272" s="4"/>
      <c r="E1272" s="4"/>
      <c r="F1272" s="4"/>
      <c r="G1272" s="45"/>
      <c r="H1272" s="45"/>
      <c r="I1272" s="36"/>
      <c r="J1272" s="36"/>
      <c r="K1272" s="5"/>
      <c r="L1272" s="8" t="str">
        <f t="shared" si="21"/>
        <v xml:space="preserve"> </v>
      </c>
      <c r="M1272" s="6"/>
      <c r="N1272" s="6"/>
      <c r="O1272" s="6"/>
      <c r="P1272" s="8"/>
      <c r="Q1272" s="5"/>
      <c r="R1272" s="8"/>
      <c r="S1272" s="10"/>
      <c r="T1272" s="6"/>
      <c r="U1272" s="4"/>
      <c r="V1272" s="4"/>
      <c r="W1272" s="38"/>
      <c r="X1272" s="8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BC1272" s="2"/>
    </row>
    <row r="1273" spans="1:55" ht="12.75" x14ac:dyDescent="0.2">
      <c r="A1273" s="4"/>
      <c r="B1273" s="4"/>
      <c r="C1273" s="4"/>
      <c r="D1273" s="4"/>
      <c r="E1273" s="4"/>
      <c r="F1273" s="4"/>
      <c r="G1273" s="45"/>
      <c r="H1273" s="45"/>
      <c r="I1273" s="36"/>
      <c r="J1273" s="36"/>
      <c r="K1273" s="5"/>
      <c r="L1273" s="8" t="str">
        <f t="shared" si="21"/>
        <v xml:space="preserve"> </v>
      </c>
      <c r="M1273" s="6"/>
      <c r="N1273" s="6"/>
      <c r="O1273" s="6"/>
      <c r="P1273" s="8"/>
      <c r="Q1273" s="5"/>
      <c r="R1273" s="8"/>
      <c r="S1273" s="10"/>
      <c r="T1273" s="6"/>
      <c r="U1273" s="4"/>
      <c r="V1273" s="4"/>
      <c r="W1273" s="38"/>
      <c r="X1273" s="8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BC1273" s="2"/>
    </row>
    <row r="1274" spans="1:55" ht="12.75" x14ac:dyDescent="0.2">
      <c r="A1274" s="4"/>
      <c r="B1274" s="4"/>
      <c r="C1274" s="4"/>
      <c r="D1274" s="4"/>
      <c r="E1274" s="4"/>
      <c r="F1274" s="4"/>
      <c r="G1274" s="45"/>
      <c r="H1274" s="45"/>
      <c r="I1274" s="36"/>
      <c r="J1274" s="36"/>
      <c r="K1274" s="5"/>
      <c r="L1274" s="8" t="str">
        <f t="shared" si="21"/>
        <v xml:space="preserve"> </v>
      </c>
      <c r="M1274" s="6"/>
      <c r="N1274" s="6"/>
      <c r="O1274" s="6"/>
      <c r="P1274" s="8"/>
      <c r="Q1274" s="5"/>
      <c r="R1274" s="8"/>
      <c r="S1274" s="10"/>
      <c r="T1274" s="6"/>
      <c r="U1274" s="4"/>
      <c r="V1274" s="4"/>
      <c r="W1274" s="38"/>
      <c r="X1274" s="8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BC1274" s="2"/>
    </row>
    <row r="1275" spans="1:55" ht="12.75" x14ac:dyDescent="0.2">
      <c r="A1275" s="4"/>
      <c r="B1275" s="4"/>
      <c r="C1275" s="4"/>
      <c r="D1275" s="4"/>
      <c r="E1275" s="4"/>
      <c r="F1275" s="4"/>
      <c r="G1275" s="45"/>
      <c r="H1275" s="45"/>
      <c r="I1275" s="36"/>
      <c r="J1275" s="36"/>
      <c r="K1275" s="5"/>
      <c r="L1275" s="8" t="str">
        <f t="shared" si="21"/>
        <v xml:space="preserve"> </v>
      </c>
      <c r="M1275" s="6"/>
      <c r="N1275" s="6"/>
      <c r="O1275" s="6"/>
      <c r="P1275" s="8"/>
      <c r="Q1275" s="5"/>
      <c r="R1275" s="8"/>
      <c r="S1275" s="10"/>
      <c r="T1275" s="6"/>
      <c r="U1275" s="4"/>
      <c r="V1275" s="4"/>
      <c r="W1275" s="38"/>
      <c r="X1275" s="8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BC1275" s="2"/>
    </row>
    <row r="1276" spans="1:55" ht="12.75" x14ac:dyDescent="0.2">
      <c r="A1276" s="4"/>
      <c r="B1276" s="4"/>
      <c r="C1276" s="4"/>
      <c r="D1276" s="4"/>
      <c r="E1276" s="4"/>
      <c r="F1276" s="4"/>
      <c r="G1276" s="45"/>
      <c r="H1276" s="45"/>
      <c r="I1276" s="36"/>
      <c r="J1276" s="36"/>
      <c r="K1276" s="5"/>
      <c r="L1276" s="8" t="str">
        <f t="shared" si="21"/>
        <v xml:space="preserve"> </v>
      </c>
      <c r="M1276" s="6"/>
      <c r="N1276" s="6"/>
      <c r="O1276" s="6"/>
      <c r="P1276" s="8"/>
      <c r="Q1276" s="5"/>
      <c r="R1276" s="8"/>
      <c r="S1276" s="10"/>
      <c r="T1276" s="6"/>
      <c r="U1276" s="4"/>
      <c r="V1276" s="4"/>
      <c r="W1276" s="38"/>
      <c r="X1276" s="8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BC1276" s="2"/>
    </row>
    <row r="1277" spans="1:55" ht="12.75" x14ac:dyDescent="0.2">
      <c r="A1277" s="4"/>
      <c r="B1277" s="4"/>
      <c r="C1277" s="4"/>
      <c r="D1277" s="4"/>
      <c r="E1277" s="4"/>
      <c r="F1277" s="4"/>
      <c r="G1277" s="45"/>
      <c r="H1277" s="45"/>
      <c r="I1277" s="36"/>
      <c r="J1277" s="36"/>
      <c r="K1277" s="5"/>
      <c r="L1277" s="8" t="str">
        <f t="shared" si="21"/>
        <v xml:space="preserve"> </v>
      </c>
      <c r="M1277" s="6"/>
      <c r="N1277" s="6"/>
      <c r="O1277" s="6"/>
      <c r="P1277" s="8"/>
      <c r="Q1277" s="5"/>
      <c r="R1277" s="8"/>
      <c r="S1277" s="10"/>
      <c r="T1277" s="6"/>
      <c r="U1277" s="4"/>
      <c r="V1277" s="4"/>
      <c r="W1277" s="38"/>
      <c r="X1277" s="8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BC1277" s="2"/>
    </row>
    <row r="1278" spans="1:55" ht="12.75" x14ac:dyDescent="0.2">
      <c r="A1278" s="4"/>
      <c r="B1278" s="4"/>
      <c r="C1278" s="4"/>
      <c r="D1278" s="4"/>
      <c r="E1278" s="4"/>
      <c r="F1278" s="4"/>
      <c r="G1278" s="45"/>
      <c r="H1278" s="45"/>
      <c r="I1278" s="36"/>
      <c r="J1278" s="36"/>
      <c r="K1278" s="5"/>
      <c r="L1278" s="8" t="str">
        <f t="shared" si="21"/>
        <v xml:space="preserve"> </v>
      </c>
      <c r="M1278" s="6"/>
      <c r="N1278" s="6"/>
      <c r="O1278" s="6"/>
      <c r="P1278" s="8"/>
      <c r="Q1278" s="5"/>
      <c r="R1278" s="8"/>
      <c r="S1278" s="10"/>
      <c r="T1278" s="6"/>
      <c r="U1278" s="4"/>
      <c r="V1278" s="4"/>
      <c r="W1278" s="38"/>
      <c r="X1278" s="8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BC1278" s="2"/>
    </row>
    <row r="1279" spans="1:55" ht="12.75" x14ac:dyDescent="0.2">
      <c r="A1279" s="4"/>
      <c r="B1279" s="4"/>
      <c r="C1279" s="4"/>
      <c r="D1279" s="4"/>
      <c r="E1279" s="4"/>
      <c r="F1279" s="4"/>
      <c r="G1279" s="45"/>
      <c r="H1279" s="45"/>
      <c r="I1279" s="36"/>
      <c r="J1279" s="36"/>
      <c r="K1279" s="5"/>
      <c r="L1279" s="8" t="str">
        <f t="shared" si="21"/>
        <v xml:space="preserve"> </v>
      </c>
      <c r="M1279" s="6"/>
      <c r="N1279" s="6"/>
      <c r="O1279" s="6"/>
      <c r="P1279" s="8"/>
      <c r="Q1279" s="5"/>
      <c r="R1279" s="8"/>
      <c r="S1279" s="10"/>
      <c r="T1279" s="6"/>
      <c r="U1279" s="4"/>
      <c r="V1279" s="4"/>
      <c r="W1279" s="38"/>
      <c r="X1279" s="8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BC1279" s="2"/>
    </row>
    <row r="1280" spans="1:55" ht="12.75" x14ac:dyDescent="0.2">
      <c r="A1280" s="4"/>
      <c r="B1280" s="4"/>
      <c r="C1280" s="4"/>
      <c r="D1280" s="4"/>
      <c r="E1280" s="4"/>
      <c r="F1280" s="4"/>
      <c r="G1280" s="45"/>
      <c r="H1280" s="45"/>
      <c r="I1280" s="36"/>
      <c r="J1280" s="36"/>
      <c r="K1280" s="5"/>
      <c r="L1280" s="8" t="str">
        <f t="shared" si="21"/>
        <v xml:space="preserve"> </v>
      </c>
      <c r="M1280" s="6"/>
      <c r="N1280" s="6"/>
      <c r="O1280" s="6"/>
      <c r="P1280" s="8"/>
      <c r="Q1280" s="5"/>
      <c r="R1280" s="8"/>
      <c r="S1280" s="10"/>
      <c r="T1280" s="6"/>
      <c r="U1280" s="4"/>
      <c r="V1280" s="4"/>
      <c r="W1280" s="38"/>
      <c r="X1280" s="8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BC1280" s="2"/>
    </row>
    <row r="1281" spans="1:55" ht="12.75" x14ac:dyDescent="0.2">
      <c r="A1281" s="4"/>
      <c r="B1281" s="4"/>
      <c r="C1281" s="4"/>
      <c r="D1281" s="4"/>
      <c r="E1281" s="4"/>
      <c r="F1281" s="4"/>
      <c r="G1281" s="45"/>
      <c r="H1281" s="45"/>
      <c r="I1281" s="36"/>
      <c r="J1281" s="36"/>
      <c r="K1281" s="5"/>
      <c r="L1281" s="8" t="str">
        <f t="shared" si="21"/>
        <v xml:space="preserve"> </v>
      </c>
      <c r="M1281" s="6"/>
      <c r="N1281" s="6"/>
      <c r="O1281" s="6"/>
      <c r="P1281" s="8"/>
      <c r="Q1281" s="5"/>
      <c r="R1281" s="8"/>
      <c r="S1281" s="10"/>
      <c r="T1281" s="6"/>
      <c r="U1281" s="4"/>
      <c r="V1281" s="4"/>
      <c r="W1281" s="38"/>
      <c r="X1281" s="8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BC1281" s="2"/>
    </row>
    <row r="1282" spans="1:55" ht="12.75" x14ac:dyDescent="0.2">
      <c r="A1282" s="4"/>
      <c r="B1282" s="4"/>
      <c r="C1282" s="4"/>
      <c r="D1282" s="4"/>
      <c r="E1282" s="4"/>
      <c r="F1282" s="4"/>
      <c r="G1282" s="45"/>
      <c r="H1282" s="45"/>
      <c r="I1282" s="36"/>
      <c r="J1282" s="36"/>
      <c r="K1282" s="5"/>
      <c r="L1282" s="8" t="str">
        <f t="shared" si="21"/>
        <v xml:space="preserve"> </v>
      </c>
      <c r="M1282" s="6"/>
      <c r="N1282" s="6"/>
      <c r="O1282" s="6"/>
      <c r="P1282" s="8"/>
      <c r="Q1282" s="5"/>
      <c r="R1282" s="8"/>
      <c r="S1282" s="10"/>
      <c r="T1282" s="6"/>
      <c r="U1282" s="4"/>
      <c r="V1282" s="4"/>
      <c r="W1282" s="38"/>
      <c r="X1282" s="8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BC1282" s="2"/>
    </row>
    <row r="1283" spans="1:55" ht="12.75" x14ac:dyDescent="0.2">
      <c r="A1283" s="4"/>
      <c r="B1283" s="4"/>
      <c r="C1283" s="4"/>
      <c r="D1283" s="4"/>
      <c r="E1283" s="4"/>
      <c r="F1283" s="4"/>
      <c r="G1283" s="45"/>
      <c r="H1283" s="45"/>
      <c r="I1283" s="36"/>
      <c r="J1283" s="36"/>
      <c r="K1283" s="5"/>
      <c r="L1283" s="8" t="str">
        <f t="shared" si="21"/>
        <v xml:space="preserve"> </v>
      </c>
      <c r="M1283" s="6"/>
      <c r="N1283" s="6"/>
      <c r="O1283" s="6"/>
      <c r="P1283" s="8"/>
      <c r="Q1283" s="5"/>
      <c r="R1283" s="8"/>
      <c r="S1283" s="10"/>
      <c r="T1283" s="6"/>
      <c r="U1283" s="4"/>
      <c r="V1283" s="4"/>
      <c r="W1283" s="38"/>
      <c r="X1283" s="8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BC1283" s="2"/>
    </row>
    <row r="1284" spans="1:55" ht="12.75" x14ac:dyDescent="0.2">
      <c r="A1284" s="4"/>
      <c r="B1284" s="4"/>
      <c r="C1284" s="4"/>
      <c r="D1284" s="4"/>
      <c r="E1284" s="4"/>
      <c r="F1284" s="4"/>
      <c r="G1284" s="45"/>
      <c r="H1284" s="45"/>
      <c r="I1284" s="36"/>
      <c r="J1284" s="36"/>
      <c r="K1284" s="5"/>
      <c r="L1284" s="8" t="str">
        <f t="shared" si="21"/>
        <v xml:space="preserve"> </v>
      </c>
      <c r="M1284" s="6"/>
      <c r="N1284" s="6"/>
      <c r="O1284" s="6"/>
      <c r="P1284" s="8"/>
      <c r="Q1284" s="5"/>
      <c r="R1284" s="8"/>
      <c r="S1284" s="10"/>
      <c r="T1284" s="6"/>
      <c r="U1284" s="4"/>
      <c r="V1284" s="4"/>
      <c r="W1284" s="38"/>
      <c r="X1284" s="8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BC1284" s="2"/>
    </row>
    <row r="1285" spans="1:55" ht="12.75" x14ac:dyDescent="0.2">
      <c r="A1285" s="4"/>
      <c r="B1285" s="4"/>
      <c r="C1285" s="4"/>
      <c r="D1285" s="4"/>
      <c r="E1285" s="4"/>
      <c r="F1285" s="4"/>
      <c r="G1285" s="45"/>
      <c r="H1285" s="45"/>
      <c r="I1285" s="36"/>
      <c r="J1285" s="36"/>
      <c r="K1285" s="5"/>
      <c r="L1285" s="8" t="str">
        <f t="shared" si="21"/>
        <v xml:space="preserve"> </v>
      </c>
      <c r="M1285" s="6"/>
      <c r="N1285" s="6"/>
      <c r="O1285" s="6"/>
      <c r="P1285" s="8"/>
      <c r="Q1285" s="5"/>
      <c r="R1285" s="8"/>
      <c r="S1285" s="10"/>
      <c r="T1285" s="6"/>
      <c r="U1285" s="4"/>
      <c r="V1285" s="4"/>
      <c r="W1285" s="38"/>
      <c r="X1285" s="8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BC1285" s="2"/>
    </row>
    <row r="1286" spans="1:55" ht="12.75" x14ac:dyDescent="0.2">
      <c r="A1286" s="4"/>
      <c r="B1286" s="4"/>
      <c r="C1286" s="4"/>
      <c r="D1286" s="4"/>
      <c r="E1286" s="4"/>
      <c r="F1286" s="4"/>
      <c r="G1286" s="45"/>
      <c r="H1286" s="45"/>
      <c r="I1286" s="36"/>
      <c r="J1286" s="36"/>
      <c r="K1286" s="5"/>
      <c r="L1286" s="8" t="str">
        <f t="shared" si="21"/>
        <v xml:space="preserve"> </v>
      </c>
      <c r="M1286" s="6"/>
      <c r="N1286" s="6"/>
      <c r="O1286" s="6"/>
      <c r="P1286" s="8"/>
      <c r="Q1286" s="5"/>
      <c r="R1286" s="8"/>
      <c r="S1286" s="10"/>
      <c r="T1286" s="6"/>
      <c r="U1286" s="4"/>
      <c r="V1286" s="4"/>
      <c r="W1286" s="38"/>
      <c r="X1286" s="8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BC1286" s="2"/>
    </row>
    <row r="1287" spans="1:55" ht="12.75" x14ac:dyDescent="0.2">
      <c r="A1287" s="4"/>
      <c r="B1287" s="4"/>
      <c r="C1287" s="4"/>
      <c r="D1287" s="4"/>
      <c r="E1287" s="4"/>
      <c r="F1287" s="4"/>
      <c r="G1287" s="45"/>
      <c r="H1287" s="45"/>
      <c r="I1287" s="36"/>
      <c r="J1287" s="36"/>
      <c r="K1287" s="5"/>
      <c r="L1287" s="8" t="str">
        <f t="shared" si="21"/>
        <v xml:space="preserve"> </v>
      </c>
      <c r="M1287" s="6"/>
      <c r="N1287" s="6"/>
      <c r="O1287" s="6"/>
      <c r="P1287" s="8"/>
      <c r="Q1287" s="5"/>
      <c r="R1287" s="8"/>
      <c r="S1287" s="10"/>
      <c r="T1287" s="6"/>
      <c r="U1287" s="4"/>
      <c r="V1287" s="4"/>
      <c r="W1287" s="38"/>
      <c r="X1287" s="8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BC1287" s="2"/>
    </row>
    <row r="1288" spans="1:55" ht="12.75" x14ac:dyDescent="0.2">
      <c r="A1288" s="4"/>
      <c r="B1288" s="4"/>
      <c r="C1288" s="4"/>
      <c r="D1288" s="4"/>
      <c r="E1288" s="4"/>
      <c r="F1288" s="4"/>
      <c r="G1288" s="45"/>
      <c r="H1288" s="45"/>
      <c r="I1288" s="36"/>
      <c r="J1288" s="36"/>
      <c r="K1288" s="5"/>
      <c r="L1288" s="8" t="str">
        <f t="shared" si="21"/>
        <v xml:space="preserve"> </v>
      </c>
      <c r="M1288" s="6"/>
      <c r="N1288" s="6"/>
      <c r="O1288" s="6"/>
      <c r="P1288" s="8"/>
      <c r="Q1288" s="5"/>
      <c r="R1288" s="8"/>
      <c r="S1288" s="10"/>
      <c r="T1288" s="6"/>
      <c r="U1288" s="4"/>
      <c r="V1288" s="4"/>
      <c r="W1288" s="38"/>
      <c r="X1288" s="8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BC1288" s="2"/>
    </row>
    <row r="1289" spans="1:55" ht="12.75" x14ac:dyDescent="0.2">
      <c r="A1289" s="4"/>
      <c r="B1289" s="4"/>
      <c r="C1289" s="4"/>
      <c r="D1289" s="4"/>
      <c r="E1289" s="4"/>
      <c r="F1289" s="4"/>
      <c r="G1289" s="45"/>
      <c r="H1289" s="45"/>
      <c r="I1289" s="36"/>
      <c r="J1289" s="36"/>
      <c r="K1289" s="5"/>
      <c r="L1289" s="8" t="str">
        <f t="shared" si="21"/>
        <v xml:space="preserve"> </v>
      </c>
      <c r="M1289" s="6"/>
      <c r="N1289" s="6"/>
      <c r="O1289" s="6"/>
      <c r="P1289" s="8"/>
      <c r="Q1289" s="5"/>
      <c r="R1289" s="8"/>
      <c r="S1289" s="10"/>
      <c r="T1289" s="6"/>
      <c r="U1289" s="4"/>
      <c r="V1289" s="4"/>
      <c r="W1289" s="38"/>
      <c r="X1289" s="8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BC1289" s="2"/>
    </row>
    <row r="1290" spans="1:55" ht="12.75" x14ac:dyDescent="0.2">
      <c r="A1290" s="4"/>
      <c r="B1290" s="4"/>
      <c r="C1290" s="4"/>
      <c r="D1290" s="4"/>
      <c r="E1290" s="4"/>
      <c r="F1290" s="4"/>
      <c r="G1290" s="45"/>
      <c r="H1290" s="45"/>
      <c r="I1290" s="36"/>
      <c r="J1290" s="36"/>
      <c r="K1290" s="5"/>
      <c r="L1290" s="8" t="str">
        <f t="shared" si="21"/>
        <v xml:space="preserve"> </v>
      </c>
      <c r="M1290" s="6"/>
      <c r="N1290" s="6"/>
      <c r="O1290" s="6"/>
      <c r="P1290" s="8"/>
      <c r="Q1290" s="5"/>
      <c r="R1290" s="8"/>
      <c r="S1290" s="10"/>
      <c r="T1290" s="6"/>
      <c r="U1290" s="4"/>
      <c r="V1290" s="4"/>
      <c r="W1290" s="38"/>
      <c r="X1290" s="8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BC1290" s="2"/>
    </row>
    <row r="1291" spans="1:55" ht="12.75" x14ac:dyDescent="0.2">
      <c r="A1291" s="4"/>
      <c r="B1291" s="4"/>
      <c r="C1291" s="4"/>
      <c r="D1291" s="4"/>
      <c r="E1291" s="4"/>
      <c r="F1291" s="4"/>
      <c r="G1291" s="45"/>
      <c r="H1291" s="45"/>
      <c r="I1291" s="36"/>
      <c r="J1291" s="36"/>
      <c r="K1291" s="5"/>
      <c r="L1291" s="8" t="str">
        <f t="shared" si="21"/>
        <v xml:space="preserve"> </v>
      </c>
      <c r="M1291" s="6"/>
      <c r="N1291" s="6"/>
      <c r="O1291" s="6"/>
      <c r="P1291" s="8"/>
      <c r="Q1291" s="5"/>
      <c r="R1291" s="8"/>
      <c r="S1291" s="10"/>
      <c r="T1291" s="6"/>
      <c r="U1291" s="4"/>
      <c r="V1291" s="4"/>
      <c r="W1291" s="38"/>
      <c r="X1291" s="8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BC1291" s="2"/>
    </row>
    <row r="1292" spans="1:55" ht="12.75" x14ac:dyDescent="0.2">
      <c r="A1292" s="4"/>
      <c r="B1292" s="4"/>
      <c r="C1292" s="4"/>
      <c r="D1292" s="4"/>
      <c r="E1292" s="4"/>
      <c r="F1292" s="4"/>
      <c r="G1292" s="45"/>
      <c r="H1292" s="45"/>
      <c r="I1292" s="36"/>
      <c r="J1292" s="36"/>
      <c r="K1292" s="5"/>
      <c r="L1292" s="8" t="str">
        <f t="shared" si="21"/>
        <v xml:space="preserve"> </v>
      </c>
      <c r="M1292" s="6"/>
      <c r="N1292" s="6"/>
      <c r="O1292" s="6"/>
      <c r="P1292" s="8"/>
      <c r="Q1292" s="5"/>
      <c r="R1292" s="8"/>
      <c r="S1292" s="10"/>
      <c r="T1292" s="6"/>
      <c r="U1292" s="4"/>
      <c r="V1292" s="4"/>
      <c r="W1292" s="38"/>
      <c r="X1292" s="8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BC1292" s="2"/>
    </row>
    <row r="1293" spans="1:55" ht="12.75" x14ac:dyDescent="0.2">
      <c r="A1293" s="4"/>
      <c r="B1293" s="4"/>
      <c r="C1293" s="4"/>
      <c r="D1293" s="4"/>
      <c r="E1293" s="4"/>
      <c r="F1293" s="4"/>
      <c r="G1293" s="45"/>
      <c r="H1293" s="45"/>
      <c r="I1293" s="36"/>
      <c r="J1293" s="36"/>
      <c r="K1293" s="5"/>
      <c r="L1293" s="8" t="str">
        <f t="shared" si="21"/>
        <v xml:space="preserve"> </v>
      </c>
      <c r="M1293" s="6"/>
      <c r="N1293" s="6"/>
      <c r="O1293" s="6"/>
      <c r="P1293" s="8"/>
      <c r="Q1293" s="5"/>
      <c r="R1293" s="8"/>
      <c r="S1293" s="10"/>
      <c r="T1293" s="6"/>
      <c r="U1293" s="4"/>
      <c r="V1293" s="4"/>
      <c r="W1293" s="38"/>
      <c r="X1293" s="8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BC1293" s="2"/>
    </row>
    <row r="1294" spans="1:55" ht="12.75" x14ac:dyDescent="0.2">
      <c r="A1294" s="4"/>
      <c r="B1294" s="4"/>
      <c r="C1294" s="4"/>
      <c r="D1294" s="4"/>
      <c r="E1294" s="4"/>
      <c r="F1294" s="4"/>
      <c r="G1294" s="45"/>
      <c r="H1294" s="45"/>
      <c r="I1294" s="36"/>
      <c r="J1294" s="36"/>
      <c r="K1294" s="5"/>
      <c r="L1294" s="8" t="str">
        <f t="shared" si="21"/>
        <v xml:space="preserve"> </v>
      </c>
      <c r="M1294" s="6"/>
      <c r="N1294" s="6"/>
      <c r="O1294" s="6"/>
      <c r="P1294" s="8"/>
      <c r="Q1294" s="5"/>
      <c r="R1294" s="8"/>
      <c r="S1294" s="10"/>
      <c r="T1294" s="6"/>
      <c r="U1294" s="4"/>
      <c r="V1294" s="4"/>
      <c r="W1294" s="38"/>
      <c r="X1294" s="8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BC1294" s="2"/>
    </row>
    <row r="1295" spans="1:55" ht="12.75" x14ac:dyDescent="0.2">
      <c r="A1295" s="4"/>
      <c r="B1295" s="4"/>
      <c r="C1295" s="4"/>
      <c r="D1295" s="4"/>
      <c r="E1295" s="4"/>
      <c r="F1295" s="4"/>
      <c r="G1295" s="45"/>
      <c r="H1295" s="45"/>
      <c r="I1295" s="36"/>
      <c r="J1295" s="36"/>
      <c r="K1295" s="5"/>
      <c r="L1295" s="8" t="str">
        <f t="shared" si="21"/>
        <v xml:space="preserve"> </v>
      </c>
      <c r="M1295" s="6"/>
      <c r="N1295" s="6"/>
      <c r="O1295" s="6"/>
      <c r="P1295" s="8"/>
      <c r="Q1295" s="5"/>
      <c r="R1295" s="8"/>
      <c r="S1295" s="10"/>
      <c r="T1295" s="6"/>
      <c r="U1295" s="4"/>
      <c r="V1295" s="4"/>
      <c r="W1295" s="38"/>
      <c r="X1295" s="8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BC1295" s="2"/>
    </row>
    <row r="1296" spans="1:55" ht="12.75" x14ac:dyDescent="0.2">
      <c r="A1296" s="4"/>
      <c r="B1296" s="4"/>
      <c r="C1296" s="4"/>
      <c r="D1296" s="4"/>
      <c r="E1296" s="4"/>
      <c r="F1296" s="4"/>
      <c r="G1296" s="45"/>
      <c r="H1296" s="45"/>
      <c r="I1296" s="36"/>
      <c r="J1296" s="36"/>
      <c r="K1296" s="5"/>
      <c r="L1296" s="8" t="str">
        <f t="shared" si="21"/>
        <v xml:space="preserve"> </v>
      </c>
      <c r="M1296" s="6"/>
      <c r="N1296" s="6"/>
      <c r="O1296" s="6"/>
      <c r="P1296" s="8"/>
      <c r="Q1296" s="5"/>
      <c r="R1296" s="8"/>
      <c r="S1296" s="10"/>
      <c r="T1296" s="6"/>
      <c r="U1296" s="4"/>
      <c r="V1296" s="4"/>
      <c r="W1296" s="38"/>
      <c r="X1296" s="8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BC1296" s="2"/>
    </row>
    <row r="1297" spans="1:55" ht="12.75" x14ac:dyDescent="0.2">
      <c r="A1297" s="4"/>
      <c r="B1297" s="4"/>
      <c r="C1297" s="4"/>
      <c r="D1297" s="4"/>
      <c r="E1297" s="4"/>
      <c r="F1297" s="4"/>
      <c r="G1297" s="45"/>
      <c r="H1297" s="45"/>
      <c r="I1297" s="36"/>
      <c r="J1297" s="36"/>
      <c r="K1297" s="5"/>
      <c r="L1297" s="8" t="str">
        <f t="shared" si="21"/>
        <v xml:space="preserve"> </v>
      </c>
      <c r="M1297" s="6"/>
      <c r="N1297" s="6"/>
      <c r="O1297" s="6"/>
      <c r="P1297" s="8"/>
      <c r="Q1297" s="5"/>
      <c r="R1297" s="8"/>
      <c r="S1297" s="10"/>
      <c r="T1297" s="6"/>
      <c r="U1297" s="4"/>
      <c r="V1297" s="4"/>
      <c r="W1297" s="38"/>
      <c r="X1297" s="8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BC1297" s="2"/>
    </row>
    <row r="1298" spans="1:55" ht="12.75" x14ac:dyDescent="0.2">
      <c r="A1298" s="4"/>
      <c r="B1298" s="4"/>
      <c r="C1298" s="4"/>
      <c r="D1298" s="4"/>
      <c r="E1298" s="4"/>
      <c r="F1298" s="4"/>
      <c r="G1298" s="45"/>
      <c r="H1298" s="45"/>
      <c r="I1298" s="36"/>
      <c r="J1298" s="36"/>
      <c r="K1298" s="5"/>
      <c r="L1298" s="8" t="str">
        <f t="shared" si="21"/>
        <v xml:space="preserve"> </v>
      </c>
      <c r="M1298" s="6"/>
      <c r="N1298" s="6"/>
      <c r="O1298" s="6"/>
      <c r="P1298" s="8"/>
      <c r="Q1298" s="5"/>
      <c r="R1298" s="8"/>
      <c r="S1298" s="10"/>
      <c r="T1298" s="6"/>
      <c r="U1298" s="4"/>
      <c r="V1298" s="4"/>
      <c r="W1298" s="38"/>
      <c r="X1298" s="8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BC1298" s="2"/>
    </row>
    <row r="1299" spans="1:55" ht="12.75" x14ac:dyDescent="0.2">
      <c r="A1299" s="4"/>
      <c r="B1299" s="4"/>
      <c r="C1299" s="4"/>
      <c r="D1299" s="4"/>
      <c r="E1299" s="4"/>
      <c r="F1299" s="4"/>
      <c r="G1299" s="45"/>
      <c r="H1299" s="45"/>
      <c r="I1299" s="36"/>
      <c r="J1299" s="36"/>
      <c r="K1299" s="5"/>
      <c r="L1299" s="8" t="str">
        <f t="shared" si="21"/>
        <v xml:space="preserve"> </v>
      </c>
      <c r="M1299" s="6"/>
      <c r="N1299" s="6"/>
      <c r="O1299" s="6"/>
      <c r="P1299" s="8"/>
      <c r="Q1299" s="5"/>
      <c r="R1299" s="8"/>
      <c r="S1299" s="10"/>
      <c r="T1299" s="6"/>
      <c r="U1299" s="4"/>
      <c r="V1299" s="4"/>
      <c r="W1299" s="38"/>
      <c r="X1299" s="8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BC1299" s="2"/>
    </row>
    <row r="1300" spans="1:55" ht="12.75" x14ac:dyDescent="0.2">
      <c r="A1300" s="4"/>
      <c r="B1300" s="4"/>
      <c r="C1300" s="4"/>
      <c r="D1300" s="4"/>
      <c r="E1300" s="4"/>
      <c r="F1300" s="4"/>
      <c r="G1300" s="45"/>
      <c r="H1300" s="45"/>
      <c r="I1300" s="36"/>
      <c r="J1300" s="36"/>
      <c r="K1300" s="5"/>
      <c r="L1300" s="8" t="str">
        <f t="shared" si="21"/>
        <v xml:space="preserve"> </v>
      </c>
      <c r="M1300" s="6"/>
      <c r="N1300" s="6"/>
      <c r="O1300" s="6"/>
      <c r="P1300" s="8"/>
      <c r="Q1300" s="5"/>
      <c r="R1300" s="8"/>
      <c r="S1300" s="10"/>
      <c r="T1300" s="6"/>
      <c r="U1300" s="4"/>
      <c r="V1300" s="4"/>
      <c r="W1300" s="38"/>
      <c r="X1300" s="8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BC1300" s="2"/>
    </row>
    <row r="1301" spans="1:55" ht="12.75" x14ac:dyDescent="0.2">
      <c r="A1301" s="4"/>
      <c r="B1301" s="4"/>
      <c r="C1301" s="4"/>
      <c r="D1301" s="4"/>
      <c r="E1301" s="4"/>
      <c r="F1301" s="4"/>
      <c r="G1301" s="45"/>
      <c r="H1301" s="45"/>
      <c r="I1301" s="36"/>
      <c r="J1301" s="36"/>
      <c r="K1301" s="5"/>
      <c r="L1301" s="8" t="str">
        <f t="shared" si="21"/>
        <v xml:space="preserve"> </v>
      </c>
      <c r="M1301" s="6"/>
      <c r="N1301" s="6"/>
      <c r="O1301" s="6"/>
      <c r="P1301" s="8"/>
      <c r="Q1301" s="5"/>
      <c r="R1301" s="8"/>
      <c r="S1301" s="10"/>
      <c r="T1301" s="6"/>
      <c r="U1301" s="4"/>
      <c r="V1301" s="4"/>
      <c r="W1301" s="38"/>
      <c r="X1301" s="8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BC1301" s="2"/>
    </row>
    <row r="1302" spans="1:55" ht="12.75" x14ac:dyDescent="0.2">
      <c r="A1302" s="4"/>
      <c r="B1302" s="4"/>
      <c r="C1302" s="4"/>
      <c r="D1302" s="4"/>
      <c r="E1302" s="4"/>
      <c r="F1302" s="4"/>
      <c r="G1302" s="45"/>
      <c r="H1302" s="45"/>
      <c r="I1302" s="36"/>
      <c r="J1302" s="36"/>
      <c r="K1302" s="5"/>
      <c r="L1302" s="8" t="str">
        <f t="shared" si="21"/>
        <v xml:space="preserve"> </v>
      </c>
      <c r="M1302" s="6"/>
      <c r="N1302" s="6"/>
      <c r="O1302" s="6"/>
      <c r="P1302" s="8"/>
      <c r="Q1302" s="5"/>
      <c r="R1302" s="8"/>
      <c r="S1302" s="10"/>
      <c r="T1302" s="6"/>
      <c r="U1302" s="4"/>
      <c r="V1302" s="4"/>
      <c r="W1302" s="38"/>
      <c r="X1302" s="8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BC1302" s="2"/>
    </row>
    <row r="1303" spans="1:55" ht="12.75" x14ac:dyDescent="0.2">
      <c r="A1303" s="4"/>
      <c r="B1303" s="4"/>
      <c r="C1303" s="4"/>
      <c r="D1303" s="4"/>
      <c r="E1303" s="4"/>
      <c r="F1303" s="4"/>
      <c r="G1303" s="45"/>
      <c r="H1303" s="45"/>
      <c r="I1303" s="36"/>
      <c r="J1303" s="36"/>
      <c r="K1303" s="5"/>
      <c r="L1303" s="8" t="str">
        <f t="shared" si="21"/>
        <v xml:space="preserve"> </v>
      </c>
      <c r="M1303" s="6"/>
      <c r="N1303" s="6"/>
      <c r="O1303" s="6"/>
      <c r="P1303" s="8"/>
      <c r="Q1303" s="5"/>
      <c r="R1303" s="8"/>
      <c r="S1303" s="10"/>
      <c r="T1303" s="6"/>
      <c r="U1303" s="4"/>
      <c r="V1303" s="4"/>
      <c r="W1303" s="38"/>
      <c r="X1303" s="8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BC1303" s="2"/>
    </row>
    <row r="1304" spans="1:55" ht="12.75" x14ac:dyDescent="0.2">
      <c r="A1304" s="4"/>
      <c r="B1304" s="4"/>
      <c r="C1304" s="4"/>
      <c r="D1304" s="4"/>
      <c r="E1304" s="4"/>
      <c r="F1304" s="4"/>
      <c r="G1304" s="45"/>
      <c r="H1304" s="45"/>
      <c r="I1304" s="36"/>
      <c r="J1304" s="36"/>
      <c r="K1304" s="5"/>
      <c r="L1304" s="8" t="str">
        <f t="shared" si="21"/>
        <v xml:space="preserve"> </v>
      </c>
      <c r="M1304" s="6"/>
      <c r="N1304" s="6"/>
      <c r="O1304" s="6"/>
      <c r="P1304" s="8"/>
      <c r="Q1304" s="5"/>
      <c r="R1304" s="8"/>
      <c r="S1304" s="10"/>
      <c r="T1304" s="6"/>
      <c r="U1304" s="4"/>
      <c r="V1304" s="4"/>
      <c r="W1304" s="38"/>
      <c r="X1304" s="8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BC1304" s="2"/>
    </row>
    <row r="1305" spans="1:55" ht="12.75" x14ac:dyDescent="0.2">
      <c r="A1305" s="4"/>
      <c r="B1305" s="4"/>
      <c r="C1305" s="4"/>
      <c r="D1305" s="4"/>
      <c r="E1305" s="4"/>
      <c r="F1305" s="4"/>
      <c r="G1305" s="45"/>
      <c r="H1305" s="45"/>
      <c r="I1305" s="36"/>
      <c r="J1305" s="36"/>
      <c r="K1305" s="5"/>
      <c r="L1305" s="8" t="str">
        <f t="shared" si="21"/>
        <v xml:space="preserve"> </v>
      </c>
      <c r="M1305" s="6"/>
      <c r="N1305" s="6"/>
      <c r="O1305" s="6"/>
      <c r="P1305" s="8"/>
      <c r="Q1305" s="5"/>
      <c r="R1305" s="8"/>
      <c r="S1305" s="10"/>
      <c r="T1305" s="6"/>
      <c r="U1305" s="4"/>
      <c r="V1305" s="4"/>
      <c r="W1305" s="38"/>
      <c r="X1305" s="8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BC1305" s="2"/>
    </row>
    <row r="1306" spans="1:55" ht="12.75" x14ac:dyDescent="0.2">
      <c r="A1306" s="4"/>
      <c r="B1306" s="4"/>
      <c r="C1306" s="4"/>
      <c r="D1306" s="4"/>
      <c r="E1306" s="4"/>
      <c r="F1306" s="4"/>
      <c r="G1306" s="45"/>
      <c r="H1306" s="45"/>
      <c r="I1306" s="36"/>
      <c r="J1306" s="36"/>
      <c r="K1306" s="5"/>
      <c r="L1306" s="8" t="str">
        <f t="shared" si="21"/>
        <v xml:space="preserve"> </v>
      </c>
      <c r="M1306" s="6"/>
      <c r="N1306" s="6"/>
      <c r="O1306" s="6"/>
      <c r="P1306" s="8"/>
      <c r="Q1306" s="5"/>
      <c r="R1306" s="8"/>
      <c r="S1306" s="10"/>
      <c r="T1306" s="6"/>
      <c r="U1306" s="4"/>
      <c r="V1306" s="4"/>
      <c r="W1306" s="38"/>
      <c r="X1306" s="8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BC1306" s="2"/>
    </row>
    <row r="1307" spans="1:55" ht="12.75" x14ac:dyDescent="0.2">
      <c r="A1307" s="4"/>
      <c r="B1307" s="4"/>
      <c r="C1307" s="4"/>
      <c r="D1307" s="4"/>
      <c r="E1307" s="4"/>
      <c r="F1307" s="4"/>
      <c r="G1307" s="45"/>
      <c r="H1307" s="45"/>
      <c r="I1307" s="36"/>
      <c r="J1307" s="36"/>
      <c r="K1307" s="5"/>
      <c r="L1307" s="8" t="str">
        <f t="shared" si="21"/>
        <v xml:space="preserve"> </v>
      </c>
      <c r="M1307" s="6"/>
      <c r="N1307" s="6"/>
      <c r="O1307" s="6"/>
      <c r="P1307" s="8"/>
      <c r="Q1307" s="5"/>
      <c r="R1307" s="8"/>
      <c r="S1307" s="10"/>
      <c r="T1307" s="6"/>
      <c r="U1307" s="4"/>
      <c r="V1307" s="4"/>
      <c r="W1307" s="38"/>
      <c r="X1307" s="8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BC1307" s="2"/>
    </row>
    <row r="1308" spans="1:55" ht="12.75" x14ac:dyDescent="0.2">
      <c r="A1308" s="4"/>
      <c r="B1308" s="4"/>
      <c r="C1308" s="4"/>
      <c r="D1308" s="4"/>
      <c r="E1308" s="4"/>
      <c r="F1308" s="4"/>
      <c r="G1308" s="45"/>
      <c r="H1308" s="45"/>
      <c r="I1308" s="36"/>
      <c r="J1308" s="36"/>
      <c r="K1308" s="5"/>
      <c r="L1308" s="8" t="str">
        <f t="shared" si="21"/>
        <v xml:space="preserve"> </v>
      </c>
      <c r="M1308" s="6"/>
      <c r="N1308" s="6"/>
      <c r="O1308" s="6"/>
      <c r="P1308" s="8"/>
      <c r="Q1308" s="5"/>
      <c r="R1308" s="8"/>
      <c r="S1308" s="10"/>
      <c r="T1308" s="6"/>
      <c r="U1308" s="4"/>
      <c r="V1308" s="4"/>
      <c r="W1308" s="38"/>
      <c r="X1308" s="8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BC1308" s="2"/>
    </row>
    <row r="1309" spans="1:55" ht="12.75" x14ac:dyDescent="0.2">
      <c r="A1309" s="4"/>
      <c r="B1309" s="4"/>
      <c r="C1309" s="4"/>
      <c r="D1309" s="4"/>
      <c r="E1309" s="4"/>
      <c r="F1309" s="4"/>
      <c r="G1309" s="45"/>
      <c r="H1309" s="45"/>
      <c r="I1309" s="36"/>
      <c r="J1309" s="36"/>
      <c r="K1309" s="5"/>
      <c r="L1309" s="8" t="str">
        <f t="shared" si="21"/>
        <v xml:space="preserve"> </v>
      </c>
      <c r="M1309" s="6"/>
      <c r="N1309" s="6"/>
      <c r="O1309" s="6"/>
      <c r="P1309" s="8"/>
      <c r="Q1309" s="5"/>
      <c r="R1309" s="8"/>
      <c r="S1309" s="10"/>
      <c r="T1309" s="6"/>
      <c r="U1309" s="4"/>
      <c r="V1309" s="4"/>
      <c r="W1309" s="38"/>
      <c r="X1309" s="8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BC1309" s="2"/>
    </row>
    <row r="1310" spans="1:55" ht="12.75" x14ac:dyDescent="0.2">
      <c r="A1310" s="4"/>
      <c r="B1310" s="4"/>
      <c r="C1310" s="4"/>
      <c r="D1310" s="4"/>
      <c r="E1310" s="4"/>
      <c r="F1310" s="4"/>
      <c r="G1310" s="45"/>
      <c r="H1310" s="45"/>
      <c r="I1310" s="36"/>
      <c r="J1310" s="36"/>
      <c r="K1310" s="5"/>
      <c r="L1310" s="8" t="str">
        <f t="shared" si="21"/>
        <v xml:space="preserve"> </v>
      </c>
      <c r="M1310" s="6"/>
      <c r="N1310" s="6"/>
      <c r="O1310" s="6"/>
      <c r="P1310" s="8"/>
      <c r="Q1310" s="5"/>
      <c r="R1310" s="8"/>
      <c r="S1310" s="10"/>
      <c r="T1310" s="6"/>
      <c r="U1310" s="4"/>
      <c r="V1310" s="4"/>
      <c r="W1310" s="38"/>
      <c r="X1310" s="8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BC1310" s="2"/>
    </row>
    <row r="1311" spans="1:55" ht="12.75" x14ac:dyDescent="0.2">
      <c r="A1311" s="4"/>
      <c r="B1311" s="4"/>
      <c r="C1311" s="4"/>
      <c r="D1311" s="4"/>
      <c r="E1311" s="4"/>
      <c r="F1311" s="4"/>
      <c r="G1311" s="45"/>
      <c r="H1311" s="45"/>
      <c r="I1311" s="36"/>
      <c r="J1311" s="36"/>
      <c r="K1311" s="5"/>
      <c r="L1311" s="8" t="str">
        <f t="shared" si="21"/>
        <v xml:space="preserve"> </v>
      </c>
      <c r="M1311" s="6"/>
      <c r="N1311" s="6"/>
      <c r="O1311" s="6"/>
      <c r="P1311" s="8"/>
      <c r="Q1311" s="5"/>
      <c r="R1311" s="8"/>
      <c r="S1311" s="10"/>
      <c r="T1311" s="6"/>
      <c r="U1311" s="4"/>
      <c r="V1311" s="4"/>
      <c r="W1311" s="38"/>
      <c r="X1311" s="8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BC1311" s="2"/>
    </row>
    <row r="1312" spans="1:55" ht="12.75" x14ac:dyDescent="0.2">
      <c r="A1312" s="4"/>
      <c r="B1312" s="4"/>
      <c r="C1312" s="4"/>
      <c r="D1312" s="4"/>
      <c r="E1312" s="4"/>
      <c r="F1312" s="4"/>
      <c r="G1312" s="45"/>
      <c r="H1312" s="45"/>
      <c r="I1312" s="36"/>
      <c r="J1312" s="36"/>
      <c r="K1312" s="5"/>
      <c r="L1312" s="8" t="str">
        <f t="shared" ref="L1312:L1375" si="22">+IF(J1312=0," ",K1312-($B$9-J1312))</f>
        <v xml:space="preserve"> </v>
      </c>
      <c r="M1312" s="6"/>
      <c r="N1312" s="6"/>
      <c r="O1312" s="6"/>
      <c r="P1312" s="8"/>
      <c r="Q1312" s="5"/>
      <c r="R1312" s="8"/>
      <c r="S1312" s="10"/>
      <c r="T1312" s="6"/>
      <c r="U1312" s="4"/>
      <c r="V1312" s="4"/>
      <c r="W1312" s="38"/>
      <c r="X1312" s="8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BC1312" s="2"/>
    </row>
    <row r="1313" spans="1:55" ht="12.75" x14ac:dyDescent="0.2">
      <c r="A1313" s="4"/>
      <c r="B1313" s="4"/>
      <c r="C1313" s="4"/>
      <c r="D1313" s="4"/>
      <c r="E1313" s="4"/>
      <c r="F1313" s="4"/>
      <c r="G1313" s="45"/>
      <c r="H1313" s="45"/>
      <c r="I1313" s="36"/>
      <c r="J1313" s="36"/>
      <c r="K1313" s="5"/>
      <c r="L1313" s="8" t="str">
        <f t="shared" si="22"/>
        <v xml:space="preserve"> </v>
      </c>
      <c r="M1313" s="6"/>
      <c r="N1313" s="6"/>
      <c r="O1313" s="6"/>
      <c r="P1313" s="8"/>
      <c r="Q1313" s="5"/>
      <c r="R1313" s="8"/>
      <c r="S1313" s="10"/>
      <c r="T1313" s="6"/>
      <c r="U1313" s="4"/>
      <c r="V1313" s="4"/>
      <c r="W1313" s="38"/>
      <c r="X1313" s="8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BC1313" s="2"/>
    </row>
    <row r="1314" spans="1:55" ht="12.75" x14ac:dyDescent="0.2">
      <c r="A1314" s="4"/>
      <c r="B1314" s="4"/>
      <c r="C1314" s="4"/>
      <c r="D1314" s="4"/>
      <c r="E1314" s="4"/>
      <c r="F1314" s="4"/>
      <c r="G1314" s="45"/>
      <c r="H1314" s="45"/>
      <c r="I1314" s="36"/>
      <c r="J1314" s="36"/>
      <c r="K1314" s="5"/>
      <c r="L1314" s="8" t="str">
        <f t="shared" si="22"/>
        <v xml:space="preserve"> </v>
      </c>
      <c r="M1314" s="6"/>
      <c r="N1314" s="6"/>
      <c r="O1314" s="6"/>
      <c r="P1314" s="8"/>
      <c r="Q1314" s="5"/>
      <c r="R1314" s="8"/>
      <c r="S1314" s="10"/>
      <c r="T1314" s="6"/>
      <c r="U1314" s="4"/>
      <c r="V1314" s="4"/>
      <c r="W1314" s="38"/>
      <c r="X1314" s="8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BC1314" s="2"/>
    </row>
    <row r="1315" spans="1:55" ht="12.75" x14ac:dyDescent="0.2">
      <c r="A1315" s="4"/>
      <c r="B1315" s="4"/>
      <c r="C1315" s="4"/>
      <c r="D1315" s="4"/>
      <c r="E1315" s="4"/>
      <c r="F1315" s="4"/>
      <c r="G1315" s="45"/>
      <c r="H1315" s="45"/>
      <c r="I1315" s="36"/>
      <c r="J1315" s="36"/>
      <c r="K1315" s="5"/>
      <c r="L1315" s="8" t="str">
        <f t="shared" si="22"/>
        <v xml:space="preserve"> </v>
      </c>
      <c r="M1315" s="6"/>
      <c r="N1315" s="6"/>
      <c r="O1315" s="6"/>
      <c r="P1315" s="8"/>
      <c r="Q1315" s="5"/>
      <c r="R1315" s="8"/>
      <c r="S1315" s="10"/>
      <c r="T1315" s="6"/>
      <c r="U1315" s="4"/>
      <c r="V1315" s="4"/>
      <c r="W1315" s="38"/>
      <c r="X1315" s="8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BC1315" s="2"/>
    </row>
    <row r="1316" spans="1:55" ht="12.75" x14ac:dyDescent="0.2">
      <c r="A1316" s="4"/>
      <c r="B1316" s="4"/>
      <c r="C1316" s="4"/>
      <c r="D1316" s="4"/>
      <c r="E1316" s="4"/>
      <c r="F1316" s="4"/>
      <c r="G1316" s="45"/>
      <c r="H1316" s="45"/>
      <c r="I1316" s="36"/>
      <c r="J1316" s="36"/>
      <c r="K1316" s="5"/>
      <c r="L1316" s="8" t="str">
        <f t="shared" si="22"/>
        <v xml:space="preserve"> </v>
      </c>
      <c r="M1316" s="6"/>
      <c r="N1316" s="6"/>
      <c r="O1316" s="6"/>
      <c r="P1316" s="8"/>
      <c r="Q1316" s="5"/>
      <c r="R1316" s="8"/>
      <c r="S1316" s="10"/>
      <c r="T1316" s="6"/>
      <c r="U1316" s="4"/>
      <c r="V1316" s="4"/>
      <c r="W1316" s="38"/>
      <c r="X1316" s="8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BC1316" s="2"/>
    </row>
    <row r="1317" spans="1:55" ht="12.75" x14ac:dyDescent="0.2">
      <c r="A1317" s="4"/>
      <c r="B1317" s="4"/>
      <c r="C1317" s="4"/>
      <c r="D1317" s="4"/>
      <c r="E1317" s="4"/>
      <c r="F1317" s="4"/>
      <c r="G1317" s="45"/>
      <c r="H1317" s="45"/>
      <c r="I1317" s="36"/>
      <c r="J1317" s="36"/>
      <c r="K1317" s="5"/>
      <c r="L1317" s="8" t="str">
        <f t="shared" si="22"/>
        <v xml:space="preserve"> </v>
      </c>
      <c r="M1317" s="6"/>
      <c r="N1317" s="6"/>
      <c r="O1317" s="6"/>
      <c r="P1317" s="8"/>
      <c r="Q1317" s="5"/>
      <c r="R1317" s="8"/>
      <c r="S1317" s="10"/>
      <c r="T1317" s="6"/>
      <c r="U1317" s="4"/>
      <c r="V1317" s="4"/>
      <c r="W1317" s="38"/>
      <c r="X1317" s="8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BC1317" s="2"/>
    </row>
    <row r="1318" spans="1:55" ht="12.75" x14ac:dyDescent="0.2">
      <c r="A1318" s="4"/>
      <c r="B1318" s="4"/>
      <c r="C1318" s="4"/>
      <c r="D1318" s="4"/>
      <c r="E1318" s="4"/>
      <c r="F1318" s="4"/>
      <c r="G1318" s="45"/>
      <c r="H1318" s="45"/>
      <c r="I1318" s="36"/>
      <c r="J1318" s="36"/>
      <c r="K1318" s="5"/>
      <c r="L1318" s="8" t="str">
        <f t="shared" si="22"/>
        <v xml:space="preserve"> </v>
      </c>
      <c r="M1318" s="6"/>
      <c r="N1318" s="6"/>
      <c r="O1318" s="6"/>
      <c r="P1318" s="8"/>
      <c r="Q1318" s="5"/>
      <c r="R1318" s="8"/>
      <c r="S1318" s="10"/>
      <c r="T1318" s="6"/>
      <c r="U1318" s="4"/>
      <c r="V1318" s="4"/>
      <c r="W1318" s="38"/>
      <c r="X1318" s="8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BC1318" s="2"/>
    </row>
    <row r="1319" spans="1:55" ht="12.75" x14ac:dyDescent="0.2">
      <c r="A1319" s="4"/>
      <c r="B1319" s="4"/>
      <c r="C1319" s="4"/>
      <c r="D1319" s="4"/>
      <c r="E1319" s="4"/>
      <c r="F1319" s="4"/>
      <c r="G1319" s="45"/>
      <c r="H1319" s="45"/>
      <c r="I1319" s="36"/>
      <c r="J1319" s="36"/>
      <c r="K1319" s="5"/>
      <c r="L1319" s="8" t="str">
        <f t="shared" si="22"/>
        <v xml:space="preserve"> </v>
      </c>
      <c r="M1319" s="6"/>
      <c r="N1319" s="6"/>
      <c r="O1319" s="6"/>
      <c r="P1319" s="8"/>
      <c r="Q1319" s="5"/>
      <c r="R1319" s="8"/>
      <c r="S1319" s="10"/>
      <c r="T1319" s="6"/>
      <c r="U1319" s="4"/>
      <c r="V1319" s="4"/>
      <c r="W1319" s="38"/>
      <c r="X1319" s="8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BC1319" s="2"/>
    </row>
    <row r="1320" spans="1:55" ht="12.75" x14ac:dyDescent="0.2">
      <c r="A1320" s="4"/>
      <c r="B1320" s="4"/>
      <c r="C1320" s="4"/>
      <c r="D1320" s="4"/>
      <c r="E1320" s="4"/>
      <c r="F1320" s="4"/>
      <c r="G1320" s="45"/>
      <c r="H1320" s="45"/>
      <c r="I1320" s="36"/>
      <c r="J1320" s="36"/>
      <c r="K1320" s="5"/>
      <c r="L1320" s="8" t="str">
        <f t="shared" si="22"/>
        <v xml:space="preserve"> </v>
      </c>
      <c r="M1320" s="6"/>
      <c r="N1320" s="6"/>
      <c r="O1320" s="6"/>
      <c r="P1320" s="8"/>
      <c r="Q1320" s="5"/>
      <c r="R1320" s="8"/>
      <c r="S1320" s="10"/>
      <c r="T1320" s="6"/>
      <c r="U1320" s="4"/>
      <c r="V1320" s="4"/>
      <c r="W1320" s="38"/>
      <c r="X1320" s="8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BC1320" s="2"/>
    </row>
    <row r="1321" spans="1:55" ht="12.75" x14ac:dyDescent="0.2">
      <c r="A1321" s="4"/>
      <c r="B1321" s="4"/>
      <c r="C1321" s="4"/>
      <c r="D1321" s="4"/>
      <c r="E1321" s="4"/>
      <c r="F1321" s="4"/>
      <c r="G1321" s="45"/>
      <c r="H1321" s="45"/>
      <c r="I1321" s="36"/>
      <c r="J1321" s="36"/>
      <c r="K1321" s="5"/>
      <c r="L1321" s="8" t="str">
        <f t="shared" si="22"/>
        <v xml:space="preserve"> </v>
      </c>
      <c r="M1321" s="6"/>
      <c r="N1321" s="6"/>
      <c r="O1321" s="6"/>
      <c r="P1321" s="8"/>
      <c r="Q1321" s="5"/>
      <c r="R1321" s="8"/>
      <c r="S1321" s="10"/>
      <c r="T1321" s="6"/>
      <c r="U1321" s="4"/>
      <c r="V1321" s="4"/>
      <c r="W1321" s="38"/>
      <c r="X1321" s="8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BC1321" s="2"/>
    </row>
    <row r="1322" spans="1:55" ht="12.75" x14ac:dyDescent="0.2">
      <c r="A1322" s="4"/>
      <c r="B1322" s="4"/>
      <c r="C1322" s="4"/>
      <c r="D1322" s="4"/>
      <c r="E1322" s="4"/>
      <c r="F1322" s="4"/>
      <c r="G1322" s="45"/>
      <c r="H1322" s="45"/>
      <c r="I1322" s="36"/>
      <c r="J1322" s="36"/>
      <c r="K1322" s="5"/>
      <c r="L1322" s="8" t="str">
        <f t="shared" si="22"/>
        <v xml:space="preserve"> </v>
      </c>
      <c r="M1322" s="6"/>
      <c r="N1322" s="6"/>
      <c r="O1322" s="6"/>
      <c r="P1322" s="8"/>
      <c r="Q1322" s="5"/>
      <c r="R1322" s="8"/>
      <c r="S1322" s="10"/>
      <c r="T1322" s="6"/>
      <c r="U1322" s="4"/>
      <c r="V1322" s="4"/>
      <c r="W1322" s="38"/>
      <c r="X1322" s="8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BC1322" s="2"/>
    </row>
    <row r="1323" spans="1:55" ht="12.75" x14ac:dyDescent="0.2">
      <c r="A1323" s="4"/>
      <c r="B1323" s="4"/>
      <c r="C1323" s="4"/>
      <c r="D1323" s="4"/>
      <c r="E1323" s="4"/>
      <c r="F1323" s="4"/>
      <c r="G1323" s="45"/>
      <c r="H1323" s="45"/>
      <c r="I1323" s="36"/>
      <c r="J1323" s="36"/>
      <c r="K1323" s="5"/>
      <c r="L1323" s="8" t="str">
        <f t="shared" si="22"/>
        <v xml:space="preserve"> </v>
      </c>
      <c r="M1323" s="6"/>
      <c r="N1323" s="6"/>
      <c r="O1323" s="6"/>
      <c r="P1323" s="8"/>
      <c r="Q1323" s="5"/>
      <c r="R1323" s="8"/>
      <c r="S1323" s="10"/>
      <c r="T1323" s="6"/>
      <c r="U1323" s="4"/>
      <c r="V1323" s="4"/>
      <c r="W1323" s="38"/>
      <c r="X1323" s="8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BC1323" s="2"/>
    </row>
    <row r="1324" spans="1:55" ht="12.75" x14ac:dyDescent="0.2">
      <c r="A1324" s="4"/>
      <c r="B1324" s="4"/>
      <c r="C1324" s="4"/>
      <c r="D1324" s="4"/>
      <c r="E1324" s="4"/>
      <c r="F1324" s="4"/>
      <c r="G1324" s="45"/>
      <c r="H1324" s="45"/>
      <c r="I1324" s="36"/>
      <c r="J1324" s="36"/>
      <c r="K1324" s="5"/>
      <c r="L1324" s="8" t="str">
        <f t="shared" si="22"/>
        <v xml:space="preserve"> </v>
      </c>
      <c r="M1324" s="6"/>
      <c r="N1324" s="6"/>
      <c r="O1324" s="6"/>
      <c r="P1324" s="8"/>
      <c r="Q1324" s="5"/>
      <c r="R1324" s="8"/>
      <c r="S1324" s="10"/>
      <c r="T1324" s="6"/>
      <c r="U1324" s="4"/>
      <c r="V1324" s="4"/>
      <c r="W1324" s="38"/>
      <c r="X1324" s="8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BC1324" s="2"/>
    </row>
    <row r="1325" spans="1:55" ht="12.75" x14ac:dyDescent="0.2">
      <c r="A1325" s="4"/>
      <c r="B1325" s="4"/>
      <c r="C1325" s="4"/>
      <c r="D1325" s="4"/>
      <c r="E1325" s="4"/>
      <c r="F1325" s="4"/>
      <c r="G1325" s="45"/>
      <c r="H1325" s="45"/>
      <c r="I1325" s="36"/>
      <c r="J1325" s="36"/>
      <c r="K1325" s="5"/>
      <c r="L1325" s="8" t="str">
        <f t="shared" si="22"/>
        <v xml:space="preserve"> </v>
      </c>
      <c r="M1325" s="6"/>
      <c r="N1325" s="6"/>
      <c r="O1325" s="6"/>
      <c r="P1325" s="8"/>
      <c r="Q1325" s="5"/>
      <c r="R1325" s="8"/>
      <c r="S1325" s="10"/>
      <c r="T1325" s="6"/>
      <c r="U1325" s="4"/>
      <c r="V1325" s="4"/>
      <c r="W1325" s="38"/>
      <c r="X1325" s="8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BC1325" s="2"/>
    </row>
    <row r="1326" spans="1:55" ht="12.75" x14ac:dyDescent="0.2">
      <c r="A1326" s="4"/>
      <c r="B1326" s="4"/>
      <c r="C1326" s="4"/>
      <c r="D1326" s="4"/>
      <c r="E1326" s="4"/>
      <c r="F1326" s="4"/>
      <c r="G1326" s="45"/>
      <c r="H1326" s="45"/>
      <c r="I1326" s="36"/>
      <c r="J1326" s="36"/>
      <c r="K1326" s="5"/>
      <c r="L1326" s="8" t="str">
        <f t="shared" si="22"/>
        <v xml:space="preserve"> </v>
      </c>
      <c r="M1326" s="6"/>
      <c r="N1326" s="6"/>
      <c r="O1326" s="6"/>
      <c r="P1326" s="8"/>
      <c r="Q1326" s="5"/>
      <c r="R1326" s="8"/>
      <c r="S1326" s="10"/>
      <c r="T1326" s="6"/>
      <c r="U1326" s="4"/>
      <c r="V1326" s="4"/>
      <c r="W1326" s="38"/>
      <c r="X1326" s="8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BC1326" s="2"/>
    </row>
    <row r="1327" spans="1:55" ht="12.75" x14ac:dyDescent="0.2">
      <c r="A1327" s="4"/>
      <c r="B1327" s="4"/>
      <c r="C1327" s="4"/>
      <c r="D1327" s="4"/>
      <c r="E1327" s="4"/>
      <c r="F1327" s="4"/>
      <c r="G1327" s="45"/>
      <c r="H1327" s="45"/>
      <c r="I1327" s="36"/>
      <c r="J1327" s="36"/>
      <c r="K1327" s="5"/>
      <c r="L1327" s="8" t="str">
        <f t="shared" si="22"/>
        <v xml:space="preserve"> </v>
      </c>
      <c r="M1327" s="6"/>
      <c r="N1327" s="6"/>
      <c r="O1327" s="6"/>
      <c r="P1327" s="8"/>
      <c r="Q1327" s="5"/>
      <c r="R1327" s="8"/>
      <c r="S1327" s="10"/>
      <c r="T1327" s="6"/>
      <c r="U1327" s="4"/>
      <c r="V1327" s="4"/>
      <c r="W1327" s="38"/>
      <c r="X1327" s="8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BC1327" s="2"/>
    </row>
    <row r="1328" spans="1:55" ht="12.75" x14ac:dyDescent="0.2">
      <c r="A1328" s="4"/>
      <c r="B1328" s="4"/>
      <c r="C1328" s="4"/>
      <c r="D1328" s="4"/>
      <c r="E1328" s="4"/>
      <c r="F1328" s="4"/>
      <c r="G1328" s="45"/>
      <c r="H1328" s="45"/>
      <c r="I1328" s="36"/>
      <c r="J1328" s="36"/>
      <c r="K1328" s="5"/>
      <c r="L1328" s="8" t="str">
        <f t="shared" si="22"/>
        <v xml:space="preserve"> </v>
      </c>
      <c r="M1328" s="6"/>
      <c r="N1328" s="6"/>
      <c r="O1328" s="6"/>
      <c r="P1328" s="8"/>
      <c r="Q1328" s="5"/>
      <c r="R1328" s="8"/>
      <c r="S1328" s="10"/>
      <c r="T1328" s="6"/>
      <c r="U1328" s="4"/>
      <c r="V1328" s="4"/>
      <c r="W1328" s="38"/>
      <c r="X1328" s="8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BC1328" s="2"/>
    </row>
    <row r="1329" spans="1:55" ht="12.75" x14ac:dyDescent="0.2">
      <c r="A1329" s="4"/>
      <c r="B1329" s="4"/>
      <c r="C1329" s="4"/>
      <c r="D1329" s="4"/>
      <c r="E1329" s="4"/>
      <c r="F1329" s="4"/>
      <c r="G1329" s="45"/>
      <c r="H1329" s="45"/>
      <c r="I1329" s="36"/>
      <c r="J1329" s="36"/>
      <c r="K1329" s="5"/>
      <c r="L1329" s="8" t="str">
        <f t="shared" si="22"/>
        <v xml:space="preserve"> </v>
      </c>
      <c r="M1329" s="6"/>
      <c r="N1329" s="6"/>
      <c r="O1329" s="6"/>
      <c r="P1329" s="8"/>
      <c r="Q1329" s="5"/>
      <c r="R1329" s="8"/>
      <c r="S1329" s="10"/>
      <c r="T1329" s="6"/>
      <c r="U1329" s="4"/>
      <c r="V1329" s="4"/>
      <c r="W1329" s="38"/>
      <c r="X1329" s="8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BC1329" s="2"/>
    </row>
    <row r="1330" spans="1:55" ht="12.75" x14ac:dyDescent="0.2">
      <c r="A1330" s="4"/>
      <c r="B1330" s="4"/>
      <c r="C1330" s="4"/>
      <c r="D1330" s="4"/>
      <c r="E1330" s="4"/>
      <c r="F1330" s="4"/>
      <c r="G1330" s="45"/>
      <c r="H1330" s="45"/>
      <c r="I1330" s="36"/>
      <c r="J1330" s="36"/>
      <c r="K1330" s="5"/>
      <c r="L1330" s="8" t="str">
        <f t="shared" si="22"/>
        <v xml:space="preserve"> </v>
      </c>
      <c r="M1330" s="6"/>
      <c r="N1330" s="6"/>
      <c r="O1330" s="6"/>
      <c r="P1330" s="8"/>
      <c r="Q1330" s="5"/>
      <c r="R1330" s="8"/>
      <c r="S1330" s="10"/>
      <c r="T1330" s="6"/>
      <c r="U1330" s="4"/>
      <c r="V1330" s="4"/>
      <c r="W1330" s="38"/>
      <c r="X1330" s="8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BC1330" s="2"/>
    </row>
    <row r="1331" spans="1:55" ht="12.75" x14ac:dyDescent="0.2">
      <c r="A1331" s="4"/>
      <c r="B1331" s="4"/>
      <c r="C1331" s="4"/>
      <c r="D1331" s="4"/>
      <c r="E1331" s="4"/>
      <c r="F1331" s="4"/>
      <c r="G1331" s="45"/>
      <c r="H1331" s="45"/>
      <c r="I1331" s="36"/>
      <c r="J1331" s="36"/>
      <c r="K1331" s="5"/>
      <c r="L1331" s="8" t="str">
        <f t="shared" si="22"/>
        <v xml:space="preserve"> </v>
      </c>
      <c r="M1331" s="6"/>
      <c r="N1331" s="6"/>
      <c r="O1331" s="6"/>
      <c r="P1331" s="8"/>
      <c r="Q1331" s="5"/>
      <c r="R1331" s="8"/>
      <c r="S1331" s="10"/>
      <c r="T1331" s="6"/>
      <c r="U1331" s="4"/>
      <c r="V1331" s="4"/>
      <c r="W1331" s="38"/>
      <c r="X1331" s="8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BC1331" s="2"/>
    </row>
    <row r="1332" spans="1:55" ht="12.75" x14ac:dyDescent="0.2">
      <c r="A1332" s="4"/>
      <c r="B1332" s="4"/>
      <c r="C1332" s="4"/>
      <c r="D1332" s="4"/>
      <c r="E1332" s="4"/>
      <c r="F1332" s="4"/>
      <c r="G1332" s="45"/>
      <c r="H1332" s="45"/>
      <c r="I1332" s="36"/>
      <c r="J1332" s="36"/>
      <c r="K1332" s="5"/>
      <c r="L1332" s="8" t="str">
        <f t="shared" si="22"/>
        <v xml:space="preserve"> </v>
      </c>
      <c r="M1332" s="6"/>
      <c r="N1332" s="6"/>
      <c r="O1332" s="6"/>
      <c r="P1332" s="8"/>
      <c r="Q1332" s="5"/>
      <c r="R1332" s="8"/>
      <c r="S1332" s="10"/>
      <c r="T1332" s="6"/>
      <c r="U1332" s="4"/>
      <c r="V1332" s="4"/>
      <c r="W1332" s="38"/>
      <c r="X1332" s="8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BC1332" s="2"/>
    </row>
    <row r="1333" spans="1:55" ht="12.75" x14ac:dyDescent="0.2">
      <c r="A1333" s="4"/>
      <c r="B1333" s="4"/>
      <c r="C1333" s="4"/>
      <c r="D1333" s="4"/>
      <c r="E1333" s="4"/>
      <c r="F1333" s="4"/>
      <c r="G1333" s="45"/>
      <c r="H1333" s="45"/>
      <c r="I1333" s="36"/>
      <c r="J1333" s="36"/>
      <c r="K1333" s="5"/>
      <c r="L1333" s="8" t="str">
        <f t="shared" si="22"/>
        <v xml:space="preserve"> </v>
      </c>
      <c r="M1333" s="6"/>
      <c r="N1333" s="6"/>
      <c r="O1333" s="6"/>
      <c r="P1333" s="8"/>
      <c r="Q1333" s="5"/>
      <c r="R1333" s="8"/>
      <c r="S1333" s="10"/>
      <c r="T1333" s="6"/>
      <c r="U1333" s="4"/>
      <c r="V1333" s="4"/>
      <c r="W1333" s="38"/>
      <c r="X1333" s="8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BC1333" s="2"/>
    </row>
    <row r="1334" spans="1:55" ht="12.75" x14ac:dyDescent="0.2">
      <c r="A1334" s="4"/>
      <c r="B1334" s="4"/>
      <c r="C1334" s="4"/>
      <c r="D1334" s="4"/>
      <c r="E1334" s="4"/>
      <c r="F1334" s="4"/>
      <c r="G1334" s="45"/>
      <c r="H1334" s="45"/>
      <c r="I1334" s="36"/>
      <c r="J1334" s="36"/>
      <c r="K1334" s="5"/>
      <c r="L1334" s="8" t="str">
        <f t="shared" si="22"/>
        <v xml:space="preserve"> </v>
      </c>
      <c r="M1334" s="6"/>
      <c r="N1334" s="6"/>
      <c r="O1334" s="6"/>
      <c r="P1334" s="8"/>
      <c r="Q1334" s="5"/>
      <c r="R1334" s="8"/>
      <c r="S1334" s="10"/>
      <c r="T1334" s="6"/>
      <c r="U1334" s="4"/>
      <c r="V1334" s="4"/>
      <c r="W1334" s="38"/>
      <c r="X1334" s="8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BC1334" s="2"/>
    </row>
    <row r="1335" spans="1:55" ht="12.75" x14ac:dyDescent="0.2">
      <c r="A1335" s="4"/>
      <c r="B1335" s="4"/>
      <c r="C1335" s="4"/>
      <c r="D1335" s="4"/>
      <c r="E1335" s="4"/>
      <c r="F1335" s="4"/>
      <c r="G1335" s="45"/>
      <c r="H1335" s="45"/>
      <c r="I1335" s="36"/>
      <c r="J1335" s="36"/>
      <c r="K1335" s="5"/>
      <c r="L1335" s="8" t="str">
        <f t="shared" si="22"/>
        <v xml:space="preserve"> </v>
      </c>
      <c r="M1335" s="6"/>
      <c r="N1335" s="6"/>
      <c r="O1335" s="6"/>
      <c r="P1335" s="8"/>
      <c r="Q1335" s="5"/>
      <c r="R1335" s="8"/>
      <c r="S1335" s="10"/>
      <c r="T1335" s="6"/>
      <c r="U1335" s="4"/>
      <c r="V1335" s="4"/>
      <c r="W1335" s="38"/>
      <c r="X1335" s="8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BC1335" s="2"/>
    </row>
    <row r="1336" spans="1:55" ht="12.75" x14ac:dyDescent="0.2">
      <c r="A1336" s="4"/>
      <c r="B1336" s="4"/>
      <c r="C1336" s="4"/>
      <c r="D1336" s="4"/>
      <c r="E1336" s="4"/>
      <c r="F1336" s="4"/>
      <c r="G1336" s="45"/>
      <c r="H1336" s="45"/>
      <c r="I1336" s="36"/>
      <c r="J1336" s="36"/>
      <c r="K1336" s="5"/>
      <c r="L1336" s="8" t="str">
        <f t="shared" si="22"/>
        <v xml:space="preserve"> </v>
      </c>
      <c r="M1336" s="6"/>
      <c r="N1336" s="6"/>
      <c r="O1336" s="6"/>
      <c r="P1336" s="8"/>
      <c r="Q1336" s="5"/>
      <c r="R1336" s="8"/>
      <c r="S1336" s="10"/>
      <c r="T1336" s="6"/>
      <c r="U1336" s="4"/>
      <c r="V1336" s="4"/>
      <c r="W1336" s="38"/>
      <c r="X1336" s="8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BC1336" s="2"/>
    </row>
    <row r="1337" spans="1:55" ht="12.75" x14ac:dyDescent="0.2">
      <c r="A1337" s="4"/>
      <c r="B1337" s="4"/>
      <c r="C1337" s="4"/>
      <c r="D1337" s="4"/>
      <c r="E1337" s="4"/>
      <c r="F1337" s="4"/>
      <c r="G1337" s="45"/>
      <c r="H1337" s="45"/>
      <c r="I1337" s="36"/>
      <c r="J1337" s="36"/>
      <c r="K1337" s="5"/>
      <c r="L1337" s="8" t="str">
        <f t="shared" si="22"/>
        <v xml:space="preserve"> </v>
      </c>
      <c r="M1337" s="6"/>
      <c r="N1337" s="6"/>
      <c r="O1337" s="6"/>
      <c r="P1337" s="8"/>
      <c r="Q1337" s="5"/>
      <c r="R1337" s="8"/>
      <c r="S1337" s="10"/>
      <c r="T1337" s="6"/>
      <c r="U1337" s="4"/>
      <c r="V1337" s="4"/>
      <c r="W1337" s="38"/>
      <c r="X1337" s="8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BC1337" s="2"/>
    </row>
    <row r="1338" spans="1:55" ht="12.75" x14ac:dyDescent="0.2">
      <c r="A1338" s="4"/>
      <c r="B1338" s="4"/>
      <c r="C1338" s="4"/>
      <c r="D1338" s="4"/>
      <c r="E1338" s="4"/>
      <c r="F1338" s="4"/>
      <c r="G1338" s="45"/>
      <c r="H1338" s="45"/>
      <c r="I1338" s="36"/>
      <c r="J1338" s="36"/>
      <c r="K1338" s="5"/>
      <c r="L1338" s="8" t="str">
        <f t="shared" si="22"/>
        <v xml:space="preserve"> </v>
      </c>
      <c r="M1338" s="6"/>
      <c r="N1338" s="6"/>
      <c r="O1338" s="6"/>
      <c r="P1338" s="8"/>
      <c r="Q1338" s="5"/>
      <c r="R1338" s="8"/>
      <c r="S1338" s="10"/>
      <c r="T1338" s="6"/>
      <c r="U1338" s="4"/>
      <c r="V1338" s="4"/>
      <c r="W1338" s="38"/>
      <c r="X1338" s="8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BC1338" s="2"/>
    </row>
    <row r="1339" spans="1:55" ht="12.75" x14ac:dyDescent="0.2">
      <c r="A1339" s="4"/>
      <c r="B1339" s="4"/>
      <c r="C1339" s="4"/>
      <c r="D1339" s="4"/>
      <c r="E1339" s="4"/>
      <c r="F1339" s="4"/>
      <c r="G1339" s="45"/>
      <c r="H1339" s="45"/>
      <c r="I1339" s="36"/>
      <c r="J1339" s="36"/>
      <c r="K1339" s="5"/>
      <c r="L1339" s="8" t="str">
        <f t="shared" si="22"/>
        <v xml:space="preserve"> </v>
      </c>
      <c r="M1339" s="6"/>
      <c r="N1339" s="6"/>
      <c r="O1339" s="6"/>
      <c r="P1339" s="8"/>
      <c r="Q1339" s="5"/>
      <c r="R1339" s="8"/>
      <c r="S1339" s="10"/>
      <c r="T1339" s="6"/>
      <c r="U1339" s="4"/>
      <c r="V1339" s="4"/>
      <c r="W1339" s="38"/>
      <c r="X1339" s="8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BC1339" s="2"/>
    </row>
    <row r="1340" spans="1:55" ht="12.75" x14ac:dyDescent="0.2">
      <c r="A1340" s="4"/>
      <c r="B1340" s="4"/>
      <c r="C1340" s="4"/>
      <c r="D1340" s="4"/>
      <c r="E1340" s="4"/>
      <c r="F1340" s="4"/>
      <c r="G1340" s="45"/>
      <c r="H1340" s="45"/>
      <c r="I1340" s="36"/>
      <c r="J1340" s="36"/>
      <c r="K1340" s="5"/>
      <c r="L1340" s="8" t="str">
        <f t="shared" si="22"/>
        <v xml:space="preserve"> </v>
      </c>
      <c r="M1340" s="6"/>
      <c r="N1340" s="6"/>
      <c r="O1340" s="6"/>
      <c r="P1340" s="8"/>
      <c r="Q1340" s="5"/>
      <c r="R1340" s="8"/>
      <c r="S1340" s="10"/>
      <c r="T1340" s="6"/>
      <c r="U1340" s="4"/>
      <c r="V1340" s="4"/>
      <c r="W1340" s="38"/>
      <c r="X1340" s="8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BC1340" s="2"/>
    </row>
    <row r="1341" spans="1:55" ht="12.75" x14ac:dyDescent="0.2">
      <c r="A1341" s="4"/>
      <c r="B1341" s="4"/>
      <c r="C1341" s="4"/>
      <c r="D1341" s="4"/>
      <c r="E1341" s="4"/>
      <c r="F1341" s="4"/>
      <c r="G1341" s="45"/>
      <c r="H1341" s="45"/>
      <c r="I1341" s="36"/>
      <c r="J1341" s="36"/>
      <c r="K1341" s="5"/>
      <c r="L1341" s="8" t="str">
        <f t="shared" si="22"/>
        <v xml:space="preserve"> </v>
      </c>
      <c r="M1341" s="6"/>
      <c r="N1341" s="6"/>
      <c r="O1341" s="6"/>
      <c r="P1341" s="8"/>
      <c r="Q1341" s="5"/>
      <c r="R1341" s="8"/>
      <c r="S1341" s="10"/>
      <c r="T1341" s="6"/>
      <c r="U1341" s="4"/>
      <c r="V1341" s="4"/>
      <c r="W1341" s="38"/>
      <c r="X1341" s="8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BC1341" s="2"/>
    </row>
    <row r="1342" spans="1:55" ht="12.75" x14ac:dyDescent="0.2">
      <c r="A1342" s="4"/>
      <c r="B1342" s="4"/>
      <c r="C1342" s="4"/>
      <c r="D1342" s="4"/>
      <c r="E1342" s="4"/>
      <c r="F1342" s="4"/>
      <c r="G1342" s="45"/>
      <c r="H1342" s="45"/>
      <c r="I1342" s="36"/>
      <c r="J1342" s="36"/>
      <c r="K1342" s="5"/>
      <c r="L1342" s="8" t="str">
        <f t="shared" si="22"/>
        <v xml:space="preserve"> </v>
      </c>
      <c r="M1342" s="6"/>
      <c r="N1342" s="6"/>
      <c r="O1342" s="6"/>
      <c r="P1342" s="8"/>
      <c r="Q1342" s="5"/>
      <c r="R1342" s="8"/>
      <c r="S1342" s="10"/>
      <c r="T1342" s="6"/>
      <c r="U1342" s="4"/>
      <c r="V1342" s="4"/>
      <c r="W1342" s="38"/>
      <c r="X1342" s="8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BC1342" s="2"/>
    </row>
    <row r="1343" spans="1:55" ht="12.75" x14ac:dyDescent="0.2">
      <c r="A1343" s="4"/>
      <c r="B1343" s="4"/>
      <c r="C1343" s="4"/>
      <c r="D1343" s="4"/>
      <c r="E1343" s="4"/>
      <c r="F1343" s="4"/>
      <c r="G1343" s="45"/>
      <c r="H1343" s="45"/>
      <c r="I1343" s="36"/>
      <c r="J1343" s="36"/>
      <c r="K1343" s="5"/>
      <c r="L1343" s="8" t="str">
        <f t="shared" si="22"/>
        <v xml:space="preserve"> </v>
      </c>
      <c r="M1343" s="6"/>
      <c r="N1343" s="6"/>
      <c r="O1343" s="6"/>
      <c r="P1343" s="8"/>
      <c r="Q1343" s="5"/>
      <c r="R1343" s="8"/>
      <c r="S1343" s="10"/>
      <c r="T1343" s="6"/>
      <c r="U1343" s="4"/>
      <c r="V1343" s="4"/>
      <c r="W1343" s="38"/>
      <c r="X1343" s="8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BC1343" s="2"/>
    </row>
    <row r="1344" spans="1:55" ht="12.75" x14ac:dyDescent="0.2">
      <c r="A1344" s="4"/>
      <c r="B1344" s="4"/>
      <c r="C1344" s="4"/>
      <c r="D1344" s="4"/>
      <c r="E1344" s="4"/>
      <c r="F1344" s="4"/>
      <c r="G1344" s="45"/>
      <c r="H1344" s="45"/>
      <c r="I1344" s="36"/>
      <c r="J1344" s="36"/>
      <c r="K1344" s="5"/>
      <c r="L1344" s="8" t="str">
        <f t="shared" si="22"/>
        <v xml:space="preserve"> </v>
      </c>
      <c r="M1344" s="6"/>
      <c r="N1344" s="6"/>
      <c r="O1344" s="6"/>
      <c r="P1344" s="8"/>
      <c r="Q1344" s="5"/>
      <c r="R1344" s="8"/>
      <c r="S1344" s="10"/>
      <c r="T1344" s="6"/>
      <c r="U1344" s="4"/>
      <c r="V1344" s="4"/>
      <c r="W1344" s="38"/>
      <c r="X1344" s="8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BC1344" s="2"/>
    </row>
    <row r="1345" spans="1:55" ht="12.75" x14ac:dyDescent="0.2">
      <c r="A1345" s="4"/>
      <c r="B1345" s="4"/>
      <c r="C1345" s="4"/>
      <c r="D1345" s="4"/>
      <c r="E1345" s="4"/>
      <c r="F1345" s="4"/>
      <c r="G1345" s="45"/>
      <c r="H1345" s="45"/>
      <c r="I1345" s="36"/>
      <c r="J1345" s="36"/>
      <c r="K1345" s="5"/>
      <c r="L1345" s="8" t="str">
        <f t="shared" si="22"/>
        <v xml:space="preserve"> </v>
      </c>
      <c r="M1345" s="6"/>
      <c r="N1345" s="6"/>
      <c r="O1345" s="6"/>
      <c r="P1345" s="8"/>
      <c r="Q1345" s="5"/>
      <c r="R1345" s="8"/>
      <c r="S1345" s="10"/>
      <c r="T1345" s="6"/>
      <c r="U1345" s="4"/>
      <c r="V1345" s="4"/>
      <c r="W1345" s="38"/>
      <c r="X1345" s="8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BC1345" s="2"/>
    </row>
    <row r="1346" spans="1:55" ht="12.75" x14ac:dyDescent="0.2">
      <c r="A1346" s="4"/>
      <c r="B1346" s="4"/>
      <c r="C1346" s="4"/>
      <c r="D1346" s="4"/>
      <c r="E1346" s="4"/>
      <c r="F1346" s="4"/>
      <c r="G1346" s="45"/>
      <c r="H1346" s="45"/>
      <c r="I1346" s="36"/>
      <c r="J1346" s="36"/>
      <c r="K1346" s="5"/>
      <c r="L1346" s="8" t="str">
        <f t="shared" si="22"/>
        <v xml:space="preserve"> </v>
      </c>
      <c r="M1346" s="6"/>
      <c r="N1346" s="6"/>
      <c r="O1346" s="6"/>
      <c r="P1346" s="8"/>
      <c r="Q1346" s="5"/>
      <c r="R1346" s="8"/>
      <c r="S1346" s="10"/>
      <c r="T1346" s="6"/>
      <c r="U1346" s="4"/>
      <c r="V1346" s="4"/>
      <c r="W1346" s="38"/>
      <c r="X1346" s="8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BC1346" s="2"/>
    </row>
    <row r="1347" spans="1:55" ht="12.75" x14ac:dyDescent="0.2">
      <c r="A1347" s="4"/>
      <c r="B1347" s="4"/>
      <c r="C1347" s="4"/>
      <c r="D1347" s="4"/>
      <c r="E1347" s="4"/>
      <c r="F1347" s="4"/>
      <c r="G1347" s="45"/>
      <c r="H1347" s="45"/>
      <c r="I1347" s="36"/>
      <c r="J1347" s="36"/>
      <c r="K1347" s="5"/>
      <c r="L1347" s="8" t="str">
        <f t="shared" si="22"/>
        <v xml:space="preserve"> </v>
      </c>
      <c r="M1347" s="6"/>
      <c r="N1347" s="6"/>
      <c r="O1347" s="6"/>
      <c r="P1347" s="8"/>
      <c r="Q1347" s="5"/>
      <c r="R1347" s="8"/>
      <c r="S1347" s="10"/>
      <c r="T1347" s="6"/>
      <c r="U1347" s="4"/>
      <c r="V1347" s="4"/>
      <c r="W1347" s="38"/>
      <c r="X1347" s="8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BC1347" s="2"/>
    </row>
    <row r="1348" spans="1:55" ht="12.75" x14ac:dyDescent="0.2">
      <c r="A1348" s="4"/>
      <c r="B1348" s="4"/>
      <c r="C1348" s="4"/>
      <c r="D1348" s="4"/>
      <c r="E1348" s="4"/>
      <c r="F1348" s="4"/>
      <c r="G1348" s="45"/>
      <c r="H1348" s="45"/>
      <c r="I1348" s="36"/>
      <c r="J1348" s="36"/>
      <c r="K1348" s="5"/>
      <c r="L1348" s="8" t="str">
        <f t="shared" si="22"/>
        <v xml:space="preserve"> </v>
      </c>
      <c r="M1348" s="6"/>
      <c r="N1348" s="6"/>
      <c r="O1348" s="6"/>
      <c r="P1348" s="8"/>
      <c r="Q1348" s="5"/>
      <c r="R1348" s="8"/>
      <c r="S1348" s="10"/>
      <c r="T1348" s="6"/>
      <c r="U1348" s="4"/>
      <c r="V1348" s="4"/>
      <c r="W1348" s="38"/>
      <c r="X1348" s="8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BC1348" s="2"/>
    </row>
    <row r="1349" spans="1:55" ht="12.75" x14ac:dyDescent="0.2">
      <c r="A1349" s="4"/>
      <c r="B1349" s="4"/>
      <c r="C1349" s="4"/>
      <c r="D1349" s="4"/>
      <c r="E1349" s="4"/>
      <c r="F1349" s="4"/>
      <c r="G1349" s="45"/>
      <c r="H1349" s="45"/>
      <c r="I1349" s="36"/>
      <c r="J1349" s="36"/>
      <c r="K1349" s="5"/>
      <c r="L1349" s="8" t="str">
        <f t="shared" si="22"/>
        <v xml:space="preserve"> </v>
      </c>
      <c r="M1349" s="6"/>
      <c r="N1349" s="6"/>
      <c r="O1349" s="6"/>
      <c r="P1349" s="8"/>
      <c r="Q1349" s="5"/>
      <c r="R1349" s="8"/>
      <c r="S1349" s="10"/>
      <c r="T1349" s="6"/>
      <c r="U1349" s="4"/>
      <c r="V1349" s="4"/>
      <c r="W1349" s="38"/>
      <c r="X1349" s="8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BC1349" s="2"/>
    </row>
    <row r="1350" spans="1:55" ht="12.75" x14ac:dyDescent="0.2">
      <c r="A1350" s="4"/>
      <c r="B1350" s="4"/>
      <c r="C1350" s="4"/>
      <c r="D1350" s="4"/>
      <c r="E1350" s="4"/>
      <c r="F1350" s="4"/>
      <c r="G1350" s="45"/>
      <c r="H1350" s="45"/>
      <c r="I1350" s="36"/>
      <c r="J1350" s="36"/>
      <c r="K1350" s="5"/>
      <c r="L1350" s="8" t="str">
        <f t="shared" si="22"/>
        <v xml:space="preserve"> </v>
      </c>
      <c r="M1350" s="6"/>
      <c r="N1350" s="6"/>
      <c r="O1350" s="6"/>
      <c r="P1350" s="8"/>
      <c r="Q1350" s="5"/>
      <c r="R1350" s="8"/>
      <c r="S1350" s="10"/>
      <c r="T1350" s="6"/>
      <c r="U1350" s="4"/>
      <c r="V1350" s="4"/>
      <c r="W1350" s="38"/>
      <c r="X1350" s="8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BC1350" s="2"/>
    </row>
    <row r="1351" spans="1:55" ht="12.75" x14ac:dyDescent="0.2">
      <c r="A1351" s="4"/>
      <c r="B1351" s="4"/>
      <c r="C1351" s="4"/>
      <c r="D1351" s="4"/>
      <c r="E1351" s="4"/>
      <c r="F1351" s="4"/>
      <c r="G1351" s="45"/>
      <c r="H1351" s="45"/>
      <c r="I1351" s="36"/>
      <c r="J1351" s="36"/>
      <c r="K1351" s="5"/>
      <c r="L1351" s="8" t="str">
        <f t="shared" si="22"/>
        <v xml:space="preserve"> </v>
      </c>
      <c r="M1351" s="6"/>
      <c r="N1351" s="6"/>
      <c r="O1351" s="6"/>
      <c r="P1351" s="8"/>
      <c r="Q1351" s="5"/>
      <c r="R1351" s="8"/>
      <c r="S1351" s="10"/>
      <c r="T1351" s="6"/>
      <c r="U1351" s="4"/>
      <c r="V1351" s="4"/>
      <c r="W1351" s="38"/>
      <c r="X1351" s="8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BC1351" s="2"/>
    </row>
    <row r="1352" spans="1:55" ht="12.75" x14ac:dyDescent="0.2">
      <c r="A1352" s="4"/>
      <c r="B1352" s="4"/>
      <c r="C1352" s="4"/>
      <c r="D1352" s="4"/>
      <c r="E1352" s="4"/>
      <c r="F1352" s="4"/>
      <c r="G1352" s="45"/>
      <c r="H1352" s="45"/>
      <c r="I1352" s="36"/>
      <c r="J1352" s="36"/>
      <c r="K1352" s="5"/>
      <c r="L1352" s="8" t="str">
        <f t="shared" si="22"/>
        <v xml:space="preserve"> </v>
      </c>
      <c r="M1352" s="6"/>
      <c r="N1352" s="6"/>
      <c r="O1352" s="6"/>
      <c r="P1352" s="8"/>
      <c r="Q1352" s="5"/>
      <c r="R1352" s="8"/>
      <c r="S1352" s="10"/>
      <c r="T1352" s="6"/>
      <c r="U1352" s="4"/>
      <c r="V1352" s="4"/>
      <c r="W1352" s="38"/>
      <c r="X1352" s="8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BC1352" s="2"/>
    </row>
    <row r="1353" spans="1:55" ht="12.75" x14ac:dyDescent="0.2">
      <c r="A1353" s="4"/>
      <c r="B1353" s="4"/>
      <c r="C1353" s="4"/>
      <c r="D1353" s="4"/>
      <c r="E1353" s="4"/>
      <c r="F1353" s="4"/>
      <c r="G1353" s="45"/>
      <c r="H1353" s="45"/>
      <c r="I1353" s="36"/>
      <c r="J1353" s="36"/>
      <c r="K1353" s="5"/>
      <c r="L1353" s="8" t="str">
        <f t="shared" si="22"/>
        <v xml:space="preserve"> </v>
      </c>
      <c r="M1353" s="6"/>
      <c r="N1353" s="6"/>
      <c r="O1353" s="6"/>
      <c r="P1353" s="8"/>
      <c r="Q1353" s="5"/>
      <c r="R1353" s="8"/>
      <c r="S1353" s="10"/>
      <c r="T1353" s="6"/>
      <c r="U1353" s="4"/>
      <c r="V1353" s="4"/>
      <c r="W1353" s="38"/>
      <c r="X1353" s="8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BC1353" s="2"/>
    </row>
    <row r="1354" spans="1:55" ht="12.75" x14ac:dyDescent="0.2">
      <c r="A1354" s="4"/>
      <c r="B1354" s="4"/>
      <c r="C1354" s="4"/>
      <c r="D1354" s="4"/>
      <c r="E1354" s="4"/>
      <c r="F1354" s="4"/>
      <c r="G1354" s="45"/>
      <c r="H1354" s="45"/>
      <c r="I1354" s="36"/>
      <c r="J1354" s="36"/>
      <c r="K1354" s="5"/>
      <c r="L1354" s="8" t="str">
        <f t="shared" si="22"/>
        <v xml:space="preserve"> </v>
      </c>
      <c r="M1354" s="6"/>
      <c r="N1354" s="6"/>
      <c r="O1354" s="6"/>
      <c r="P1354" s="8"/>
      <c r="Q1354" s="5"/>
      <c r="R1354" s="8"/>
      <c r="S1354" s="10"/>
      <c r="T1354" s="6"/>
      <c r="U1354" s="4"/>
      <c r="V1354" s="4"/>
      <c r="W1354" s="38"/>
      <c r="X1354" s="8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BC1354" s="2"/>
    </row>
    <row r="1355" spans="1:55" ht="12.75" x14ac:dyDescent="0.2">
      <c r="A1355" s="4"/>
      <c r="B1355" s="4"/>
      <c r="C1355" s="4"/>
      <c r="D1355" s="4"/>
      <c r="E1355" s="4"/>
      <c r="F1355" s="4"/>
      <c r="G1355" s="45"/>
      <c r="H1355" s="45"/>
      <c r="I1355" s="36"/>
      <c r="J1355" s="36"/>
      <c r="K1355" s="5"/>
      <c r="L1355" s="8" t="str">
        <f t="shared" si="22"/>
        <v xml:space="preserve"> </v>
      </c>
      <c r="M1355" s="6"/>
      <c r="N1355" s="6"/>
      <c r="O1355" s="6"/>
      <c r="P1355" s="8"/>
      <c r="Q1355" s="5"/>
      <c r="R1355" s="8"/>
      <c r="S1355" s="10"/>
      <c r="T1355" s="6"/>
      <c r="U1355" s="4"/>
      <c r="V1355" s="4"/>
      <c r="W1355" s="38"/>
      <c r="X1355" s="8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BC1355" s="2"/>
    </row>
    <row r="1356" spans="1:55" ht="12.75" x14ac:dyDescent="0.2">
      <c r="A1356" s="4"/>
      <c r="B1356" s="4"/>
      <c r="C1356" s="4"/>
      <c r="D1356" s="4"/>
      <c r="E1356" s="4"/>
      <c r="F1356" s="4"/>
      <c r="G1356" s="45"/>
      <c r="H1356" s="45"/>
      <c r="I1356" s="36"/>
      <c r="J1356" s="36"/>
      <c r="K1356" s="5"/>
      <c r="L1356" s="8" t="str">
        <f t="shared" si="22"/>
        <v xml:space="preserve"> </v>
      </c>
      <c r="M1356" s="6"/>
      <c r="N1356" s="6"/>
      <c r="O1356" s="6"/>
      <c r="P1356" s="8"/>
      <c r="Q1356" s="5"/>
      <c r="R1356" s="8"/>
      <c r="S1356" s="10"/>
      <c r="T1356" s="6"/>
      <c r="U1356" s="4"/>
      <c r="V1356" s="4"/>
      <c r="W1356" s="38"/>
      <c r="X1356" s="8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BC1356" s="2"/>
    </row>
    <row r="1357" spans="1:55" ht="12.75" x14ac:dyDescent="0.2">
      <c r="A1357" s="4"/>
      <c r="B1357" s="4"/>
      <c r="C1357" s="4"/>
      <c r="D1357" s="4"/>
      <c r="E1357" s="4"/>
      <c r="F1357" s="4"/>
      <c r="G1357" s="45"/>
      <c r="H1357" s="45"/>
      <c r="I1357" s="36"/>
      <c r="J1357" s="36"/>
      <c r="K1357" s="5"/>
      <c r="L1357" s="8" t="str">
        <f t="shared" si="22"/>
        <v xml:space="preserve"> </v>
      </c>
      <c r="M1357" s="6"/>
      <c r="N1357" s="6"/>
      <c r="O1357" s="6"/>
      <c r="P1357" s="8"/>
      <c r="Q1357" s="5"/>
      <c r="R1357" s="8"/>
      <c r="S1357" s="10"/>
      <c r="T1357" s="6"/>
      <c r="U1357" s="4"/>
      <c r="V1357" s="4"/>
      <c r="W1357" s="38"/>
      <c r="X1357" s="8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BC1357" s="2"/>
    </row>
    <row r="1358" spans="1:55" ht="12.75" x14ac:dyDescent="0.2">
      <c r="A1358" s="4"/>
      <c r="B1358" s="4"/>
      <c r="C1358" s="4"/>
      <c r="D1358" s="4"/>
      <c r="E1358" s="4"/>
      <c r="F1358" s="4"/>
      <c r="G1358" s="45"/>
      <c r="H1358" s="45"/>
      <c r="I1358" s="36"/>
      <c r="J1358" s="36"/>
      <c r="K1358" s="5"/>
      <c r="L1358" s="8" t="str">
        <f t="shared" si="22"/>
        <v xml:space="preserve"> </v>
      </c>
      <c r="M1358" s="6"/>
      <c r="N1358" s="6"/>
      <c r="O1358" s="6"/>
      <c r="P1358" s="8"/>
      <c r="Q1358" s="5"/>
      <c r="R1358" s="8"/>
      <c r="S1358" s="10"/>
      <c r="T1358" s="6"/>
      <c r="U1358" s="4"/>
      <c r="V1358" s="4"/>
      <c r="W1358" s="38"/>
      <c r="X1358" s="8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BC1358" s="2"/>
    </row>
    <row r="1359" spans="1:55" ht="12.75" x14ac:dyDescent="0.2">
      <c r="A1359" s="4"/>
      <c r="B1359" s="4"/>
      <c r="C1359" s="4"/>
      <c r="D1359" s="4"/>
      <c r="E1359" s="4"/>
      <c r="F1359" s="4"/>
      <c r="G1359" s="45"/>
      <c r="H1359" s="45"/>
      <c r="I1359" s="36"/>
      <c r="J1359" s="36"/>
      <c r="K1359" s="5"/>
      <c r="L1359" s="8" t="str">
        <f t="shared" si="22"/>
        <v xml:space="preserve"> </v>
      </c>
      <c r="M1359" s="6"/>
      <c r="N1359" s="6"/>
      <c r="O1359" s="6"/>
      <c r="P1359" s="8"/>
      <c r="Q1359" s="5"/>
      <c r="R1359" s="8"/>
      <c r="S1359" s="10"/>
      <c r="T1359" s="6"/>
      <c r="U1359" s="4"/>
      <c r="V1359" s="4"/>
      <c r="W1359" s="38"/>
      <c r="X1359" s="8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BC1359" s="2"/>
    </row>
    <row r="1360" spans="1:55" ht="12.75" x14ac:dyDescent="0.2">
      <c r="A1360" s="4"/>
      <c r="B1360" s="4"/>
      <c r="C1360" s="4"/>
      <c r="D1360" s="4"/>
      <c r="E1360" s="4"/>
      <c r="F1360" s="4"/>
      <c r="G1360" s="45"/>
      <c r="H1360" s="45"/>
      <c r="I1360" s="36"/>
      <c r="J1360" s="36"/>
      <c r="K1360" s="5"/>
      <c r="L1360" s="8" t="str">
        <f t="shared" si="22"/>
        <v xml:space="preserve"> </v>
      </c>
      <c r="M1360" s="6"/>
      <c r="N1360" s="6"/>
      <c r="O1360" s="6"/>
      <c r="P1360" s="8"/>
      <c r="Q1360" s="5"/>
      <c r="R1360" s="8"/>
      <c r="S1360" s="10"/>
      <c r="T1360" s="6"/>
      <c r="U1360" s="4"/>
      <c r="V1360" s="4"/>
      <c r="W1360" s="38"/>
      <c r="X1360" s="8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BC1360" s="2"/>
    </row>
    <row r="1361" spans="1:55" ht="12.75" x14ac:dyDescent="0.2">
      <c r="A1361" s="4"/>
      <c r="B1361" s="4"/>
      <c r="C1361" s="4"/>
      <c r="D1361" s="4"/>
      <c r="E1361" s="4"/>
      <c r="F1361" s="4"/>
      <c r="G1361" s="45"/>
      <c r="H1361" s="45"/>
      <c r="I1361" s="36"/>
      <c r="J1361" s="36"/>
      <c r="K1361" s="5"/>
      <c r="L1361" s="8" t="str">
        <f t="shared" si="22"/>
        <v xml:space="preserve"> </v>
      </c>
      <c r="M1361" s="6"/>
      <c r="N1361" s="6"/>
      <c r="O1361" s="6"/>
      <c r="P1361" s="8"/>
      <c r="Q1361" s="5"/>
      <c r="R1361" s="8"/>
      <c r="S1361" s="10"/>
      <c r="T1361" s="6"/>
      <c r="U1361" s="4"/>
      <c r="V1361" s="4"/>
      <c r="W1361" s="38"/>
      <c r="X1361" s="8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BC1361" s="2"/>
    </row>
    <row r="1362" spans="1:55" ht="12.75" x14ac:dyDescent="0.2">
      <c r="A1362" s="4"/>
      <c r="B1362" s="4"/>
      <c r="C1362" s="4"/>
      <c r="D1362" s="4"/>
      <c r="E1362" s="4"/>
      <c r="F1362" s="4"/>
      <c r="G1362" s="45"/>
      <c r="H1362" s="45"/>
      <c r="I1362" s="36"/>
      <c r="J1362" s="36"/>
      <c r="K1362" s="5"/>
      <c r="L1362" s="8" t="str">
        <f t="shared" si="22"/>
        <v xml:space="preserve"> </v>
      </c>
      <c r="M1362" s="6"/>
      <c r="N1362" s="6"/>
      <c r="O1362" s="6"/>
      <c r="P1362" s="8"/>
      <c r="Q1362" s="5"/>
      <c r="R1362" s="8"/>
      <c r="S1362" s="10"/>
      <c r="T1362" s="6"/>
      <c r="U1362" s="4"/>
      <c r="V1362" s="4"/>
      <c r="W1362" s="38"/>
      <c r="X1362" s="8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BC1362" s="2"/>
    </row>
    <row r="1363" spans="1:55" ht="12.75" x14ac:dyDescent="0.2">
      <c r="A1363" s="4"/>
      <c r="B1363" s="4"/>
      <c r="C1363" s="4"/>
      <c r="D1363" s="4"/>
      <c r="E1363" s="4"/>
      <c r="F1363" s="4"/>
      <c r="G1363" s="45"/>
      <c r="H1363" s="45"/>
      <c r="I1363" s="36"/>
      <c r="J1363" s="36"/>
      <c r="K1363" s="5"/>
      <c r="L1363" s="8" t="str">
        <f t="shared" si="22"/>
        <v xml:space="preserve"> </v>
      </c>
      <c r="M1363" s="6"/>
      <c r="N1363" s="6"/>
      <c r="O1363" s="6"/>
      <c r="P1363" s="8"/>
      <c r="Q1363" s="5"/>
      <c r="R1363" s="8"/>
      <c r="S1363" s="10"/>
      <c r="T1363" s="6"/>
      <c r="U1363" s="4"/>
      <c r="V1363" s="4"/>
      <c r="W1363" s="38"/>
      <c r="X1363" s="8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BC1363" s="2"/>
    </row>
    <row r="1364" spans="1:55" ht="12.75" x14ac:dyDescent="0.2">
      <c r="A1364" s="4"/>
      <c r="B1364" s="4"/>
      <c r="C1364" s="4"/>
      <c r="D1364" s="4"/>
      <c r="E1364" s="4"/>
      <c r="F1364" s="4"/>
      <c r="G1364" s="45"/>
      <c r="H1364" s="45"/>
      <c r="I1364" s="36"/>
      <c r="J1364" s="36"/>
      <c r="K1364" s="5"/>
      <c r="L1364" s="8" t="str">
        <f t="shared" si="22"/>
        <v xml:space="preserve"> </v>
      </c>
      <c r="M1364" s="6"/>
      <c r="N1364" s="6"/>
      <c r="O1364" s="6"/>
      <c r="P1364" s="8"/>
      <c r="Q1364" s="5"/>
      <c r="R1364" s="8"/>
      <c r="S1364" s="10"/>
      <c r="T1364" s="6"/>
      <c r="U1364" s="4"/>
      <c r="V1364" s="4"/>
      <c r="W1364" s="38"/>
      <c r="X1364" s="8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BC1364" s="2"/>
    </row>
    <row r="1365" spans="1:55" ht="12.75" x14ac:dyDescent="0.2">
      <c r="A1365" s="4"/>
      <c r="B1365" s="4"/>
      <c r="C1365" s="4"/>
      <c r="D1365" s="4"/>
      <c r="E1365" s="4"/>
      <c r="F1365" s="4"/>
      <c r="G1365" s="45"/>
      <c r="H1365" s="45"/>
      <c r="I1365" s="36"/>
      <c r="J1365" s="36"/>
      <c r="K1365" s="5"/>
      <c r="L1365" s="8" t="str">
        <f t="shared" si="22"/>
        <v xml:space="preserve"> </v>
      </c>
      <c r="M1365" s="6"/>
      <c r="N1365" s="6"/>
      <c r="O1365" s="6"/>
      <c r="P1365" s="8"/>
      <c r="Q1365" s="5"/>
      <c r="R1365" s="8"/>
      <c r="S1365" s="10"/>
      <c r="T1365" s="6"/>
      <c r="U1365" s="4"/>
      <c r="V1365" s="4"/>
      <c r="W1365" s="38"/>
      <c r="X1365" s="8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BC1365" s="2"/>
    </row>
    <row r="1366" spans="1:55" ht="12.75" x14ac:dyDescent="0.2">
      <c r="A1366" s="4"/>
      <c r="B1366" s="4"/>
      <c r="C1366" s="4"/>
      <c r="D1366" s="4"/>
      <c r="E1366" s="4"/>
      <c r="F1366" s="4"/>
      <c r="G1366" s="45"/>
      <c r="H1366" s="45"/>
      <c r="I1366" s="36"/>
      <c r="J1366" s="36"/>
      <c r="K1366" s="5"/>
      <c r="L1366" s="8" t="str">
        <f t="shared" si="22"/>
        <v xml:space="preserve"> </v>
      </c>
      <c r="M1366" s="6"/>
      <c r="N1366" s="6"/>
      <c r="O1366" s="6"/>
      <c r="P1366" s="8"/>
      <c r="Q1366" s="5"/>
      <c r="R1366" s="8"/>
      <c r="S1366" s="10"/>
      <c r="T1366" s="6"/>
      <c r="U1366" s="4"/>
      <c r="V1366" s="4"/>
      <c r="W1366" s="38"/>
      <c r="X1366" s="8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BC1366" s="2"/>
    </row>
    <row r="1367" spans="1:55" ht="12.75" x14ac:dyDescent="0.2">
      <c r="A1367" s="4"/>
      <c r="B1367" s="4"/>
      <c r="C1367" s="4"/>
      <c r="D1367" s="4"/>
      <c r="E1367" s="4"/>
      <c r="F1367" s="4"/>
      <c r="G1367" s="45"/>
      <c r="H1367" s="45"/>
      <c r="I1367" s="36"/>
      <c r="J1367" s="36"/>
      <c r="K1367" s="5"/>
      <c r="L1367" s="8" t="str">
        <f t="shared" si="22"/>
        <v xml:space="preserve"> </v>
      </c>
      <c r="M1367" s="6"/>
      <c r="N1367" s="6"/>
      <c r="O1367" s="6"/>
      <c r="P1367" s="8"/>
      <c r="Q1367" s="5"/>
      <c r="R1367" s="8"/>
      <c r="S1367" s="10"/>
      <c r="T1367" s="6"/>
      <c r="U1367" s="4"/>
      <c r="V1367" s="4"/>
      <c r="W1367" s="38"/>
      <c r="X1367" s="8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BC1367" s="2"/>
    </row>
    <row r="1368" spans="1:55" ht="12.75" x14ac:dyDescent="0.2">
      <c r="A1368" s="4"/>
      <c r="B1368" s="4"/>
      <c r="C1368" s="4"/>
      <c r="D1368" s="4"/>
      <c r="E1368" s="4"/>
      <c r="F1368" s="4"/>
      <c r="G1368" s="45"/>
      <c r="H1368" s="45"/>
      <c r="I1368" s="36"/>
      <c r="J1368" s="36"/>
      <c r="K1368" s="5"/>
      <c r="L1368" s="8" t="str">
        <f t="shared" si="22"/>
        <v xml:space="preserve"> </v>
      </c>
      <c r="M1368" s="6"/>
      <c r="N1368" s="6"/>
      <c r="O1368" s="6"/>
      <c r="P1368" s="8"/>
      <c r="Q1368" s="5"/>
      <c r="R1368" s="8"/>
      <c r="S1368" s="10"/>
      <c r="T1368" s="6"/>
      <c r="U1368" s="4"/>
      <c r="V1368" s="4"/>
      <c r="W1368" s="38"/>
      <c r="X1368" s="8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BC1368" s="2"/>
    </row>
    <row r="1369" spans="1:55" ht="12.75" x14ac:dyDescent="0.2">
      <c r="A1369" s="4"/>
      <c r="B1369" s="4"/>
      <c r="C1369" s="4"/>
      <c r="D1369" s="4"/>
      <c r="E1369" s="4"/>
      <c r="F1369" s="4"/>
      <c r="G1369" s="45"/>
      <c r="H1369" s="45"/>
      <c r="I1369" s="36"/>
      <c r="J1369" s="36"/>
      <c r="K1369" s="5"/>
      <c r="L1369" s="8" t="str">
        <f t="shared" si="22"/>
        <v xml:space="preserve"> </v>
      </c>
      <c r="M1369" s="6"/>
      <c r="N1369" s="6"/>
      <c r="O1369" s="6"/>
      <c r="P1369" s="8"/>
      <c r="Q1369" s="5"/>
      <c r="R1369" s="8"/>
      <c r="S1369" s="10"/>
      <c r="T1369" s="6"/>
      <c r="U1369" s="4"/>
      <c r="V1369" s="4"/>
      <c r="W1369" s="38"/>
      <c r="X1369" s="8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BC1369" s="2"/>
    </row>
    <row r="1370" spans="1:55" ht="12.75" x14ac:dyDescent="0.2">
      <c r="A1370" s="4"/>
      <c r="B1370" s="4"/>
      <c r="C1370" s="4"/>
      <c r="D1370" s="4"/>
      <c r="E1370" s="4"/>
      <c r="F1370" s="4"/>
      <c r="G1370" s="45"/>
      <c r="H1370" s="45"/>
      <c r="I1370" s="36"/>
      <c r="J1370" s="36"/>
      <c r="K1370" s="5"/>
      <c r="L1370" s="8" t="str">
        <f t="shared" si="22"/>
        <v xml:space="preserve"> </v>
      </c>
      <c r="M1370" s="6"/>
      <c r="N1370" s="6"/>
      <c r="O1370" s="6"/>
      <c r="P1370" s="8"/>
      <c r="Q1370" s="5"/>
      <c r="R1370" s="8"/>
      <c r="S1370" s="10"/>
      <c r="T1370" s="6"/>
      <c r="U1370" s="4"/>
      <c r="V1370" s="4"/>
      <c r="W1370" s="38"/>
      <c r="X1370" s="8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BC1370" s="2"/>
    </row>
    <row r="1371" spans="1:55" ht="12.75" x14ac:dyDescent="0.2">
      <c r="A1371" s="4"/>
      <c r="B1371" s="4"/>
      <c r="C1371" s="4"/>
      <c r="D1371" s="4"/>
      <c r="E1371" s="4"/>
      <c r="F1371" s="4"/>
      <c r="G1371" s="45"/>
      <c r="H1371" s="45"/>
      <c r="I1371" s="36"/>
      <c r="J1371" s="36"/>
      <c r="K1371" s="5"/>
      <c r="L1371" s="8" t="str">
        <f t="shared" si="22"/>
        <v xml:space="preserve"> </v>
      </c>
      <c r="M1371" s="6"/>
      <c r="N1371" s="6"/>
      <c r="O1371" s="6"/>
      <c r="P1371" s="8"/>
      <c r="Q1371" s="5"/>
      <c r="R1371" s="8"/>
      <c r="S1371" s="10"/>
      <c r="T1371" s="6"/>
      <c r="U1371" s="4"/>
      <c r="V1371" s="4"/>
      <c r="W1371" s="38"/>
      <c r="X1371" s="8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BC1371" s="2"/>
    </row>
    <row r="1372" spans="1:55" ht="12.75" x14ac:dyDescent="0.2">
      <c r="A1372" s="4"/>
      <c r="B1372" s="4"/>
      <c r="C1372" s="4"/>
      <c r="D1372" s="4"/>
      <c r="E1372" s="4"/>
      <c r="F1372" s="4"/>
      <c r="G1372" s="45"/>
      <c r="H1372" s="45"/>
      <c r="I1372" s="36"/>
      <c r="J1372" s="36"/>
      <c r="K1372" s="5"/>
      <c r="L1372" s="8" t="str">
        <f t="shared" si="22"/>
        <v xml:space="preserve"> </v>
      </c>
      <c r="M1372" s="6"/>
      <c r="N1372" s="6"/>
      <c r="O1372" s="6"/>
      <c r="P1372" s="8"/>
      <c r="Q1372" s="5"/>
      <c r="R1372" s="8"/>
      <c r="S1372" s="10"/>
      <c r="T1372" s="6"/>
      <c r="U1372" s="4"/>
      <c r="V1372" s="4"/>
      <c r="W1372" s="38"/>
      <c r="X1372" s="8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BC1372" s="2"/>
    </row>
    <row r="1373" spans="1:55" ht="12.75" x14ac:dyDescent="0.2">
      <c r="A1373" s="4"/>
      <c r="B1373" s="4"/>
      <c r="C1373" s="4"/>
      <c r="D1373" s="4"/>
      <c r="E1373" s="4"/>
      <c r="F1373" s="4"/>
      <c r="G1373" s="45"/>
      <c r="H1373" s="45"/>
      <c r="I1373" s="36"/>
      <c r="J1373" s="36"/>
      <c r="K1373" s="5"/>
      <c r="L1373" s="8" t="str">
        <f t="shared" si="22"/>
        <v xml:space="preserve"> </v>
      </c>
      <c r="M1373" s="6"/>
      <c r="N1373" s="6"/>
      <c r="O1373" s="6"/>
      <c r="P1373" s="8"/>
      <c r="Q1373" s="5"/>
      <c r="R1373" s="8"/>
      <c r="S1373" s="10"/>
      <c r="T1373" s="6"/>
      <c r="U1373" s="4"/>
      <c r="V1373" s="4"/>
      <c r="W1373" s="38"/>
      <c r="X1373" s="8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BC1373" s="2"/>
    </row>
    <row r="1374" spans="1:55" ht="12.75" x14ac:dyDescent="0.2">
      <c r="A1374" s="4"/>
      <c r="B1374" s="4"/>
      <c r="C1374" s="4"/>
      <c r="D1374" s="4"/>
      <c r="E1374" s="4"/>
      <c r="F1374" s="4"/>
      <c r="G1374" s="45"/>
      <c r="H1374" s="45"/>
      <c r="I1374" s="36"/>
      <c r="J1374" s="36"/>
      <c r="K1374" s="5"/>
      <c r="L1374" s="8" t="str">
        <f t="shared" si="22"/>
        <v xml:space="preserve"> </v>
      </c>
      <c r="M1374" s="6"/>
      <c r="N1374" s="6"/>
      <c r="O1374" s="6"/>
      <c r="P1374" s="8"/>
      <c r="Q1374" s="5"/>
      <c r="R1374" s="8"/>
      <c r="S1374" s="10"/>
      <c r="T1374" s="6"/>
      <c r="U1374" s="4"/>
      <c r="V1374" s="4"/>
      <c r="W1374" s="38"/>
      <c r="X1374" s="8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BC1374" s="2"/>
    </row>
    <row r="1375" spans="1:55" ht="12.75" x14ac:dyDescent="0.2">
      <c r="A1375" s="4"/>
      <c r="B1375" s="4"/>
      <c r="C1375" s="4"/>
      <c r="D1375" s="4"/>
      <c r="E1375" s="4"/>
      <c r="F1375" s="4"/>
      <c r="G1375" s="45"/>
      <c r="H1375" s="45"/>
      <c r="I1375" s="36"/>
      <c r="J1375" s="36"/>
      <c r="K1375" s="5"/>
      <c r="L1375" s="8" t="str">
        <f t="shared" si="22"/>
        <v xml:space="preserve"> </v>
      </c>
      <c r="M1375" s="6"/>
      <c r="N1375" s="6"/>
      <c r="O1375" s="6"/>
      <c r="P1375" s="8"/>
      <c r="Q1375" s="5"/>
      <c r="R1375" s="8"/>
      <c r="S1375" s="10"/>
      <c r="T1375" s="6"/>
      <c r="U1375" s="4"/>
      <c r="V1375" s="4"/>
      <c r="W1375" s="38"/>
      <c r="X1375" s="8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BC1375" s="2"/>
    </row>
    <row r="1376" spans="1:55" ht="12.75" x14ac:dyDescent="0.2">
      <c r="A1376" s="4"/>
      <c r="B1376" s="4"/>
      <c r="C1376" s="4"/>
      <c r="D1376" s="4"/>
      <c r="E1376" s="4"/>
      <c r="F1376" s="4"/>
      <c r="G1376" s="45"/>
      <c r="H1376" s="45"/>
      <c r="I1376" s="36"/>
      <c r="J1376" s="36"/>
      <c r="K1376" s="5"/>
      <c r="L1376" s="8" t="str">
        <f t="shared" ref="L1376:L1439" si="23">+IF(J1376=0," ",K1376-($B$9-J1376))</f>
        <v xml:space="preserve"> </v>
      </c>
      <c r="M1376" s="6"/>
      <c r="N1376" s="6"/>
      <c r="O1376" s="6"/>
      <c r="P1376" s="8"/>
      <c r="Q1376" s="5"/>
      <c r="R1376" s="8"/>
      <c r="S1376" s="10"/>
      <c r="T1376" s="6"/>
      <c r="U1376" s="4"/>
      <c r="V1376" s="4"/>
      <c r="W1376" s="38"/>
      <c r="X1376" s="8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BC1376" s="2"/>
    </row>
    <row r="1377" spans="1:55" ht="12.75" x14ac:dyDescent="0.2">
      <c r="A1377" s="4"/>
      <c r="B1377" s="4"/>
      <c r="C1377" s="4"/>
      <c r="D1377" s="4"/>
      <c r="E1377" s="4"/>
      <c r="F1377" s="4"/>
      <c r="G1377" s="45"/>
      <c r="H1377" s="45"/>
      <c r="I1377" s="36"/>
      <c r="J1377" s="36"/>
      <c r="K1377" s="5"/>
      <c r="L1377" s="8" t="str">
        <f t="shared" si="23"/>
        <v xml:space="preserve"> </v>
      </c>
      <c r="M1377" s="6"/>
      <c r="N1377" s="6"/>
      <c r="O1377" s="6"/>
      <c r="P1377" s="8"/>
      <c r="Q1377" s="5"/>
      <c r="R1377" s="8"/>
      <c r="S1377" s="10"/>
      <c r="T1377" s="6"/>
      <c r="U1377" s="4"/>
      <c r="V1377" s="4"/>
      <c r="W1377" s="38"/>
      <c r="X1377" s="8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BC1377" s="2"/>
    </row>
    <row r="1378" spans="1:55" ht="12.75" x14ac:dyDescent="0.2">
      <c r="A1378" s="4"/>
      <c r="B1378" s="4"/>
      <c r="C1378" s="4"/>
      <c r="D1378" s="4"/>
      <c r="E1378" s="4"/>
      <c r="F1378" s="4"/>
      <c r="G1378" s="45"/>
      <c r="H1378" s="45"/>
      <c r="I1378" s="36"/>
      <c r="J1378" s="36"/>
      <c r="K1378" s="5"/>
      <c r="L1378" s="8" t="str">
        <f t="shared" si="23"/>
        <v xml:space="preserve"> </v>
      </c>
      <c r="M1378" s="6"/>
      <c r="N1378" s="6"/>
      <c r="O1378" s="6"/>
      <c r="P1378" s="8"/>
      <c r="Q1378" s="5"/>
      <c r="R1378" s="8"/>
      <c r="S1378" s="10"/>
      <c r="T1378" s="6"/>
      <c r="U1378" s="4"/>
      <c r="V1378" s="4"/>
      <c r="W1378" s="38"/>
      <c r="X1378" s="8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BC1378" s="2"/>
    </row>
    <row r="1379" spans="1:55" ht="12.75" x14ac:dyDescent="0.2">
      <c r="A1379" s="4"/>
      <c r="B1379" s="4"/>
      <c r="C1379" s="4"/>
      <c r="D1379" s="4"/>
      <c r="E1379" s="4"/>
      <c r="F1379" s="4"/>
      <c r="G1379" s="45"/>
      <c r="H1379" s="45"/>
      <c r="I1379" s="36"/>
      <c r="J1379" s="36"/>
      <c r="K1379" s="5"/>
      <c r="L1379" s="8" t="str">
        <f t="shared" si="23"/>
        <v xml:space="preserve"> </v>
      </c>
      <c r="M1379" s="6"/>
      <c r="N1379" s="6"/>
      <c r="O1379" s="6"/>
      <c r="P1379" s="8"/>
      <c r="Q1379" s="5"/>
      <c r="R1379" s="8"/>
      <c r="S1379" s="10"/>
      <c r="T1379" s="6"/>
      <c r="U1379" s="4"/>
      <c r="V1379" s="4"/>
      <c r="W1379" s="38"/>
      <c r="X1379" s="8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BC1379" s="2"/>
    </row>
    <row r="1380" spans="1:55" ht="12.75" x14ac:dyDescent="0.2">
      <c r="A1380" s="4"/>
      <c r="B1380" s="4"/>
      <c r="C1380" s="4"/>
      <c r="D1380" s="4"/>
      <c r="E1380" s="4"/>
      <c r="F1380" s="4"/>
      <c r="G1380" s="45"/>
      <c r="H1380" s="45"/>
      <c r="I1380" s="36"/>
      <c r="J1380" s="36"/>
      <c r="K1380" s="5"/>
      <c r="L1380" s="8" t="str">
        <f t="shared" si="23"/>
        <v xml:space="preserve"> </v>
      </c>
      <c r="M1380" s="6"/>
      <c r="N1380" s="6"/>
      <c r="O1380" s="6"/>
      <c r="P1380" s="8"/>
      <c r="Q1380" s="5"/>
      <c r="R1380" s="8"/>
      <c r="S1380" s="10"/>
      <c r="T1380" s="6"/>
      <c r="U1380" s="4"/>
      <c r="V1380" s="4"/>
      <c r="W1380" s="38"/>
      <c r="X1380" s="8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BC1380" s="2"/>
    </row>
    <row r="1381" spans="1:55" ht="12.75" x14ac:dyDescent="0.2">
      <c r="A1381" s="4"/>
      <c r="B1381" s="4"/>
      <c r="C1381" s="4"/>
      <c r="D1381" s="4"/>
      <c r="E1381" s="4"/>
      <c r="F1381" s="4"/>
      <c r="G1381" s="45"/>
      <c r="H1381" s="45"/>
      <c r="I1381" s="36"/>
      <c r="J1381" s="36"/>
      <c r="K1381" s="5"/>
      <c r="L1381" s="8" t="str">
        <f t="shared" si="23"/>
        <v xml:space="preserve"> </v>
      </c>
      <c r="M1381" s="6"/>
      <c r="N1381" s="6"/>
      <c r="O1381" s="6"/>
      <c r="P1381" s="8"/>
      <c r="Q1381" s="5"/>
      <c r="R1381" s="8"/>
      <c r="S1381" s="10"/>
      <c r="T1381" s="6"/>
      <c r="U1381" s="4"/>
      <c r="V1381" s="4"/>
      <c r="W1381" s="38"/>
      <c r="X1381" s="8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BC1381" s="2"/>
    </row>
    <row r="1382" spans="1:55" ht="12.75" x14ac:dyDescent="0.2">
      <c r="A1382" s="4"/>
      <c r="B1382" s="4"/>
      <c r="C1382" s="4"/>
      <c r="D1382" s="4"/>
      <c r="E1382" s="4"/>
      <c r="F1382" s="4"/>
      <c r="G1382" s="45"/>
      <c r="H1382" s="45"/>
      <c r="I1382" s="36"/>
      <c r="J1382" s="36"/>
      <c r="K1382" s="5"/>
      <c r="L1382" s="8" t="str">
        <f t="shared" si="23"/>
        <v xml:space="preserve"> </v>
      </c>
      <c r="M1382" s="6"/>
      <c r="N1382" s="6"/>
      <c r="O1382" s="6"/>
      <c r="P1382" s="8"/>
      <c r="Q1382" s="5"/>
      <c r="R1382" s="8"/>
      <c r="S1382" s="10"/>
      <c r="T1382" s="6"/>
      <c r="U1382" s="4"/>
      <c r="V1382" s="4"/>
      <c r="W1382" s="38"/>
      <c r="X1382" s="8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BC1382" s="2"/>
    </row>
    <row r="1383" spans="1:55" ht="12.75" x14ac:dyDescent="0.2">
      <c r="A1383" s="4"/>
      <c r="B1383" s="4"/>
      <c r="C1383" s="4"/>
      <c r="D1383" s="4"/>
      <c r="E1383" s="4"/>
      <c r="F1383" s="4"/>
      <c r="G1383" s="45"/>
      <c r="H1383" s="45"/>
      <c r="I1383" s="36"/>
      <c r="J1383" s="36"/>
      <c r="K1383" s="5"/>
      <c r="L1383" s="8" t="str">
        <f t="shared" si="23"/>
        <v xml:space="preserve"> </v>
      </c>
      <c r="M1383" s="6"/>
      <c r="N1383" s="6"/>
      <c r="O1383" s="6"/>
      <c r="P1383" s="8"/>
      <c r="Q1383" s="5"/>
      <c r="R1383" s="8"/>
      <c r="S1383" s="10"/>
      <c r="T1383" s="6"/>
      <c r="U1383" s="4"/>
      <c r="V1383" s="4"/>
      <c r="W1383" s="38"/>
      <c r="X1383" s="8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BC1383" s="2"/>
    </row>
    <row r="1384" spans="1:55" ht="12.75" x14ac:dyDescent="0.2">
      <c r="A1384" s="4"/>
      <c r="B1384" s="4"/>
      <c r="C1384" s="4"/>
      <c r="D1384" s="4"/>
      <c r="E1384" s="4"/>
      <c r="F1384" s="4"/>
      <c r="G1384" s="45"/>
      <c r="H1384" s="45"/>
      <c r="I1384" s="36"/>
      <c r="J1384" s="36"/>
      <c r="K1384" s="5"/>
      <c r="L1384" s="8" t="str">
        <f t="shared" si="23"/>
        <v xml:space="preserve"> </v>
      </c>
      <c r="M1384" s="6"/>
      <c r="N1384" s="6"/>
      <c r="O1384" s="6"/>
      <c r="P1384" s="8"/>
      <c r="Q1384" s="5"/>
      <c r="R1384" s="8"/>
      <c r="S1384" s="10"/>
      <c r="T1384" s="6"/>
      <c r="U1384" s="4"/>
      <c r="V1384" s="4"/>
      <c r="W1384" s="38"/>
      <c r="X1384" s="8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BC1384" s="2"/>
    </row>
    <row r="1385" spans="1:55" ht="12.75" x14ac:dyDescent="0.2">
      <c r="A1385" s="4"/>
      <c r="B1385" s="4"/>
      <c r="C1385" s="4"/>
      <c r="D1385" s="4"/>
      <c r="E1385" s="4"/>
      <c r="F1385" s="4"/>
      <c r="G1385" s="45"/>
      <c r="H1385" s="45"/>
      <c r="I1385" s="36"/>
      <c r="J1385" s="36"/>
      <c r="K1385" s="5"/>
      <c r="L1385" s="8" t="str">
        <f t="shared" si="23"/>
        <v xml:space="preserve"> </v>
      </c>
      <c r="M1385" s="6"/>
      <c r="N1385" s="6"/>
      <c r="O1385" s="6"/>
      <c r="P1385" s="8"/>
      <c r="Q1385" s="5"/>
      <c r="R1385" s="8"/>
      <c r="S1385" s="10"/>
      <c r="T1385" s="6"/>
      <c r="U1385" s="4"/>
      <c r="V1385" s="4"/>
      <c r="W1385" s="38"/>
      <c r="X1385" s="8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BC1385" s="2"/>
    </row>
    <row r="1386" spans="1:55" ht="12.75" x14ac:dyDescent="0.2">
      <c r="A1386" s="4"/>
      <c r="B1386" s="4"/>
      <c r="C1386" s="4"/>
      <c r="D1386" s="4"/>
      <c r="E1386" s="4"/>
      <c r="F1386" s="4"/>
      <c r="G1386" s="45"/>
      <c r="H1386" s="45"/>
      <c r="I1386" s="36"/>
      <c r="J1386" s="36"/>
      <c r="K1386" s="5"/>
      <c r="L1386" s="8" t="str">
        <f t="shared" si="23"/>
        <v xml:space="preserve"> </v>
      </c>
      <c r="M1386" s="6"/>
      <c r="N1386" s="6"/>
      <c r="O1386" s="6"/>
      <c r="P1386" s="8"/>
      <c r="Q1386" s="5"/>
      <c r="R1386" s="8"/>
      <c r="S1386" s="10"/>
      <c r="T1386" s="6"/>
      <c r="U1386" s="4"/>
      <c r="V1386" s="4"/>
      <c r="W1386" s="38"/>
      <c r="X1386" s="8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BC1386" s="2"/>
    </row>
    <row r="1387" spans="1:55" ht="12.75" x14ac:dyDescent="0.2">
      <c r="A1387" s="4"/>
      <c r="B1387" s="4"/>
      <c r="C1387" s="4"/>
      <c r="D1387" s="4"/>
      <c r="E1387" s="4"/>
      <c r="F1387" s="4"/>
      <c r="G1387" s="45"/>
      <c r="H1387" s="45"/>
      <c r="I1387" s="36"/>
      <c r="J1387" s="36"/>
      <c r="K1387" s="5"/>
      <c r="L1387" s="8" t="str">
        <f t="shared" si="23"/>
        <v xml:space="preserve"> </v>
      </c>
      <c r="M1387" s="6"/>
      <c r="N1387" s="6"/>
      <c r="O1387" s="6"/>
      <c r="P1387" s="8"/>
      <c r="Q1387" s="5"/>
      <c r="R1387" s="8"/>
      <c r="S1387" s="10"/>
      <c r="T1387" s="6"/>
      <c r="U1387" s="4"/>
      <c r="V1387" s="4"/>
      <c r="W1387" s="38"/>
      <c r="X1387" s="8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BC1387" s="2"/>
    </row>
    <row r="1388" spans="1:55" ht="12.75" x14ac:dyDescent="0.2">
      <c r="A1388" s="4"/>
      <c r="B1388" s="4"/>
      <c r="C1388" s="4"/>
      <c r="D1388" s="4"/>
      <c r="E1388" s="4"/>
      <c r="F1388" s="4"/>
      <c r="G1388" s="45"/>
      <c r="H1388" s="45"/>
      <c r="I1388" s="36"/>
      <c r="J1388" s="36"/>
      <c r="K1388" s="5"/>
      <c r="L1388" s="8" t="str">
        <f t="shared" si="23"/>
        <v xml:space="preserve"> </v>
      </c>
      <c r="M1388" s="6"/>
      <c r="N1388" s="6"/>
      <c r="O1388" s="6"/>
      <c r="P1388" s="8"/>
      <c r="Q1388" s="5"/>
      <c r="R1388" s="8"/>
      <c r="S1388" s="10"/>
      <c r="T1388" s="6"/>
      <c r="U1388" s="4"/>
      <c r="V1388" s="4"/>
      <c r="W1388" s="38"/>
      <c r="X1388" s="8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BC1388" s="2"/>
    </row>
    <row r="1389" spans="1:55" ht="12.75" x14ac:dyDescent="0.2">
      <c r="A1389" s="4"/>
      <c r="B1389" s="4"/>
      <c r="C1389" s="4"/>
      <c r="D1389" s="4"/>
      <c r="E1389" s="4"/>
      <c r="F1389" s="4"/>
      <c r="G1389" s="45"/>
      <c r="H1389" s="45"/>
      <c r="I1389" s="36"/>
      <c r="J1389" s="36"/>
      <c r="K1389" s="5"/>
      <c r="L1389" s="8" t="str">
        <f t="shared" si="23"/>
        <v xml:space="preserve"> </v>
      </c>
      <c r="M1389" s="6"/>
      <c r="N1389" s="6"/>
      <c r="O1389" s="6"/>
      <c r="P1389" s="8"/>
      <c r="Q1389" s="5"/>
      <c r="R1389" s="8"/>
      <c r="S1389" s="10"/>
      <c r="T1389" s="6"/>
      <c r="U1389" s="4"/>
      <c r="V1389" s="4"/>
      <c r="W1389" s="38"/>
      <c r="X1389" s="8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BC1389" s="2"/>
    </row>
    <row r="1390" spans="1:55" ht="12.75" x14ac:dyDescent="0.2">
      <c r="A1390" s="4"/>
      <c r="B1390" s="4"/>
      <c r="C1390" s="4"/>
      <c r="D1390" s="4"/>
      <c r="E1390" s="4"/>
      <c r="F1390" s="4"/>
      <c r="G1390" s="45"/>
      <c r="H1390" s="45"/>
      <c r="I1390" s="36"/>
      <c r="J1390" s="36"/>
      <c r="K1390" s="5"/>
      <c r="L1390" s="8" t="str">
        <f t="shared" si="23"/>
        <v xml:space="preserve"> </v>
      </c>
      <c r="M1390" s="6"/>
      <c r="N1390" s="6"/>
      <c r="O1390" s="6"/>
      <c r="P1390" s="8"/>
      <c r="Q1390" s="5"/>
      <c r="R1390" s="8"/>
      <c r="S1390" s="10"/>
      <c r="T1390" s="6"/>
      <c r="U1390" s="4"/>
      <c r="V1390" s="4"/>
      <c r="W1390" s="38"/>
      <c r="X1390" s="8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BC1390" s="2"/>
    </row>
    <row r="1391" spans="1:55" ht="12.75" x14ac:dyDescent="0.2">
      <c r="A1391" s="4"/>
      <c r="B1391" s="4"/>
      <c r="C1391" s="4"/>
      <c r="D1391" s="4"/>
      <c r="E1391" s="4"/>
      <c r="F1391" s="4"/>
      <c r="G1391" s="45"/>
      <c r="H1391" s="45"/>
      <c r="I1391" s="36"/>
      <c r="J1391" s="36"/>
      <c r="K1391" s="5"/>
      <c r="L1391" s="8" t="str">
        <f t="shared" si="23"/>
        <v xml:space="preserve"> </v>
      </c>
      <c r="M1391" s="6"/>
      <c r="N1391" s="6"/>
      <c r="O1391" s="6"/>
      <c r="P1391" s="8"/>
      <c r="Q1391" s="5"/>
      <c r="R1391" s="8"/>
      <c r="S1391" s="10"/>
      <c r="T1391" s="6"/>
      <c r="U1391" s="4"/>
      <c r="V1391" s="4"/>
      <c r="W1391" s="38"/>
      <c r="X1391" s="8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BC1391" s="2"/>
    </row>
    <row r="1392" spans="1:55" ht="12.75" x14ac:dyDescent="0.2">
      <c r="A1392" s="4"/>
      <c r="B1392" s="4"/>
      <c r="C1392" s="4"/>
      <c r="D1392" s="4"/>
      <c r="E1392" s="4"/>
      <c r="F1392" s="4"/>
      <c r="G1392" s="45"/>
      <c r="H1392" s="45"/>
      <c r="I1392" s="36"/>
      <c r="J1392" s="36"/>
      <c r="K1392" s="5"/>
      <c r="L1392" s="8" t="str">
        <f t="shared" si="23"/>
        <v xml:space="preserve"> </v>
      </c>
      <c r="M1392" s="6"/>
      <c r="N1392" s="6"/>
      <c r="O1392" s="6"/>
      <c r="P1392" s="8"/>
      <c r="Q1392" s="5"/>
      <c r="R1392" s="8"/>
      <c r="S1392" s="10"/>
      <c r="T1392" s="6"/>
      <c r="U1392" s="4"/>
      <c r="V1392" s="4"/>
      <c r="W1392" s="38"/>
      <c r="X1392" s="8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BC1392" s="2"/>
    </row>
    <row r="1393" spans="1:55" ht="12.75" x14ac:dyDescent="0.2">
      <c r="A1393" s="4"/>
      <c r="B1393" s="4"/>
      <c r="C1393" s="4"/>
      <c r="D1393" s="4"/>
      <c r="E1393" s="4"/>
      <c r="F1393" s="4"/>
      <c r="G1393" s="45"/>
      <c r="H1393" s="45"/>
      <c r="I1393" s="36"/>
      <c r="J1393" s="36"/>
      <c r="K1393" s="5"/>
      <c r="L1393" s="8" t="str">
        <f t="shared" si="23"/>
        <v xml:space="preserve"> </v>
      </c>
      <c r="M1393" s="6"/>
      <c r="N1393" s="6"/>
      <c r="O1393" s="6"/>
      <c r="P1393" s="8"/>
      <c r="Q1393" s="5"/>
      <c r="R1393" s="8"/>
      <c r="S1393" s="10"/>
      <c r="T1393" s="6"/>
      <c r="U1393" s="4"/>
      <c r="V1393" s="4"/>
      <c r="W1393" s="38"/>
      <c r="X1393" s="8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BC1393" s="2"/>
    </row>
    <row r="1394" spans="1:55" ht="12.75" x14ac:dyDescent="0.2">
      <c r="A1394" s="4"/>
      <c r="B1394" s="4"/>
      <c r="C1394" s="4"/>
      <c r="D1394" s="4"/>
      <c r="E1394" s="4"/>
      <c r="F1394" s="4"/>
      <c r="G1394" s="45"/>
      <c r="H1394" s="45"/>
      <c r="I1394" s="36"/>
      <c r="J1394" s="36"/>
      <c r="K1394" s="5"/>
      <c r="L1394" s="8" t="str">
        <f t="shared" si="23"/>
        <v xml:space="preserve"> </v>
      </c>
      <c r="M1394" s="6"/>
      <c r="N1394" s="6"/>
      <c r="O1394" s="6"/>
      <c r="P1394" s="8"/>
      <c r="Q1394" s="5"/>
      <c r="R1394" s="8"/>
      <c r="S1394" s="10"/>
      <c r="T1394" s="6"/>
      <c r="U1394" s="4"/>
      <c r="V1394" s="4"/>
      <c r="W1394" s="38"/>
      <c r="X1394" s="8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BC1394" s="2"/>
    </row>
    <row r="1395" spans="1:55" ht="12.75" x14ac:dyDescent="0.2">
      <c r="A1395" s="4"/>
      <c r="B1395" s="4"/>
      <c r="C1395" s="4"/>
      <c r="D1395" s="4"/>
      <c r="E1395" s="4"/>
      <c r="F1395" s="4"/>
      <c r="G1395" s="45"/>
      <c r="H1395" s="45"/>
      <c r="I1395" s="36"/>
      <c r="J1395" s="36"/>
      <c r="K1395" s="5"/>
      <c r="L1395" s="8" t="str">
        <f t="shared" si="23"/>
        <v xml:space="preserve"> </v>
      </c>
      <c r="M1395" s="6"/>
      <c r="N1395" s="6"/>
      <c r="O1395" s="6"/>
      <c r="P1395" s="8"/>
      <c r="Q1395" s="5"/>
      <c r="R1395" s="8"/>
      <c r="S1395" s="10"/>
      <c r="T1395" s="6"/>
      <c r="U1395" s="4"/>
      <c r="V1395" s="4"/>
      <c r="W1395" s="38"/>
      <c r="X1395" s="8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BC1395" s="2"/>
    </row>
    <row r="1396" spans="1:55" ht="12.75" x14ac:dyDescent="0.2">
      <c r="A1396" s="4"/>
      <c r="B1396" s="4"/>
      <c r="C1396" s="4"/>
      <c r="D1396" s="4"/>
      <c r="E1396" s="4"/>
      <c r="F1396" s="4"/>
      <c r="G1396" s="45"/>
      <c r="H1396" s="45"/>
      <c r="I1396" s="36"/>
      <c r="J1396" s="36"/>
      <c r="K1396" s="5"/>
      <c r="L1396" s="8" t="str">
        <f t="shared" si="23"/>
        <v xml:space="preserve"> </v>
      </c>
      <c r="M1396" s="6"/>
      <c r="N1396" s="6"/>
      <c r="O1396" s="6"/>
      <c r="P1396" s="8"/>
      <c r="Q1396" s="5"/>
      <c r="R1396" s="8"/>
      <c r="S1396" s="10"/>
      <c r="T1396" s="6"/>
      <c r="U1396" s="4"/>
      <c r="V1396" s="4"/>
      <c r="W1396" s="38"/>
      <c r="X1396" s="8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BC1396" s="2"/>
    </row>
    <row r="1397" spans="1:55" ht="12.75" x14ac:dyDescent="0.2">
      <c r="A1397" s="4"/>
      <c r="B1397" s="4"/>
      <c r="C1397" s="4"/>
      <c r="D1397" s="4"/>
      <c r="E1397" s="4"/>
      <c r="F1397" s="4"/>
      <c r="G1397" s="45"/>
      <c r="H1397" s="45"/>
      <c r="I1397" s="36"/>
      <c r="J1397" s="36"/>
      <c r="K1397" s="5"/>
      <c r="L1397" s="8" t="str">
        <f t="shared" si="23"/>
        <v xml:space="preserve"> </v>
      </c>
      <c r="M1397" s="6"/>
      <c r="N1397" s="6"/>
      <c r="O1397" s="6"/>
      <c r="P1397" s="8"/>
      <c r="Q1397" s="5"/>
      <c r="R1397" s="8"/>
      <c r="S1397" s="10"/>
      <c r="T1397" s="6"/>
      <c r="U1397" s="4"/>
      <c r="V1397" s="4"/>
      <c r="W1397" s="38"/>
      <c r="X1397" s="8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BC1397" s="2"/>
    </row>
    <row r="1398" spans="1:55" ht="12.75" x14ac:dyDescent="0.2">
      <c r="A1398" s="4"/>
      <c r="B1398" s="4"/>
      <c r="C1398" s="4"/>
      <c r="D1398" s="4"/>
      <c r="E1398" s="4"/>
      <c r="F1398" s="4"/>
      <c r="G1398" s="45"/>
      <c r="H1398" s="45"/>
      <c r="I1398" s="36"/>
      <c r="J1398" s="36"/>
      <c r="K1398" s="5"/>
      <c r="L1398" s="8" t="str">
        <f t="shared" si="23"/>
        <v xml:space="preserve"> </v>
      </c>
      <c r="M1398" s="6"/>
      <c r="N1398" s="6"/>
      <c r="O1398" s="6"/>
      <c r="P1398" s="8"/>
      <c r="Q1398" s="5"/>
      <c r="R1398" s="8"/>
      <c r="S1398" s="10"/>
      <c r="T1398" s="6"/>
      <c r="U1398" s="4"/>
      <c r="V1398" s="4"/>
      <c r="W1398" s="38"/>
      <c r="X1398" s="8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BC1398" s="2"/>
    </row>
    <row r="1399" spans="1:55" ht="12.75" x14ac:dyDescent="0.2">
      <c r="A1399" s="4"/>
      <c r="B1399" s="4"/>
      <c r="C1399" s="4"/>
      <c r="D1399" s="4"/>
      <c r="E1399" s="4"/>
      <c r="F1399" s="4"/>
      <c r="G1399" s="45"/>
      <c r="H1399" s="45"/>
      <c r="I1399" s="36"/>
      <c r="J1399" s="36"/>
      <c r="K1399" s="5"/>
      <c r="L1399" s="8" t="str">
        <f t="shared" si="23"/>
        <v xml:space="preserve"> </v>
      </c>
      <c r="M1399" s="6"/>
      <c r="N1399" s="6"/>
      <c r="O1399" s="6"/>
      <c r="P1399" s="8"/>
      <c r="Q1399" s="5"/>
      <c r="R1399" s="8"/>
      <c r="S1399" s="10"/>
      <c r="T1399" s="6"/>
      <c r="U1399" s="4"/>
      <c r="V1399" s="4"/>
      <c r="W1399" s="38"/>
      <c r="X1399" s="8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BC1399" s="2"/>
    </row>
    <row r="1400" spans="1:55" ht="12.75" x14ac:dyDescent="0.2">
      <c r="A1400" s="4"/>
      <c r="B1400" s="4"/>
      <c r="C1400" s="4"/>
      <c r="D1400" s="4"/>
      <c r="E1400" s="4"/>
      <c r="F1400" s="4"/>
      <c r="G1400" s="45"/>
      <c r="H1400" s="45"/>
      <c r="I1400" s="36"/>
      <c r="J1400" s="36"/>
      <c r="K1400" s="5"/>
      <c r="L1400" s="8" t="str">
        <f t="shared" si="23"/>
        <v xml:space="preserve"> </v>
      </c>
      <c r="M1400" s="6"/>
      <c r="N1400" s="6"/>
      <c r="O1400" s="6"/>
      <c r="P1400" s="8"/>
      <c r="Q1400" s="5"/>
      <c r="R1400" s="8"/>
      <c r="S1400" s="10"/>
      <c r="T1400" s="6"/>
      <c r="U1400" s="4"/>
      <c r="V1400" s="4"/>
      <c r="W1400" s="38"/>
      <c r="X1400" s="8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BC1400" s="2"/>
    </row>
    <row r="1401" spans="1:55" ht="12.75" x14ac:dyDescent="0.2">
      <c r="A1401" s="4"/>
      <c r="B1401" s="4"/>
      <c r="C1401" s="4"/>
      <c r="D1401" s="4"/>
      <c r="E1401" s="4"/>
      <c r="F1401" s="4"/>
      <c r="G1401" s="45"/>
      <c r="H1401" s="45"/>
      <c r="I1401" s="36"/>
      <c r="J1401" s="36"/>
      <c r="K1401" s="5"/>
      <c r="L1401" s="8" t="str">
        <f t="shared" si="23"/>
        <v xml:space="preserve"> </v>
      </c>
      <c r="M1401" s="6"/>
      <c r="N1401" s="6"/>
      <c r="O1401" s="6"/>
      <c r="P1401" s="8"/>
      <c r="Q1401" s="5"/>
      <c r="R1401" s="8"/>
      <c r="S1401" s="10"/>
      <c r="T1401" s="6"/>
      <c r="U1401" s="4"/>
      <c r="V1401" s="4"/>
      <c r="W1401" s="38"/>
      <c r="X1401" s="8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BC1401" s="2"/>
    </row>
    <row r="1402" spans="1:55" ht="12.75" x14ac:dyDescent="0.2">
      <c r="A1402" s="4"/>
      <c r="B1402" s="4"/>
      <c r="C1402" s="4"/>
      <c r="D1402" s="4"/>
      <c r="E1402" s="4"/>
      <c r="F1402" s="4"/>
      <c r="G1402" s="45"/>
      <c r="H1402" s="45"/>
      <c r="I1402" s="36"/>
      <c r="J1402" s="36"/>
      <c r="K1402" s="5"/>
      <c r="L1402" s="8" t="str">
        <f t="shared" si="23"/>
        <v xml:space="preserve"> </v>
      </c>
      <c r="M1402" s="6"/>
      <c r="N1402" s="6"/>
      <c r="O1402" s="6"/>
      <c r="P1402" s="8"/>
      <c r="Q1402" s="5"/>
      <c r="R1402" s="8"/>
      <c r="S1402" s="10"/>
      <c r="T1402" s="6"/>
      <c r="U1402" s="4"/>
      <c r="V1402" s="4"/>
      <c r="W1402" s="38"/>
      <c r="X1402" s="8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BC1402" s="2"/>
    </row>
    <row r="1403" spans="1:55" ht="12.75" x14ac:dyDescent="0.2">
      <c r="A1403" s="4"/>
      <c r="B1403" s="4"/>
      <c r="C1403" s="4"/>
      <c r="D1403" s="4"/>
      <c r="E1403" s="4"/>
      <c r="F1403" s="4"/>
      <c r="G1403" s="45"/>
      <c r="H1403" s="45"/>
      <c r="I1403" s="36"/>
      <c r="J1403" s="36"/>
      <c r="K1403" s="5"/>
      <c r="L1403" s="8" t="str">
        <f t="shared" si="23"/>
        <v xml:space="preserve"> </v>
      </c>
      <c r="M1403" s="6"/>
      <c r="N1403" s="6"/>
      <c r="O1403" s="6"/>
      <c r="P1403" s="8"/>
      <c r="Q1403" s="5"/>
      <c r="R1403" s="8"/>
      <c r="S1403" s="10"/>
      <c r="T1403" s="6"/>
      <c r="U1403" s="4"/>
      <c r="V1403" s="4"/>
      <c r="W1403" s="38"/>
      <c r="X1403" s="8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BC1403" s="2"/>
    </row>
    <row r="1404" spans="1:55" ht="12.75" x14ac:dyDescent="0.2">
      <c r="A1404" s="4"/>
      <c r="B1404" s="4"/>
      <c r="C1404" s="4"/>
      <c r="D1404" s="4"/>
      <c r="E1404" s="4"/>
      <c r="F1404" s="4"/>
      <c r="G1404" s="45"/>
      <c r="H1404" s="45"/>
      <c r="I1404" s="36"/>
      <c r="J1404" s="36"/>
      <c r="K1404" s="5"/>
      <c r="L1404" s="8" t="str">
        <f t="shared" si="23"/>
        <v xml:space="preserve"> </v>
      </c>
      <c r="M1404" s="6"/>
      <c r="N1404" s="6"/>
      <c r="O1404" s="6"/>
      <c r="P1404" s="8"/>
      <c r="Q1404" s="5"/>
      <c r="R1404" s="8"/>
      <c r="S1404" s="10"/>
      <c r="T1404" s="6"/>
      <c r="U1404" s="4"/>
      <c r="V1404" s="4"/>
      <c r="W1404" s="38"/>
      <c r="X1404" s="8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BC1404" s="2"/>
    </row>
    <row r="1405" spans="1:55" ht="12.75" x14ac:dyDescent="0.2">
      <c r="A1405" s="4"/>
      <c r="B1405" s="4"/>
      <c r="C1405" s="4"/>
      <c r="D1405" s="4"/>
      <c r="E1405" s="4"/>
      <c r="F1405" s="4"/>
      <c r="G1405" s="45"/>
      <c r="H1405" s="45"/>
      <c r="I1405" s="36"/>
      <c r="J1405" s="36"/>
      <c r="K1405" s="5"/>
      <c r="L1405" s="8" t="str">
        <f t="shared" si="23"/>
        <v xml:space="preserve"> </v>
      </c>
      <c r="M1405" s="6"/>
      <c r="N1405" s="6"/>
      <c r="O1405" s="6"/>
      <c r="P1405" s="8"/>
      <c r="Q1405" s="5"/>
      <c r="R1405" s="8"/>
      <c r="S1405" s="10"/>
      <c r="T1405" s="6"/>
      <c r="U1405" s="4"/>
      <c r="V1405" s="4"/>
      <c r="W1405" s="38"/>
      <c r="X1405" s="8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BC1405" s="2"/>
    </row>
    <row r="1406" spans="1:55" ht="12.75" x14ac:dyDescent="0.2">
      <c r="A1406" s="4"/>
      <c r="B1406" s="4"/>
      <c r="C1406" s="4"/>
      <c r="D1406" s="4"/>
      <c r="E1406" s="4"/>
      <c r="F1406" s="4"/>
      <c r="G1406" s="45"/>
      <c r="H1406" s="45"/>
      <c r="I1406" s="36"/>
      <c r="J1406" s="36"/>
      <c r="K1406" s="5"/>
      <c r="L1406" s="8" t="str">
        <f t="shared" si="23"/>
        <v xml:space="preserve"> </v>
      </c>
      <c r="M1406" s="6"/>
      <c r="N1406" s="6"/>
      <c r="O1406" s="6"/>
      <c r="P1406" s="8"/>
      <c r="Q1406" s="5"/>
      <c r="R1406" s="8"/>
      <c r="S1406" s="10"/>
      <c r="T1406" s="6"/>
      <c r="U1406" s="4"/>
      <c r="V1406" s="4"/>
      <c r="W1406" s="38"/>
      <c r="X1406" s="8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BC1406" s="2"/>
    </row>
    <row r="1407" spans="1:55" ht="12.75" x14ac:dyDescent="0.2">
      <c r="A1407" s="4"/>
      <c r="B1407" s="4"/>
      <c r="C1407" s="4"/>
      <c r="D1407" s="4"/>
      <c r="E1407" s="4"/>
      <c r="F1407" s="4"/>
      <c r="G1407" s="45"/>
      <c r="H1407" s="45"/>
      <c r="I1407" s="36"/>
      <c r="J1407" s="36"/>
      <c r="K1407" s="5"/>
      <c r="L1407" s="8" t="str">
        <f t="shared" si="23"/>
        <v xml:space="preserve"> </v>
      </c>
      <c r="M1407" s="6"/>
      <c r="N1407" s="6"/>
      <c r="O1407" s="6"/>
      <c r="P1407" s="8"/>
      <c r="Q1407" s="5"/>
      <c r="R1407" s="8"/>
      <c r="S1407" s="10"/>
      <c r="T1407" s="6"/>
      <c r="U1407" s="4"/>
      <c r="V1407" s="4"/>
      <c r="W1407" s="38"/>
      <c r="X1407" s="8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BC1407" s="2"/>
    </row>
    <row r="1408" spans="1:55" ht="12.75" x14ac:dyDescent="0.2">
      <c r="A1408" s="4"/>
      <c r="B1408" s="4"/>
      <c r="C1408" s="4"/>
      <c r="D1408" s="4"/>
      <c r="E1408" s="4"/>
      <c r="F1408" s="4"/>
      <c r="G1408" s="45"/>
      <c r="H1408" s="45"/>
      <c r="I1408" s="36"/>
      <c r="J1408" s="36"/>
      <c r="K1408" s="5"/>
      <c r="L1408" s="8" t="str">
        <f t="shared" si="23"/>
        <v xml:space="preserve"> </v>
      </c>
      <c r="M1408" s="6"/>
      <c r="N1408" s="6"/>
      <c r="O1408" s="6"/>
      <c r="P1408" s="8"/>
      <c r="Q1408" s="5"/>
      <c r="R1408" s="8"/>
      <c r="S1408" s="10"/>
      <c r="T1408" s="6"/>
      <c r="U1408" s="4"/>
      <c r="V1408" s="4"/>
      <c r="W1408" s="38"/>
      <c r="X1408" s="8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BC1408" s="2"/>
    </row>
    <row r="1409" spans="1:55" ht="12.75" x14ac:dyDescent="0.2">
      <c r="A1409" s="4"/>
      <c r="B1409" s="4"/>
      <c r="C1409" s="4"/>
      <c r="D1409" s="4"/>
      <c r="E1409" s="4"/>
      <c r="F1409" s="4"/>
      <c r="G1409" s="45"/>
      <c r="H1409" s="45"/>
      <c r="I1409" s="36"/>
      <c r="J1409" s="36"/>
      <c r="K1409" s="5"/>
      <c r="L1409" s="8" t="str">
        <f t="shared" si="23"/>
        <v xml:space="preserve"> </v>
      </c>
      <c r="M1409" s="6"/>
      <c r="N1409" s="6"/>
      <c r="O1409" s="6"/>
      <c r="P1409" s="8"/>
      <c r="Q1409" s="5"/>
      <c r="R1409" s="8"/>
      <c r="S1409" s="10"/>
      <c r="T1409" s="6"/>
      <c r="U1409" s="4"/>
      <c r="V1409" s="4"/>
      <c r="W1409" s="38"/>
      <c r="X1409" s="8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BC1409" s="2"/>
    </row>
    <row r="1410" spans="1:55" ht="12.75" x14ac:dyDescent="0.2">
      <c r="A1410" s="4"/>
      <c r="B1410" s="4"/>
      <c r="C1410" s="4"/>
      <c r="D1410" s="4"/>
      <c r="E1410" s="4"/>
      <c r="F1410" s="4"/>
      <c r="G1410" s="45"/>
      <c r="H1410" s="45"/>
      <c r="I1410" s="36"/>
      <c r="J1410" s="36"/>
      <c r="K1410" s="5"/>
      <c r="L1410" s="8" t="str">
        <f t="shared" si="23"/>
        <v xml:space="preserve"> </v>
      </c>
      <c r="M1410" s="6"/>
      <c r="N1410" s="6"/>
      <c r="O1410" s="6"/>
      <c r="P1410" s="8"/>
      <c r="Q1410" s="5"/>
      <c r="R1410" s="8"/>
      <c r="S1410" s="10"/>
      <c r="T1410" s="6"/>
      <c r="U1410" s="4"/>
      <c r="V1410" s="4"/>
      <c r="W1410" s="38"/>
      <c r="X1410" s="8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BC1410" s="2"/>
    </row>
    <row r="1411" spans="1:55" ht="12.75" x14ac:dyDescent="0.2">
      <c r="A1411" s="4"/>
      <c r="B1411" s="4"/>
      <c r="C1411" s="4"/>
      <c r="D1411" s="4"/>
      <c r="E1411" s="4"/>
      <c r="F1411" s="4"/>
      <c r="G1411" s="45"/>
      <c r="H1411" s="45"/>
      <c r="I1411" s="36"/>
      <c r="J1411" s="36"/>
      <c r="K1411" s="5"/>
      <c r="L1411" s="8" t="str">
        <f t="shared" si="23"/>
        <v xml:space="preserve"> </v>
      </c>
      <c r="M1411" s="6"/>
      <c r="N1411" s="6"/>
      <c r="O1411" s="6"/>
      <c r="P1411" s="8"/>
      <c r="Q1411" s="5"/>
      <c r="R1411" s="8"/>
      <c r="S1411" s="10"/>
      <c r="T1411" s="6"/>
      <c r="U1411" s="4"/>
      <c r="V1411" s="4"/>
      <c r="W1411" s="38"/>
      <c r="X1411" s="8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BC1411" s="2"/>
    </row>
    <row r="1412" spans="1:55" ht="12.75" x14ac:dyDescent="0.2">
      <c r="A1412" s="4"/>
      <c r="B1412" s="4"/>
      <c r="C1412" s="4"/>
      <c r="D1412" s="4"/>
      <c r="E1412" s="4"/>
      <c r="F1412" s="4"/>
      <c r="G1412" s="45"/>
      <c r="H1412" s="45"/>
      <c r="I1412" s="36"/>
      <c r="J1412" s="36"/>
      <c r="K1412" s="5"/>
      <c r="L1412" s="8" t="str">
        <f t="shared" si="23"/>
        <v xml:space="preserve"> </v>
      </c>
      <c r="M1412" s="6"/>
      <c r="N1412" s="6"/>
      <c r="O1412" s="6"/>
      <c r="P1412" s="8"/>
      <c r="Q1412" s="5"/>
      <c r="R1412" s="8"/>
      <c r="S1412" s="10"/>
      <c r="T1412" s="6"/>
      <c r="U1412" s="4"/>
      <c r="V1412" s="4"/>
      <c r="W1412" s="38"/>
      <c r="X1412" s="8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BC1412" s="2"/>
    </row>
    <row r="1413" spans="1:55" ht="12.75" x14ac:dyDescent="0.2">
      <c r="A1413" s="4"/>
      <c r="B1413" s="4"/>
      <c r="C1413" s="4"/>
      <c r="D1413" s="4"/>
      <c r="E1413" s="4"/>
      <c r="F1413" s="4"/>
      <c r="G1413" s="45"/>
      <c r="H1413" s="45"/>
      <c r="I1413" s="36"/>
      <c r="J1413" s="36"/>
      <c r="K1413" s="5"/>
      <c r="L1413" s="8" t="str">
        <f t="shared" si="23"/>
        <v xml:space="preserve"> </v>
      </c>
      <c r="M1413" s="6"/>
      <c r="N1413" s="6"/>
      <c r="O1413" s="6"/>
      <c r="P1413" s="8"/>
      <c r="Q1413" s="5"/>
      <c r="R1413" s="8"/>
      <c r="S1413" s="10"/>
      <c r="T1413" s="6"/>
      <c r="U1413" s="4"/>
      <c r="V1413" s="4"/>
      <c r="W1413" s="38"/>
      <c r="X1413" s="8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BC1413" s="2"/>
    </row>
    <row r="1414" spans="1:55" ht="12.75" x14ac:dyDescent="0.2">
      <c r="A1414" s="4"/>
      <c r="B1414" s="4"/>
      <c r="C1414" s="4"/>
      <c r="D1414" s="4"/>
      <c r="E1414" s="4"/>
      <c r="F1414" s="4"/>
      <c r="G1414" s="45"/>
      <c r="H1414" s="45"/>
      <c r="I1414" s="36"/>
      <c r="J1414" s="36"/>
      <c r="K1414" s="5"/>
      <c r="L1414" s="8" t="str">
        <f t="shared" si="23"/>
        <v xml:space="preserve"> </v>
      </c>
      <c r="M1414" s="6"/>
      <c r="N1414" s="6"/>
      <c r="O1414" s="6"/>
      <c r="P1414" s="8"/>
      <c r="Q1414" s="5"/>
      <c r="R1414" s="8"/>
      <c r="S1414" s="10"/>
      <c r="T1414" s="6"/>
      <c r="U1414" s="4"/>
      <c r="V1414" s="4"/>
      <c r="W1414" s="38"/>
      <c r="X1414" s="8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BC1414" s="2"/>
    </row>
    <row r="1415" spans="1:55" ht="12.75" x14ac:dyDescent="0.2">
      <c r="A1415" s="4"/>
      <c r="B1415" s="4"/>
      <c r="C1415" s="4"/>
      <c r="D1415" s="4"/>
      <c r="E1415" s="4"/>
      <c r="F1415" s="4"/>
      <c r="G1415" s="45"/>
      <c r="H1415" s="45"/>
      <c r="I1415" s="36"/>
      <c r="J1415" s="36"/>
      <c r="K1415" s="5"/>
      <c r="L1415" s="8" t="str">
        <f t="shared" si="23"/>
        <v xml:space="preserve"> </v>
      </c>
      <c r="M1415" s="6"/>
      <c r="N1415" s="6"/>
      <c r="O1415" s="6"/>
      <c r="P1415" s="8"/>
      <c r="Q1415" s="5"/>
      <c r="R1415" s="8"/>
      <c r="S1415" s="10"/>
      <c r="T1415" s="6"/>
      <c r="U1415" s="4"/>
      <c r="V1415" s="4"/>
      <c r="W1415" s="38"/>
      <c r="X1415" s="8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BC1415" s="2"/>
    </row>
    <row r="1416" spans="1:55" ht="12.75" x14ac:dyDescent="0.2">
      <c r="A1416" s="4"/>
      <c r="B1416" s="4"/>
      <c r="C1416" s="4"/>
      <c r="D1416" s="4"/>
      <c r="E1416" s="4"/>
      <c r="F1416" s="4"/>
      <c r="G1416" s="45"/>
      <c r="H1416" s="45"/>
      <c r="I1416" s="36"/>
      <c r="J1416" s="36"/>
      <c r="K1416" s="5"/>
      <c r="L1416" s="8" t="str">
        <f t="shared" si="23"/>
        <v xml:space="preserve"> </v>
      </c>
      <c r="M1416" s="6"/>
      <c r="N1416" s="6"/>
      <c r="O1416" s="6"/>
      <c r="P1416" s="8"/>
      <c r="Q1416" s="5"/>
      <c r="R1416" s="8"/>
      <c r="S1416" s="10"/>
      <c r="T1416" s="6"/>
      <c r="U1416" s="4"/>
      <c r="V1416" s="4"/>
      <c r="W1416" s="38"/>
      <c r="X1416" s="8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BC1416" s="2"/>
    </row>
    <row r="1417" spans="1:55" ht="12.75" x14ac:dyDescent="0.2">
      <c r="A1417" s="4"/>
      <c r="B1417" s="4"/>
      <c r="C1417" s="4"/>
      <c r="D1417" s="4"/>
      <c r="E1417" s="4"/>
      <c r="F1417" s="4"/>
      <c r="G1417" s="45"/>
      <c r="H1417" s="45"/>
      <c r="I1417" s="36"/>
      <c r="J1417" s="36"/>
      <c r="K1417" s="5"/>
      <c r="L1417" s="8" t="str">
        <f t="shared" si="23"/>
        <v xml:space="preserve"> </v>
      </c>
      <c r="M1417" s="6"/>
      <c r="N1417" s="6"/>
      <c r="O1417" s="6"/>
      <c r="P1417" s="8"/>
      <c r="Q1417" s="5"/>
      <c r="R1417" s="8"/>
      <c r="S1417" s="10"/>
      <c r="T1417" s="6"/>
      <c r="U1417" s="4"/>
      <c r="V1417" s="4"/>
      <c r="W1417" s="38"/>
      <c r="X1417" s="8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BC1417" s="2"/>
    </row>
    <row r="1418" spans="1:55" ht="12.75" x14ac:dyDescent="0.2">
      <c r="A1418" s="4"/>
      <c r="B1418" s="4"/>
      <c r="C1418" s="4"/>
      <c r="D1418" s="4"/>
      <c r="E1418" s="4"/>
      <c r="F1418" s="4"/>
      <c r="G1418" s="45"/>
      <c r="H1418" s="45"/>
      <c r="I1418" s="36"/>
      <c r="J1418" s="36"/>
      <c r="K1418" s="5"/>
      <c r="L1418" s="8" t="str">
        <f t="shared" si="23"/>
        <v xml:space="preserve"> </v>
      </c>
      <c r="M1418" s="6"/>
      <c r="N1418" s="6"/>
      <c r="O1418" s="6"/>
      <c r="P1418" s="8"/>
      <c r="Q1418" s="5"/>
      <c r="R1418" s="8"/>
      <c r="S1418" s="10"/>
      <c r="T1418" s="6"/>
      <c r="U1418" s="4"/>
      <c r="V1418" s="4"/>
      <c r="W1418" s="38"/>
      <c r="X1418" s="8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BC1418" s="2"/>
    </row>
    <row r="1419" spans="1:55" ht="12.75" x14ac:dyDescent="0.2">
      <c r="A1419" s="4"/>
      <c r="B1419" s="4"/>
      <c r="C1419" s="4"/>
      <c r="D1419" s="4"/>
      <c r="E1419" s="4"/>
      <c r="F1419" s="4"/>
      <c r="G1419" s="45"/>
      <c r="H1419" s="45"/>
      <c r="I1419" s="36"/>
      <c r="J1419" s="36"/>
      <c r="K1419" s="5"/>
      <c r="L1419" s="8" t="str">
        <f t="shared" si="23"/>
        <v xml:space="preserve"> </v>
      </c>
      <c r="M1419" s="6"/>
      <c r="N1419" s="6"/>
      <c r="O1419" s="6"/>
      <c r="P1419" s="8"/>
      <c r="Q1419" s="5"/>
      <c r="R1419" s="8"/>
      <c r="S1419" s="10"/>
      <c r="T1419" s="6"/>
      <c r="U1419" s="4"/>
      <c r="V1419" s="4"/>
      <c r="W1419" s="38"/>
      <c r="X1419" s="8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BC1419" s="2"/>
    </row>
    <row r="1420" spans="1:55" ht="12.75" x14ac:dyDescent="0.2">
      <c r="A1420" s="4"/>
      <c r="B1420" s="4"/>
      <c r="C1420" s="4"/>
      <c r="D1420" s="4"/>
      <c r="E1420" s="4"/>
      <c r="F1420" s="4"/>
      <c r="G1420" s="45"/>
      <c r="H1420" s="45"/>
      <c r="I1420" s="36"/>
      <c r="J1420" s="36"/>
      <c r="K1420" s="5"/>
      <c r="L1420" s="8" t="str">
        <f t="shared" si="23"/>
        <v xml:space="preserve"> </v>
      </c>
      <c r="M1420" s="6"/>
      <c r="N1420" s="6"/>
      <c r="O1420" s="6"/>
      <c r="P1420" s="8"/>
      <c r="Q1420" s="5"/>
      <c r="R1420" s="8"/>
      <c r="S1420" s="10"/>
      <c r="T1420" s="6"/>
      <c r="U1420" s="4"/>
      <c r="V1420" s="4"/>
      <c r="W1420" s="38"/>
      <c r="X1420" s="8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BC1420" s="2"/>
    </row>
    <row r="1421" spans="1:55" ht="12.75" x14ac:dyDescent="0.2">
      <c r="A1421" s="4"/>
      <c r="B1421" s="4"/>
      <c r="C1421" s="4"/>
      <c r="D1421" s="4"/>
      <c r="E1421" s="4"/>
      <c r="F1421" s="4"/>
      <c r="G1421" s="45"/>
      <c r="H1421" s="45"/>
      <c r="I1421" s="36"/>
      <c r="J1421" s="36"/>
      <c r="K1421" s="5"/>
      <c r="L1421" s="8" t="str">
        <f t="shared" si="23"/>
        <v xml:space="preserve"> </v>
      </c>
      <c r="M1421" s="6"/>
      <c r="N1421" s="6"/>
      <c r="O1421" s="6"/>
      <c r="P1421" s="8"/>
      <c r="Q1421" s="5"/>
      <c r="R1421" s="8"/>
      <c r="S1421" s="10"/>
      <c r="T1421" s="6"/>
      <c r="U1421" s="4"/>
      <c r="V1421" s="4"/>
      <c r="W1421" s="38"/>
      <c r="X1421" s="8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BC1421" s="2"/>
    </row>
    <row r="1422" spans="1:55" ht="12.75" x14ac:dyDescent="0.2">
      <c r="A1422" s="4"/>
      <c r="B1422" s="4"/>
      <c r="C1422" s="4"/>
      <c r="D1422" s="4"/>
      <c r="E1422" s="4"/>
      <c r="F1422" s="4"/>
      <c r="G1422" s="45"/>
      <c r="H1422" s="45"/>
      <c r="I1422" s="36"/>
      <c r="J1422" s="36"/>
      <c r="K1422" s="5"/>
      <c r="L1422" s="8" t="str">
        <f t="shared" si="23"/>
        <v xml:space="preserve"> </v>
      </c>
      <c r="M1422" s="6"/>
      <c r="N1422" s="6"/>
      <c r="O1422" s="6"/>
      <c r="P1422" s="8"/>
      <c r="Q1422" s="5"/>
      <c r="R1422" s="8"/>
      <c r="S1422" s="10"/>
      <c r="T1422" s="6"/>
      <c r="U1422" s="4"/>
      <c r="V1422" s="4"/>
      <c r="W1422" s="38"/>
      <c r="X1422" s="8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BC1422" s="2"/>
    </row>
    <row r="1423" spans="1:55" ht="12.75" x14ac:dyDescent="0.2">
      <c r="A1423" s="4"/>
      <c r="B1423" s="4"/>
      <c r="C1423" s="4"/>
      <c r="D1423" s="4"/>
      <c r="E1423" s="4"/>
      <c r="F1423" s="4"/>
      <c r="G1423" s="45"/>
      <c r="H1423" s="45"/>
      <c r="I1423" s="36"/>
      <c r="J1423" s="36"/>
      <c r="K1423" s="5"/>
      <c r="L1423" s="8" t="str">
        <f t="shared" si="23"/>
        <v xml:space="preserve"> </v>
      </c>
      <c r="M1423" s="6"/>
      <c r="N1423" s="6"/>
      <c r="O1423" s="6"/>
      <c r="P1423" s="8"/>
      <c r="Q1423" s="5"/>
      <c r="R1423" s="8"/>
      <c r="S1423" s="10"/>
      <c r="T1423" s="6"/>
      <c r="U1423" s="4"/>
      <c r="V1423" s="4"/>
      <c r="W1423" s="38"/>
      <c r="X1423" s="8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BC1423" s="2"/>
    </row>
    <row r="1424" spans="1:55" ht="12.75" x14ac:dyDescent="0.2">
      <c r="A1424" s="4"/>
      <c r="B1424" s="4"/>
      <c r="C1424" s="4"/>
      <c r="D1424" s="4"/>
      <c r="E1424" s="4"/>
      <c r="F1424" s="4"/>
      <c r="G1424" s="45"/>
      <c r="H1424" s="45"/>
      <c r="I1424" s="36"/>
      <c r="J1424" s="36"/>
      <c r="K1424" s="5"/>
      <c r="L1424" s="8" t="str">
        <f t="shared" si="23"/>
        <v xml:space="preserve"> </v>
      </c>
      <c r="M1424" s="6"/>
      <c r="N1424" s="6"/>
      <c r="O1424" s="6"/>
      <c r="P1424" s="8"/>
      <c r="Q1424" s="5"/>
      <c r="R1424" s="8"/>
      <c r="S1424" s="10"/>
      <c r="T1424" s="6"/>
      <c r="U1424" s="4"/>
      <c r="V1424" s="4"/>
      <c r="W1424" s="38"/>
      <c r="X1424" s="8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BC1424" s="2"/>
    </row>
    <row r="1425" spans="1:55" ht="12.75" x14ac:dyDescent="0.2">
      <c r="A1425" s="4"/>
      <c r="B1425" s="4"/>
      <c r="C1425" s="4"/>
      <c r="D1425" s="4"/>
      <c r="E1425" s="4"/>
      <c r="F1425" s="4"/>
      <c r="G1425" s="45"/>
      <c r="H1425" s="45"/>
      <c r="I1425" s="36"/>
      <c r="J1425" s="36"/>
      <c r="K1425" s="5"/>
      <c r="L1425" s="8" t="str">
        <f t="shared" si="23"/>
        <v xml:space="preserve"> </v>
      </c>
      <c r="M1425" s="6"/>
      <c r="N1425" s="6"/>
      <c r="O1425" s="6"/>
      <c r="P1425" s="8"/>
      <c r="Q1425" s="5"/>
      <c r="R1425" s="8"/>
      <c r="S1425" s="10"/>
      <c r="T1425" s="6"/>
      <c r="U1425" s="4"/>
      <c r="V1425" s="4"/>
      <c r="W1425" s="38"/>
      <c r="X1425" s="8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BC1425" s="2"/>
    </row>
    <row r="1426" spans="1:55" ht="12.75" x14ac:dyDescent="0.2">
      <c r="A1426" s="4"/>
      <c r="B1426" s="4"/>
      <c r="C1426" s="4"/>
      <c r="D1426" s="4"/>
      <c r="E1426" s="4"/>
      <c r="F1426" s="4"/>
      <c r="G1426" s="45"/>
      <c r="H1426" s="45"/>
      <c r="I1426" s="36"/>
      <c r="J1426" s="36"/>
      <c r="K1426" s="5"/>
      <c r="L1426" s="8" t="str">
        <f t="shared" si="23"/>
        <v xml:space="preserve"> </v>
      </c>
      <c r="M1426" s="6"/>
      <c r="N1426" s="6"/>
      <c r="O1426" s="6"/>
      <c r="P1426" s="8"/>
      <c r="Q1426" s="5"/>
      <c r="R1426" s="8"/>
      <c r="S1426" s="10"/>
      <c r="T1426" s="6"/>
      <c r="U1426" s="4"/>
      <c r="V1426" s="4"/>
      <c r="W1426" s="38"/>
      <c r="X1426" s="8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BC1426" s="2"/>
    </row>
    <row r="1427" spans="1:55" ht="12.75" x14ac:dyDescent="0.2">
      <c r="A1427" s="4"/>
      <c r="B1427" s="4"/>
      <c r="C1427" s="4"/>
      <c r="D1427" s="4"/>
      <c r="E1427" s="4"/>
      <c r="F1427" s="4"/>
      <c r="G1427" s="45"/>
      <c r="H1427" s="45"/>
      <c r="I1427" s="36"/>
      <c r="J1427" s="36"/>
      <c r="K1427" s="5"/>
      <c r="L1427" s="8" t="str">
        <f t="shared" si="23"/>
        <v xml:space="preserve"> </v>
      </c>
      <c r="M1427" s="6"/>
      <c r="N1427" s="6"/>
      <c r="O1427" s="6"/>
      <c r="P1427" s="8"/>
      <c r="Q1427" s="5"/>
      <c r="R1427" s="8"/>
      <c r="S1427" s="10"/>
      <c r="T1427" s="6"/>
      <c r="U1427" s="4"/>
      <c r="V1427" s="4"/>
      <c r="W1427" s="38"/>
      <c r="X1427" s="8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BC1427" s="2"/>
    </row>
    <row r="1428" spans="1:55" ht="12.75" x14ac:dyDescent="0.2">
      <c r="A1428" s="4"/>
      <c r="B1428" s="4"/>
      <c r="C1428" s="4"/>
      <c r="D1428" s="4"/>
      <c r="E1428" s="4"/>
      <c r="F1428" s="4"/>
      <c r="G1428" s="45"/>
      <c r="H1428" s="45"/>
      <c r="I1428" s="36"/>
      <c r="J1428" s="36"/>
      <c r="K1428" s="5"/>
      <c r="L1428" s="8" t="str">
        <f t="shared" si="23"/>
        <v xml:space="preserve"> </v>
      </c>
      <c r="M1428" s="6"/>
      <c r="N1428" s="6"/>
      <c r="O1428" s="6"/>
      <c r="P1428" s="8"/>
      <c r="Q1428" s="5"/>
      <c r="R1428" s="8"/>
      <c r="S1428" s="10"/>
      <c r="T1428" s="6"/>
      <c r="U1428" s="4"/>
      <c r="V1428" s="4"/>
      <c r="W1428" s="38"/>
      <c r="X1428" s="8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BC1428" s="2"/>
    </row>
    <row r="1429" spans="1:55" ht="12.75" x14ac:dyDescent="0.2">
      <c r="A1429" s="4"/>
      <c r="B1429" s="4"/>
      <c r="C1429" s="4"/>
      <c r="D1429" s="4"/>
      <c r="E1429" s="4"/>
      <c r="F1429" s="4"/>
      <c r="G1429" s="45"/>
      <c r="H1429" s="45"/>
      <c r="I1429" s="36"/>
      <c r="J1429" s="36"/>
      <c r="K1429" s="5"/>
      <c r="L1429" s="8" t="str">
        <f t="shared" si="23"/>
        <v xml:space="preserve"> </v>
      </c>
      <c r="M1429" s="6"/>
      <c r="N1429" s="6"/>
      <c r="O1429" s="6"/>
      <c r="P1429" s="8"/>
      <c r="Q1429" s="5"/>
      <c r="R1429" s="8"/>
      <c r="S1429" s="10"/>
      <c r="T1429" s="6"/>
      <c r="U1429" s="4"/>
      <c r="V1429" s="4"/>
      <c r="W1429" s="38"/>
      <c r="X1429" s="8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BC1429" s="2"/>
    </row>
    <row r="1430" spans="1:55" ht="12.75" x14ac:dyDescent="0.2">
      <c r="A1430" s="4"/>
      <c r="B1430" s="4"/>
      <c r="C1430" s="4"/>
      <c r="D1430" s="4"/>
      <c r="E1430" s="4"/>
      <c r="F1430" s="4"/>
      <c r="G1430" s="45"/>
      <c r="H1430" s="45"/>
      <c r="I1430" s="36"/>
      <c r="J1430" s="36"/>
      <c r="K1430" s="5"/>
      <c r="L1430" s="8" t="str">
        <f t="shared" si="23"/>
        <v xml:space="preserve"> </v>
      </c>
      <c r="M1430" s="6"/>
      <c r="N1430" s="6"/>
      <c r="O1430" s="6"/>
      <c r="P1430" s="8"/>
      <c r="Q1430" s="5"/>
      <c r="R1430" s="8"/>
      <c r="S1430" s="10"/>
      <c r="T1430" s="6"/>
      <c r="U1430" s="4"/>
      <c r="V1430" s="4"/>
      <c r="W1430" s="38"/>
      <c r="X1430" s="8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BC1430" s="2"/>
    </row>
    <row r="1431" spans="1:55" ht="12.75" x14ac:dyDescent="0.2">
      <c r="A1431" s="4"/>
      <c r="B1431" s="4"/>
      <c r="C1431" s="4"/>
      <c r="D1431" s="4"/>
      <c r="E1431" s="4"/>
      <c r="F1431" s="4"/>
      <c r="G1431" s="45"/>
      <c r="H1431" s="45"/>
      <c r="I1431" s="36"/>
      <c r="J1431" s="36"/>
      <c r="K1431" s="5"/>
      <c r="L1431" s="8" t="str">
        <f t="shared" si="23"/>
        <v xml:space="preserve"> </v>
      </c>
      <c r="M1431" s="6"/>
      <c r="N1431" s="6"/>
      <c r="O1431" s="6"/>
      <c r="P1431" s="8"/>
      <c r="Q1431" s="5"/>
      <c r="R1431" s="8"/>
      <c r="S1431" s="10"/>
      <c r="T1431" s="6"/>
      <c r="U1431" s="4"/>
      <c r="V1431" s="4"/>
      <c r="W1431" s="38"/>
      <c r="X1431" s="8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BC1431" s="2"/>
    </row>
    <row r="1432" spans="1:55" ht="12.75" x14ac:dyDescent="0.2">
      <c r="A1432" s="4"/>
      <c r="B1432" s="4"/>
      <c r="C1432" s="4"/>
      <c r="D1432" s="4"/>
      <c r="E1432" s="4"/>
      <c r="F1432" s="4"/>
      <c r="G1432" s="45"/>
      <c r="H1432" s="45"/>
      <c r="I1432" s="36"/>
      <c r="J1432" s="36"/>
      <c r="K1432" s="5"/>
      <c r="L1432" s="8" t="str">
        <f t="shared" si="23"/>
        <v xml:space="preserve"> </v>
      </c>
      <c r="M1432" s="6"/>
      <c r="N1432" s="6"/>
      <c r="O1432" s="6"/>
      <c r="P1432" s="8"/>
      <c r="Q1432" s="5"/>
      <c r="R1432" s="8"/>
      <c r="S1432" s="10"/>
      <c r="T1432" s="6"/>
      <c r="U1432" s="4"/>
      <c r="V1432" s="4"/>
      <c r="W1432" s="38"/>
      <c r="X1432" s="8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BC1432" s="2"/>
    </row>
    <row r="1433" spans="1:55" ht="12.75" x14ac:dyDescent="0.2">
      <c r="A1433" s="4"/>
      <c r="B1433" s="4"/>
      <c r="C1433" s="4"/>
      <c r="D1433" s="4"/>
      <c r="E1433" s="4"/>
      <c r="F1433" s="4"/>
      <c r="G1433" s="45"/>
      <c r="H1433" s="45"/>
      <c r="I1433" s="36"/>
      <c r="J1433" s="36"/>
      <c r="K1433" s="5"/>
      <c r="L1433" s="8" t="str">
        <f t="shared" si="23"/>
        <v xml:space="preserve"> </v>
      </c>
      <c r="M1433" s="6"/>
      <c r="N1433" s="6"/>
      <c r="O1433" s="6"/>
      <c r="P1433" s="8"/>
      <c r="Q1433" s="5"/>
      <c r="R1433" s="8"/>
      <c r="S1433" s="10"/>
      <c r="T1433" s="6"/>
      <c r="U1433" s="4"/>
      <c r="V1433" s="4"/>
      <c r="W1433" s="38"/>
      <c r="X1433" s="8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BC1433" s="2"/>
    </row>
    <row r="1434" spans="1:55" ht="12.75" x14ac:dyDescent="0.2">
      <c r="A1434" s="4"/>
      <c r="B1434" s="4"/>
      <c r="C1434" s="4"/>
      <c r="D1434" s="4"/>
      <c r="E1434" s="4"/>
      <c r="F1434" s="4"/>
      <c r="G1434" s="45"/>
      <c r="H1434" s="45"/>
      <c r="I1434" s="36"/>
      <c r="J1434" s="36"/>
      <c r="K1434" s="5"/>
      <c r="L1434" s="8" t="str">
        <f t="shared" si="23"/>
        <v xml:space="preserve"> </v>
      </c>
      <c r="M1434" s="6"/>
      <c r="N1434" s="6"/>
      <c r="O1434" s="6"/>
      <c r="P1434" s="8"/>
      <c r="Q1434" s="5"/>
      <c r="R1434" s="8"/>
      <c r="S1434" s="10"/>
      <c r="T1434" s="6"/>
      <c r="U1434" s="4"/>
      <c r="V1434" s="4"/>
      <c r="W1434" s="38"/>
      <c r="X1434" s="8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BC1434" s="2"/>
    </row>
    <row r="1435" spans="1:55" ht="12.75" x14ac:dyDescent="0.2">
      <c r="A1435" s="4"/>
      <c r="B1435" s="4"/>
      <c r="C1435" s="4"/>
      <c r="D1435" s="4"/>
      <c r="E1435" s="4"/>
      <c r="F1435" s="4"/>
      <c r="G1435" s="45"/>
      <c r="H1435" s="45"/>
      <c r="I1435" s="36"/>
      <c r="J1435" s="36"/>
      <c r="K1435" s="5"/>
      <c r="L1435" s="8" t="str">
        <f t="shared" si="23"/>
        <v xml:space="preserve"> </v>
      </c>
      <c r="M1435" s="6"/>
      <c r="N1435" s="6"/>
      <c r="O1435" s="6"/>
      <c r="P1435" s="8"/>
      <c r="Q1435" s="5"/>
      <c r="R1435" s="8"/>
      <c r="S1435" s="10"/>
      <c r="T1435" s="6"/>
      <c r="U1435" s="4"/>
      <c r="V1435" s="4"/>
      <c r="W1435" s="38"/>
      <c r="X1435" s="8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BC1435" s="2"/>
    </row>
    <row r="1436" spans="1:55" ht="12.75" x14ac:dyDescent="0.2">
      <c r="A1436" s="4"/>
      <c r="B1436" s="4"/>
      <c r="C1436" s="4"/>
      <c r="D1436" s="4"/>
      <c r="E1436" s="4"/>
      <c r="F1436" s="4"/>
      <c r="G1436" s="45"/>
      <c r="H1436" s="45"/>
      <c r="I1436" s="36"/>
      <c r="J1436" s="36"/>
      <c r="K1436" s="5"/>
      <c r="L1436" s="8" t="str">
        <f t="shared" si="23"/>
        <v xml:space="preserve"> </v>
      </c>
      <c r="M1436" s="6"/>
      <c r="N1436" s="6"/>
      <c r="O1436" s="6"/>
      <c r="P1436" s="8"/>
      <c r="Q1436" s="5"/>
      <c r="R1436" s="8"/>
      <c r="S1436" s="10"/>
      <c r="T1436" s="6"/>
      <c r="U1436" s="4"/>
      <c r="V1436" s="4"/>
      <c r="W1436" s="38"/>
      <c r="X1436" s="8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BC1436" s="2"/>
    </row>
    <row r="1437" spans="1:55" ht="12.75" x14ac:dyDescent="0.2">
      <c r="A1437" s="4"/>
      <c r="B1437" s="4"/>
      <c r="C1437" s="4"/>
      <c r="D1437" s="4"/>
      <c r="E1437" s="4"/>
      <c r="F1437" s="4"/>
      <c r="G1437" s="45"/>
      <c r="H1437" s="45"/>
      <c r="I1437" s="36"/>
      <c r="J1437" s="36"/>
      <c r="K1437" s="5"/>
      <c r="L1437" s="8" t="str">
        <f t="shared" si="23"/>
        <v xml:space="preserve"> </v>
      </c>
      <c r="M1437" s="6"/>
      <c r="N1437" s="6"/>
      <c r="O1437" s="6"/>
      <c r="P1437" s="8"/>
      <c r="Q1437" s="5"/>
      <c r="R1437" s="8"/>
      <c r="S1437" s="10"/>
      <c r="T1437" s="6"/>
      <c r="U1437" s="4"/>
      <c r="V1437" s="4"/>
      <c r="W1437" s="38"/>
      <c r="X1437" s="8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BC1437" s="2"/>
    </row>
    <row r="1438" spans="1:55" ht="12.75" x14ac:dyDescent="0.2">
      <c r="A1438" s="4"/>
      <c r="B1438" s="4"/>
      <c r="C1438" s="4"/>
      <c r="D1438" s="4"/>
      <c r="E1438" s="4"/>
      <c r="F1438" s="4"/>
      <c r="G1438" s="45"/>
      <c r="H1438" s="45"/>
      <c r="I1438" s="36"/>
      <c r="J1438" s="36"/>
      <c r="K1438" s="5"/>
      <c r="L1438" s="8" t="str">
        <f t="shared" si="23"/>
        <v xml:space="preserve"> </v>
      </c>
      <c r="M1438" s="6"/>
      <c r="N1438" s="6"/>
      <c r="O1438" s="6"/>
      <c r="P1438" s="8"/>
      <c r="Q1438" s="5"/>
      <c r="R1438" s="8"/>
      <c r="S1438" s="10"/>
      <c r="T1438" s="6"/>
      <c r="U1438" s="4"/>
      <c r="V1438" s="4"/>
      <c r="W1438" s="38"/>
      <c r="X1438" s="8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BC1438" s="2"/>
    </row>
    <row r="1439" spans="1:55" ht="12.75" x14ac:dyDescent="0.2">
      <c r="A1439" s="4"/>
      <c r="B1439" s="4"/>
      <c r="C1439" s="4"/>
      <c r="D1439" s="4"/>
      <c r="E1439" s="4"/>
      <c r="F1439" s="4"/>
      <c r="G1439" s="45"/>
      <c r="H1439" s="45"/>
      <c r="I1439" s="36"/>
      <c r="J1439" s="36"/>
      <c r="K1439" s="5"/>
      <c r="L1439" s="8" t="str">
        <f t="shared" si="23"/>
        <v xml:space="preserve"> </v>
      </c>
      <c r="M1439" s="6"/>
      <c r="N1439" s="6"/>
      <c r="O1439" s="6"/>
      <c r="P1439" s="8"/>
      <c r="Q1439" s="5"/>
      <c r="R1439" s="8"/>
      <c r="S1439" s="10"/>
      <c r="T1439" s="6"/>
      <c r="U1439" s="4"/>
      <c r="V1439" s="4"/>
      <c r="W1439" s="38"/>
      <c r="X1439" s="8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BC1439" s="2"/>
    </row>
    <row r="1440" spans="1:55" ht="12.75" x14ac:dyDescent="0.2">
      <c r="A1440" s="4"/>
      <c r="B1440" s="4"/>
      <c r="C1440" s="4"/>
      <c r="D1440" s="4"/>
      <c r="E1440" s="4"/>
      <c r="F1440" s="4"/>
      <c r="G1440" s="45"/>
      <c r="H1440" s="45"/>
      <c r="I1440" s="36"/>
      <c r="J1440" s="36"/>
      <c r="K1440" s="5"/>
      <c r="L1440" s="8" t="str">
        <f t="shared" ref="L1440:L1503" si="24">+IF(J1440=0," ",K1440-($B$9-J1440))</f>
        <v xml:space="preserve"> </v>
      </c>
      <c r="M1440" s="6"/>
      <c r="N1440" s="6"/>
      <c r="O1440" s="6"/>
      <c r="P1440" s="8"/>
      <c r="Q1440" s="5"/>
      <c r="R1440" s="8"/>
      <c r="S1440" s="10"/>
      <c r="T1440" s="6"/>
      <c r="U1440" s="4"/>
      <c r="V1440" s="4"/>
      <c r="W1440" s="38"/>
      <c r="X1440" s="8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BC1440" s="2"/>
    </row>
    <row r="1441" spans="1:55" ht="12.75" x14ac:dyDescent="0.2">
      <c r="A1441" s="4"/>
      <c r="B1441" s="4"/>
      <c r="C1441" s="4"/>
      <c r="D1441" s="4"/>
      <c r="E1441" s="4"/>
      <c r="F1441" s="4"/>
      <c r="G1441" s="45"/>
      <c r="H1441" s="45"/>
      <c r="I1441" s="36"/>
      <c r="J1441" s="36"/>
      <c r="K1441" s="5"/>
      <c r="L1441" s="8" t="str">
        <f t="shared" si="24"/>
        <v xml:space="preserve"> </v>
      </c>
      <c r="M1441" s="6"/>
      <c r="N1441" s="6"/>
      <c r="O1441" s="6"/>
      <c r="P1441" s="8"/>
      <c r="Q1441" s="5"/>
      <c r="R1441" s="8"/>
      <c r="S1441" s="10"/>
      <c r="T1441" s="6"/>
      <c r="U1441" s="4"/>
      <c r="V1441" s="4"/>
      <c r="W1441" s="38"/>
      <c r="X1441" s="8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BC1441" s="2"/>
    </row>
    <row r="1442" spans="1:55" ht="12.75" x14ac:dyDescent="0.2">
      <c r="A1442" s="4"/>
      <c r="B1442" s="4"/>
      <c r="C1442" s="4"/>
      <c r="D1442" s="4"/>
      <c r="E1442" s="4"/>
      <c r="F1442" s="4"/>
      <c r="G1442" s="45"/>
      <c r="H1442" s="45"/>
      <c r="I1442" s="36"/>
      <c r="J1442" s="36"/>
      <c r="K1442" s="5"/>
      <c r="L1442" s="8" t="str">
        <f t="shared" si="24"/>
        <v xml:space="preserve"> </v>
      </c>
      <c r="M1442" s="6"/>
      <c r="N1442" s="6"/>
      <c r="O1442" s="6"/>
      <c r="P1442" s="8"/>
      <c r="Q1442" s="5"/>
      <c r="R1442" s="8"/>
      <c r="S1442" s="10"/>
      <c r="T1442" s="6"/>
      <c r="U1442" s="4"/>
      <c r="V1442" s="4"/>
      <c r="W1442" s="38"/>
      <c r="X1442" s="8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BC1442" s="2"/>
    </row>
    <row r="1443" spans="1:55" ht="12.75" x14ac:dyDescent="0.2">
      <c r="A1443" s="4"/>
      <c r="B1443" s="4"/>
      <c r="C1443" s="4"/>
      <c r="D1443" s="4"/>
      <c r="E1443" s="4"/>
      <c r="F1443" s="4"/>
      <c r="G1443" s="45"/>
      <c r="H1443" s="45"/>
      <c r="I1443" s="36"/>
      <c r="J1443" s="36"/>
      <c r="K1443" s="5"/>
      <c r="L1443" s="8" t="str">
        <f t="shared" si="24"/>
        <v xml:space="preserve"> </v>
      </c>
      <c r="M1443" s="6"/>
      <c r="N1443" s="6"/>
      <c r="O1443" s="6"/>
      <c r="P1443" s="8"/>
      <c r="Q1443" s="5"/>
      <c r="R1443" s="8"/>
      <c r="S1443" s="10"/>
      <c r="T1443" s="6"/>
      <c r="U1443" s="4"/>
      <c r="V1443" s="4"/>
      <c r="W1443" s="38"/>
      <c r="X1443" s="8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BC1443" s="2"/>
    </row>
    <row r="1444" spans="1:55" ht="12.75" x14ac:dyDescent="0.2">
      <c r="A1444" s="4"/>
      <c r="B1444" s="4"/>
      <c r="C1444" s="4"/>
      <c r="D1444" s="4"/>
      <c r="E1444" s="4"/>
      <c r="F1444" s="4"/>
      <c r="G1444" s="45"/>
      <c r="H1444" s="45"/>
      <c r="I1444" s="36"/>
      <c r="J1444" s="36"/>
      <c r="K1444" s="5"/>
      <c r="L1444" s="8" t="str">
        <f t="shared" si="24"/>
        <v xml:space="preserve"> </v>
      </c>
      <c r="M1444" s="6"/>
      <c r="N1444" s="6"/>
      <c r="O1444" s="6"/>
      <c r="P1444" s="8"/>
      <c r="Q1444" s="5"/>
      <c r="R1444" s="8"/>
      <c r="S1444" s="10"/>
      <c r="T1444" s="6"/>
      <c r="U1444" s="4"/>
      <c r="V1444" s="4"/>
      <c r="W1444" s="38"/>
      <c r="X1444" s="8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BC1444" s="2"/>
    </row>
    <row r="1445" spans="1:55" ht="12.75" x14ac:dyDescent="0.2">
      <c r="A1445" s="4"/>
      <c r="B1445" s="4"/>
      <c r="C1445" s="4"/>
      <c r="D1445" s="4"/>
      <c r="E1445" s="4"/>
      <c r="F1445" s="4"/>
      <c r="G1445" s="45"/>
      <c r="H1445" s="45"/>
      <c r="I1445" s="36"/>
      <c r="J1445" s="36"/>
      <c r="K1445" s="5"/>
      <c r="L1445" s="8" t="str">
        <f t="shared" si="24"/>
        <v xml:space="preserve"> </v>
      </c>
      <c r="M1445" s="6"/>
      <c r="N1445" s="6"/>
      <c r="O1445" s="6"/>
      <c r="P1445" s="8"/>
      <c r="Q1445" s="5"/>
      <c r="R1445" s="8"/>
      <c r="S1445" s="10"/>
      <c r="T1445" s="6"/>
      <c r="U1445" s="4"/>
      <c r="V1445" s="4"/>
      <c r="W1445" s="38"/>
      <c r="X1445" s="8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BC1445" s="2"/>
    </row>
    <row r="1446" spans="1:55" ht="12.75" x14ac:dyDescent="0.2">
      <c r="A1446" s="4"/>
      <c r="B1446" s="4"/>
      <c r="C1446" s="4"/>
      <c r="D1446" s="4"/>
      <c r="E1446" s="4"/>
      <c r="F1446" s="4"/>
      <c r="G1446" s="45"/>
      <c r="H1446" s="45"/>
      <c r="I1446" s="36"/>
      <c r="J1446" s="36"/>
      <c r="K1446" s="5"/>
      <c r="L1446" s="8" t="str">
        <f t="shared" si="24"/>
        <v xml:space="preserve"> </v>
      </c>
      <c r="M1446" s="6"/>
      <c r="N1446" s="6"/>
      <c r="O1446" s="6"/>
      <c r="P1446" s="8"/>
      <c r="Q1446" s="5"/>
      <c r="R1446" s="8"/>
      <c r="S1446" s="10"/>
      <c r="T1446" s="6"/>
      <c r="U1446" s="4"/>
      <c r="V1446" s="4"/>
      <c r="W1446" s="38"/>
      <c r="X1446" s="8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BC1446" s="2"/>
    </row>
    <row r="1447" spans="1:55" ht="12.75" x14ac:dyDescent="0.2">
      <c r="A1447" s="4"/>
      <c r="B1447" s="4"/>
      <c r="C1447" s="4"/>
      <c r="D1447" s="4"/>
      <c r="E1447" s="4"/>
      <c r="F1447" s="4"/>
      <c r="G1447" s="45"/>
      <c r="H1447" s="45"/>
      <c r="I1447" s="36"/>
      <c r="J1447" s="36"/>
      <c r="K1447" s="5"/>
      <c r="L1447" s="8" t="str">
        <f t="shared" si="24"/>
        <v xml:space="preserve"> </v>
      </c>
      <c r="M1447" s="6"/>
      <c r="N1447" s="6"/>
      <c r="O1447" s="6"/>
      <c r="P1447" s="8"/>
      <c r="Q1447" s="5"/>
      <c r="R1447" s="8"/>
      <c r="S1447" s="10"/>
      <c r="T1447" s="6"/>
      <c r="U1447" s="4"/>
      <c r="V1447" s="4"/>
      <c r="W1447" s="38"/>
      <c r="X1447" s="8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BC1447" s="2"/>
    </row>
    <row r="1448" spans="1:55" ht="12.75" x14ac:dyDescent="0.2">
      <c r="A1448" s="4"/>
      <c r="B1448" s="4"/>
      <c r="C1448" s="4"/>
      <c r="D1448" s="4"/>
      <c r="E1448" s="4"/>
      <c r="F1448" s="4"/>
      <c r="G1448" s="45"/>
      <c r="H1448" s="45"/>
      <c r="I1448" s="36"/>
      <c r="J1448" s="36"/>
      <c r="K1448" s="5"/>
      <c r="L1448" s="8" t="str">
        <f t="shared" si="24"/>
        <v xml:space="preserve"> </v>
      </c>
      <c r="M1448" s="6"/>
      <c r="N1448" s="6"/>
      <c r="O1448" s="6"/>
      <c r="P1448" s="8"/>
      <c r="Q1448" s="5"/>
      <c r="R1448" s="8"/>
      <c r="S1448" s="10"/>
      <c r="T1448" s="6"/>
      <c r="U1448" s="4"/>
      <c r="V1448" s="4"/>
      <c r="W1448" s="38"/>
      <c r="X1448" s="8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BC1448" s="2"/>
    </row>
    <row r="1449" spans="1:55" ht="12.75" x14ac:dyDescent="0.2">
      <c r="A1449" s="4"/>
      <c r="B1449" s="4"/>
      <c r="C1449" s="4"/>
      <c r="D1449" s="4"/>
      <c r="E1449" s="4"/>
      <c r="F1449" s="4"/>
      <c r="G1449" s="45"/>
      <c r="H1449" s="45"/>
      <c r="I1449" s="36"/>
      <c r="J1449" s="36"/>
      <c r="K1449" s="5"/>
      <c r="L1449" s="8" t="str">
        <f t="shared" si="24"/>
        <v xml:space="preserve"> </v>
      </c>
      <c r="M1449" s="6"/>
      <c r="N1449" s="6"/>
      <c r="O1449" s="6"/>
      <c r="P1449" s="8"/>
      <c r="Q1449" s="5"/>
      <c r="R1449" s="8"/>
      <c r="S1449" s="10"/>
      <c r="T1449" s="6"/>
      <c r="U1449" s="4"/>
      <c r="V1449" s="4"/>
      <c r="W1449" s="38"/>
      <c r="X1449" s="8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BC1449" s="2"/>
    </row>
    <row r="1450" spans="1:55" ht="12.75" x14ac:dyDescent="0.2">
      <c r="A1450" s="4"/>
      <c r="B1450" s="4"/>
      <c r="C1450" s="4"/>
      <c r="D1450" s="4"/>
      <c r="E1450" s="4"/>
      <c r="F1450" s="4"/>
      <c r="G1450" s="45"/>
      <c r="H1450" s="45"/>
      <c r="I1450" s="36"/>
      <c r="J1450" s="36"/>
      <c r="K1450" s="5"/>
      <c r="L1450" s="8" t="str">
        <f t="shared" si="24"/>
        <v xml:space="preserve"> </v>
      </c>
      <c r="M1450" s="6"/>
      <c r="N1450" s="6"/>
      <c r="O1450" s="6"/>
      <c r="P1450" s="8"/>
      <c r="Q1450" s="5"/>
      <c r="R1450" s="8"/>
      <c r="S1450" s="10"/>
      <c r="T1450" s="6"/>
      <c r="U1450" s="4"/>
      <c r="V1450" s="4"/>
      <c r="W1450" s="38"/>
      <c r="X1450" s="8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BC1450" s="2"/>
    </row>
    <row r="1451" spans="1:55" ht="12.75" x14ac:dyDescent="0.2">
      <c r="A1451" s="4"/>
      <c r="B1451" s="4"/>
      <c r="C1451" s="4"/>
      <c r="D1451" s="4"/>
      <c r="E1451" s="4"/>
      <c r="F1451" s="4"/>
      <c r="G1451" s="45"/>
      <c r="H1451" s="45"/>
      <c r="I1451" s="36"/>
      <c r="J1451" s="36"/>
      <c r="K1451" s="5"/>
      <c r="L1451" s="8" t="str">
        <f t="shared" si="24"/>
        <v xml:space="preserve"> </v>
      </c>
      <c r="M1451" s="6"/>
      <c r="N1451" s="6"/>
      <c r="O1451" s="6"/>
      <c r="P1451" s="8"/>
      <c r="Q1451" s="5"/>
      <c r="R1451" s="8"/>
      <c r="S1451" s="10"/>
      <c r="T1451" s="6"/>
      <c r="U1451" s="4"/>
      <c r="V1451" s="4"/>
      <c r="W1451" s="38"/>
      <c r="X1451" s="8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BC1451" s="2"/>
    </row>
    <row r="1452" spans="1:55" ht="12.75" x14ac:dyDescent="0.2">
      <c r="A1452" s="4"/>
      <c r="B1452" s="4"/>
      <c r="C1452" s="4"/>
      <c r="D1452" s="4"/>
      <c r="E1452" s="4"/>
      <c r="F1452" s="4"/>
      <c r="G1452" s="45"/>
      <c r="H1452" s="45"/>
      <c r="I1452" s="36"/>
      <c r="J1452" s="36"/>
      <c r="K1452" s="5"/>
      <c r="L1452" s="8" t="str">
        <f t="shared" si="24"/>
        <v xml:space="preserve"> </v>
      </c>
      <c r="M1452" s="6"/>
      <c r="N1452" s="6"/>
      <c r="O1452" s="6"/>
      <c r="P1452" s="8"/>
      <c r="Q1452" s="5"/>
      <c r="R1452" s="8"/>
      <c r="S1452" s="10"/>
      <c r="T1452" s="6"/>
      <c r="U1452" s="4"/>
      <c r="V1452" s="4"/>
      <c r="W1452" s="38"/>
      <c r="X1452" s="8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BC1452" s="2"/>
    </row>
    <row r="1453" spans="1:55" ht="12.75" x14ac:dyDescent="0.2">
      <c r="A1453" s="4"/>
      <c r="B1453" s="4"/>
      <c r="C1453" s="4"/>
      <c r="D1453" s="4"/>
      <c r="E1453" s="4"/>
      <c r="F1453" s="4"/>
      <c r="G1453" s="45"/>
      <c r="H1453" s="45"/>
      <c r="I1453" s="36"/>
      <c r="J1453" s="36"/>
      <c r="K1453" s="5"/>
      <c r="L1453" s="8" t="str">
        <f t="shared" si="24"/>
        <v xml:space="preserve"> </v>
      </c>
      <c r="M1453" s="6"/>
      <c r="N1453" s="6"/>
      <c r="O1453" s="6"/>
      <c r="P1453" s="8"/>
      <c r="Q1453" s="5"/>
      <c r="R1453" s="8"/>
      <c r="S1453" s="10"/>
      <c r="T1453" s="6"/>
      <c r="U1453" s="4"/>
      <c r="V1453" s="4"/>
      <c r="W1453" s="38"/>
      <c r="X1453" s="8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BC1453" s="2"/>
    </row>
    <row r="1454" spans="1:55" ht="12.75" x14ac:dyDescent="0.2">
      <c r="A1454" s="4"/>
      <c r="B1454" s="4"/>
      <c r="C1454" s="4"/>
      <c r="D1454" s="4"/>
      <c r="E1454" s="4"/>
      <c r="F1454" s="4"/>
      <c r="G1454" s="45"/>
      <c r="H1454" s="45"/>
      <c r="I1454" s="36"/>
      <c r="J1454" s="36"/>
      <c r="K1454" s="5"/>
      <c r="L1454" s="8" t="str">
        <f t="shared" si="24"/>
        <v xml:space="preserve"> </v>
      </c>
      <c r="M1454" s="6"/>
      <c r="N1454" s="6"/>
      <c r="O1454" s="6"/>
      <c r="P1454" s="8"/>
      <c r="Q1454" s="5"/>
      <c r="R1454" s="8"/>
      <c r="S1454" s="10"/>
      <c r="T1454" s="6"/>
      <c r="U1454" s="4"/>
      <c r="V1454" s="4"/>
      <c r="W1454" s="38"/>
      <c r="X1454" s="8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BC1454" s="2"/>
    </row>
    <row r="1455" spans="1:55" ht="12.75" x14ac:dyDescent="0.2">
      <c r="A1455" s="4"/>
      <c r="B1455" s="4"/>
      <c r="C1455" s="4"/>
      <c r="D1455" s="4"/>
      <c r="E1455" s="4"/>
      <c r="F1455" s="4"/>
      <c r="G1455" s="45"/>
      <c r="H1455" s="45"/>
      <c r="I1455" s="36"/>
      <c r="J1455" s="36"/>
      <c r="K1455" s="5"/>
      <c r="L1455" s="8" t="str">
        <f t="shared" si="24"/>
        <v xml:space="preserve"> </v>
      </c>
      <c r="M1455" s="6"/>
      <c r="N1455" s="6"/>
      <c r="O1455" s="6"/>
      <c r="P1455" s="8"/>
      <c r="Q1455" s="5"/>
      <c r="R1455" s="8"/>
      <c r="S1455" s="10"/>
      <c r="T1455" s="6"/>
      <c r="U1455" s="4"/>
      <c r="V1455" s="4"/>
      <c r="W1455" s="38"/>
      <c r="X1455" s="8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BC1455" s="2"/>
    </row>
    <row r="1456" spans="1:55" ht="12.75" x14ac:dyDescent="0.2">
      <c r="A1456" s="4"/>
      <c r="B1456" s="4"/>
      <c r="C1456" s="4"/>
      <c r="D1456" s="4"/>
      <c r="E1456" s="4"/>
      <c r="F1456" s="4"/>
      <c r="G1456" s="45"/>
      <c r="H1456" s="45"/>
      <c r="I1456" s="36"/>
      <c r="J1456" s="36"/>
      <c r="K1456" s="5"/>
      <c r="L1456" s="8" t="str">
        <f t="shared" si="24"/>
        <v xml:space="preserve"> </v>
      </c>
      <c r="M1456" s="6"/>
      <c r="N1456" s="6"/>
      <c r="O1456" s="6"/>
      <c r="P1456" s="8"/>
      <c r="Q1456" s="5"/>
      <c r="R1456" s="8"/>
      <c r="S1456" s="10"/>
      <c r="T1456" s="6"/>
      <c r="U1456" s="4"/>
      <c r="V1456" s="4"/>
      <c r="W1456" s="38"/>
      <c r="X1456" s="8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BC1456" s="2"/>
    </row>
    <row r="1457" spans="1:55" ht="12.75" x14ac:dyDescent="0.2">
      <c r="A1457" s="4"/>
      <c r="B1457" s="4"/>
      <c r="C1457" s="4"/>
      <c r="D1457" s="4"/>
      <c r="E1457" s="4"/>
      <c r="F1457" s="4"/>
      <c r="G1457" s="45"/>
      <c r="H1457" s="45"/>
      <c r="I1457" s="36"/>
      <c r="J1457" s="36"/>
      <c r="K1457" s="5"/>
      <c r="L1457" s="8" t="str">
        <f t="shared" si="24"/>
        <v xml:space="preserve"> </v>
      </c>
      <c r="M1457" s="6"/>
      <c r="N1457" s="6"/>
      <c r="O1457" s="6"/>
      <c r="P1457" s="8"/>
      <c r="Q1457" s="5"/>
      <c r="R1457" s="8"/>
      <c r="S1457" s="10"/>
      <c r="T1457" s="6"/>
      <c r="U1457" s="4"/>
      <c r="V1457" s="4"/>
      <c r="W1457" s="38"/>
      <c r="X1457" s="8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BC1457" s="2"/>
    </row>
    <row r="1458" spans="1:55" ht="12.75" x14ac:dyDescent="0.2">
      <c r="A1458" s="4"/>
      <c r="B1458" s="4"/>
      <c r="C1458" s="4"/>
      <c r="D1458" s="4"/>
      <c r="E1458" s="4"/>
      <c r="F1458" s="4"/>
      <c r="G1458" s="45"/>
      <c r="H1458" s="45"/>
      <c r="I1458" s="36"/>
      <c r="J1458" s="36"/>
      <c r="K1458" s="5"/>
      <c r="L1458" s="8" t="str">
        <f t="shared" si="24"/>
        <v xml:space="preserve"> </v>
      </c>
      <c r="M1458" s="6"/>
      <c r="N1458" s="6"/>
      <c r="O1458" s="6"/>
      <c r="P1458" s="8"/>
      <c r="Q1458" s="5"/>
      <c r="R1458" s="8"/>
      <c r="S1458" s="10"/>
      <c r="T1458" s="6"/>
      <c r="U1458" s="4"/>
      <c r="V1458" s="4"/>
      <c r="W1458" s="38"/>
      <c r="X1458" s="8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BC1458" s="2"/>
    </row>
    <row r="1459" spans="1:55" ht="12.75" x14ac:dyDescent="0.2">
      <c r="A1459" s="4"/>
      <c r="B1459" s="4"/>
      <c r="C1459" s="4"/>
      <c r="D1459" s="4"/>
      <c r="E1459" s="4"/>
      <c r="F1459" s="4"/>
      <c r="G1459" s="45"/>
      <c r="H1459" s="45"/>
      <c r="I1459" s="36"/>
      <c r="J1459" s="36"/>
      <c r="K1459" s="5"/>
      <c r="L1459" s="8" t="str">
        <f t="shared" si="24"/>
        <v xml:space="preserve"> </v>
      </c>
      <c r="M1459" s="6"/>
      <c r="N1459" s="6"/>
      <c r="O1459" s="6"/>
      <c r="P1459" s="8"/>
      <c r="Q1459" s="5"/>
      <c r="R1459" s="8"/>
      <c r="S1459" s="10"/>
      <c r="T1459" s="6"/>
      <c r="U1459" s="4"/>
      <c r="V1459" s="4"/>
      <c r="W1459" s="38"/>
      <c r="X1459" s="8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BC1459" s="2"/>
    </row>
    <row r="1460" spans="1:55" ht="12.75" x14ac:dyDescent="0.2">
      <c r="A1460" s="4"/>
      <c r="B1460" s="4"/>
      <c r="C1460" s="4"/>
      <c r="D1460" s="4"/>
      <c r="E1460" s="4"/>
      <c r="F1460" s="4"/>
      <c r="G1460" s="45"/>
      <c r="H1460" s="45"/>
      <c r="I1460" s="36"/>
      <c r="J1460" s="36"/>
      <c r="K1460" s="5"/>
      <c r="L1460" s="8" t="str">
        <f t="shared" si="24"/>
        <v xml:space="preserve"> </v>
      </c>
      <c r="M1460" s="6"/>
      <c r="N1460" s="6"/>
      <c r="O1460" s="6"/>
      <c r="P1460" s="8"/>
      <c r="Q1460" s="5"/>
      <c r="R1460" s="8"/>
      <c r="S1460" s="10"/>
      <c r="T1460" s="6"/>
      <c r="U1460" s="4"/>
      <c r="V1460" s="4"/>
      <c r="W1460" s="38"/>
      <c r="X1460" s="8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BC1460" s="2"/>
    </row>
    <row r="1461" spans="1:55" ht="12.75" x14ac:dyDescent="0.2">
      <c r="A1461" s="4"/>
      <c r="B1461" s="4"/>
      <c r="C1461" s="4"/>
      <c r="D1461" s="4"/>
      <c r="E1461" s="4"/>
      <c r="F1461" s="4"/>
      <c r="G1461" s="45"/>
      <c r="H1461" s="45"/>
      <c r="I1461" s="36"/>
      <c r="J1461" s="36"/>
      <c r="K1461" s="5"/>
      <c r="L1461" s="8" t="str">
        <f t="shared" si="24"/>
        <v xml:space="preserve"> </v>
      </c>
      <c r="M1461" s="6"/>
      <c r="N1461" s="6"/>
      <c r="O1461" s="6"/>
      <c r="P1461" s="8"/>
      <c r="Q1461" s="5"/>
      <c r="R1461" s="8"/>
      <c r="S1461" s="10"/>
      <c r="T1461" s="6"/>
      <c r="U1461" s="4"/>
      <c r="V1461" s="4"/>
      <c r="W1461" s="38"/>
      <c r="X1461" s="8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BC1461" s="2"/>
    </row>
    <row r="1462" spans="1:55" ht="12.75" x14ac:dyDescent="0.2">
      <c r="A1462" s="4"/>
      <c r="B1462" s="4"/>
      <c r="C1462" s="4"/>
      <c r="D1462" s="4"/>
      <c r="E1462" s="4"/>
      <c r="F1462" s="4"/>
      <c r="G1462" s="45"/>
      <c r="H1462" s="45"/>
      <c r="I1462" s="36"/>
      <c r="J1462" s="36"/>
      <c r="K1462" s="5"/>
      <c r="L1462" s="8" t="str">
        <f t="shared" si="24"/>
        <v xml:space="preserve"> </v>
      </c>
      <c r="M1462" s="6"/>
      <c r="N1462" s="6"/>
      <c r="O1462" s="6"/>
      <c r="P1462" s="8"/>
      <c r="Q1462" s="5"/>
      <c r="R1462" s="8"/>
      <c r="S1462" s="10"/>
      <c r="T1462" s="6"/>
      <c r="U1462" s="4"/>
      <c r="V1462" s="4"/>
      <c r="W1462" s="38"/>
      <c r="X1462" s="8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BC1462" s="2"/>
    </row>
    <row r="1463" spans="1:55" ht="12.75" x14ac:dyDescent="0.2">
      <c r="A1463" s="4"/>
      <c r="B1463" s="4"/>
      <c r="C1463" s="4"/>
      <c r="D1463" s="4"/>
      <c r="E1463" s="4"/>
      <c r="F1463" s="4"/>
      <c r="G1463" s="45"/>
      <c r="H1463" s="45"/>
      <c r="I1463" s="36"/>
      <c r="J1463" s="36"/>
      <c r="K1463" s="5"/>
      <c r="L1463" s="8" t="str">
        <f t="shared" si="24"/>
        <v xml:space="preserve"> </v>
      </c>
      <c r="M1463" s="6"/>
      <c r="N1463" s="6"/>
      <c r="O1463" s="6"/>
      <c r="P1463" s="8"/>
      <c r="Q1463" s="5"/>
      <c r="R1463" s="8"/>
      <c r="S1463" s="10"/>
      <c r="T1463" s="6"/>
      <c r="U1463" s="4"/>
      <c r="V1463" s="4"/>
      <c r="W1463" s="38"/>
      <c r="X1463" s="8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BC1463" s="2"/>
    </row>
    <row r="1464" spans="1:55" ht="12.75" x14ac:dyDescent="0.2">
      <c r="A1464" s="4"/>
      <c r="B1464" s="4"/>
      <c r="C1464" s="4"/>
      <c r="D1464" s="4"/>
      <c r="E1464" s="4"/>
      <c r="F1464" s="4"/>
      <c r="G1464" s="45"/>
      <c r="H1464" s="45"/>
      <c r="I1464" s="36"/>
      <c r="J1464" s="36"/>
      <c r="K1464" s="5"/>
      <c r="L1464" s="8" t="str">
        <f t="shared" si="24"/>
        <v xml:space="preserve"> </v>
      </c>
      <c r="M1464" s="6"/>
      <c r="N1464" s="6"/>
      <c r="O1464" s="6"/>
      <c r="P1464" s="8"/>
      <c r="Q1464" s="5"/>
      <c r="R1464" s="8"/>
      <c r="S1464" s="10"/>
      <c r="T1464" s="6"/>
      <c r="U1464" s="4"/>
      <c r="V1464" s="4"/>
      <c r="W1464" s="38"/>
      <c r="X1464" s="8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BC1464" s="2"/>
    </row>
    <row r="1465" spans="1:55" ht="12.75" x14ac:dyDescent="0.2">
      <c r="A1465" s="4"/>
      <c r="B1465" s="4"/>
      <c r="C1465" s="4"/>
      <c r="D1465" s="4"/>
      <c r="E1465" s="4"/>
      <c r="F1465" s="4"/>
      <c r="G1465" s="45"/>
      <c r="H1465" s="45"/>
      <c r="I1465" s="36"/>
      <c r="J1465" s="36"/>
      <c r="K1465" s="5"/>
      <c r="L1465" s="8" t="str">
        <f t="shared" si="24"/>
        <v xml:space="preserve"> </v>
      </c>
      <c r="M1465" s="6"/>
      <c r="N1465" s="6"/>
      <c r="O1465" s="6"/>
      <c r="P1465" s="8"/>
      <c r="Q1465" s="5"/>
      <c r="R1465" s="8"/>
      <c r="S1465" s="10"/>
      <c r="T1465" s="6"/>
      <c r="U1465" s="4"/>
      <c r="V1465" s="4"/>
      <c r="W1465" s="38"/>
      <c r="X1465" s="8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BC1465" s="2"/>
    </row>
    <row r="1466" spans="1:55" ht="12.75" x14ac:dyDescent="0.2">
      <c r="A1466" s="4"/>
      <c r="B1466" s="4"/>
      <c r="C1466" s="4"/>
      <c r="D1466" s="4"/>
      <c r="E1466" s="4"/>
      <c r="F1466" s="4"/>
      <c r="G1466" s="45"/>
      <c r="H1466" s="45"/>
      <c r="I1466" s="36"/>
      <c r="J1466" s="36"/>
      <c r="K1466" s="5"/>
      <c r="L1466" s="8" t="str">
        <f t="shared" si="24"/>
        <v xml:space="preserve"> </v>
      </c>
      <c r="M1466" s="6"/>
      <c r="N1466" s="6"/>
      <c r="O1466" s="6"/>
      <c r="P1466" s="8"/>
      <c r="Q1466" s="5"/>
      <c r="R1466" s="8"/>
      <c r="S1466" s="10"/>
      <c r="T1466" s="6"/>
      <c r="U1466" s="4"/>
      <c r="V1466" s="4"/>
      <c r="W1466" s="38"/>
      <c r="X1466" s="8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BC1466" s="2"/>
    </row>
    <row r="1467" spans="1:55" ht="12.75" x14ac:dyDescent="0.2">
      <c r="A1467" s="4"/>
      <c r="B1467" s="4"/>
      <c r="C1467" s="4"/>
      <c r="D1467" s="4"/>
      <c r="E1467" s="4"/>
      <c r="F1467" s="4"/>
      <c r="G1467" s="45"/>
      <c r="H1467" s="45"/>
      <c r="I1467" s="36"/>
      <c r="J1467" s="36"/>
      <c r="K1467" s="5"/>
      <c r="L1467" s="8" t="str">
        <f t="shared" si="24"/>
        <v xml:space="preserve"> </v>
      </c>
      <c r="M1467" s="6"/>
      <c r="N1467" s="6"/>
      <c r="O1467" s="6"/>
      <c r="P1467" s="8"/>
      <c r="Q1467" s="5"/>
      <c r="R1467" s="8"/>
      <c r="S1467" s="10"/>
      <c r="T1467" s="6"/>
      <c r="U1467" s="4"/>
      <c r="V1467" s="4"/>
      <c r="W1467" s="38"/>
      <c r="X1467" s="8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BC1467" s="2"/>
    </row>
    <row r="1468" spans="1:55" ht="12.75" x14ac:dyDescent="0.2">
      <c r="A1468" s="4"/>
      <c r="B1468" s="4"/>
      <c r="C1468" s="4"/>
      <c r="D1468" s="4"/>
      <c r="E1468" s="4"/>
      <c r="F1468" s="4"/>
      <c r="G1468" s="45"/>
      <c r="H1468" s="45"/>
      <c r="I1468" s="36"/>
      <c r="J1468" s="36"/>
      <c r="K1468" s="5"/>
      <c r="L1468" s="8" t="str">
        <f t="shared" si="24"/>
        <v xml:space="preserve"> </v>
      </c>
      <c r="M1468" s="6"/>
      <c r="N1468" s="6"/>
      <c r="O1468" s="6"/>
      <c r="P1468" s="8"/>
      <c r="Q1468" s="5"/>
      <c r="R1468" s="8"/>
      <c r="S1468" s="10"/>
      <c r="T1468" s="6"/>
      <c r="U1468" s="4"/>
      <c r="V1468" s="4"/>
      <c r="W1468" s="38"/>
      <c r="X1468" s="8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BC1468" s="2"/>
    </row>
    <row r="1469" spans="1:55" ht="12.75" x14ac:dyDescent="0.2">
      <c r="A1469" s="4"/>
      <c r="B1469" s="4"/>
      <c r="C1469" s="4"/>
      <c r="D1469" s="4"/>
      <c r="E1469" s="4"/>
      <c r="F1469" s="4"/>
      <c r="G1469" s="45"/>
      <c r="H1469" s="45"/>
      <c r="I1469" s="36"/>
      <c r="J1469" s="36"/>
      <c r="K1469" s="5"/>
      <c r="L1469" s="8" t="str">
        <f t="shared" si="24"/>
        <v xml:space="preserve"> </v>
      </c>
      <c r="M1469" s="6"/>
      <c r="N1469" s="6"/>
      <c r="O1469" s="6"/>
      <c r="P1469" s="8"/>
      <c r="Q1469" s="5"/>
      <c r="R1469" s="8"/>
      <c r="S1469" s="10"/>
      <c r="T1469" s="6"/>
      <c r="U1469" s="4"/>
      <c r="V1469" s="4"/>
      <c r="W1469" s="38"/>
      <c r="X1469" s="8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BC1469" s="2"/>
    </row>
    <row r="1470" spans="1:55" ht="12.75" x14ac:dyDescent="0.2">
      <c r="A1470" s="4"/>
      <c r="B1470" s="4"/>
      <c r="C1470" s="4"/>
      <c r="D1470" s="4"/>
      <c r="E1470" s="4"/>
      <c r="F1470" s="4"/>
      <c r="G1470" s="45"/>
      <c r="H1470" s="45"/>
      <c r="I1470" s="36"/>
      <c r="J1470" s="36"/>
      <c r="K1470" s="5"/>
      <c r="L1470" s="8" t="str">
        <f t="shared" si="24"/>
        <v xml:space="preserve"> </v>
      </c>
      <c r="M1470" s="6"/>
      <c r="N1470" s="6"/>
      <c r="O1470" s="6"/>
      <c r="P1470" s="8"/>
      <c r="Q1470" s="5"/>
      <c r="R1470" s="8"/>
      <c r="S1470" s="10"/>
      <c r="T1470" s="6"/>
      <c r="U1470" s="4"/>
      <c r="V1470" s="4"/>
      <c r="W1470" s="38"/>
      <c r="X1470" s="8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BC1470" s="2"/>
    </row>
    <row r="1471" spans="1:55" ht="12.75" x14ac:dyDescent="0.2">
      <c r="A1471" s="4"/>
      <c r="B1471" s="4"/>
      <c r="C1471" s="4"/>
      <c r="D1471" s="4"/>
      <c r="E1471" s="4"/>
      <c r="F1471" s="4"/>
      <c r="G1471" s="45"/>
      <c r="H1471" s="45"/>
      <c r="I1471" s="36"/>
      <c r="J1471" s="36"/>
      <c r="K1471" s="5"/>
      <c r="L1471" s="8" t="str">
        <f t="shared" si="24"/>
        <v xml:space="preserve"> </v>
      </c>
      <c r="M1471" s="6"/>
      <c r="N1471" s="6"/>
      <c r="O1471" s="6"/>
      <c r="P1471" s="8"/>
      <c r="Q1471" s="5"/>
      <c r="R1471" s="8"/>
      <c r="S1471" s="10"/>
      <c r="T1471" s="6"/>
      <c r="U1471" s="4"/>
      <c r="V1471" s="4"/>
      <c r="W1471" s="38"/>
      <c r="X1471" s="8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BC1471" s="2"/>
    </row>
    <row r="1472" spans="1:55" ht="12.75" x14ac:dyDescent="0.2">
      <c r="A1472" s="4"/>
      <c r="B1472" s="4"/>
      <c r="C1472" s="4"/>
      <c r="D1472" s="4"/>
      <c r="E1472" s="4"/>
      <c r="F1472" s="4"/>
      <c r="G1472" s="45"/>
      <c r="H1472" s="45"/>
      <c r="I1472" s="36"/>
      <c r="J1472" s="36"/>
      <c r="K1472" s="5"/>
      <c r="L1472" s="8" t="str">
        <f t="shared" si="24"/>
        <v xml:space="preserve"> </v>
      </c>
      <c r="M1472" s="6"/>
      <c r="N1472" s="6"/>
      <c r="O1472" s="6"/>
      <c r="P1472" s="8"/>
      <c r="Q1472" s="5"/>
      <c r="R1472" s="8"/>
      <c r="S1472" s="10"/>
      <c r="T1472" s="6"/>
      <c r="U1472" s="4"/>
      <c r="V1472" s="4"/>
      <c r="W1472" s="38"/>
      <c r="X1472" s="8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BC1472" s="2"/>
    </row>
    <row r="1473" spans="1:55" ht="12.75" x14ac:dyDescent="0.2">
      <c r="A1473" s="4"/>
      <c r="B1473" s="4"/>
      <c r="C1473" s="4"/>
      <c r="D1473" s="4"/>
      <c r="E1473" s="4"/>
      <c r="F1473" s="4"/>
      <c r="G1473" s="45"/>
      <c r="H1473" s="45"/>
      <c r="I1473" s="36"/>
      <c r="J1473" s="36"/>
      <c r="K1473" s="5"/>
      <c r="L1473" s="8" t="str">
        <f t="shared" si="24"/>
        <v xml:space="preserve"> </v>
      </c>
      <c r="M1473" s="6"/>
      <c r="N1473" s="6"/>
      <c r="O1473" s="6"/>
      <c r="P1473" s="8"/>
      <c r="Q1473" s="5"/>
      <c r="R1473" s="8"/>
      <c r="S1473" s="10"/>
      <c r="T1473" s="6"/>
      <c r="U1473" s="4"/>
      <c r="V1473" s="4"/>
      <c r="W1473" s="38"/>
      <c r="X1473" s="8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BC1473" s="2"/>
    </row>
    <row r="1474" spans="1:55" ht="12.75" x14ac:dyDescent="0.2">
      <c r="A1474" s="4"/>
      <c r="B1474" s="4"/>
      <c r="C1474" s="4"/>
      <c r="D1474" s="4"/>
      <c r="E1474" s="4"/>
      <c r="F1474" s="4"/>
      <c r="G1474" s="45"/>
      <c r="H1474" s="45"/>
      <c r="I1474" s="36"/>
      <c r="J1474" s="36"/>
      <c r="K1474" s="5"/>
      <c r="L1474" s="8" t="str">
        <f t="shared" si="24"/>
        <v xml:space="preserve"> </v>
      </c>
      <c r="M1474" s="6"/>
      <c r="N1474" s="6"/>
      <c r="O1474" s="6"/>
      <c r="P1474" s="8"/>
      <c r="Q1474" s="5"/>
      <c r="R1474" s="8"/>
      <c r="S1474" s="10"/>
      <c r="T1474" s="6"/>
      <c r="U1474" s="4"/>
      <c r="V1474" s="4"/>
      <c r="W1474" s="38"/>
      <c r="X1474" s="8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BC1474" s="2"/>
    </row>
    <row r="1475" spans="1:55" ht="12.75" x14ac:dyDescent="0.2">
      <c r="A1475" s="4"/>
      <c r="B1475" s="4"/>
      <c r="C1475" s="4"/>
      <c r="D1475" s="4"/>
      <c r="E1475" s="4"/>
      <c r="F1475" s="4"/>
      <c r="G1475" s="45"/>
      <c r="H1475" s="45"/>
      <c r="I1475" s="36"/>
      <c r="J1475" s="36"/>
      <c r="K1475" s="5"/>
      <c r="L1475" s="8" t="str">
        <f t="shared" si="24"/>
        <v xml:space="preserve"> </v>
      </c>
      <c r="M1475" s="6"/>
      <c r="N1475" s="6"/>
      <c r="O1475" s="6"/>
      <c r="P1475" s="8"/>
      <c r="Q1475" s="5"/>
      <c r="R1475" s="8"/>
      <c r="S1475" s="10"/>
      <c r="T1475" s="6"/>
      <c r="U1475" s="4"/>
      <c r="V1475" s="4"/>
      <c r="W1475" s="38"/>
      <c r="X1475" s="8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BC1475" s="2"/>
    </row>
    <row r="1476" spans="1:55" ht="12.75" x14ac:dyDescent="0.2">
      <c r="A1476" s="4"/>
      <c r="B1476" s="4"/>
      <c r="C1476" s="4"/>
      <c r="D1476" s="4"/>
      <c r="E1476" s="4"/>
      <c r="F1476" s="4"/>
      <c r="G1476" s="45"/>
      <c r="H1476" s="45"/>
      <c r="I1476" s="36"/>
      <c r="J1476" s="36"/>
      <c r="K1476" s="5"/>
      <c r="L1476" s="8" t="str">
        <f t="shared" si="24"/>
        <v xml:space="preserve"> </v>
      </c>
      <c r="M1476" s="6"/>
      <c r="N1476" s="6"/>
      <c r="O1476" s="6"/>
      <c r="P1476" s="8"/>
      <c r="Q1476" s="5"/>
      <c r="R1476" s="8"/>
      <c r="S1476" s="10"/>
      <c r="T1476" s="6"/>
      <c r="U1476" s="4"/>
      <c r="V1476" s="4"/>
      <c r="W1476" s="38"/>
      <c r="X1476" s="8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BC1476" s="2"/>
    </row>
    <row r="1477" spans="1:55" ht="12.75" x14ac:dyDescent="0.2">
      <c r="A1477" s="4"/>
      <c r="B1477" s="4"/>
      <c r="C1477" s="4"/>
      <c r="D1477" s="4"/>
      <c r="E1477" s="4"/>
      <c r="F1477" s="4"/>
      <c r="G1477" s="45"/>
      <c r="H1477" s="45"/>
      <c r="I1477" s="36"/>
      <c r="J1477" s="36"/>
      <c r="K1477" s="5"/>
      <c r="L1477" s="8" t="str">
        <f t="shared" si="24"/>
        <v xml:space="preserve"> </v>
      </c>
      <c r="M1477" s="6"/>
      <c r="N1477" s="6"/>
      <c r="O1477" s="6"/>
      <c r="P1477" s="8"/>
      <c r="Q1477" s="5"/>
      <c r="R1477" s="8"/>
      <c r="S1477" s="10"/>
      <c r="T1477" s="6"/>
      <c r="U1477" s="4"/>
      <c r="V1477" s="4"/>
      <c r="W1477" s="38"/>
      <c r="X1477" s="8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BC1477" s="2"/>
    </row>
    <row r="1478" spans="1:55" ht="12.75" x14ac:dyDescent="0.2">
      <c r="A1478" s="4"/>
      <c r="B1478" s="4"/>
      <c r="C1478" s="4"/>
      <c r="D1478" s="4"/>
      <c r="E1478" s="4"/>
      <c r="F1478" s="4"/>
      <c r="G1478" s="45"/>
      <c r="H1478" s="45"/>
      <c r="I1478" s="36"/>
      <c r="J1478" s="36"/>
      <c r="K1478" s="5"/>
      <c r="L1478" s="8" t="str">
        <f t="shared" si="24"/>
        <v xml:space="preserve"> </v>
      </c>
      <c r="M1478" s="6"/>
      <c r="N1478" s="6"/>
      <c r="O1478" s="6"/>
      <c r="P1478" s="8"/>
      <c r="Q1478" s="5"/>
      <c r="R1478" s="8"/>
      <c r="S1478" s="10"/>
      <c r="T1478" s="6"/>
      <c r="U1478" s="4"/>
      <c r="V1478" s="4"/>
      <c r="W1478" s="38"/>
      <c r="X1478" s="8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BC1478" s="2"/>
    </row>
    <row r="1479" spans="1:55" ht="12.75" x14ac:dyDescent="0.2">
      <c r="A1479" s="4"/>
      <c r="B1479" s="4"/>
      <c r="C1479" s="4"/>
      <c r="D1479" s="4"/>
      <c r="E1479" s="4"/>
      <c r="F1479" s="4"/>
      <c r="G1479" s="45"/>
      <c r="H1479" s="45"/>
      <c r="I1479" s="36"/>
      <c r="J1479" s="36"/>
      <c r="K1479" s="5"/>
      <c r="L1479" s="8" t="str">
        <f t="shared" si="24"/>
        <v xml:space="preserve"> </v>
      </c>
      <c r="M1479" s="6"/>
      <c r="N1479" s="6"/>
      <c r="O1479" s="6"/>
      <c r="P1479" s="8"/>
      <c r="Q1479" s="5"/>
      <c r="R1479" s="8"/>
      <c r="S1479" s="10"/>
      <c r="T1479" s="6"/>
      <c r="U1479" s="4"/>
      <c r="V1479" s="4"/>
      <c r="W1479" s="38"/>
      <c r="X1479" s="8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BC1479" s="2"/>
    </row>
    <row r="1480" spans="1:55" ht="12.75" x14ac:dyDescent="0.2">
      <c r="A1480" s="4"/>
      <c r="B1480" s="4"/>
      <c r="C1480" s="4"/>
      <c r="D1480" s="4"/>
      <c r="E1480" s="4"/>
      <c r="F1480" s="4"/>
      <c r="G1480" s="45"/>
      <c r="H1480" s="45"/>
      <c r="I1480" s="36"/>
      <c r="J1480" s="36"/>
      <c r="K1480" s="5"/>
      <c r="L1480" s="8" t="str">
        <f t="shared" si="24"/>
        <v xml:space="preserve"> </v>
      </c>
      <c r="M1480" s="6"/>
      <c r="N1480" s="6"/>
      <c r="O1480" s="6"/>
      <c r="P1480" s="8"/>
      <c r="Q1480" s="5"/>
      <c r="R1480" s="8"/>
      <c r="S1480" s="10"/>
      <c r="T1480" s="6"/>
      <c r="U1480" s="4"/>
      <c r="V1480" s="4"/>
      <c r="W1480" s="38"/>
      <c r="X1480" s="8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BC1480" s="2"/>
    </row>
    <row r="1481" spans="1:55" ht="12.75" x14ac:dyDescent="0.2">
      <c r="A1481" s="4"/>
      <c r="B1481" s="4"/>
      <c r="C1481" s="4"/>
      <c r="D1481" s="4"/>
      <c r="E1481" s="4"/>
      <c r="F1481" s="4"/>
      <c r="G1481" s="45"/>
      <c r="H1481" s="45"/>
      <c r="I1481" s="36"/>
      <c r="J1481" s="36"/>
      <c r="K1481" s="5"/>
      <c r="L1481" s="8" t="str">
        <f t="shared" si="24"/>
        <v xml:space="preserve"> </v>
      </c>
      <c r="M1481" s="6"/>
      <c r="N1481" s="6"/>
      <c r="O1481" s="6"/>
      <c r="P1481" s="8"/>
      <c r="Q1481" s="5"/>
      <c r="R1481" s="8"/>
      <c r="S1481" s="10"/>
      <c r="T1481" s="6"/>
      <c r="U1481" s="4"/>
      <c r="V1481" s="4"/>
      <c r="W1481" s="38"/>
      <c r="X1481" s="8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BC1481" s="2"/>
    </row>
    <row r="1482" spans="1:55" ht="12.75" x14ac:dyDescent="0.2">
      <c r="A1482" s="4"/>
      <c r="B1482" s="4"/>
      <c r="C1482" s="4"/>
      <c r="D1482" s="4"/>
      <c r="E1482" s="4"/>
      <c r="F1482" s="4"/>
      <c r="G1482" s="45"/>
      <c r="H1482" s="45"/>
      <c r="I1482" s="36"/>
      <c r="J1482" s="36"/>
      <c r="K1482" s="5"/>
      <c r="L1482" s="8" t="str">
        <f t="shared" si="24"/>
        <v xml:space="preserve"> </v>
      </c>
      <c r="M1482" s="6"/>
      <c r="N1482" s="6"/>
      <c r="O1482" s="6"/>
      <c r="P1482" s="8"/>
      <c r="Q1482" s="5"/>
      <c r="R1482" s="8"/>
      <c r="S1482" s="10"/>
      <c r="T1482" s="6"/>
      <c r="U1482" s="4"/>
      <c r="V1482" s="4"/>
      <c r="W1482" s="38"/>
      <c r="X1482" s="8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BC1482" s="2"/>
    </row>
    <row r="1483" spans="1:55" ht="12.75" x14ac:dyDescent="0.2">
      <c r="A1483" s="4"/>
      <c r="B1483" s="4"/>
      <c r="C1483" s="4"/>
      <c r="D1483" s="4"/>
      <c r="E1483" s="4"/>
      <c r="F1483" s="4"/>
      <c r="G1483" s="45"/>
      <c r="H1483" s="45"/>
      <c r="I1483" s="36"/>
      <c r="J1483" s="36"/>
      <c r="K1483" s="5"/>
      <c r="L1483" s="8" t="str">
        <f t="shared" si="24"/>
        <v xml:space="preserve"> </v>
      </c>
      <c r="M1483" s="6"/>
      <c r="N1483" s="6"/>
      <c r="O1483" s="6"/>
      <c r="P1483" s="8"/>
      <c r="Q1483" s="5"/>
      <c r="R1483" s="8"/>
      <c r="S1483" s="10"/>
      <c r="T1483" s="6"/>
      <c r="U1483" s="4"/>
      <c r="V1483" s="4"/>
      <c r="W1483" s="38"/>
      <c r="X1483" s="8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BC1483" s="2"/>
    </row>
    <row r="1484" spans="1:55" ht="12.75" x14ac:dyDescent="0.2">
      <c r="A1484" s="4"/>
      <c r="B1484" s="4"/>
      <c r="C1484" s="4"/>
      <c r="D1484" s="4"/>
      <c r="E1484" s="4"/>
      <c r="F1484" s="4"/>
      <c r="G1484" s="45"/>
      <c r="H1484" s="45"/>
      <c r="I1484" s="36"/>
      <c r="J1484" s="36"/>
      <c r="K1484" s="5"/>
      <c r="L1484" s="8" t="str">
        <f t="shared" si="24"/>
        <v xml:space="preserve"> </v>
      </c>
      <c r="M1484" s="6"/>
      <c r="N1484" s="6"/>
      <c r="O1484" s="6"/>
      <c r="P1484" s="8"/>
      <c r="Q1484" s="5"/>
      <c r="R1484" s="8"/>
      <c r="S1484" s="10"/>
      <c r="T1484" s="6"/>
      <c r="U1484" s="4"/>
      <c r="V1484" s="4"/>
      <c r="W1484" s="38"/>
      <c r="X1484" s="8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BC1484" s="2"/>
    </row>
    <row r="1485" spans="1:55" ht="12.75" x14ac:dyDescent="0.2">
      <c r="A1485" s="4"/>
      <c r="B1485" s="4"/>
      <c r="C1485" s="4"/>
      <c r="D1485" s="4"/>
      <c r="E1485" s="4"/>
      <c r="F1485" s="4"/>
      <c r="G1485" s="45"/>
      <c r="H1485" s="45"/>
      <c r="I1485" s="36"/>
      <c r="J1485" s="36"/>
      <c r="K1485" s="5"/>
      <c r="L1485" s="8" t="str">
        <f t="shared" si="24"/>
        <v xml:space="preserve"> </v>
      </c>
      <c r="M1485" s="6"/>
      <c r="N1485" s="6"/>
      <c r="O1485" s="6"/>
      <c r="P1485" s="8"/>
      <c r="Q1485" s="5"/>
      <c r="R1485" s="8"/>
      <c r="S1485" s="10"/>
      <c r="T1485" s="6"/>
      <c r="U1485" s="4"/>
      <c r="V1485" s="4"/>
      <c r="W1485" s="38"/>
      <c r="X1485" s="8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BC1485" s="2"/>
    </row>
    <row r="1486" spans="1:55" ht="12.75" x14ac:dyDescent="0.2">
      <c r="A1486" s="4"/>
      <c r="B1486" s="4"/>
      <c r="C1486" s="4"/>
      <c r="D1486" s="4"/>
      <c r="E1486" s="4"/>
      <c r="F1486" s="4"/>
      <c r="G1486" s="45"/>
      <c r="H1486" s="45"/>
      <c r="I1486" s="36"/>
      <c r="J1486" s="36"/>
      <c r="K1486" s="5"/>
      <c r="L1486" s="8" t="str">
        <f t="shared" si="24"/>
        <v xml:space="preserve"> </v>
      </c>
      <c r="M1486" s="6"/>
      <c r="N1486" s="6"/>
      <c r="O1486" s="6"/>
      <c r="P1486" s="8"/>
      <c r="Q1486" s="5"/>
      <c r="R1486" s="8"/>
      <c r="S1486" s="10"/>
      <c r="T1486" s="6"/>
      <c r="U1486" s="4"/>
      <c r="V1486" s="4"/>
      <c r="W1486" s="38"/>
      <c r="X1486" s="8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BC1486" s="2"/>
    </row>
    <row r="1487" spans="1:55" ht="12.75" x14ac:dyDescent="0.2">
      <c r="A1487" s="4"/>
      <c r="B1487" s="4"/>
      <c r="C1487" s="4"/>
      <c r="D1487" s="4"/>
      <c r="E1487" s="4"/>
      <c r="F1487" s="4"/>
      <c r="G1487" s="45"/>
      <c r="H1487" s="45"/>
      <c r="I1487" s="36"/>
      <c r="J1487" s="36"/>
      <c r="K1487" s="5"/>
      <c r="L1487" s="8" t="str">
        <f t="shared" si="24"/>
        <v xml:space="preserve"> </v>
      </c>
      <c r="M1487" s="6"/>
      <c r="N1487" s="6"/>
      <c r="O1487" s="6"/>
      <c r="P1487" s="8"/>
      <c r="Q1487" s="5"/>
      <c r="R1487" s="8"/>
      <c r="S1487" s="10"/>
      <c r="T1487" s="6"/>
      <c r="U1487" s="4"/>
      <c r="V1487" s="4"/>
      <c r="W1487" s="38"/>
      <c r="X1487" s="8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BC1487" s="2"/>
    </row>
    <row r="1488" spans="1:55" ht="12.75" x14ac:dyDescent="0.2">
      <c r="A1488" s="4"/>
      <c r="B1488" s="4"/>
      <c r="C1488" s="4"/>
      <c r="D1488" s="4"/>
      <c r="E1488" s="4"/>
      <c r="F1488" s="4"/>
      <c r="G1488" s="45"/>
      <c r="H1488" s="45"/>
      <c r="I1488" s="36"/>
      <c r="J1488" s="36"/>
      <c r="K1488" s="5"/>
      <c r="L1488" s="8" t="str">
        <f t="shared" si="24"/>
        <v xml:space="preserve"> </v>
      </c>
      <c r="M1488" s="6"/>
      <c r="N1488" s="6"/>
      <c r="O1488" s="6"/>
      <c r="P1488" s="8"/>
      <c r="Q1488" s="5"/>
      <c r="R1488" s="8"/>
      <c r="S1488" s="10"/>
      <c r="T1488" s="6"/>
      <c r="U1488" s="4"/>
      <c r="V1488" s="4"/>
      <c r="W1488" s="38"/>
      <c r="X1488" s="8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BC1488" s="2"/>
    </row>
    <row r="1489" spans="1:55" ht="12.75" x14ac:dyDescent="0.2">
      <c r="A1489" s="4"/>
      <c r="B1489" s="4"/>
      <c r="C1489" s="4"/>
      <c r="D1489" s="4"/>
      <c r="E1489" s="4"/>
      <c r="F1489" s="4"/>
      <c r="G1489" s="45"/>
      <c r="H1489" s="45"/>
      <c r="I1489" s="36"/>
      <c r="J1489" s="36"/>
      <c r="K1489" s="5"/>
      <c r="L1489" s="8" t="str">
        <f t="shared" si="24"/>
        <v xml:space="preserve"> </v>
      </c>
      <c r="M1489" s="6"/>
      <c r="N1489" s="6"/>
      <c r="O1489" s="6"/>
      <c r="P1489" s="8"/>
      <c r="Q1489" s="5"/>
      <c r="R1489" s="8"/>
      <c r="S1489" s="10"/>
      <c r="T1489" s="6"/>
      <c r="U1489" s="4"/>
      <c r="V1489" s="4"/>
      <c r="W1489" s="38"/>
      <c r="X1489" s="8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BC1489" s="2"/>
    </row>
    <row r="1490" spans="1:55" ht="12.75" x14ac:dyDescent="0.2">
      <c r="A1490" s="4"/>
      <c r="B1490" s="4"/>
      <c r="C1490" s="4"/>
      <c r="D1490" s="4"/>
      <c r="E1490" s="4"/>
      <c r="F1490" s="4"/>
      <c r="G1490" s="45"/>
      <c r="H1490" s="45"/>
      <c r="I1490" s="36"/>
      <c r="J1490" s="36"/>
      <c r="K1490" s="5"/>
      <c r="L1490" s="8" t="str">
        <f t="shared" si="24"/>
        <v xml:space="preserve"> </v>
      </c>
      <c r="M1490" s="6"/>
      <c r="N1490" s="6"/>
      <c r="O1490" s="6"/>
      <c r="P1490" s="8"/>
      <c r="Q1490" s="5"/>
      <c r="R1490" s="8"/>
      <c r="S1490" s="10"/>
      <c r="T1490" s="6"/>
      <c r="U1490" s="4"/>
      <c r="V1490" s="4"/>
      <c r="W1490" s="38"/>
      <c r="X1490" s="8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BC1490" s="2"/>
    </row>
    <row r="1491" spans="1:55" ht="12.75" x14ac:dyDescent="0.2">
      <c r="A1491" s="4"/>
      <c r="B1491" s="4"/>
      <c r="C1491" s="4"/>
      <c r="D1491" s="4"/>
      <c r="E1491" s="4"/>
      <c r="F1491" s="4"/>
      <c r="G1491" s="45"/>
      <c r="H1491" s="45"/>
      <c r="I1491" s="36"/>
      <c r="J1491" s="36"/>
      <c r="K1491" s="5"/>
      <c r="L1491" s="8" t="str">
        <f t="shared" si="24"/>
        <v xml:space="preserve"> </v>
      </c>
      <c r="M1491" s="6"/>
      <c r="N1491" s="6"/>
      <c r="O1491" s="6"/>
      <c r="P1491" s="8"/>
      <c r="Q1491" s="5"/>
      <c r="R1491" s="8"/>
      <c r="S1491" s="10"/>
      <c r="T1491" s="6"/>
      <c r="U1491" s="4"/>
      <c r="V1491" s="4"/>
      <c r="W1491" s="38"/>
      <c r="X1491" s="8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BC1491" s="2"/>
    </row>
    <row r="1492" spans="1:55" ht="12.75" x14ac:dyDescent="0.2">
      <c r="A1492" s="4"/>
      <c r="B1492" s="4"/>
      <c r="C1492" s="4"/>
      <c r="D1492" s="4"/>
      <c r="E1492" s="4"/>
      <c r="F1492" s="4"/>
      <c r="G1492" s="45"/>
      <c r="H1492" s="45"/>
      <c r="I1492" s="36"/>
      <c r="J1492" s="36"/>
      <c r="K1492" s="5"/>
      <c r="L1492" s="8" t="str">
        <f t="shared" si="24"/>
        <v xml:space="preserve"> </v>
      </c>
      <c r="M1492" s="6"/>
      <c r="N1492" s="6"/>
      <c r="O1492" s="6"/>
      <c r="P1492" s="8"/>
      <c r="Q1492" s="5"/>
      <c r="R1492" s="8"/>
      <c r="S1492" s="10"/>
      <c r="T1492" s="6"/>
      <c r="U1492" s="4"/>
      <c r="V1492" s="4"/>
      <c r="W1492" s="38"/>
      <c r="X1492" s="8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BC1492" s="2"/>
    </row>
    <row r="1493" spans="1:55" ht="12.75" x14ac:dyDescent="0.2">
      <c r="A1493" s="4"/>
      <c r="B1493" s="4"/>
      <c r="C1493" s="4"/>
      <c r="D1493" s="4"/>
      <c r="E1493" s="4"/>
      <c r="F1493" s="4"/>
      <c r="G1493" s="45"/>
      <c r="H1493" s="45"/>
      <c r="I1493" s="36"/>
      <c r="J1493" s="36"/>
      <c r="K1493" s="5"/>
      <c r="L1493" s="8" t="str">
        <f t="shared" si="24"/>
        <v xml:space="preserve"> </v>
      </c>
      <c r="M1493" s="6"/>
      <c r="N1493" s="6"/>
      <c r="O1493" s="6"/>
      <c r="P1493" s="8"/>
      <c r="Q1493" s="5"/>
      <c r="R1493" s="8"/>
      <c r="S1493" s="10"/>
      <c r="T1493" s="6"/>
      <c r="U1493" s="4"/>
      <c r="V1493" s="4"/>
      <c r="W1493" s="38"/>
      <c r="X1493" s="8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BC1493" s="2"/>
    </row>
    <row r="1494" spans="1:55" ht="12.75" x14ac:dyDescent="0.2">
      <c r="A1494" s="4"/>
      <c r="B1494" s="4"/>
      <c r="C1494" s="4"/>
      <c r="D1494" s="4"/>
      <c r="E1494" s="4"/>
      <c r="F1494" s="4"/>
      <c r="G1494" s="45"/>
      <c r="H1494" s="45"/>
      <c r="I1494" s="36"/>
      <c r="J1494" s="36"/>
      <c r="K1494" s="5"/>
      <c r="L1494" s="8" t="str">
        <f t="shared" si="24"/>
        <v xml:space="preserve"> </v>
      </c>
      <c r="M1494" s="6"/>
      <c r="N1494" s="6"/>
      <c r="O1494" s="6"/>
      <c r="P1494" s="8"/>
      <c r="Q1494" s="5"/>
      <c r="R1494" s="8"/>
      <c r="S1494" s="10"/>
      <c r="T1494" s="6"/>
      <c r="U1494" s="4"/>
      <c r="V1494" s="4"/>
      <c r="W1494" s="38"/>
      <c r="X1494" s="8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BC1494" s="2"/>
    </row>
    <row r="1495" spans="1:55" ht="12.75" x14ac:dyDescent="0.2">
      <c r="A1495" s="4"/>
      <c r="B1495" s="4"/>
      <c r="C1495" s="4"/>
      <c r="D1495" s="4"/>
      <c r="E1495" s="4"/>
      <c r="F1495" s="4"/>
      <c r="G1495" s="45"/>
      <c r="H1495" s="45"/>
      <c r="I1495" s="36"/>
      <c r="J1495" s="36"/>
      <c r="K1495" s="5"/>
      <c r="L1495" s="8" t="str">
        <f t="shared" si="24"/>
        <v xml:space="preserve"> </v>
      </c>
      <c r="M1495" s="6"/>
      <c r="N1495" s="6"/>
      <c r="O1495" s="6"/>
      <c r="P1495" s="8"/>
      <c r="Q1495" s="5"/>
      <c r="R1495" s="8"/>
      <c r="S1495" s="10"/>
      <c r="T1495" s="6"/>
      <c r="U1495" s="4"/>
      <c r="V1495" s="4"/>
      <c r="W1495" s="38"/>
      <c r="X1495" s="8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BC1495" s="2"/>
    </row>
    <row r="1496" spans="1:55" ht="12.75" x14ac:dyDescent="0.2">
      <c r="A1496" s="4"/>
      <c r="B1496" s="4"/>
      <c r="C1496" s="4"/>
      <c r="D1496" s="4"/>
      <c r="E1496" s="4"/>
      <c r="F1496" s="4"/>
      <c r="G1496" s="45"/>
      <c r="H1496" s="45"/>
      <c r="I1496" s="36"/>
      <c r="J1496" s="36"/>
      <c r="K1496" s="5"/>
      <c r="L1496" s="8" t="str">
        <f t="shared" si="24"/>
        <v xml:space="preserve"> </v>
      </c>
      <c r="M1496" s="6"/>
      <c r="N1496" s="6"/>
      <c r="O1496" s="6"/>
      <c r="P1496" s="8"/>
      <c r="Q1496" s="5"/>
      <c r="R1496" s="8"/>
      <c r="S1496" s="10"/>
      <c r="T1496" s="6"/>
      <c r="U1496" s="4"/>
      <c r="V1496" s="4"/>
      <c r="W1496" s="38"/>
      <c r="X1496" s="8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BC1496" s="2"/>
    </row>
    <row r="1497" spans="1:55" ht="12.75" x14ac:dyDescent="0.2">
      <c r="A1497" s="4"/>
      <c r="B1497" s="4"/>
      <c r="C1497" s="4"/>
      <c r="D1497" s="4"/>
      <c r="E1497" s="4"/>
      <c r="F1497" s="4"/>
      <c r="G1497" s="45"/>
      <c r="H1497" s="45"/>
      <c r="I1497" s="36"/>
      <c r="J1497" s="36"/>
      <c r="K1497" s="5"/>
      <c r="L1497" s="8" t="str">
        <f t="shared" si="24"/>
        <v xml:space="preserve"> </v>
      </c>
      <c r="M1497" s="6"/>
      <c r="N1497" s="6"/>
      <c r="O1497" s="6"/>
      <c r="P1497" s="8"/>
      <c r="Q1497" s="5"/>
      <c r="R1497" s="8"/>
      <c r="S1497" s="10"/>
      <c r="T1497" s="6"/>
      <c r="U1497" s="4"/>
      <c r="V1497" s="4"/>
      <c r="W1497" s="38"/>
      <c r="X1497" s="8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BC1497" s="2"/>
    </row>
    <row r="1498" spans="1:55" ht="12.75" x14ac:dyDescent="0.2">
      <c r="A1498" s="4"/>
      <c r="B1498" s="4"/>
      <c r="C1498" s="4"/>
      <c r="D1498" s="4"/>
      <c r="E1498" s="4"/>
      <c r="F1498" s="4"/>
      <c r="G1498" s="45"/>
      <c r="H1498" s="45"/>
      <c r="I1498" s="36"/>
      <c r="J1498" s="36"/>
      <c r="K1498" s="5"/>
      <c r="L1498" s="8" t="str">
        <f t="shared" si="24"/>
        <v xml:space="preserve"> </v>
      </c>
      <c r="M1498" s="6"/>
      <c r="N1498" s="6"/>
      <c r="O1498" s="6"/>
      <c r="P1498" s="8"/>
      <c r="Q1498" s="5"/>
      <c r="R1498" s="8"/>
      <c r="S1498" s="10"/>
      <c r="T1498" s="6"/>
      <c r="U1498" s="4"/>
      <c r="V1498" s="4"/>
      <c r="W1498" s="38"/>
      <c r="X1498" s="8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BC1498" s="2"/>
    </row>
    <row r="1499" spans="1:55" ht="12.75" x14ac:dyDescent="0.2">
      <c r="A1499" s="4"/>
      <c r="B1499" s="4"/>
      <c r="C1499" s="4"/>
      <c r="D1499" s="4"/>
      <c r="E1499" s="4"/>
      <c r="F1499" s="4"/>
      <c r="G1499" s="45"/>
      <c r="H1499" s="45"/>
      <c r="I1499" s="36"/>
      <c r="J1499" s="36"/>
      <c r="K1499" s="5"/>
      <c r="L1499" s="8" t="str">
        <f t="shared" si="24"/>
        <v xml:space="preserve"> </v>
      </c>
      <c r="M1499" s="6"/>
      <c r="N1499" s="6"/>
      <c r="O1499" s="6"/>
      <c r="P1499" s="8"/>
      <c r="Q1499" s="5"/>
      <c r="R1499" s="8"/>
      <c r="S1499" s="10"/>
      <c r="T1499" s="6"/>
      <c r="U1499" s="4"/>
      <c r="V1499" s="4"/>
      <c r="W1499" s="38"/>
      <c r="X1499" s="8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BC1499" s="2"/>
    </row>
    <row r="1500" spans="1:55" ht="12.75" x14ac:dyDescent="0.2">
      <c r="A1500" s="4"/>
      <c r="B1500" s="4"/>
      <c r="C1500" s="4"/>
      <c r="D1500" s="4"/>
      <c r="E1500" s="4"/>
      <c r="F1500" s="4"/>
      <c r="G1500" s="45"/>
      <c r="H1500" s="45"/>
      <c r="I1500" s="36"/>
      <c r="J1500" s="36"/>
      <c r="K1500" s="5"/>
      <c r="L1500" s="8" t="str">
        <f t="shared" si="24"/>
        <v xml:space="preserve"> </v>
      </c>
      <c r="M1500" s="6"/>
      <c r="N1500" s="6"/>
      <c r="O1500" s="6"/>
      <c r="P1500" s="8"/>
      <c r="Q1500" s="5"/>
      <c r="R1500" s="8"/>
      <c r="S1500" s="10"/>
      <c r="T1500" s="6"/>
      <c r="U1500" s="4"/>
      <c r="V1500" s="4"/>
      <c r="W1500" s="38"/>
      <c r="X1500" s="8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BC1500" s="2"/>
    </row>
    <row r="1501" spans="1:55" ht="12.75" x14ac:dyDescent="0.2">
      <c r="A1501" s="4"/>
      <c r="B1501" s="4"/>
      <c r="C1501" s="4"/>
      <c r="D1501" s="4"/>
      <c r="E1501" s="4"/>
      <c r="F1501" s="4"/>
      <c r="G1501" s="45"/>
      <c r="H1501" s="45"/>
      <c r="I1501" s="36"/>
      <c r="J1501" s="36"/>
      <c r="K1501" s="5"/>
      <c r="L1501" s="8" t="str">
        <f t="shared" si="24"/>
        <v xml:space="preserve"> </v>
      </c>
      <c r="M1501" s="6"/>
      <c r="N1501" s="6"/>
      <c r="O1501" s="6"/>
      <c r="P1501" s="8"/>
      <c r="Q1501" s="5"/>
      <c r="R1501" s="8"/>
      <c r="S1501" s="10"/>
      <c r="T1501" s="6"/>
      <c r="U1501" s="4"/>
      <c r="V1501" s="4"/>
      <c r="W1501" s="38"/>
      <c r="X1501" s="8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BC1501" s="2"/>
    </row>
    <row r="1502" spans="1:55" ht="12.75" x14ac:dyDescent="0.2">
      <c r="A1502" s="4"/>
      <c r="B1502" s="4"/>
      <c r="C1502" s="4"/>
      <c r="D1502" s="4"/>
      <c r="E1502" s="4"/>
      <c r="F1502" s="4"/>
      <c r="G1502" s="45"/>
      <c r="H1502" s="45"/>
      <c r="I1502" s="36"/>
      <c r="J1502" s="36"/>
      <c r="K1502" s="5"/>
      <c r="L1502" s="8" t="str">
        <f t="shared" si="24"/>
        <v xml:space="preserve"> </v>
      </c>
      <c r="M1502" s="6"/>
      <c r="N1502" s="6"/>
      <c r="O1502" s="6"/>
      <c r="P1502" s="8"/>
      <c r="Q1502" s="5"/>
      <c r="R1502" s="8"/>
      <c r="S1502" s="10"/>
      <c r="T1502" s="6"/>
      <c r="U1502" s="4"/>
      <c r="V1502" s="4"/>
      <c r="W1502" s="38"/>
      <c r="X1502" s="8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BC1502" s="2"/>
    </row>
    <row r="1503" spans="1:55" ht="12.75" x14ac:dyDescent="0.2">
      <c r="A1503" s="4"/>
      <c r="B1503" s="4"/>
      <c r="C1503" s="4"/>
      <c r="D1503" s="4"/>
      <c r="E1503" s="4"/>
      <c r="F1503" s="4"/>
      <c r="G1503" s="45"/>
      <c r="H1503" s="45"/>
      <c r="I1503" s="36"/>
      <c r="J1503" s="36"/>
      <c r="K1503" s="5"/>
      <c r="L1503" s="8" t="str">
        <f t="shared" si="24"/>
        <v xml:space="preserve"> </v>
      </c>
      <c r="M1503" s="6"/>
      <c r="N1503" s="6"/>
      <c r="O1503" s="6"/>
      <c r="P1503" s="8"/>
      <c r="Q1503" s="5"/>
      <c r="R1503" s="8"/>
      <c r="S1503" s="10"/>
      <c r="T1503" s="6"/>
      <c r="U1503" s="4"/>
      <c r="V1503" s="4"/>
      <c r="W1503" s="38"/>
      <c r="X1503" s="8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BC1503" s="2"/>
    </row>
    <row r="1504" spans="1:55" ht="12.75" x14ac:dyDescent="0.2">
      <c r="A1504" s="4"/>
      <c r="B1504" s="4"/>
      <c r="C1504" s="4"/>
      <c r="D1504" s="4"/>
      <c r="E1504" s="4"/>
      <c r="F1504" s="4"/>
      <c r="G1504" s="45"/>
      <c r="H1504" s="45"/>
      <c r="I1504" s="36"/>
      <c r="J1504" s="36"/>
      <c r="K1504" s="5"/>
      <c r="L1504" s="8" t="str">
        <f t="shared" ref="L1504:L1567" si="25">+IF(J1504=0," ",K1504-($B$9-J1504))</f>
        <v xml:space="preserve"> </v>
      </c>
      <c r="M1504" s="6"/>
      <c r="N1504" s="6"/>
      <c r="O1504" s="6"/>
      <c r="P1504" s="8"/>
      <c r="Q1504" s="5"/>
      <c r="R1504" s="8"/>
      <c r="S1504" s="10"/>
      <c r="T1504" s="6"/>
      <c r="U1504" s="4"/>
      <c r="V1504" s="4"/>
      <c r="W1504" s="38"/>
      <c r="X1504" s="8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BC1504" s="2"/>
    </row>
    <row r="1505" spans="1:55" ht="12.75" x14ac:dyDescent="0.2">
      <c r="A1505" s="4"/>
      <c r="B1505" s="4"/>
      <c r="C1505" s="4"/>
      <c r="D1505" s="4"/>
      <c r="E1505" s="4"/>
      <c r="F1505" s="4"/>
      <c r="G1505" s="45"/>
      <c r="H1505" s="45"/>
      <c r="I1505" s="36"/>
      <c r="J1505" s="36"/>
      <c r="K1505" s="5"/>
      <c r="L1505" s="8" t="str">
        <f t="shared" si="25"/>
        <v xml:space="preserve"> </v>
      </c>
      <c r="M1505" s="6"/>
      <c r="N1505" s="6"/>
      <c r="O1505" s="6"/>
      <c r="P1505" s="8"/>
      <c r="Q1505" s="5"/>
      <c r="R1505" s="8"/>
      <c r="S1505" s="10"/>
      <c r="T1505" s="6"/>
      <c r="U1505" s="4"/>
      <c r="V1505" s="4"/>
      <c r="W1505" s="38"/>
      <c r="X1505" s="8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BC1505" s="2"/>
    </row>
    <row r="1506" spans="1:55" ht="12.75" x14ac:dyDescent="0.2">
      <c r="A1506" s="4"/>
      <c r="B1506" s="4"/>
      <c r="C1506" s="4"/>
      <c r="D1506" s="4"/>
      <c r="E1506" s="4"/>
      <c r="F1506" s="4"/>
      <c r="G1506" s="45"/>
      <c r="H1506" s="45"/>
      <c r="I1506" s="36"/>
      <c r="J1506" s="36"/>
      <c r="K1506" s="5"/>
      <c r="L1506" s="8" t="str">
        <f t="shared" si="25"/>
        <v xml:space="preserve"> </v>
      </c>
      <c r="M1506" s="6"/>
      <c r="N1506" s="6"/>
      <c r="O1506" s="6"/>
      <c r="P1506" s="8"/>
      <c r="Q1506" s="5"/>
      <c r="R1506" s="8"/>
      <c r="S1506" s="10"/>
      <c r="T1506" s="6"/>
      <c r="U1506" s="4"/>
      <c r="V1506" s="4"/>
      <c r="W1506" s="38"/>
      <c r="X1506" s="8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BC1506" s="2"/>
    </row>
    <row r="1507" spans="1:55" ht="12.75" x14ac:dyDescent="0.2">
      <c r="A1507" s="4"/>
      <c r="B1507" s="4"/>
      <c r="C1507" s="4"/>
      <c r="D1507" s="4"/>
      <c r="E1507" s="4"/>
      <c r="F1507" s="4"/>
      <c r="G1507" s="45"/>
      <c r="H1507" s="45"/>
      <c r="I1507" s="36"/>
      <c r="J1507" s="36"/>
      <c r="K1507" s="5"/>
      <c r="L1507" s="8" t="str">
        <f t="shared" si="25"/>
        <v xml:space="preserve"> </v>
      </c>
      <c r="M1507" s="6"/>
      <c r="N1507" s="6"/>
      <c r="O1507" s="6"/>
      <c r="P1507" s="8"/>
      <c r="Q1507" s="5"/>
      <c r="R1507" s="8"/>
      <c r="S1507" s="10"/>
      <c r="T1507" s="6"/>
      <c r="U1507" s="4"/>
      <c r="V1507" s="4"/>
      <c r="W1507" s="38"/>
      <c r="X1507" s="8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BC1507" s="2"/>
    </row>
    <row r="1508" spans="1:55" ht="12.75" x14ac:dyDescent="0.2">
      <c r="A1508" s="4"/>
      <c r="B1508" s="4"/>
      <c r="C1508" s="4"/>
      <c r="D1508" s="4"/>
      <c r="E1508" s="4"/>
      <c r="F1508" s="4"/>
      <c r="G1508" s="45"/>
      <c r="H1508" s="45"/>
      <c r="I1508" s="36"/>
      <c r="J1508" s="36"/>
      <c r="K1508" s="5"/>
      <c r="L1508" s="8" t="str">
        <f t="shared" si="25"/>
        <v xml:space="preserve"> </v>
      </c>
      <c r="M1508" s="6"/>
      <c r="N1508" s="6"/>
      <c r="O1508" s="6"/>
      <c r="P1508" s="8"/>
      <c r="Q1508" s="5"/>
      <c r="R1508" s="8"/>
      <c r="S1508" s="10"/>
      <c r="T1508" s="6"/>
      <c r="U1508" s="4"/>
      <c r="V1508" s="4"/>
      <c r="W1508" s="38"/>
      <c r="X1508" s="8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BC1508" s="2"/>
    </row>
    <row r="1509" spans="1:55" ht="12.75" x14ac:dyDescent="0.2">
      <c r="A1509" s="4"/>
      <c r="B1509" s="4"/>
      <c r="C1509" s="4"/>
      <c r="D1509" s="4"/>
      <c r="E1509" s="4"/>
      <c r="F1509" s="4"/>
      <c r="G1509" s="45"/>
      <c r="H1509" s="45"/>
      <c r="I1509" s="36"/>
      <c r="J1509" s="36"/>
      <c r="K1509" s="5"/>
      <c r="L1509" s="8" t="str">
        <f t="shared" si="25"/>
        <v xml:space="preserve"> </v>
      </c>
      <c r="M1509" s="6"/>
      <c r="N1509" s="6"/>
      <c r="O1509" s="6"/>
      <c r="P1509" s="8"/>
      <c r="Q1509" s="5"/>
      <c r="R1509" s="8"/>
      <c r="S1509" s="10"/>
      <c r="T1509" s="6"/>
      <c r="U1509" s="4"/>
      <c r="V1509" s="4"/>
      <c r="W1509" s="38"/>
      <c r="X1509" s="8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BC1509" s="2"/>
    </row>
    <row r="1510" spans="1:55" ht="12.75" x14ac:dyDescent="0.2">
      <c r="A1510" s="4"/>
      <c r="B1510" s="4"/>
      <c r="C1510" s="4"/>
      <c r="D1510" s="4"/>
      <c r="E1510" s="4"/>
      <c r="F1510" s="4"/>
      <c r="G1510" s="45"/>
      <c r="H1510" s="45"/>
      <c r="I1510" s="36"/>
      <c r="J1510" s="36"/>
      <c r="K1510" s="5"/>
      <c r="L1510" s="8" t="str">
        <f t="shared" si="25"/>
        <v xml:space="preserve"> </v>
      </c>
      <c r="M1510" s="6"/>
      <c r="N1510" s="6"/>
      <c r="O1510" s="6"/>
      <c r="P1510" s="8"/>
      <c r="Q1510" s="5"/>
      <c r="R1510" s="8"/>
      <c r="S1510" s="10"/>
      <c r="T1510" s="6"/>
      <c r="U1510" s="4"/>
      <c r="V1510" s="4"/>
      <c r="W1510" s="38"/>
      <c r="X1510" s="8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BC1510" s="2"/>
    </row>
    <row r="1511" spans="1:55" ht="12.75" x14ac:dyDescent="0.2">
      <c r="A1511" s="4"/>
      <c r="B1511" s="4"/>
      <c r="C1511" s="4"/>
      <c r="D1511" s="4"/>
      <c r="E1511" s="4"/>
      <c r="F1511" s="4"/>
      <c r="G1511" s="45"/>
      <c r="H1511" s="45"/>
      <c r="I1511" s="36"/>
      <c r="J1511" s="36"/>
      <c r="K1511" s="5"/>
      <c r="L1511" s="8" t="str">
        <f t="shared" si="25"/>
        <v xml:space="preserve"> </v>
      </c>
      <c r="M1511" s="6"/>
      <c r="N1511" s="6"/>
      <c r="O1511" s="6"/>
      <c r="P1511" s="8"/>
      <c r="Q1511" s="5"/>
      <c r="R1511" s="8"/>
      <c r="S1511" s="10"/>
      <c r="T1511" s="6"/>
      <c r="U1511" s="4"/>
      <c r="V1511" s="4"/>
      <c r="W1511" s="38"/>
      <c r="X1511" s="8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BC1511" s="2"/>
    </row>
    <row r="1512" spans="1:55" ht="12.75" x14ac:dyDescent="0.2">
      <c r="A1512" s="4"/>
      <c r="B1512" s="4"/>
      <c r="C1512" s="4"/>
      <c r="D1512" s="4"/>
      <c r="E1512" s="4"/>
      <c r="F1512" s="4"/>
      <c r="G1512" s="45"/>
      <c r="H1512" s="45"/>
      <c r="I1512" s="36"/>
      <c r="J1512" s="36"/>
      <c r="K1512" s="5"/>
      <c r="L1512" s="8" t="str">
        <f t="shared" si="25"/>
        <v xml:space="preserve"> </v>
      </c>
      <c r="M1512" s="6"/>
      <c r="N1512" s="6"/>
      <c r="O1512" s="6"/>
      <c r="P1512" s="8"/>
      <c r="Q1512" s="5"/>
      <c r="R1512" s="8"/>
      <c r="S1512" s="10"/>
      <c r="T1512" s="6"/>
      <c r="U1512" s="4"/>
      <c r="V1512" s="4"/>
      <c r="W1512" s="38"/>
      <c r="X1512" s="8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BC1512" s="2"/>
    </row>
    <row r="1513" spans="1:55" ht="12.75" x14ac:dyDescent="0.2">
      <c r="A1513" s="4"/>
      <c r="B1513" s="4"/>
      <c r="C1513" s="4"/>
      <c r="D1513" s="4"/>
      <c r="E1513" s="4"/>
      <c r="F1513" s="4"/>
      <c r="G1513" s="45"/>
      <c r="H1513" s="45"/>
      <c r="I1513" s="36"/>
      <c r="J1513" s="36"/>
      <c r="K1513" s="5"/>
      <c r="L1513" s="8" t="str">
        <f t="shared" si="25"/>
        <v xml:space="preserve"> </v>
      </c>
      <c r="M1513" s="6"/>
      <c r="N1513" s="6"/>
      <c r="O1513" s="6"/>
      <c r="P1513" s="8"/>
      <c r="Q1513" s="5"/>
      <c r="R1513" s="8"/>
      <c r="S1513" s="10"/>
      <c r="T1513" s="6"/>
      <c r="U1513" s="4"/>
      <c r="V1513" s="4"/>
      <c r="W1513" s="38"/>
      <c r="X1513" s="8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BC1513" s="2"/>
    </row>
    <row r="1514" spans="1:55" ht="12.75" x14ac:dyDescent="0.2">
      <c r="A1514" s="4"/>
      <c r="B1514" s="4"/>
      <c r="C1514" s="4"/>
      <c r="D1514" s="4"/>
      <c r="E1514" s="4"/>
      <c r="F1514" s="4"/>
      <c r="G1514" s="45"/>
      <c r="H1514" s="45"/>
      <c r="I1514" s="36"/>
      <c r="J1514" s="36"/>
      <c r="K1514" s="5"/>
      <c r="L1514" s="8" t="str">
        <f t="shared" si="25"/>
        <v xml:space="preserve"> </v>
      </c>
      <c r="M1514" s="6"/>
      <c r="N1514" s="6"/>
      <c r="O1514" s="6"/>
      <c r="P1514" s="8"/>
      <c r="Q1514" s="5"/>
      <c r="R1514" s="8"/>
      <c r="S1514" s="10"/>
      <c r="T1514" s="6"/>
      <c r="U1514" s="4"/>
      <c r="V1514" s="4"/>
      <c r="W1514" s="38"/>
      <c r="X1514" s="8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BC1514" s="2"/>
    </row>
    <row r="1515" spans="1:55" ht="12.75" x14ac:dyDescent="0.2">
      <c r="A1515" s="4"/>
      <c r="B1515" s="4"/>
      <c r="C1515" s="4"/>
      <c r="D1515" s="4"/>
      <c r="E1515" s="4"/>
      <c r="F1515" s="4"/>
      <c r="G1515" s="45"/>
      <c r="H1515" s="45"/>
      <c r="I1515" s="36"/>
      <c r="J1515" s="36"/>
      <c r="K1515" s="5"/>
      <c r="L1515" s="8" t="str">
        <f t="shared" si="25"/>
        <v xml:space="preserve"> </v>
      </c>
      <c r="M1515" s="6"/>
      <c r="N1515" s="6"/>
      <c r="O1515" s="6"/>
      <c r="P1515" s="8"/>
      <c r="Q1515" s="5"/>
      <c r="R1515" s="8"/>
      <c r="S1515" s="10"/>
      <c r="T1515" s="6"/>
      <c r="U1515" s="4"/>
      <c r="V1515" s="4"/>
      <c r="W1515" s="38"/>
      <c r="X1515" s="8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BC1515" s="2"/>
    </row>
    <row r="1516" spans="1:55" ht="12.75" x14ac:dyDescent="0.2">
      <c r="A1516" s="4"/>
      <c r="B1516" s="4"/>
      <c r="C1516" s="4"/>
      <c r="D1516" s="4"/>
      <c r="E1516" s="4"/>
      <c r="F1516" s="4"/>
      <c r="G1516" s="45"/>
      <c r="H1516" s="45"/>
      <c r="I1516" s="36"/>
      <c r="J1516" s="36"/>
      <c r="K1516" s="5"/>
      <c r="L1516" s="8" t="str">
        <f t="shared" si="25"/>
        <v xml:space="preserve"> </v>
      </c>
      <c r="M1516" s="6"/>
      <c r="N1516" s="6"/>
      <c r="O1516" s="6"/>
      <c r="P1516" s="8"/>
      <c r="Q1516" s="5"/>
      <c r="R1516" s="8"/>
      <c r="S1516" s="10"/>
      <c r="T1516" s="6"/>
      <c r="U1516" s="4"/>
      <c r="V1516" s="4"/>
      <c r="W1516" s="38"/>
      <c r="X1516" s="8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BC1516" s="2"/>
    </row>
    <row r="1517" spans="1:55" ht="12.75" x14ac:dyDescent="0.2">
      <c r="A1517" s="4"/>
      <c r="B1517" s="4"/>
      <c r="C1517" s="4"/>
      <c r="D1517" s="4"/>
      <c r="E1517" s="4"/>
      <c r="F1517" s="4"/>
      <c r="G1517" s="45"/>
      <c r="H1517" s="45"/>
      <c r="I1517" s="36"/>
      <c r="J1517" s="36"/>
      <c r="K1517" s="5"/>
      <c r="L1517" s="8" t="str">
        <f t="shared" si="25"/>
        <v xml:space="preserve"> </v>
      </c>
      <c r="M1517" s="6"/>
      <c r="N1517" s="6"/>
      <c r="O1517" s="6"/>
      <c r="P1517" s="8"/>
      <c r="Q1517" s="5"/>
      <c r="R1517" s="8"/>
      <c r="S1517" s="10"/>
      <c r="T1517" s="6"/>
      <c r="U1517" s="4"/>
      <c r="V1517" s="4"/>
      <c r="W1517" s="38"/>
      <c r="X1517" s="8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BC1517" s="2"/>
    </row>
    <row r="1518" spans="1:55" ht="12.75" x14ac:dyDescent="0.2">
      <c r="A1518" s="4"/>
      <c r="B1518" s="4"/>
      <c r="C1518" s="4"/>
      <c r="D1518" s="4"/>
      <c r="E1518" s="4"/>
      <c r="F1518" s="4"/>
      <c r="G1518" s="45"/>
      <c r="H1518" s="45"/>
      <c r="I1518" s="36"/>
      <c r="J1518" s="36"/>
      <c r="K1518" s="5"/>
      <c r="L1518" s="8" t="str">
        <f t="shared" si="25"/>
        <v xml:space="preserve"> </v>
      </c>
      <c r="M1518" s="6"/>
      <c r="N1518" s="6"/>
      <c r="O1518" s="6"/>
      <c r="P1518" s="8"/>
      <c r="Q1518" s="5"/>
      <c r="R1518" s="8"/>
      <c r="S1518" s="10"/>
      <c r="T1518" s="6"/>
      <c r="U1518" s="4"/>
      <c r="V1518" s="4"/>
      <c r="W1518" s="38"/>
      <c r="X1518" s="8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BC1518" s="2"/>
    </row>
    <row r="1519" spans="1:55" ht="12.75" x14ac:dyDescent="0.2">
      <c r="A1519" s="4"/>
      <c r="B1519" s="4"/>
      <c r="C1519" s="4"/>
      <c r="D1519" s="4"/>
      <c r="E1519" s="4"/>
      <c r="F1519" s="4"/>
      <c r="G1519" s="45"/>
      <c r="H1519" s="45"/>
      <c r="I1519" s="36"/>
      <c r="J1519" s="36"/>
      <c r="K1519" s="5"/>
      <c r="L1519" s="8" t="str">
        <f t="shared" si="25"/>
        <v xml:space="preserve"> </v>
      </c>
      <c r="M1519" s="6"/>
      <c r="N1519" s="6"/>
      <c r="O1519" s="6"/>
      <c r="P1519" s="8"/>
      <c r="Q1519" s="5"/>
      <c r="R1519" s="8"/>
      <c r="S1519" s="10"/>
      <c r="T1519" s="6"/>
      <c r="U1519" s="4"/>
      <c r="V1519" s="4"/>
      <c r="W1519" s="38"/>
      <c r="X1519" s="8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BC1519" s="2"/>
    </row>
    <row r="1520" spans="1:55" ht="12.75" x14ac:dyDescent="0.2">
      <c r="A1520" s="4"/>
      <c r="B1520" s="4"/>
      <c r="C1520" s="4"/>
      <c r="D1520" s="4"/>
      <c r="E1520" s="4"/>
      <c r="F1520" s="4"/>
      <c r="G1520" s="45"/>
      <c r="H1520" s="45"/>
      <c r="I1520" s="36"/>
      <c r="J1520" s="36"/>
      <c r="K1520" s="5"/>
      <c r="L1520" s="8" t="str">
        <f t="shared" si="25"/>
        <v xml:space="preserve"> </v>
      </c>
      <c r="M1520" s="6"/>
      <c r="N1520" s="6"/>
      <c r="O1520" s="6"/>
      <c r="P1520" s="8"/>
      <c r="Q1520" s="5"/>
      <c r="R1520" s="8"/>
      <c r="S1520" s="10"/>
      <c r="T1520" s="6"/>
      <c r="U1520" s="4"/>
      <c r="V1520" s="4"/>
      <c r="W1520" s="38"/>
      <c r="X1520" s="8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BC1520" s="2"/>
    </row>
    <row r="1521" spans="1:55" ht="12.75" x14ac:dyDescent="0.2">
      <c r="A1521" s="4"/>
      <c r="B1521" s="4"/>
      <c r="C1521" s="4"/>
      <c r="D1521" s="4"/>
      <c r="E1521" s="4"/>
      <c r="F1521" s="4"/>
      <c r="G1521" s="45"/>
      <c r="H1521" s="45"/>
      <c r="I1521" s="36"/>
      <c r="J1521" s="36"/>
      <c r="K1521" s="5"/>
      <c r="L1521" s="8" t="str">
        <f t="shared" si="25"/>
        <v xml:space="preserve"> </v>
      </c>
      <c r="M1521" s="6"/>
      <c r="N1521" s="6"/>
      <c r="O1521" s="6"/>
      <c r="P1521" s="8"/>
      <c r="Q1521" s="5"/>
      <c r="R1521" s="8"/>
      <c r="S1521" s="10"/>
      <c r="T1521" s="6"/>
      <c r="U1521" s="4"/>
      <c r="V1521" s="4"/>
      <c r="W1521" s="38"/>
      <c r="X1521" s="8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BC1521" s="2"/>
    </row>
    <row r="1522" spans="1:55" ht="12.75" x14ac:dyDescent="0.2">
      <c r="A1522" s="4"/>
      <c r="B1522" s="4"/>
      <c r="C1522" s="4"/>
      <c r="D1522" s="4"/>
      <c r="E1522" s="4"/>
      <c r="F1522" s="4"/>
      <c r="G1522" s="45"/>
      <c r="H1522" s="45"/>
      <c r="I1522" s="36"/>
      <c r="J1522" s="36"/>
      <c r="K1522" s="5"/>
      <c r="L1522" s="8" t="str">
        <f t="shared" si="25"/>
        <v xml:space="preserve"> </v>
      </c>
      <c r="M1522" s="6"/>
      <c r="N1522" s="6"/>
      <c r="O1522" s="6"/>
      <c r="P1522" s="8"/>
      <c r="Q1522" s="5"/>
      <c r="R1522" s="8"/>
      <c r="S1522" s="10"/>
      <c r="T1522" s="6"/>
      <c r="U1522" s="4"/>
      <c r="V1522" s="4"/>
      <c r="W1522" s="38"/>
      <c r="X1522" s="8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BC1522" s="2"/>
    </row>
    <row r="1523" spans="1:55" ht="12.75" x14ac:dyDescent="0.2">
      <c r="A1523" s="4"/>
      <c r="B1523" s="4"/>
      <c r="C1523" s="4"/>
      <c r="D1523" s="4"/>
      <c r="E1523" s="4"/>
      <c r="F1523" s="4"/>
      <c r="G1523" s="45"/>
      <c r="H1523" s="45"/>
      <c r="I1523" s="36"/>
      <c r="J1523" s="36"/>
      <c r="K1523" s="5"/>
      <c r="L1523" s="8" t="str">
        <f t="shared" si="25"/>
        <v xml:space="preserve"> </v>
      </c>
      <c r="M1523" s="6"/>
      <c r="N1523" s="6"/>
      <c r="O1523" s="6"/>
      <c r="P1523" s="8"/>
      <c r="Q1523" s="5"/>
      <c r="R1523" s="8"/>
      <c r="S1523" s="10"/>
      <c r="T1523" s="6"/>
      <c r="U1523" s="4"/>
      <c r="V1523" s="4"/>
      <c r="W1523" s="38"/>
      <c r="X1523" s="8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BC1523" s="2"/>
    </row>
    <row r="1524" spans="1:55" ht="12.75" x14ac:dyDescent="0.2">
      <c r="A1524" s="4"/>
      <c r="B1524" s="4"/>
      <c r="C1524" s="4"/>
      <c r="D1524" s="4"/>
      <c r="E1524" s="4"/>
      <c r="F1524" s="4"/>
      <c r="G1524" s="45"/>
      <c r="H1524" s="45"/>
      <c r="I1524" s="36"/>
      <c r="J1524" s="36"/>
      <c r="K1524" s="5"/>
      <c r="L1524" s="8" t="str">
        <f t="shared" si="25"/>
        <v xml:space="preserve"> </v>
      </c>
      <c r="M1524" s="6"/>
      <c r="N1524" s="6"/>
      <c r="O1524" s="6"/>
      <c r="P1524" s="8"/>
      <c r="Q1524" s="5"/>
      <c r="R1524" s="8"/>
      <c r="S1524" s="10"/>
      <c r="T1524" s="6"/>
      <c r="U1524" s="4"/>
      <c r="V1524" s="4"/>
      <c r="W1524" s="38"/>
      <c r="X1524" s="8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BC1524" s="2"/>
    </row>
    <row r="1525" spans="1:55" ht="12.75" x14ac:dyDescent="0.2">
      <c r="A1525" s="4"/>
      <c r="B1525" s="4"/>
      <c r="C1525" s="4"/>
      <c r="D1525" s="4"/>
      <c r="E1525" s="4"/>
      <c r="F1525" s="4"/>
      <c r="G1525" s="45"/>
      <c r="H1525" s="45"/>
      <c r="I1525" s="36"/>
      <c r="J1525" s="36"/>
      <c r="K1525" s="5"/>
      <c r="L1525" s="8" t="str">
        <f t="shared" si="25"/>
        <v xml:space="preserve"> </v>
      </c>
      <c r="M1525" s="6"/>
      <c r="N1525" s="6"/>
      <c r="O1525" s="6"/>
      <c r="P1525" s="8"/>
      <c r="Q1525" s="5"/>
      <c r="R1525" s="8"/>
      <c r="S1525" s="10"/>
      <c r="T1525" s="6"/>
      <c r="U1525" s="4"/>
      <c r="V1525" s="4"/>
      <c r="W1525" s="38"/>
      <c r="X1525" s="8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BC1525" s="2"/>
    </row>
    <row r="1526" spans="1:55" ht="12.75" x14ac:dyDescent="0.2">
      <c r="A1526" s="4"/>
      <c r="B1526" s="4"/>
      <c r="C1526" s="4"/>
      <c r="D1526" s="4"/>
      <c r="E1526" s="4"/>
      <c r="F1526" s="4"/>
      <c r="G1526" s="45"/>
      <c r="H1526" s="45"/>
      <c r="I1526" s="36"/>
      <c r="J1526" s="36"/>
      <c r="K1526" s="5"/>
      <c r="L1526" s="8" t="str">
        <f t="shared" si="25"/>
        <v xml:space="preserve"> </v>
      </c>
      <c r="M1526" s="6"/>
      <c r="N1526" s="6"/>
      <c r="O1526" s="6"/>
      <c r="P1526" s="8"/>
      <c r="Q1526" s="5"/>
      <c r="R1526" s="8"/>
      <c r="S1526" s="10"/>
      <c r="T1526" s="6"/>
      <c r="U1526" s="4"/>
      <c r="V1526" s="4"/>
      <c r="W1526" s="38"/>
      <c r="X1526" s="8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BC1526" s="2"/>
    </row>
    <row r="1527" spans="1:55" ht="12.75" x14ac:dyDescent="0.2">
      <c r="A1527" s="4"/>
      <c r="B1527" s="4"/>
      <c r="C1527" s="4"/>
      <c r="D1527" s="4"/>
      <c r="E1527" s="4"/>
      <c r="F1527" s="4"/>
      <c r="G1527" s="45"/>
      <c r="H1527" s="45"/>
      <c r="I1527" s="36"/>
      <c r="J1527" s="36"/>
      <c r="K1527" s="5"/>
      <c r="L1527" s="8" t="str">
        <f t="shared" si="25"/>
        <v xml:space="preserve"> </v>
      </c>
      <c r="M1527" s="6"/>
      <c r="N1527" s="6"/>
      <c r="O1527" s="6"/>
      <c r="P1527" s="8"/>
      <c r="Q1527" s="5"/>
      <c r="R1527" s="8"/>
      <c r="S1527" s="10"/>
      <c r="T1527" s="6"/>
      <c r="U1527" s="4"/>
      <c r="V1527" s="4"/>
      <c r="W1527" s="38"/>
      <c r="X1527" s="8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BC1527" s="2"/>
    </row>
    <row r="1528" spans="1:55" ht="12.75" x14ac:dyDescent="0.2">
      <c r="A1528" s="4"/>
      <c r="B1528" s="4"/>
      <c r="C1528" s="4"/>
      <c r="D1528" s="4"/>
      <c r="E1528" s="4"/>
      <c r="F1528" s="4"/>
      <c r="G1528" s="45"/>
      <c r="H1528" s="45"/>
      <c r="I1528" s="36"/>
      <c r="J1528" s="36"/>
      <c r="K1528" s="5"/>
      <c r="L1528" s="8" t="str">
        <f t="shared" si="25"/>
        <v xml:space="preserve"> </v>
      </c>
      <c r="M1528" s="6"/>
      <c r="N1528" s="6"/>
      <c r="O1528" s="6"/>
      <c r="P1528" s="8"/>
      <c r="Q1528" s="5"/>
      <c r="R1528" s="8"/>
      <c r="S1528" s="10"/>
      <c r="T1528" s="6"/>
      <c r="U1528" s="4"/>
      <c r="V1528" s="4"/>
      <c r="W1528" s="38"/>
      <c r="X1528" s="8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BC1528" s="2"/>
    </row>
    <row r="1529" spans="1:55" ht="12.75" x14ac:dyDescent="0.2">
      <c r="A1529" s="4"/>
      <c r="B1529" s="4"/>
      <c r="C1529" s="4"/>
      <c r="D1529" s="4"/>
      <c r="E1529" s="4"/>
      <c r="F1529" s="4"/>
      <c r="G1529" s="45"/>
      <c r="H1529" s="45"/>
      <c r="I1529" s="36"/>
      <c r="J1529" s="36"/>
      <c r="K1529" s="5"/>
      <c r="L1529" s="8" t="str">
        <f t="shared" si="25"/>
        <v xml:space="preserve"> </v>
      </c>
      <c r="M1529" s="6"/>
      <c r="N1529" s="6"/>
      <c r="O1529" s="6"/>
      <c r="P1529" s="8"/>
      <c r="Q1529" s="5"/>
      <c r="R1529" s="8"/>
      <c r="S1529" s="10"/>
      <c r="T1529" s="6"/>
      <c r="U1529" s="4"/>
      <c r="V1529" s="4"/>
      <c r="W1529" s="38"/>
      <c r="X1529" s="8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BC1529" s="2"/>
    </row>
    <row r="1530" spans="1:55" ht="12.75" x14ac:dyDescent="0.2">
      <c r="A1530" s="4"/>
      <c r="B1530" s="4"/>
      <c r="C1530" s="4"/>
      <c r="D1530" s="4"/>
      <c r="E1530" s="4"/>
      <c r="F1530" s="4"/>
      <c r="G1530" s="45"/>
      <c r="H1530" s="45"/>
      <c r="I1530" s="36"/>
      <c r="J1530" s="36"/>
      <c r="K1530" s="5"/>
      <c r="L1530" s="8" t="str">
        <f t="shared" si="25"/>
        <v xml:space="preserve"> </v>
      </c>
      <c r="M1530" s="6"/>
      <c r="N1530" s="6"/>
      <c r="O1530" s="6"/>
      <c r="P1530" s="8"/>
      <c r="Q1530" s="5"/>
      <c r="R1530" s="8"/>
      <c r="S1530" s="10"/>
      <c r="T1530" s="6"/>
      <c r="U1530" s="4"/>
      <c r="V1530" s="4"/>
      <c r="W1530" s="38"/>
      <c r="X1530" s="8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BC1530" s="2"/>
    </row>
    <row r="1531" spans="1:55" ht="12.75" x14ac:dyDescent="0.2">
      <c r="A1531" s="4"/>
      <c r="B1531" s="4"/>
      <c r="C1531" s="4"/>
      <c r="D1531" s="4"/>
      <c r="E1531" s="4"/>
      <c r="F1531" s="4"/>
      <c r="G1531" s="45"/>
      <c r="H1531" s="45"/>
      <c r="I1531" s="36"/>
      <c r="J1531" s="36"/>
      <c r="K1531" s="5"/>
      <c r="L1531" s="8" t="str">
        <f t="shared" si="25"/>
        <v xml:space="preserve"> </v>
      </c>
      <c r="M1531" s="6"/>
      <c r="N1531" s="6"/>
      <c r="O1531" s="6"/>
      <c r="P1531" s="8"/>
      <c r="Q1531" s="5"/>
      <c r="R1531" s="8"/>
      <c r="S1531" s="10"/>
      <c r="T1531" s="6"/>
      <c r="U1531" s="4"/>
      <c r="V1531" s="4"/>
      <c r="W1531" s="38"/>
      <c r="X1531" s="8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BC1531" s="2"/>
    </row>
    <row r="1532" spans="1:55" ht="12.75" x14ac:dyDescent="0.2">
      <c r="A1532" s="4"/>
      <c r="B1532" s="4"/>
      <c r="C1532" s="4"/>
      <c r="D1532" s="4"/>
      <c r="E1532" s="4"/>
      <c r="F1532" s="4"/>
      <c r="G1532" s="45"/>
      <c r="H1532" s="45"/>
      <c r="I1532" s="36"/>
      <c r="J1532" s="36"/>
      <c r="K1532" s="5"/>
      <c r="L1532" s="8" t="str">
        <f t="shared" si="25"/>
        <v xml:space="preserve"> </v>
      </c>
      <c r="M1532" s="6"/>
      <c r="N1532" s="6"/>
      <c r="O1532" s="6"/>
      <c r="P1532" s="8"/>
      <c r="Q1532" s="5"/>
      <c r="R1532" s="8"/>
      <c r="S1532" s="10"/>
      <c r="T1532" s="6"/>
      <c r="U1532" s="4"/>
      <c r="V1532" s="4"/>
      <c r="W1532" s="38"/>
      <c r="X1532" s="8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BC1532" s="2"/>
    </row>
    <row r="1533" spans="1:55" ht="12.75" x14ac:dyDescent="0.2">
      <c r="A1533" s="4"/>
      <c r="B1533" s="4"/>
      <c r="C1533" s="4"/>
      <c r="D1533" s="4"/>
      <c r="E1533" s="4"/>
      <c r="F1533" s="4"/>
      <c r="G1533" s="45"/>
      <c r="H1533" s="45"/>
      <c r="I1533" s="36"/>
      <c r="J1533" s="36"/>
      <c r="K1533" s="5"/>
      <c r="L1533" s="8" t="str">
        <f t="shared" si="25"/>
        <v xml:space="preserve"> </v>
      </c>
      <c r="M1533" s="6"/>
      <c r="N1533" s="6"/>
      <c r="O1533" s="6"/>
      <c r="P1533" s="8"/>
      <c r="Q1533" s="5"/>
      <c r="R1533" s="8"/>
      <c r="S1533" s="10"/>
      <c r="T1533" s="6"/>
      <c r="U1533" s="4"/>
      <c r="V1533" s="4"/>
      <c r="W1533" s="38"/>
      <c r="X1533" s="8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BC1533" s="2"/>
    </row>
    <row r="1534" spans="1:55" ht="12.75" x14ac:dyDescent="0.2">
      <c r="A1534" s="4"/>
      <c r="B1534" s="4"/>
      <c r="C1534" s="4"/>
      <c r="D1534" s="4"/>
      <c r="E1534" s="4"/>
      <c r="F1534" s="4"/>
      <c r="G1534" s="45"/>
      <c r="H1534" s="45"/>
      <c r="I1534" s="36"/>
      <c r="J1534" s="36"/>
      <c r="K1534" s="5"/>
      <c r="L1534" s="8" t="str">
        <f t="shared" si="25"/>
        <v xml:space="preserve"> </v>
      </c>
      <c r="M1534" s="6"/>
      <c r="N1534" s="6"/>
      <c r="O1534" s="6"/>
      <c r="P1534" s="8"/>
      <c r="Q1534" s="5"/>
      <c r="R1534" s="8"/>
      <c r="S1534" s="10"/>
      <c r="T1534" s="6"/>
      <c r="U1534" s="4"/>
      <c r="V1534" s="4"/>
      <c r="W1534" s="38"/>
      <c r="X1534" s="8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BC1534" s="2"/>
    </row>
    <row r="1535" spans="1:55" ht="12.75" x14ac:dyDescent="0.2">
      <c r="A1535" s="4"/>
      <c r="B1535" s="4"/>
      <c r="C1535" s="4"/>
      <c r="D1535" s="4"/>
      <c r="E1535" s="4"/>
      <c r="F1535" s="4"/>
      <c r="G1535" s="45"/>
      <c r="H1535" s="45"/>
      <c r="I1535" s="36"/>
      <c r="J1535" s="36"/>
      <c r="K1535" s="5"/>
      <c r="L1535" s="8" t="str">
        <f t="shared" si="25"/>
        <v xml:space="preserve"> </v>
      </c>
      <c r="M1535" s="6"/>
      <c r="N1535" s="6"/>
      <c r="O1535" s="6"/>
      <c r="P1535" s="8"/>
      <c r="Q1535" s="5"/>
      <c r="R1535" s="8"/>
      <c r="S1535" s="10"/>
      <c r="T1535" s="6"/>
      <c r="U1535" s="4"/>
      <c r="V1535" s="4"/>
      <c r="W1535" s="38"/>
      <c r="X1535" s="8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BC1535" s="2"/>
    </row>
    <row r="1536" spans="1:55" ht="12.75" x14ac:dyDescent="0.2">
      <c r="A1536" s="4"/>
      <c r="B1536" s="4"/>
      <c r="C1536" s="4"/>
      <c r="D1536" s="4"/>
      <c r="E1536" s="4"/>
      <c r="F1536" s="4"/>
      <c r="G1536" s="45"/>
      <c r="H1536" s="45"/>
      <c r="I1536" s="36"/>
      <c r="J1536" s="36"/>
      <c r="K1536" s="5"/>
      <c r="L1536" s="8" t="str">
        <f t="shared" si="25"/>
        <v xml:space="preserve"> </v>
      </c>
      <c r="M1536" s="6"/>
      <c r="N1536" s="6"/>
      <c r="O1536" s="6"/>
      <c r="P1536" s="8"/>
      <c r="Q1536" s="5"/>
      <c r="R1536" s="8"/>
      <c r="S1536" s="10"/>
      <c r="T1536" s="6"/>
      <c r="U1536" s="4"/>
      <c r="V1536" s="4"/>
      <c r="W1536" s="38"/>
      <c r="X1536" s="8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BC1536" s="2"/>
    </row>
    <row r="1537" spans="1:55" ht="12.75" x14ac:dyDescent="0.2">
      <c r="A1537" s="4"/>
      <c r="B1537" s="4"/>
      <c r="C1537" s="4"/>
      <c r="D1537" s="4"/>
      <c r="E1537" s="4"/>
      <c r="F1537" s="4"/>
      <c r="G1537" s="45"/>
      <c r="H1537" s="45"/>
      <c r="I1537" s="36"/>
      <c r="J1537" s="36"/>
      <c r="K1537" s="5"/>
      <c r="L1537" s="8" t="str">
        <f t="shared" si="25"/>
        <v xml:space="preserve"> </v>
      </c>
      <c r="M1537" s="6"/>
      <c r="N1537" s="6"/>
      <c r="O1537" s="6"/>
      <c r="P1537" s="8"/>
      <c r="Q1537" s="5"/>
      <c r="R1537" s="8"/>
      <c r="S1537" s="10"/>
      <c r="T1537" s="6"/>
      <c r="U1537" s="4"/>
      <c r="V1537" s="4"/>
      <c r="W1537" s="38"/>
      <c r="X1537" s="8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BC1537" s="2"/>
    </row>
    <row r="1538" spans="1:55" ht="12.75" x14ac:dyDescent="0.2">
      <c r="A1538" s="4"/>
      <c r="B1538" s="4"/>
      <c r="C1538" s="4"/>
      <c r="D1538" s="4"/>
      <c r="E1538" s="4"/>
      <c r="F1538" s="4"/>
      <c r="G1538" s="45"/>
      <c r="H1538" s="45"/>
      <c r="I1538" s="36"/>
      <c r="J1538" s="36"/>
      <c r="K1538" s="5"/>
      <c r="L1538" s="8" t="str">
        <f t="shared" si="25"/>
        <v xml:space="preserve"> </v>
      </c>
      <c r="M1538" s="6"/>
      <c r="N1538" s="6"/>
      <c r="O1538" s="6"/>
      <c r="P1538" s="8"/>
      <c r="Q1538" s="5"/>
      <c r="R1538" s="8"/>
      <c r="S1538" s="10"/>
      <c r="T1538" s="6"/>
      <c r="U1538" s="4"/>
      <c r="V1538" s="4"/>
      <c r="W1538" s="38"/>
      <c r="X1538" s="8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BC1538" s="2"/>
    </row>
    <row r="1539" spans="1:55" ht="12.75" x14ac:dyDescent="0.2">
      <c r="A1539" s="4"/>
      <c r="B1539" s="4"/>
      <c r="C1539" s="4"/>
      <c r="D1539" s="4"/>
      <c r="E1539" s="4"/>
      <c r="F1539" s="4"/>
      <c r="G1539" s="45"/>
      <c r="H1539" s="45"/>
      <c r="I1539" s="36"/>
      <c r="J1539" s="36"/>
      <c r="K1539" s="5"/>
      <c r="L1539" s="8" t="str">
        <f t="shared" si="25"/>
        <v xml:space="preserve"> </v>
      </c>
      <c r="M1539" s="6"/>
      <c r="N1539" s="6"/>
      <c r="O1539" s="6"/>
      <c r="P1539" s="8"/>
      <c r="Q1539" s="5"/>
      <c r="R1539" s="8"/>
      <c r="S1539" s="10"/>
      <c r="T1539" s="6"/>
      <c r="U1539" s="4"/>
      <c r="V1539" s="4"/>
      <c r="W1539" s="38"/>
      <c r="X1539" s="8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BC1539" s="2"/>
    </row>
    <row r="1540" spans="1:55" ht="12.75" x14ac:dyDescent="0.2">
      <c r="A1540" s="4"/>
      <c r="B1540" s="4"/>
      <c r="C1540" s="4"/>
      <c r="D1540" s="4"/>
      <c r="E1540" s="4"/>
      <c r="F1540" s="4"/>
      <c r="G1540" s="45"/>
      <c r="H1540" s="45"/>
      <c r="I1540" s="36"/>
      <c r="J1540" s="36"/>
      <c r="K1540" s="5"/>
      <c r="L1540" s="8" t="str">
        <f t="shared" si="25"/>
        <v xml:space="preserve"> </v>
      </c>
      <c r="M1540" s="6"/>
      <c r="N1540" s="6"/>
      <c r="O1540" s="6"/>
      <c r="P1540" s="8"/>
      <c r="Q1540" s="5"/>
      <c r="R1540" s="8"/>
      <c r="S1540" s="10"/>
      <c r="T1540" s="6"/>
      <c r="U1540" s="4"/>
      <c r="V1540" s="4"/>
      <c r="W1540" s="38"/>
      <c r="X1540" s="8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BC1540" s="2"/>
    </row>
    <row r="1541" spans="1:55" ht="12.75" x14ac:dyDescent="0.2">
      <c r="A1541" s="4"/>
      <c r="B1541" s="4"/>
      <c r="C1541" s="4"/>
      <c r="D1541" s="4"/>
      <c r="E1541" s="4"/>
      <c r="F1541" s="4"/>
      <c r="G1541" s="45"/>
      <c r="H1541" s="45"/>
      <c r="I1541" s="36"/>
      <c r="J1541" s="36"/>
      <c r="K1541" s="5"/>
      <c r="L1541" s="8" t="str">
        <f t="shared" si="25"/>
        <v xml:space="preserve"> </v>
      </c>
      <c r="M1541" s="6"/>
      <c r="N1541" s="6"/>
      <c r="O1541" s="6"/>
      <c r="P1541" s="8"/>
      <c r="Q1541" s="5"/>
      <c r="R1541" s="8"/>
      <c r="S1541" s="10"/>
      <c r="T1541" s="6"/>
      <c r="U1541" s="4"/>
      <c r="V1541" s="4"/>
      <c r="W1541" s="38"/>
      <c r="X1541" s="8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BC1541" s="2"/>
    </row>
    <row r="1542" spans="1:55" ht="12.75" x14ac:dyDescent="0.2">
      <c r="A1542" s="4"/>
      <c r="B1542" s="4"/>
      <c r="C1542" s="4"/>
      <c r="D1542" s="4"/>
      <c r="E1542" s="4"/>
      <c r="F1542" s="4"/>
      <c r="G1542" s="45"/>
      <c r="H1542" s="45"/>
      <c r="I1542" s="36"/>
      <c r="J1542" s="36"/>
      <c r="K1542" s="5"/>
      <c r="L1542" s="8" t="str">
        <f t="shared" si="25"/>
        <v xml:space="preserve"> </v>
      </c>
      <c r="M1542" s="6"/>
      <c r="N1542" s="6"/>
      <c r="O1542" s="6"/>
      <c r="P1542" s="8"/>
      <c r="Q1542" s="5"/>
      <c r="R1542" s="8"/>
      <c r="S1542" s="10"/>
      <c r="T1542" s="6"/>
      <c r="U1542" s="4"/>
      <c r="V1542" s="4"/>
      <c r="W1542" s="38"/>
      <c r="X1542" s="8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BC1542" s="2"/>
    </row>
    <row r="1543" spans="1:55" ht="12.75" x14ac:dyDescent="0.2">
      <c r="A1543" s="4"/>
      <c r="B1543" s="4"/>
      <c r="C1543" s="4"/>
      <c r="D1543" s="4"/>
      <c r="E1543" s="4"/>
      <c r="F1543" s="4"/>
      <c r="G1543" s="45"/>
      <c r="H1543" s="45"/>
      <c r="I1543" s="36"/>
      <c r="J1543" s="36"/>
      <c r="K1543" s="5"/>
      <c r="L1543" s="8" t="str">
        <f t="shared" si="25"/>
        <v xml:space="preserve"> </v>
      </c>
      <c r="M1543" s="6"/>
      <c r="N1543" s="6"/>
      <c r="O1543" s="6"/>
      <c r="P1543" s="8"/>
      <c r="Q1543" s="5"/>
      <c r="R1543" s="8"/>
      <c r="S1543" s="10"/>
      <c r="T1543" s="6"/>
      <c r="U1543" s="4"/>
      <c r="V1543" s="4"/>
      <c r="W1543" s="38"/>
      <c r="X1543" s="8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BC1543" s="2"/>
    </row>
    <row r="1544" spans="1:55" ht="12.75" x14ac:dyDescent="0.2">
      <c r="A1544" s="4"/>
      <c r="B1544" s="4"/>
      <c r="C1544" s="4"/>
      <c r="D1544" s="4"/>
      <c r="E1544" s="4"/>
      <c r="F1544" s="4"/>
      <c r="G1544" s="45"/>
      <c r="H1544" s="45"/>
      <c r="I1544" s="36"/>
      <c r="J1544" s="36"/>
      <c r="K1544" s="5"/>
      <c r="L1544" s="8" t="str">
        <f t="shared" si="25"/>
        <v xml:space="preserve"> </v>
      </c>
      <c r="M1544" s="6"/>
      <c r="N1544" s="6"/>
      <c r="O1544" s="6"/>
      <c r="P1544" s="8"/>
      <c r="Q1544" s="5"/>
      <c r="R1544" s="8"/>
      <c r="S1544" s="10"/>
      <c r="T1544" s="6"/>
      <c r="U1544" s="4"/>
      <c r="V1544" s="4"/>
      <c r="W1544" s="38"/>
      <c r="X1544" s="8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BC1544" s="2"/>
    </row>
    <row r="1545" spans="1:55" ht="12.75" x14ac:dyDescent="0.2">
      <c r="A1545" s="4"/>
      <c r="B1545" s="4"/>
      <c r="C1545" s="4"/>
      <c r="D1545" s="4"/>
      <c r="E1545" s="4"/>
      <c r="F1545" s="4"/>
      <c r="G1545" s="45"/>
      <c r="H1545" s="45"/>
      <c r="I1545" s="36"/>
      <c r="J1545" s="36"/>
      <c r="K1545" s="5"/>
      <c r="L1545" s="8" t="str">
        <f t="shared" si="25"/>
        <v xml:space="preserve"> </v>
      </c>
      <c r="M1545" s="6"/>
      <c r="N1545" s="6"/>
      <c r="O1545" s="6"/>
      <c r="P1545" s="8"/>
      <c r="Q1545" s="5"/>
      <c r="R1545" s="8"/>
      <c r="S1545" s="10"/>
      <c r="T1545" s="6"/>
      <c r="U1545" s="4"/>
      <c r="V1545" s="4"/>
      <c r="W1545" s="38"/>
      <c r="X1545" s="8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BC1545" s="2"/>
    </row>
    <row r="1546" spans="1:55" ht="12.75" x14ac:dyDescent="0.2">
      <c r="A1546" s="4"/>
      <c r="B1546" s="4"/>
      <c r="C1546" s="4"/>
      <c r="D1546" s="4"/>
      <c r="E1546" s="4"/>
      <c r="F1546" s="4"/>
      <c r="G1546" s="45"/>
      <c r="H1546" s="45"/>
      <c r="I1546" s="36"/>
      <c r="J1546" s="36"/>
      <c r="K1546" s="5"/>
      <c r="L1546" s="8" t="str">
        <f t="shared" si="25"/>
        <v xml:space="preserve"> </v>
      </c>
      <c r="M1546" s="6"/>
      <c r="N1546" s="6"/>
      <c r="O1546" s="6"/>
      <c r="P1546" s="8"/>
      <c r="Q1546" s="5"/>
      <c r="R1546" s="8"/>
      <c r="S1546" s="10"/>
      <c r="T1546" s="6"/>
      <c r="U1546" s="4"/>
      <c r="V1546" s="4"/>
      <c r="W1546" s="38"/>
      <c r="X1546" s="8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BC1546" s="2"/>
    </row>
    <row r="1547" spans="1:55" ht="12.75" x14ac:dyDescent="0.2">
      <c r="A1547" s="4"/>
      <c r="B1547" s="4"/>
      <c r="C1547" s="4"/>
      <c r="D1547" s="4"/>
      <c r="E1547" s="4"/>
      <c r="F1547" s="4"/>
      <c r="G1547" s="45"/>
      <c r="H1547" s="45"/>
      <c r="I1547" s="36"/>
      <c r="J1547" s="36"/>
      <c r="K1547" s="5"/>
      <c r="L1547" s="8" t="str">
        <f t="shared" si="25"/>
        <v xml:space="preserve"> </v>
      </c>
      <c r="M1547" s="6"/>
      <c r="N1547" s="6"/>
      <c r="O1547" s="6"/>
      <c r="P1547" s="8"/>
      <c r="Q1547" s="5"/>
      <c r="R1547" s="8"/>
      <c r="S1547" s="10"/>
      <c r="T1547" s="6"/>
      <c r="U1547" s="4"/>
      <c r="V1547" s="4"/>
      <c r="W1547" s="38"/>
      <c r="X1547" s="8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BC1547" s="2"/>
    </row>
    <row r="1548" spans="1:55" ht="12.75" x14ac:dyDescent="0.2">
      <c r="A1548" s="4"/>
      <c r="B1548" s="4"/>
      <c r="C1548" s="4"/>
      <c r="D1548" s="4"/>
      <c r="E1548" s="4"/>
      <c r="F1548" s="4"/>
      <c r="G1548" s="45"/>
      <c r="H1548" s="45"/>
      <c r="I1548" s="36"/>
      <c r="J1548" s="36"/>
      <c r="K1548" s="5"/>
      <c r="L1548" s="8" t="str">
        <f t="shared" si="25"/>
        <v xml:space="preserve"> </v>
      </c>
      <c r="M1548" s="6"/>
      <c r="N1548" s="6"/>
      <c r="O1548" s="6"/>
      <c r="P1548" s="8"/>
      <c r="Q1548" s="5"/>
      <c r="R1548" s="8"/>
      <c r="S1548" s="10"/>
      <c r="T1548" s="6"/>
      <c r="U1548" s="4"/>
      <c r="V1548" s="4"/>
      <c r="W1548" s="38"/>
      <c r="X1548" s="8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BC1548" s="2"/>
    </row>
    <row r="1549" spans="1:55" ht="12.75" x14ac:dyDescent="0.2">
      <c r="A1549" s="4"/>
      <c r="B1549" s="4"/>
      <c r="C1549" s="4"/>
      <c r="D1549" s="4"/>
      <c r="E1549" s="4"/>
      <c r="F1549" s="4"/>
      <c r="G1549" s="45"/>
      <c r="H1549" s="45"/>
      <c r="I1549" s="36"/>
      <c r="J1549" s="36"/>
      <c r="K1549" s="5"/>
      <c r="L1549" s="8" t="str">
        <f t="shared" si="25"/>
        <v xml:space="preserve"> </v>
      </c>
      <c r="M1549" s="6"/>
      <c r="N1549" s="6"/>
      <c r="O1549" s="6"/>
      <c r="P1549" s="8"/>
      <c r="Q1549" s="5"/>
      <c r="R1549" s="8"/>
      <c r="S1549" s="10"/>
      <c r="T1549" s="6"/>
      <c r="U1549" s="4"/>
      <c r="V1549" s="4"/>
      <c r="W1549" s="38"/>
      <c r="X1549" s="8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BC1549" s="2"/>
    </row>
    <row r="1550" spans="1:55" ht="12.75" x14ac:dyDescent="0.2">
      <c r="A1550" s="4"/>
      <c r="B1550" s="4"/>
      <c r="C1550" s="4"/>
      <c r="D1550" s="4"/>
      <c r="E1550" s="4"/>
      <c r="F1550" s="4"/>
      <c r="G1550" s="45"/>
      <c r="H1550" s="45"/>
      <c r="I1550" s="36"/>
      <c r="J1550" s="36"/>
      <c r="K1550" s="5"/>
      <c r="L1550" s="8" t="str">
        <f t="shared" si="25"/>
        <v xml:space="preserve"> </v>
      </c>
      <c r="M1550" s="6"/>
      <c r="N1550" s="6"/>
      <c r="O1550" s="6"/>
      <c r="P1550" s="8"/>
      <c r="Q1550" s="5"/>
      <c r="R1550" s="8"/>
      <c r="S1550" s="10"/>
      <c r="T1550" s="6"/>
      <c r="U1550" s="4"/>
      <c r="V1550" s="4"/>
      <c r="W1550" s="38"/>
      <c r="X1550" s="8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BC1550" s="2"/>
    </row>
    <row r="1551" spans="1:55" ht="12.75" x14ac:dyDescent="0.2">
      <c r="A1551" s="4"/>
      <c r="B1551" s="4"/>
      <c r="C1551" s="4"/>
      <c r="D1551" s="4"/>
      <c r="E1551" s="4"/>
      <c r="F1551" s="4"/>
      <c r="G1551" s="45"/>
      <c r="H1551" s="45"/>
      <c r="I1551" s="36"/>
      <c r="J1551" s="36"/>
      <c r="K1551" s="5"/>
      <c r="L1551" s="8" t="str">
        <f t="shared" si="25"/>
        <v xml:space="preserve"> </v>
      </c>
      <c r="M1551" s="6"/>
      <c r="N1551" s="6"/>
      <c r="O1551" s="6"/>
      <c r="P1551" s="8"/>
      <c r="Q1551" s="5"/>
      <c r="R1551" s="8"/>
      <c r="S1551" s="10"/>
      <c r="T1551" s="6"/>
      <c r="U1551" s="4"/>
      <c r="V1551" s="4"/>
      <c r="W1551" s="38"/>
      <c r="X1551" s="8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BC1551" s="2"/>
    </row>
    <row r="1552" spans="1:55" ht="12.75" x14ac:dyDescent="0.2">
      <c r="A1552" s="4"/>
      <c r="B1552" s="4"/>
      <c r="C1552" s="4"/>
      <c r="D1552" s="4"/>
      <c r="E1552" s="4"/>
      <c r="F1552" s="4"/>
      <c r="G1552" s="45"/>
      <c r="H1552" s="45"/>
      <c r="I1552" s="36"/>
      <c r="J1552" s="36"/>
      <c r="K1552" s="5"/>
      <c r="L1552" s="8" t="str">
        <f t="shared" si="25"/>
        <v xml:space="preserve"> </v>
      </c>
      <c r="M1552" s="6"/>
      <c r="N1552" s="6"/>
      <c r="O1552" s="6"/>
      <c r="P1552" s="8"/>
      <c r="Q1552" s="5"/>
      <c r="R1552" s="8"/>
      <c r="S1552" s="10"/>
      <c r="T1552" s="6"/>
      <c r="U1552" s="4"/>
      <c r="V1552" s="4"/>
      <c r="W1552" s="38"/>
      <c r="X1552" s="8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BC1552" s="2"/>
    </row>
    <row r="1553" spans="1:55" ht="12.75" x14ac:dyDescent="0.2">
      <c r="A1553" s="4"/>
      <c r="B1553" s="4"/>
      <c r="C1553" s="4"/>
      <c r="D1553" s="4"/>
      <c r="E1553" s="4"/>
      <c r="F1553" s="4"/>
      <c r="G1553" s="45"/>
      <c r="H1553" s="45"/>
      <c r="I1553" s="36"/>
      <c r="J1553" s="36"/>
      <c r="K1553" s="5"/>
      <c r="L1553" s="8" t="str">
        <f t="shared" si="25"/>
        <v xml:space="preserve"> </v>
      </c>
      <c r="M1553" s="6"/>
      <c r="N1553" s="6"/>
      <c r="O1553" s="6"/>
      <c r="P1553" s="8"/>
      <c r="Q1553" s="5"/>
      <c r="R1553" s="8"/>
      <c r="S1553" s="10"/>
      <c r="T1553" s="6"/>
      <c r="U1553" s="4"/>
      <c r="V1553" s="4"/>
      <c r="W1553" s="38"/>
      <c r="X1553" s="8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BC1553" s="2"/>
    </row>
    <row r="1554" spans="1:55" ht="12.75" x14ac:dyDescent="0.2">
      <c r="A1554" s="4"/>
      <c r="B1554" s="4"/>
      <c r="C1554" s="4"/>
      <c r="D1554" s="4"/>
      <c r="E1554" s="4"/>
      <c r="F1554" s="4"/>
      <c r="G1554" s="45"/>
      <c r="H1554" s="45"/>
      <c r="I1554" s="36"/>
      <c r="J1554" s="36"/>
      <c r="K1554" s="5"/>
      <c r="L1554" s="8" t="str">
        <f t="shared" si="25"/>
        <v xml:space="preserve"> </v>
      </c>
      <c r="M1554" s="6"/>
      <c r="N1554" s="6"/>
      <c r="O1554" s="6"/>
      <c r="P1554" s="8"/>
      <c r="Q1554" s="5"/>
      <c r="R1554" s="8"/>
      <c r="S1554" s="10"/>
      <c r="T1554" s="6"/>
      <c r="U1554" s="4"/>
      <c r="V1554" s="4"/>
      <c r="W1554" s="38"/>
      <c r="X1554" s="8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BC1554" s="2"/>
    </row>
    <row r="1555" spans="1:55" ht="12.75" x14ac:dyDescent="0.2">
      <c r="A1555" s="4"/>
      <c r="B1555" s="4"/>
      <c r="C1555" s="4"/>
      <c r="D1555" s="4"/>
      <c r="E1555" s="4"/>
      <c r="F1555" s="4"/>
      <c r="G1555" s="45"/>
      <c r="H1555" s="45"/>
      <c r="I1555" s="36"/>
      <c r="J1555" s="36"/>
      <c r="K1555" s="5"/>
      <c r="L1555" s="8" t="str">
        <f t="shared" si="25"/>
        <v xml:space="preserve"> </v>
      </c>
      <c r="M1555" s="6"/>
      <c r="N1555" s="6"/>
      <c r="O1555" s="6"/>
      <c r="P1555" s="8"/>
      <c r="Q1555" s="5"/>
      <c r="R1555" s="8"/>
      <c r="S1555" s="10"/>
      <c r="T1555" s="6"/>
      <c r="U1555" s="4"/>
      <c r="V1555" s="4"/>
      <c r="W1555" s="38"/>
      <c r="X1555" s="8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BC1555" s="2"/>
    </row>
    <row r="1556" spans="1:55" ht="12.75" x14ac:dyDescent="0.2">
      <c r="A1556" s="4"/>
      <c r="B1556" s="4"/>
      <c r="C1556" s="4"/>
      <c r="D1556" s="4"/>
      <c r="E1556" s="4"/>
      <c r="F1556" s="4"/>
      <c r="G1556" s="45"/>
      <c r="H1556" s="45"/>
      <c r="I1556" s="36"/>
      <c r="J1556" s="36"/>
      <c r="K1556" s="5"/>
      <c r="L1556" s="8" t="str">
        <f t="shared" si="25"/>
        <v xml:space="preserve"> </v>
      </c>
      <c r="M1556" s="6"/>
      <c r="N1556" s="6"/>
      <c r="O1556" s="6"/>
      <c r="P1556" s="8"/>
      <c r="Q1556" s="5"/>
      <c r="R1556" s="8"/>
      <c r="S1556" s="10"/>
      <c r="T1556" s="6"/>
      <c r="U1556" s="4"/>
      <c r="V1556" s="4"/>
      <c r="W1556" s="38"/>
      <c r="X1556" s="8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BC1556" s="2"/>
    </row>
    <row r="1557" spans="1:55" ht="12.75" x14ac:dyDescent="0.2">
      <c r="A1557" s="4"/>
      <c r="B1557" s="4"/>
      <c r="C1557" s="4"/>
      <c r="D1557" s="4"/>
      <c r="E1557" s="4"/>
      <c r="F1557" s="4"/>
      <c r="G1557" s="45"/>
      <c r="H1557" s="45"/>
      <c r="I1557" s="36"/>
      <c r="J1557" s="36"/>
      <c r="K1557" s="5"/>
      <c r="L1557" s="8" t="str">
        <f t="shared" si="25"/>
        <v xml:space="preserve"> </v>
      </c>
      <c r="M1557" s="6"/>
      <c r="N1557" s="6"/>
      <c r="O1557" s="6"/>
      <c r="P1557" s="8"/>
      <c r="Q1557" s="5"/>
      <c r="R1557" s="8"/>
      <c r="S1557" s="10"/>
      <c r="T1557" s="6"/>
      <c r="U1557" s="4"/>
      <c r="V1557" s="4"/>
      <c r="W1557" s="38"/>
      <c r="X1557" s="8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BC1557" s="2"/>
    </row>
    <row r="1558" spans="1:55" ht="12.75" x14ac:dyDescent="0.2">
      <c r="A1558" s="4"/>
      <c r="B1558" s="4"/>
      <c r="C1558" s="4"/>
      <c r="D1558" s="4"/>
      <c r="E1558" s="4"/>
      <c r="F1558" s="4"/>
      <c r="G1558" s="45"/>
      <c r="H1558" s="45"/>
      <c r="I1558" s="36"/>
      <c r="J1558" s="36"/>
      <c r="K1558" s="5"/>
      <c r="L1558" s="8" t="str">
        <f t="shared" si="25"/>
        <v xml:space="preserve"> </v>
      </c>
      <c r="M1558" s="6"/>
      <c r="N1558" s="6"/>
      <c r="O1558" s="6"/>
      <c r="P1558" s="8"/>
      <c r="Q1558" s="5"/>
      <c r="R1558" s="8"/>
      <c r="S1558" s="10"/>
      <c r="T1558" s="6"/>
      <c r="U1558" s="4"/>
      <c r="V1558" s="4"/>
      <c r="W1558" s="38"/>
      <c r="X1558" s="8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BC1558" s="2"/>
    </row>
    <row r="1559" spans="1:55" ht="12.75" x14ac:dyDescent="0.2">
      <c r="A1559" s="4"/>
      <c r="B1559" s="4"/>
      <c r="C1559" s="4"/>
      <c r="D1559" s="4"/>
      <c r="E1559" s="4"/>
      <c r="F1559" s="4"/>
      <c r="G1559" s="45"/>
      <c r="H1559" s="45"/>
      <c r="I1559" s="36"/>
      <c r="J1559" s="36"/>
      <c r="K1559" s="5"/>
      <c r="L1559" s="8" t="str">
        <f t="shared" si="25"/>
        <v xml:space="preserve"> </v>
      </c>
      <c r="M1559" s="6"/>
      <c r="N1559" s="6"/>
      <c r="O1559" s="6"/>
      <c r="P1559" s="8"/>
      <c r="Q1559" s="5"/>
      <c r="R1559" s="8"/>
      <c r="S1559" s="10"/>
      <c r="T1559" s="6"/>
      <c r="U1559" s="4"/>
      <c r="V1559" s="4"/>
      <c r="W1559" s="38"/>
      <c r="X1559" s="8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BC1559" s="2"/>
    </row>
    <row r="1560" spans="1:55" ht="12.75" x14ac:dyDescent="0.2">
      <c r="A1560" s="4"/>
      <c r="B1560" s="4"/>
      <c r="C1560" s="4"/>
      <c r="D1560" s="4"/>
      <c r="E1560" s="4"/>
      <c r="F1560" s="4"/>
      <c r="G1560" s="45"/>
      <c r="H1560" s="45"/>
      <c r="I1560" s="36"/>
      <c r="J1560" s="36"/>
      <c r="K1560" s="5"/>
      <c r="L1560" s="8" t="str">
        <f t="shared" si="25"/>
        <v xml:space="preserve"> </v>
      </c>
      <c r="M1560" s="6"/>
      <c r="N1560" s="6"/>
      <c r="O1560" s="6"/>
      <c r="P1560" s="8"/>
      <c r="Q1560" s="5"/>
      <c r="R1560" s="8"/>
      <c r="S1560" s="10"/>
      <c r="T1560" s="6"/>
      <c r="U1560" s="4"/>
      <c r="V1560" s="4"/>
      <c r="W1560" s="38"/>
      <c r="X1560" s="8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BC1560" s="2"/>
    </row>
    <row r="1561" spans="1:55" ht="12.75" x14ac:dyDescent="0.2">
      <c r="A1561" s="4"/>
      <c r="B1561" s="4"/>
      <c r="C1561" s="4"/>
      <c r="D1561" s="4"/>
      <c r="E1561" s="4"/>
      <c r="F1561" s="4"/>
      <c r="G1561" s="45"/>
      <c r="H1561" s="45"/>
      <c r="I1561" s="36"/>
      <c r="J1561" s="36"/>
      <c r="K1561" s="5"/>
      <c r="L1561" s="8" t="str">
        <f t="shared" si="25"/>
        <v xml:space="preserve"> </v>
      </c>
      <c r="M1561" s="6"/>
      <c r="N1561" s="6"/>
      <c r="O1561" s="6"/>
      <c r="P1561" s="8"/>
      <c r="Q1561" s="5"/>
      <c r="R1561" s="8"/>
      <c r="S1561" s="10"/>
      <c r="T1561" s="6"/>
      <c r="U1561" s="4"/>
      <c r="V1561" s="4"/>
      <c r="W1561" s="38"/>
      <c r="X1561" s="8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BC1561" s="2"/>
    </row>
    <row r="1562" spans="1:55" ht="12.75" x14ac:dyDescent="0.2">
      <c r="A1562" s="4"/>
      <c r="B1562" s="4"/>
      <c r="C1562" s="4"/>
      <c r="D1562" s="4"/>
      <c r="E1562" s="4"/>
      <c r="F1562" s="4"/>
      <c r="G1562" s="45"/>
      <c r="H1562" s="45"/>
      <c r="I1562" s="36"/>
      <c r="J1562" s="36"/>
      <c r="K1562" s="5"/>
      <c r="L1562" s="8" t="str">
        <f t="shared" si="25"/>
        <v xml:space="preserve"> </v>
      </c>
      <c r="M1562" s="6"/>
      <c r="N1562" s="6"/>
      <c r="O1562" s="6"/>
      <c r="P1562" s="8"/>
      <c r="Q1562" s="5"/>
      <c r="R1562" s="8"/>
      <c r="S1562" s="10"/>
      <c r="T1562" s="6"/>
      <c r="U1562" s="4"/>
      <c r="V1562" s="4"/>
      <c r="W1562" s="38"/>
      <c r="X1562" s="8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BC1562" s="2"/>
    </row>
    <row r="1563" spans="1:55" ht="12.75" x14ac:dyDescent="0.2">
      <c r="A1563" s="4"/>
      <c r="B1563" s="4"/>
      <c r="C1563" s="4"/>
      <c r="D1563" s="4"/>
      <c r="E1563" s="4"/>
      <c r="F1563" s="4"/>
      <c r="G1563" s="45"/>
      <c r="H1563" s="45"/>
      <c r="I1563" s="36"/>
      <c r="J1563" s="36"/>
      <c r="K1563" s="5"/>
      <c r="L1563" s="8" t="str">
        <f t="shared" si="25"/>
        <v xml:space="preserve"> </v>
      </c>
      <c r="M1563" s="6"/>
      <c r="N1563" s="6"/>
      <c r="O1563" s="6"/>
      <c r="P1563" s="8"/>
      <c r="Q1563" s="5"/>
      <c r="R1563" s="8"/>
      <c r="S1563" s="10"/>
      <c r="T1563" s="6"/>
      <c r="U1563" s="4"/>
      <c r="V1563" s="4"/>
      <c r="W1563" s="38"/>
      <c r="X1563" s="8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BC1563" s="2"/>
    </row>
    <row r="1564" spans="1:55" ht="12.75" x14ac:dyDescent="0.2">
      <c r="A1564" s="4"/>
      <c r="B1564" s="4"/>
      <c r="C1564" s="4"/>
      <c r="D1564" s="4"/>
      <c r="E1564" s="4"/>
      <c r="F1564" s="4"/>
      <c r="G1564" s="45"/>
      <c r="H1564" s="45"/>
      <c r="I1564" s="36"/>
      <c r="J1564" s="36"/>
      <c r="K1564" s="5"/>
      <c r="L1564" s="8" t="str">
        <f t="shared" si="25"/>
        <v xml:space="preserve"> </v>
      </c>
      <c r="M1564" s="6"/>
      <c r="N1564" s="6"/>
      <c r="O1564" s="6"/>
      <c r="P1564" s="8"/>
      <c r="Q1564" s="5"/>
      <c r="R1564" s="8"/>
      <c r="S1564" s="10"/>
      <c r="T1564" s="6"/>
      <c r="U1564" s="4"/>
      <c r="V1564" s="4"/>
      <c r="W1564" s="38"/>
      <c r="X1564" s="8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BC1564" s="2"/>
    </row>
    <row r="1565" spans="1:55" ht="12.75" x14ac:dyDescent="0.2">
      <c r="A1565" s="4"/>
      <c r="B1565" s="4"/>
      <c r="C1565" s="4"/>
      <c r="D1565" s="4"/>
      <c r="E1565" s="4"/>
      <c r="F1565" s="4"/>
      <c r="G1565" s="45"/>
      <c r="H1565" s="45"/>
      <c r="I1565" s="36"/>
      <c r="J1565" s="36"/>
      <c r="K1565" s="5"/>
      <c r="L1565" s="8" t="str">
        <f t="shared" si="25"/>
        <v xml:space="preserve"> </v>
      </c>
      <c r="M1565" s="6"/>
      <c r="N1565" s="6"/>
      <c r="O1565" s="6"/>
      <c r="P1565" s="8"/>
      <c r="Q1565" s="5"/>
      <c r="R1565" s="8"/>
      <c r="S1565" s="10"/>
      <c r="T1565" s="6"/>
      <c r="U1565" s="4"/>
      <c r="V1565" s="4"/>
      <c r="W1565" s="38"/>
      <c r="X1565" s="8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BC1565" s="2"/>
    </row>
    <row r="1566" spans="1:55" ht="12.75" x14ac:dyDescent="0.2">
      <c r="A1566" s="4"/>
      <c r="B1566" s="4"/>
      <c r="C1566" s="4"/>
      <c r="D1566" s="4"/>
      <c r="E1566" s="4"/>
      <c r="F1566" s="4"/>
      <c r="G1566" s="45"/>
      <c r="H1566" s="45"/>
      <c r="I1566" s="36"/>
      <c r="J1566" s="36"/>
      <c r="K1566" s="5"/>
      <c r="L1566" s="8" t="str">
        <f t="shared" si="25"/>
        <v xml:space="preserve"> </v>
      </c>
      <c r="M1566" s="6"/>
      <c r="N1566" s="6"/>
      <c r="O1566" s="6"/>
      <c r="P1566" s="8"/>
      <c r="Q1566" s="5"/>
      <c r="R1566" s="8"/>
      <c r="S1566" s="10"/>
      <c r="T1566" s="6"/>
      <c r="U1566" s="4"/>
      <c r="V1566" s="4"/>
      <c r="W1566" s="38"/>
      <c r="X1566" s="8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BC1566" s="2"/>
    </row>
    <row r="1567" spans="1:55" ht="12.75" x14ac:dyDescent="0.2">
      <c r="A1567" s="4"/>
      <c r="B1567" s="4"/>
      <c r="C1567" s="4"/>
      <c r="D1567" s="4"/>
      <c r="E1567" s="4"/>
      <c r="F1567" s="4"/>
      <c r="G1567" s="45"/>
      <c r="H1567" s="45"/>
      <c r="I1567" s="36"/>
      <c r="J1567" s="36"/>
      <c r="K1567" s="5"/>
      <c r="L1567" s="8" t="str">
        <f t="shared" si="25"/>
        <v xml:space="preserve"> </v>
      </c>
      <c r="M1567" s="6"/>
      <c r="N1567" s="6"/>
      <c r="O1567" s="6"/>
      <c r="P1567" s="8"/>
      <c r="Q1567" s="5"/>
      <c r="R1567" s="8"/>
      <c r="S1567" s="10"/>
      <c r="T1567" s="6"/>
      <c r="U1567" s="4"/>
      <c r="V1567" s="4"/>
      <c r="W1567" s="38"/>
      <c r="X1567" s="8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BC1567" s="2"/>
    </row>
    <row r="1568" spans="1:55" ht="12.75" x14ac:dyDescent="0.2">
      <c r="A1568" s="4"/>
      <c r="B1568" s="4"/>
      <c r="C1568" s="4"/>
      <c r="D1568" s="4"/>
      <c r="E1568" s="4"/>
      <c r="F1568" s="4"/>
      <c r="G1568" s="45"/>
      <c r="H1568" s="45"/>
      <c r="I1568" s="36"/>
      <c r="J1568" s="36"/>
      <c r="K1568" s="5"/>
      <c r="L1568" s="8" t="str">
        <f t="shared" ref="L1568:L1631" si="26">+IF(J1568=0," ",K1568-($B$9-J1568))</f>
        <v xml:space="preserve"> </v>
      </c>
      <c r="M1568" s="6"/>
      <c r="N1568" s="6"/>
      <c r="O1568" s="6"/>
      <c r="P1568" s="8"/>
      <c r="Q1568" s="5"/>
      <c r="R1568" s="8"/>
      <c r="S1568" s="10"/>
      <c r="T1568" s="6"/>
      <c r="U1568" s="4"/>
      <c r="V1568" s="4"/>
      <c r="W1568" s="38"/>
      <c r="X1568" s="8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BC1568" s="2"/>
    </row>
    <row r="1569" spans="1:55" ht="12.75" x14ac:dyDescent="0.2">
      <c r="A1569" s="4"/>
      <c r="B1569" s="4"/>
      <c r="C1569" s="4"/>
      <c r="D1569" s="4"/>
      <c r="E1569" s="4"/>
      <c r="F1569" s="4"/>
      <c r="G1569" s="45"/>
      <c r="H1569" s="45"/>
      <c r="I1569" s="36"/>
      <c r="J1569" s="36"/>
      <c r="K1569" s="5"/>
      <c r="L1569" s="8" t="str">
        <f t="shared" si="26"/>
        <v xml:space="preserve"> </v>
      </c>
      <c r="M1569" s="6"/>
      <c r="N1569" s="6"/>
      <c r="O1569" s="6"/>
      <c r="P1569" s="8"/>
      <c r="Q1569" s="5"/>
      <c r="R1569" s="8"/>
      <c r="S1569" s="10"/>
      <c r="T1569" s="6"/>
      <c r="U1569" s="4"/>
      <c r="V1569" s="4"/>
      <c r="W1569" s="38"/>
      <c r="X1569" s="8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BC1569" s="2"/>
    </row>
    <row r="1570" spans="1:55" ht="12.75" x14ac:dyDescent="0.2">
      <c r="A1570" s="4"/>
      <c r="B1570" s="4"/>
      <c r="C1570" s="4"/>
      <c r="D1570" s="4"/>
      <c r="E1570" s="4"/>
      <c r="F1570" s="4"/>
      <c r="G1570" s="45"/>
      <c r="H1570" s="45"/>
      <c r="I1570" s="36"/>
      <c r="J1570" s="36"/>
      <c r="K1570" s="5"/>
      <c r="L1570" s="8" t="str">
        <f t="shared" si="26"/>
        <v xml:space="preserve"> </v>
      </c>
      <c r="M1570" s="6"/>
      <c r="N1570" s="6"/>
      <c r="O1570" s="6"/>
      <c r="P1570" s="8"/>
      <c r="Q1570" s="5"/>
      <c r="R1570" s="8"/>
      <c r="S1570" s="10"/>
      <c r="T1570" s="6"/>
      <c r="U1570" s="4"/>
      <c r="V1570" s="4"/>
      <c r="W1570" s="38"/>
      <c r="X1570" s="8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BC1570" s="2"/>
    </row>
    <row r="1571" spans="1:55" ht="12.75" x14ac:dyDescent="0.2">
      <c r="A1571" s="4"/>
      <c r="B1571" s="4"/>
      <c r="C1571" s="4"/>
      <c r="D1571" s="4"/>
      <c r="E1571" s="4"/>
      <c r="F1571" s="4"/>
      <c r="G1571" s="45"/>
      <c r="H1571" s="45"/>
      <c r="I1571" s="36"/>
      <c r="J1571" s="36"/>
      <c r="K1571" s="5"/>
      <c r="L1571" s="8" t="str">
        <f t="shared" si="26"/>
        <v xml:space="preserve"> </v>
      </c>
      <c r="M1571" s="6"/>
      <c r="N1571" s="6"/>
      <c r="O1571" s="6"/>
      <c r="P1571" s="8"/>
      <c r="Q1571" s="5"/>
      <c r="R1571" s="8"/>
      <c r="S1571" s="10"/>
      <c r="T1571" s="6"/>
      <c r="U1571" s="4"/>
      <c r="V1571" s="4"/>
      <c r="W1571" s="38"/>
      <c r="X1571" s="8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BC1571" s="2"/>
    </row>
    <row r="1572" spans="1:55" ht="12.75" x14ac:dyDescent="0.2">
      <c r="A1572" s="4"/>
      <c r="B1572" s="4"/>
      <c r="C1572" s="4"/>
      <c r="D1572" s="4"/>
      <c r="E1572" s="4"/>
      <c r="F1572" s="4"/>
      <c r="G1572" s="45"/>
      <c r="H1572" s="45"/>
      <c r="I1572" s="36"/>
      <c r="J1572" s="36"/>
      <c r="K1572" s="5"/>
      <c r="L1572" s="8" t="str">
        <f t="shared" si="26"/>
        <v xml:space="preserve"> </v>
      </c>
      <c r="M1572" s="6"/>
      <c r="N1572" s="6"/>
      <c r="O1572" s="6"/>
      <c r="P1572" s="8"/>
      <c r="Q1572" s="5"/>
      <c r="R1572" s="8"/>
      <c r="S1572" s="10"/>
      <c r="T1572" s="6"/>
      <c r="U1572" s="4"/>
      <c r="V1572" s="4"/>
      <c r="W1572" s="38"/>
      <c r="X1572" s="8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BC1572" s="2"/>
    </row>
    <row r="1573" spans="1:55" ht="12.75" x14ac:dyDescent="0.2">
      <c r="A1573" s="4"/>
      <c r="B1573" s="4"/>
      <c r="C1573" s="4"/>
      <c r="D1573" s="4"/>
      <c r="E1573" s="4"/>
      <c r="F1573" s="4"/>
      <c r="G1573" s="45"/>
      <c r="H1573" s="45"/>
      <c r="I1573" s="36"/>
      <c r="J1573" s="36"/>
      <c r="K1573" s="5"/>
      <c r="L1573" s="8" t="str">
        <f t="shared" si="26"/>
        <v xml:space="preserve"> </v>
      </c>
      <c r="M1573" s="6"/>
      <c r="N1573" s="6"/>
      <c r="O1573" s="6"/>
      <c r="P1573" s="8"/>
      <c r="Q1573" s="5"/>
      <c r="R1573" s="8"/>
      <c r="S1573" s="10"/>
      <c r="T1573" s="6"/>
      <c r="U1573" s="4"/>
      <c r="V1573" s="4"/>
      <c r="W1573" s="38"/>
      <c r="X1573" s="8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BC1573" s="2"/>
    </row>
    <row r="1574" spans="1:55" ht="12.75" x14ac:dyDescent="0.2">
      <c r="A1574" s="4"/>
      <c r="B1574" s="4"/>
      <c r="C1574" s="4"/>
      <c r="D1574" s="4"/>
      <c r="E1574" s="4"/>
      <c r="F1574" s="4"/>
      <c r="G1574" s="45"/>
      <c r="H1574" s="45"/>
      <c r="I1574" s="36"/>
      <c r="J1574" s="36"/>
      <c r="K1574" s="5"/>
      <c r="L1574" s="8" t="str">
        <f t="shared" si="26"/>
        <v xml:space="preserve"> </v>
      </c>
      <c r="M1574" s="6"/>
      <c r="N1574" s="6"/>
      <c r="O1574" s="6"/>
      <c r="P1574" s="8"/>
      <c r="Q1574" s="5"/>
      <c r="R1574" s="8"/>
      <c r="S1574" s="10"/>
      <c r="T1574" s="6"/>
      <c r="U1574" s="4"/>
      <c r="V1574" s="4"/>
      <c r="W1574" s="38"/>
      <c r="X1574" s="8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BC1574" s="2"/>
    </row>
    <row r="1575" spans="1:55" ht="12.75" x14ac:dyDescent="0.2">
      <c r="A1575" s="4"/>
      <c r="B1575" s="4"/>
      <c r="C1575" s="4"/>
      <c r="D1575" s="4"/>
      <c r="E1575" s="4"/>
      <c r="F1575" s="4"/>
      <c r="G1575" s="45"/>
      <c r="H1575" s="45"/>
      <c r="I1575" s="36"/>
      <c r="J1575" s="36"/>
      <c r="K1575" s="5"/>
      <c r="L1575" s="8" t="str">
        <f t="shared" si="26"/>
        <v xml:space="preserve"> </v>
      </c>
      <c r="M1575" s="6"/>
      <c r="N1575" s="6"/>
      <c r="O1575" s="6"/>
      <c r="P1575" s="8"/>
      <c r="Q1575" s="5"/>
      <c r="R1575" s="8"/>
      <c r="S1575" s="10"/>
      <c r="T1575" s="6"/>
      <c r="U1575" s="4"/>
      <c r="V1575" s="4"/>
      <c r="W1575" s="38"/>
      <c r="X1575" s="8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BC1575" s="2"/>
    </row>
    <row r="1576" spans="1:55" ht="12.75" x14ac:dyDescent="0.2">
      <c r="A1576" s="4"/>
      <c r="B1576" s="4"/>
      <c r="C1576" s="4"/>
      <c r="D1576" s="4"/>
      <c r="E1576" s="4"/>
      <c r="F1576" s="4"/>
      <c r="G1576" s="45"/>
      <c r="H1576" s="45"/>
      <c r="I1576" s="36"/>
      <c r="J1576" s="36"/>
      <c r="K1576" s="5"/>
      <c r="L1576" s="8" t="str">
        <f t="shared" si="26"/>
        <v xml:space="preserve"> </v>
      </c>
      <c r="M1576" s="6"/>
      <c r="N1576" s="6"/>
      <c r="O1576" s="6"/>
      <c r="P1576" s="8"/>
      <c r="Q1576" s="5"/>
      <c r="R1576" s="8"/>
      <c r="S1576" s="10"/>
      <c r="T1576" s="6"/>
      <c r="U1576" s="4"/>
      <c r="V1576" s="4"/>
      <c r="W1576" s="38"/>
      <c r="X1576" s="8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BC1576" s="2"/>
    </row>
    <row r="1577" spans="1:55" ht="12.75" x14ac:dyDescent="0.2">
      <c r="A1577" s="4"/>
      <c r="B1577" s="4"/>
      <c r="C1577" s="4"/>
      <c r="D1577" s="4"/>
      <c r="E1577" s="4"/>
      <c r="F1577" s="4"/>
      <c r="G1577" s="45"/>
      <c r="H1577" s="45"/>
      <c r="I1577" s="36"/>
      <c r="J1577" s="36"/>
      <c r="K1577" s="5"/>
      <c r="L1577" s="8" t="str">
        <f t="shared" si="26"/>
        <v xml:space="preserve"> </v>
      </c>
      <c r="M1577" s="6"/>
      <c r="N1577" s="6"/>
      <c r="O1577" s="6"/>
      <c r="P1577" s="8"/>
      <c r="Q1577" s="5"/>
      <c r="R1577" s="8"/>
      <c r="S1577" s="10"/>
      <c r="T1577" s="6"/>
      <c r="U1577" s="4"/>
      <c r="V1577" s="4"/>
      <c r="W1577" s="38"/>
      <c r="X1577" s="8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BC1577" s="2"/>
    </row>
    <row r="1578" spans="1:55" ht="12.75" x14ac:dyDescent="0.2">
      <c r="A1578" s="4"/>
      <c r="B1578" s="4"/>
      <c r="C1578" s="4"/>
      <c r="D1578" s="4"/>
      <c r="E1578" s="4"/>
      <c r="F1578" s="4"/>
      <c r="G1578" s="45"/>
      <c r="H1578" s="45"/>
      <c r="I1578" s="36"/>
      <c r="J1578" s="36"/>
      <c r="K1578" s="5"/>
      <c r="L1578" s="8" t="str">
        <f t="shared" si="26"/>
        <v xml:space="preserve"> </v>
      </c>
      <c r="M1578" s="6"/>
      <c r="N1578" s="6"/>
      <c r="O1578" s="6"/>
      <c r="P1578" s="8"/>
      <c r="Q1578" s="5"/>
      <c r="R1578" s="8"/>
      <c r="S1578" s="10"/>
      <c r="T1578" s="6"/>
      <c r="U1578" s="4"/>
      <c r="V1578" s="4"/>
      <c r="W1578" s="38"/>
      <c r="X1578" s="8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BC1578" s="2"/>
    </row>
    <row r="1579" spans="1:55" ht="12.75" x14ac:dyDescent="0.2">
      <c r="A1579" s="4"/>
      <c r="B1579" s="4"/>
      <c r="C1579" s="4"/>
      <c r="D1579" s="4"/>
      <c r="E1579" s="4"/>
      <c r="F1579" s="4"/>
      <c r="G1579" s="45"/>
      <c r="H1579" s="45"/>
      <c r="I1579" s="36"/>
      <c r="J1579" s="36"/>
      <c r="K1579" s="5"/>
      <c r="L1579" s="8" t="str">
        <f t="shared" si="26"/>
        <v xml:space="preserve"> </v>
      </c>
      <c r="M1579" s="6"/>
      <c r="N1579" s="6"/>
      <c r="O1579" s="6"/>
      <c r="P1579" s="8"/>
      <c r="Q1579" s="5"/>
      <c r="R1579" s="8"/>
      <c r="S1579" s="10"/>
      <c r="T1579" s="6"/>
      <c r="U1579" s="4"/>
      <c r="V1579" s="4"/>
      <c r="W1579" s="38"/>
      <c r="X1579" s="8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BC1579" s="2"/>
    </row>
    <row r="1580" spans="1:55" ht="12.75" x14ac:dyDescent="0.2">
      <c r="A1580" s="4"/>
      <c r="B1580" s="4"/>
      <c r="C1580" s="4"/>
      <c r="D1580" s="4"/>
      <c r="E1580" s="4"/>
      <c r="F1580" s="4"/>
      <c r="G1580" s="45"/>
      <c r="H1580" s="45"/>
      <c r="I1580" s="36"/>
      <c r="J1580" s="36"/>
      <c r="K1580" s="5"/>
      <c r="L1580" s="8" t="str">
        <f t="shared" si="26"/>
        <v xml:space="preserve"> </v>
      </c>
      <c r="M1580" s="6"/>
      <c r="N1580" s="6"/>
      <c r="O1580" s="6"/>
      <c r="P1580" s="8"/>
      <c r="Q1580" s="5"/>
      <c r="R1580" s="8"/>
      <c r="S1580" s="10"/>
      <c r="T1580" s="6"/>
      <c r="U1580" s="4"/>
      <c r="V1580" s="4"/>
      <c r="W1580" s="38"/>
      <c r="X1580" s="8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BC1580" s="2"/>
    </row>
    <row r="1581" spans="1:55" ht="12.75" x14ac:dyDescent="0.2">
      <c r="A1581" s="4"/>
      <c r="B1581" s="4"/>
      <c r="C1581" s="4"/>
      <c r="D1581" s="4"/>
      <c r="E1581" s="4"/>
      <c r="F1581" s="4"/>
      <c r="G1581" s="45"/>
      <c r="H1581" s="45"/>
      <c r="I1581" s="36"/>
      <c r="J1581" s="36"/>
      <c r="K1581" s="5"/>
      <c r="L1581" s="8" t="str">
        <f t="shared" si="26"/>
        <v xml:space="preserve"> </v>
      </c>
      <c r="M1581" s="6"/>
      <c r="N1581" s="6"/>
      <c r="O1581" s="6"/>
      <c r="P1581" s="8"/>
      <c r="Q1581" s="5"/>
      <c r="R1581" s="8"/>
      <c r="S1581" s="10"/>
      <c r="T1581" s="6"/>
      <c r="U1581" s="4"/>
      <c r="V1581" s="4"/>
      <c r="W1581" s="38"/>
      <c r="X1581" s="8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BC1581" s="2"/>
    </row>
    <row r="1582" spans="1:55" ht="12.75" x14ac:dyDescent="0.2">
      <c r="A1582" s="4"/>
      <c r="B1582" s="4"/>
      <c r="C1582" s="4"/>
      <c r="D1582" s="4"/>
      <c r="E1582" s="4"/>
      <c r="F1582" s="4"/>
      <c r="G1582" s="45"/>
      <c r="H1582" s="45"/>
      <c r="I1582" s="36"/>
      <c r="J1582" s="36"/>
      <c r="K1582" s="5"/>
      <c r="L1582" s="8" t="str">
        <f t="shared" si="26"/>
        <v xml:space="preserve"> </v>
      </c>
      <c r="M1582" s="6"/>
      <c r="N1582" s="6"/>
      <c r="O1582" s="6"/>
      <c r="P1582" s="8"/>
      <c r="Q1582" s="5"/>
      <c r="R1582" s="8"/>
      <c r="S1582" s="10"/>
      <c r="T1582" s="6"/>
      <c r="U1582" s="4"/>
      <c r="V1582" s="4"/>
      <c r="W1582" s="38"/>
      <c r="X1582" s="8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BC1582" s="2"/>
    </row>
    <row r="1583" spans="1:55" ht="12.75" x14ac:dyDescent="0.2">
      <c r="A1583" s="4"/>
      <c r="B1583" s="4"/>
      <c r="C1583" s="4"/>
      <c r="D1583" s="4"/>
      <c r="E1583" s="4"/>
      <c r="F1583" s="4"/>
      <c r="G1583" s="45"/>
      <c r="H1583" s="45"/>
      <c r="I1583" s="36"/>
      <c r="J1583" s="36"/>
      <c r="K1583" s="5"/>
      <c r="L1583" s="8" t="str">
        <f t="shared" si="26"/>
        <v xml:space="preserve"> </v>
      </c>
      <c r="M1583" s="6"/>
      <c r="N1583" s="6"/>
      <c r="O1583" s="6"/>
      <c r="P1583" s="8"/>
      <c r="Q1583" s="5"/>
      <c r="R1583" s="8"/>
      <c r="S1583" s="10"/>
      <c r="T1583" s="6"/>
      <c r="U1583" s="4"/>
      <c r="V1583" s="4"/>
      <c r="W1583" s="38"/>
      <c r="X1583" s="8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BC1583" s="2"/>
    </row>
    <row r="1584" spans="1:55" ht="12.75" x14ac:dyDescent="0.2">
      <c r="A1584" s="4"/>
      <c r="B1584" s="4"/>
      <c r="C1584" s="4"/>
      <c r="D1584" s="4"/>
      <c r="E1584" s="4"/>
      <c r="F1584" s="4"/>
      <c r="G1584" s="45"/>
      <c r="H1584" s="45"/>
      <c r="I1584" s="36"/>
      <c r="J1584" s="36"/>
      <c r="K1584" s="5"/>
      <c r="L1584" s="8" t="str">
        <f t="shared" si="26"/>
        <v xml:space="preserve"> </v>
      </c>
      <c r="M1584" s="6"/>
      <c r="N1584" s="6"/>
      <c r="O1584" s="6"/>
      <c r="P1584" s="8"/>
      <c r="Q1584" s="5"/>
      <c r="R1584" s="8"/>
      <c r="S1584" s="10"/>
      <c r="T1584" s="6"/>
      <c r="U1584" s="4"/>
      <c r="V1584" s="4"/>
      <c r="W1584" s="38"/>
      <c r="X1584" s="8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BC1584" s="2"/>
    </row>
    <row r="1585" spans="1:55" ht="12.75" x14ac:dyDescent="0.2">
      <c r="A1585" s="4"/>
      <c r="B1585" s="4"/>
      <c r="C1585" s="4"/>
      <c r="D1585" s="4"/>
      <c r="E1585" s="4"/>
      <c r="F1585" s="4"/>
      <c r="G1585" s="45"/>
      <c r="H1585" s="45"/>
      <c r="I1585" s="36"/>
      <c r="J1585" s="36"/>
      <c r="K1585" s="5"/>
      <c r="L1585" s="8" t="str">
        <f t="shared" si="26"/>
        <v xml:space="preserve"> </v>
      </c>
      <c r="M1585" s="6"/>
      <c r="N1585" s="6"/>
      <c r="O1585" s="6"/>
      <c r="P1585" s="8"/>
      <c r="Q1585" s="5"/>
      <c r="R1585" s="8"/>
      <c r="S1585" s="10"/>
      <c r="T1585" s="6"/>
      <c r="U1585" s="4"/>
      <c r="V1585" s="4"/>
      <c r="W1585" s="38"/>
      <c r="X1585" s="8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BC1585" s="2"/>
    </row>
    <row r="1586" spans="1:55" ht="12.75" x14ac:dyDescent="0.2">
      <c r="A1586" s="4"/>
      <c r="B1586" s="4"/>
      <c r="C1586" s="4"/>
      <c r="D1586" s="4"/>
      <c r="E1586" s="4"/>
      <c r="F1586" s="4"/>
      <c r="G1586" s="45"/>
      <c r="H1586" s="45"/>
      <c r="I1586" s="36"/>
      <c r="J1586" s="36"/>
      <c r="K1586" s="5"/>
      <c r="L1586" s="8" t="str">
        <f t="shared" si="26"/>
        <v xml:space="preserve"> </v>
      </c>
      <c r="M1586" s="6"/>
      <c r="N1586" s="6"/>
      <c r="O1586" s="6"/>
      <c r="P1586" s="8"/>
      <c r="Q1586" s="5"/>
      <c r="R1586" s="8"/>
      <c r="S1586" s="10"/>
      <c r="T1586" s="6"/>
      <c r="U1586" s="4"/>
      <c r="V1586" s="4"/>
      <c r="W1586" s="38"/>
      <c r="X1586" s="8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BC1586" s="2"/>
    </row>
    <row r="1587" spans="1:55" ht="12.75" x14ac:dyDescent="0.2">
      <c r="A1587" s="4"/>
      <c r="B1587" s="4"/>
      <c r="C1587" s="4"/>
      <c r="D1587" s="4"/>
      <c r="E1587" s="4"/>
      <c r="F1587" s="4"/>
      <c r="G1587" s="45"/>
      <c r="H1587" s="45"/>
      <c r="I1587" s="36"/>
      <c r="J1587" s="36"/>
      <c r="K1587" s="5"/>
      <c r="L1587" s="8" t="str">
        <f t="shared" si="26"/>
        <v xml:space="preserve"> </v>
      </c>
      <c r="M1587" s="6"/>
      <c r="N1587" s="6"/>
      <c r="O1587" s="6"/>
      <c r="P1587" s="8"/>
      <c r="Q1587" s="5"/>
      <c r="R1587" s="8"/>
      <c r="S1587" s="10"/>
      <c r="T1587" s="6"/>
      <c r="U1587" s="4"/>
      <c r="V1587" s="4"/>
      <c r="W1587" s="38"/>
      <c r="X1587" s="8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BC1587" s="2"/>
    </row>
    <row r="1588" spans="1:55" ht="12.75" x14ac:dyDescent="0.2">
      <c r="A1588" s="4"/>
      <c r="B1588" s="4"/>
      <c r="C1588" s="4"/>
      <c r="D1588" s="4"/>
      <c r="E1588" s="4"/>
      <c r="F1588" s="4"/>
      <c r="G1588" s="45"/>
      <c r="H1588" s="45"/>
      <c r="I1588" s="36"/>
      <c r="J1588" s="36"/>
      <c r="K1588" s="5"/>
      <c r="L1588" s="8" t="str">
        <f t="shared" si="26"/>
        <v xml:space="preserve"> </v>
      </c>
      <c r="M1588" s="6"/>
      <c r="N1588" s="6"/>
      <c r="O1588" s="6"/>
      <c r="P1588" s="8"/>
      <c r="Q1588" s="5"/>
      <c r="R1588" s="8"/>
      <c r="S1588" s="10"/>
      <c r="T1588" s="6"/>
      <c r="U1588" s="4"/>
      <c r="V1588" s="4"/>
      <c r="W1588" s="38"/>
      <c r="X1588" s="8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BC1588" s="2"/>
    </row>
    <row r="1589" spans="1:55" ht="12.75" x14ac:dyDescent="0.2">
      <c r="A1589" s="4"/>
      <c r="B1589" s="4"/>
      <c r="C1589" s="4"/>
      <c r="D1589" s="4"/>
      <c r="E1589" s="4"/>
      <c r="F1589" s="4"/>
      <c r="G1589" s="45"/>
      <c r="H1589" s="45"/>
      <c r="I1589" s="36"/>
      <c r="J1589" s="36"/>
      <c r="K1589" s="5"/>
      <c r="L1589" s="8" t="str">
        <f t="shared" si="26"/>
        <v xml:space="preserve"> </v>
      </c>
      <c r="M1589" s="6"/>
      <c r="N1589" s="6"/>
      <c r="O1589" s="6"/>
      <c r="P1589" s="8"/>
      <c r="Q1589" s="5"/>
      <c r="R1589" s="8"/>
      <c r="S1589" s="10"/>
      <c r="T1589" s="6"/>
      <c r="U1589" s="4"/>
      <c r="V1589" s="4"/>
      <c r="W1589" s="38"/>
      <c r="X1589" s="8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BC1589" s="2"/>
    </row>
    <row r="1590" spans="1:55" ht="12.75" x14ac:dyDescent="0.2">
      <c r="A1590" s="4"/>
      <c r="B1590" s="4"/>
      <c r="C1590" s="4"/>
      <c r="D1590" s="4"/>
      <c r="E1590" s="4"/>
      <c r="F1590" s="4"/>
      <c r="G1590" s="45"/>
      <c r="H1590" s="45"/>
      <c r="I1590" s="36"/>
      <c r="J1590" s="36"/>
      <c r="K1590" s="5"/>
      <c r="L1590" s="8" t="str">
        <f t="shared" si="26"/>
        <v xml:space="preserve"> </v>
      </c>
      <c r="M1590" s="6"/>
      <c r="N1590" s="6"/>
      <c r="O1590" s="6"/>
      <c r="P1590" s="8"/>
      <c r="Q1590" s="5"/>
      <c r="R1590" s="8"/>
      <c r="S1590" s="10"/>
      <c r="T1590" s="6"/>
      <c r="U1590" s="4"/>
      <c r="V1590" s="4"/>
      <c r="W1590" s="38"/>
      <c r="X1590" s="8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BC1590" s="2"/>
    </row>
    <row r="1591" spans="1:55" ht="12.75" x14ac:dyDescent="0.2">
      <c r="A1591" s="4"/>
      <c r="B1591" s="4"/>
      <c r="C1591" s="4"/>
      <c r="D1591" s="4"/>
      <c r="E1591" s="4"/>
      <c r="F1591" s="4"/>
      <c r="G1591" s="45"/>
      <c r="H1591" s="45"/>
      <c r="I1591" s="36"/>
      <c r="J1591" s="36"/>
      <c r="K1591" s="5"/>
      <c r="L1591" s="8" t="str">
        <f t="shared" si="26"/>
        <v xml:space="preserve"> </v>
      </c>
      <c r="M1591" s="6"/>
      <c r="N1591" s="6"/>
      <c r="O1591" s="6"/>
      <c r="P1591" s="8"/>
      <c r="Q1591" s="5"/>
      <c r="R1591" s="8"/>
      <c r="S1591" s="10"/>
      <c r="T1591" s="6"/>
      <c r="U1591" s="4"/>
      <c r="V1591" s="4"/>
      <c r="W1591" s="38"/>
      <c r="X1591" s="8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BC1591" s="2"/>
    </row>
    <row r="1592" spans="1:55" ht="12.75" x14ac:dyDescent="0.2">
      <c r="A1592" s="4"/>
      <c r="B1592" s="4"/>
      <c r="C1592" s="4"/>
      <c r="D1592" s="4"/>
      <c r="E1592" s="4"/>
      <c r="F1592" s="4"/>
      <c r="G1592" s="45"/>
      <c r="H1592" s="45"/>
      <c r="I1592" s="36"/>
      <c r="J1592" s="36"/>
      <c r="K1592" s="5"/>
      <c r="L1592" s="8" t="str">
        <f t="shared" si="26"/>
        <v xml:space="preserve"> </v>
      </c>
      <c r="M1592" s="6"/>
      <c r="N1592" s="6"/>
      <c r="O1592" s="6"/>
      <c r="P1592" s="8"/>
      <c r="Q1592" s="5"/>
      <c r="R1592" s="8"/>
      <c r="S1592" s="10"/>
      <c r="T1592" s="6"/>
      <c r="U1592" s="4"/>
      <c r="V1592" s="4"/>
      <c r="W1592" s="38"/>
      <c r="X1592" s="8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BC1592" s="2"/>
    </row>
    <row r="1593" spans="1:55" ht="12.75" x14ac:dyDescent="0.2">
      <c r="A1593" s="4"/>
      <c r="B1593" s="4"/>
      <c r="C1593" s="4"/>
      <c r="D1593" s="4"/>
      <c r="E1593" s="4"/>
      <c r="F1593" s="4"/>
      <c r="G1593" s="45"/>
      <c r="H1593" s="45"/>
      <c r="I1593" s="36"/>
      <c r="J1593" s="36"/>
      <c r="K1593" s="5"/>
      <c r="L1593" s="8" t="str">
        <f t="shared" si="26"/>
        <v xml:space="preserve"> </v>
      </c>
      <c r="M1593" s="6"/>
      <c r="N1593" s="6"/>
      <c r="O1593" s="6"/>
      <c r="P1593" s="8"/>
      <c r="Q1593" s="5"/>
      <c r="R1593" s="8"/>
      <c r="S1593" s="10"/>
      <c r="T1593" s="6"/>
      <c r="U1593" s="4"/>
      <c r="V1593" s="4"/>
      <c r="W1593" s="38"/>
      <c r="X1593" s="8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BC1593" s="2"/>
    </row>
    <row r="1594" spans="1:55" ht="12.75" x14ac:dyDescent="0.2">
      <c r="A1594" s="4"/>
      <c r="B1594" s="4"/>
      <c r="C1594" s="4"/>
      <c r="D1594" s="4"/>
      <c r="E1594" s="4"/>
      <c r="F1594" s="4"/>
      <c r="G1594" s="45"/>
      <c r="H1594" s="45"/>
      <c r="I1594" s="36"/>
      <c r="J1594" s="36"/>
      <c r="K1594" s="5"/>
      <c r="L1594" s="8" t="str">
        <f t="shared" si="26"/>
        <v xml:space="preserve"> </v>
      </c>
      <c r="M1594" s="6"/>
      <c r="N1594" s="6"/>
      <c r="O1594" s="6"/>
      <c r="P1594" s="8"/>
      <c r="Q1594" s="5"/>
      <c r="R1594" s="8"/>
      <c r="S1594" s="10"/>
      <c r="T1594" s="6"/>
      <c r="U1594" s="4"/>
      <c r="V1594" s="4"/>
      <c r="W1594" s="38"/>
      <c r="X1594" s="8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BC1594" s="2"/>
    </row>
    <row r="1595" spans="1:55" ht="12.75" x14ac:dyDescent="0.2">
      <c r="A1595" s="4"/>
      <c r="B1595" s="4"/>
      <c r="C1595" s="4"/>
      <c r="D1595" s="4"/>
      <c r="E1595" s="4"/>
      <c r="F1595" s="4"/>
      <c r="G1595" s="45"/>
      <c r="H1595" s="45"/>
      <c r="I1595" s="36"/>
      <c r="J1595" s="36"/>
      <c r="K1595" s="5"/>
      <c r="L1595" s="8" t="str">
        <f t="shared" si="26"/>
        <v xml:space="preserve"> </v>
      </c>
      <c r="M1595" s="6"/>
      <c r="N1595" s="6"/>
      <c r="O1595" s="6"/>
      <c r="P1595" s="8"/>
      <c r="Q1595" s="5"/>
      <c r="R1595" s="8"/>
      <c r="S1595" s="10"/>
      <c r="T1595" s="6"/>
      <c r="U1595" s="4"/>
      <c r="V1595" s="4"/>
      <c r="W1595" s="38"/>
      <c r="X1595" s="8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BC1595" s="2"/>
    </row>
    <row r="1596" spans="1:55" ht="12.75" x14ac:dyDescent="0.2">
      <c r="A1596" s="4"/>
      <c r="B1596" s="4"/>
      <c r="C1596" s="4"/>
      <c r="D1596" s="4"/>
      <c r="E1596" s="4"/>
      <c r="F1596" s="4"/>
      <c r="G1596" s="45"/>
      <c r="H1596" s="45"/>
      <c r="I1596" s="36"/>
      <c r="J1596" s="36"/>
      <c r="K1596" s="5"/>
      <c r="L1596" s="8" t="str">
        <f t="shared" si="26"/>
        <v xml:space="preserve"> </v>
      </c>
      <c r="M1596" s="6"/>
      <c r="N1596" s="6"/>
      <c r="O1596" s="6"/>
      <c r="P1596" s="8"/>
      <c r="Q1596" s="5"/>
      <c r="R1596" s="8"/>
      <c r="S1596" s="10"/>
      <c r="T1596" s="6"/>
      <c r="U1596" s="4"/>
      <c r="V1596" s="4"/>
      <c r="W1596" s="38"/>
      <c r="X1596" s="8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BC1596" s="2"/>
    </row>
    <row r="1597" spans="1:55" ht="12.75" x14ac:dyDescent="0.2">
      <c r="A1597" s="4"/>
      <c r="B1597" s="4"/>
      <c r="C1597" s="4"/>
      <c r="D1597" s="4"/>
      <c r="E1597" s="4"/>
      <c r="F1597" s="4"/>
      <c r="G1597" s="45"/>
      <c r="H1597" s="45"/>
      <c r="I1597" s="36"/>
      <c r="J1597" s="36"/>
      <c r="K1597" s="5"/>
      <c r="L1597" s="8" t="str">
        <f t="shared" si="26"/>
        <v xml:space="preserve"> </v>
      </c>
      <c r="M1597" s="6"/>
      <c r="N1597" s="6"/>
      <c r="O1597" s="6"/>
      <c r="P1597" s="8"/>
      <c r="Q1597" s="5"/>
      <c r="R1597" s="8"/>
      <c r="S1597" s="10"/>
      <c r="T1597" s="6"/>
      <c r="U1597" s="4"/>
      <c r="V1597" s="4"/>
      <c r="W1597" s="38"/>
      <c r="X1597" s="8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BC1597" s="2"/>
    </row>
    <row r="1598" spans="1:55" ht="12.75" x14ac:dyDescent="0.2">
      <c r="A1598" s="4"/>
      <c r="B1598" s="4"/>
      <c r="C1598" s="4"/>
      <c r="D1598" s="4"/>
      <c r="E1598" s="4"/>
      <c r="F1598" s="4"/>
      <c r="G1598" s="45"/>
      <c r="H1598" s="45"/>
      <c r="I1598" s="36"/>
      <c r="J1598" s="36"/>
      <c r="K1598" s="5"/>
      <c r="L1598" s="8" t="str">
        <f t="shared" si="26"/>
        <v xml:space="preserve"> </v>
      </c>
      <c r="M1598" s="6"/>
      <c r="N1598" s="6"/>
      <c r="O1598" s="6"/>
      <c r="P1598" s="8"/>
      <c r="Q1598" s="5"/>
      <c r="R1598" s="8"/>
      <c r="S1598" s="10"/>
      <c r="T1598" s="6"/>
      <c r="U1598" s="4"/>
      <c r="V1598" s="4"/>
      <c r="W1598" s="38"/>
      <c r="X1598" s="8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BC1598" s="2"/>
    </row>
    <row r="1599" spans="1:55" ht="12.75" x14ac:dyDescent="0.2">
      <c r="A1599" s="4"/>
      <c r="B1599" s="4"/>
      <c r="C1599" s="4"/>
      <c r="D1599" s="4"/>
      <c r="E1599" s="4"/>
      <c r="F1599" s="4"/>
      <c r="G1599" s="45"/>
      <c r="H1599" s="45"/>
      <c r="I1599" s="36"/>
      <c r="J1599" s="36"/>
      <c r="K1599" s="5"/>
      <c r="L1599" s="8" t="str">
        <f t="shared" si="26"/>
        <v xml:space="preserve"> </v>
      </c>
      <c r="M1599" s="6"/>
      <c r="N1599" s="6"/>
      <c r="O1599" s="6"/>
      <c r="P1599" s="8"/>
      <c r="Q1599" s="5"/>
      <c r="R1599" s="8"/>
      <c r="S1599" s="10"/>
      <c r="T1599" s="6"/>
      <c r="U1599" s="4"/>
      <c r="V1599" s="4"/>
      <c r="W1599" s="38"/>
      <c r="X1599" s="8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BC1599" s="2"/>
    </row>
    <row r="1600" spans="1:55" ht="12.75" x14ac:dyDescent="0.2">
      <c r="A1600" s="4"/>
      <c r="B1600" s="4"/>
      <c r="C1600" s="4"/>
      <c r="D1600" s="4"/>
      <c r="E1600" s="4"/>
      <c r="F1600" s="4"/>
      <c r="G1600" s="45"/>
      <c r="H1600" s="45"/>
      <c r="I1600" s="36"/>
      <c r="J1600" s="36"/>
      <c r="K1600" s="5"/>
      <c r="L1600" s="8" t="str">
        <f t="shared" si="26"/>
        <v xml:space="preserve"> </v>
      </c>
      <c r="M1600" s="6"/>
      <c r="N1600" s="6"/>
      <c r="O1600" s="6"/>
      <c r="P1600" s="8"/>
      <c r="Q1600" s="5"/>
      <c r="R1600" s="8"/>
      <c r="S1600" s="10"/>
      <c r="T1600" s="6"/>
      <c r="U1600" s="4"/>
      <c r="V1600" s="4"/>
      <c r="W1600" s="38"/>
      <c r="X1600" s="8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BC1600" s="2"/>
    </row>
    <row r="1601" spans="1:55" ht="12.75" x14ac:dyDescent="0.2">
      <c r="A1601" s="4"/>
      <c r="B1601" s="4"/>
      <c r="C1601" s="4"/>
      <c r="D1601" s="4"/>
      <c r="E1601" s="4"/>
      <c r="F1601" s="4"/>
      <c r="G1601" s="45"/>
      <c r="H1601" s="45"/>
      <c r="I1601" s="36"/>
      <c r="J1601" s="36"/>
      <c r="K1601" s="5"/>
      <c r="L1601" s="8" t="str">
        <f t="shared" si="26"/>
        <v xml:space="preserve"> </v>
      </c>
      <c r="M1601" s="6"/>
      <c r="N1601" s="6"/>
      <c r="O1601" s="6"/>
      <c r="P1601" s="8"/>
      <c r="Q1601" s="5"/>
      <c r="R1601" s="8"/>
      <c r="S1601" s="10"/>
      <c r="T1601" s="6"/>
      <c r="U1601" s="4"/>
      <c r="V1601" s="4"/>
      <c r="W1601" s="38"/>
      <c r="X1601" s="8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BC1601" s="2"/>
    </row>
    <row r="1602" spans="1:55" ht="12.75" x14ac:dyDescent="0.2">
      <c r="A1602" s="4"/>
      <c r="B1602" s="4"/>
      <c r="C1602" s="4"/>
      <c r="D1602" s="4"/>
      <c r="E1602" s="4"/>
      <c r="F1602" s="4"/>
      <c r="G1602" s="45"/>
      <c r="H1602" s="45"/>
      <c r="I1602" s="36"/>
      <c r="J1602" s="36"/>
      <c r="K1602" s="5"/>
      <c r="L1602" s="8" t="str">
        <f t="shared" si="26"/>
        <v xml:space="preserve"> </v>
      </c>
      <c r="M1602" s="6"/>
      <c r="N1602" s="6"/>
      <c r="O1602" s="6"/>
      <c r="P1602" s="8"/>
      <c r="Q1602" s="5"/>
      <c r="R1602" s="8"/>
      <c r="S1602" s="10"/>
      <c r="T1602" s="6"/>
      <c r="U1602" s="4"/>
      <c r="V1602" s="4"/>
      <c r="W1602" s="38"/>
      <c r="X1602" s="8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BC1602" s="2"/>
    </row>
    <row r="1603" spans="1:55" ht="12.75" x14ac:dyDescent="0.2">
      <c r="A1603" s="4"/>
      <c r="B1603" s="4"/>
      <c r="C1603" s="4"/>
      <c r="D1603" s="4"/>
      <c r="E1603" s="4"/>
      <c r="F1603" s="4"/>
      <c r="G1603" s="45"/>
      <c r="H1603" s="45"/>
      <c r="I1603" s="36"/>
      <c r="J1603" s="36"/>
      <c r="K1603" s="5"/>
      <c r="L1603" s="8" t="str">
        <f t="shared" si="26"/>
        <v xml:space="preserve"> </v>
      </c>
      <c r="M1603" s="6"/>
      <c r="N1603" s="6"/>
      <c r="O1603" s="6"/>
      <c r="P1603" s="8"/>
      <c r="Q1603" s="5"/>
      <c r="R1603" s="8"/>
      <c r="S1603" s="10"/>
      <c r="T1603" s="6"/>
      <c r="U1603" s="4"/>
      <c r="V1603" s="4"/>
      <c r="W1603" s="38"/>
      <c r="X1603" s="8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BC1603" s="2"/>
    </row>
    <row r="1604" spans="1:55" ht="12.75" x14ac:dyDescent="0.2">
      <c r="A1604" s="4"/>
      <c r="B1604" s="4"/>
      <c r="C1604" s="4"/>
      <c r="D1604" s="4"/>
      <c r="E1604" s="4"/>
      <c r="F1604" s="4"/>
      <c r="G1604" s="45"/>
      <c r="H1604" s="45"/>
      <c r="I1604" s="36"/>
      <c r="J1604" s="36"/>
      <c r="K1604" s="5"/>
      <c r="L1604" s="8" t="str">
        <f t="shared" si="26"/>
        <v xml:space="preserve"> </v>
      </c>
      <c r="M1604" s="6"/>
      <c r="N1604" s="6"/>
      <c r="O1604" s="6"/>
      <c r="P1604" s="8"/>
      <c r="Q1604" s="5"/>
      <c r="R1604" s="8"/>
      <c r="S1604" s="10"/>
      <c r="T1604" s="6"/>
      <c r="U1604" s="4"/>
      <c r="V1604" s="4"/>
      <c r="W1604" s="38"/>
      <c r="X1604" s="8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BC1604" s="2"/>
    </row>
    <row r="1605" spans="1:55" ht="12.75" x14ac:dyDescent="0.2">
      <c r="A1605" s="4"/>
      <c r="B1605" s="4"/>
      <c r="C1605" s="4"/>
      <c r="D1605" s="4"/>
      <c r="E1605" s="4"/>
      <c r="F1605" s="4"/>
      <c r="G1605" s="45"/>
      <c r="H1605" s="45"/>
      <c r="I1605" s="36"/>
      <c r="J1605" s="36"/>
      <c r="K1605" s="5"/>
      <c r="L1605" s="8" t="str">
        <f t="shared" si="26"/>
        <v xml:space="preserve"> </v>
      </c>
      <c r="M1605" s="6"/>
      <c r="N1605" s="6"/>
      <c r="O1605" s="6"/>
      <c r="P1605" s="8"/>
      <c r="Q1605" s="5"/>
      <c r="R1605" s="8"/>
      <c r="S1605" s="10"/>
      <c r="T1605" s="6"/>
      <c r="U1605" s="4"/>
      <c r="V1605" s="4"/>
      <c r="W1605" s="38"/>
      <c r="X1605" s="8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BC1605" s="2"/>
    </row>
    <row r="1606" spans="1:55" ht="12.75" x14ac:dyDescent="0.2">
      <c r="A1606" s="4"/>
      <c r="B1606" s="4"/>
      <c r="C1606" s="4"/>
      <c r="D1606" s="4"/>
      <c r="E1606" s="4"/>
      <c r="F1606" s="4"/>
      <c r="G1606" s="45"/>
      <c r="H1606" s="45"/>
      <c r="I1606" s="36"/>
      <c r="J1606" s="36"/>
      <c r="K1606" s="5"/>
      <c r="L1606" s="8" t="str">
        <f t="shared" si="26"/>
        <v xml:space="preserve"> </v>
      </c>
      <c r="M1606" s="6"/>
      <c r="N1606" s="6"/>
      <c r="O1606" s="6"/>
      <c r="P1606" s="8"/>
      <c r="Q1606" s="5"/>
      <c r="R1606" s="8"/>
      <c r="S1606" s="10"/>
      <c r="T1606" s="6"/>
      <c r="U1606" s="4"/>
      <c r="V1606" s="4"/>
      <c r="W1606" s="38"/>
      <c r="X1606" s="8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BC1606" s="2"/>
    </row>
    <row r="1607" spans="1:55" ht="12.75" x14ac:dyDescent="0.2">
      <c r="A1607" s="4"/>
      <c r="B1607" s="4"/>
      <c r="C1607" s="4"/>
      <c r="D1607" s="4"/>
      <c r="E1607" s="4"/>
      <c r="F1607" s="4"/>
      <c r="G1607" s="45"/>
      <c r="H1607" s="45"/>
      <c r="I1607" s="36"/>
      <c r="J1607" s="36"/>
      <c r="K1607" s="5"/>
      <c r="L1607" s="8" t="str">
        <f t="shared" si="26"/>
        <v xml:space="preserve"> </v>
      </c>
      <c r="M1607" s="6"/>
      <c r="N1607" s="6"/>
      <c r="O1607" s="6"/>
      <c r="P1607" s="8"/>
      <c r="Q1607" s="5"/>
      <c r="R1607" s="8"/>
      <c r="S1607" s="10"/>
      <c r="T1607" s="6"/>
      <c r="U1607" s="4"/>
      <c r="V1607" s="4"/>
      <c r="W1607" s="38"/>
      <c r="X1607" s="8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BC1607" s="2"/>
    </row>
    <row r="1608" spans="1:55" ht="12.75" x14ac:dyDescent="0.2">
      <c r="A1608" s="4"/>
      <c r="B1608" s="4"/>
      <c r="C1608" s="4"/>
      <c r="D1608" s="4"/>
      <c r="E1608" s="4"/>
      <c r="F1608" s="4"/>
      <c r="G1608" s="45"/>
      <c r="H1608" s="45"/>
      <c r="I1608" s="36"/>
      <c r="J1608" s="36"/>
      <c r="K1608" s="5"/>
      <c r="L1608" s="8" t="str">
        <f t="shared" si="26"/>
        <v xml:space="preserve"> </v>
      </c>
      <c r="M1608" s="6"/>
      <c r="N1608" s="6"/>
      <c r="O1608" s="6"/>
      <c r="P1608" s="8"/>
      <c r="Q1608" s="5"/>
      <c r="R1608" s="8"/>
      <c r="S1608" s="10"/>
      <c r="T1608" s="6"/>
      <c r="U1608" s="4"/>
      <c r="V1608" s="4"/>
      <c r="W1608" s="38"/>
      <c r="X1608" s="8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BC1608" s="2"/>
    </row>
    <row r="1609" spans="1:55" ht="12.75" x14ac:dyDescent="0.2">
      <c r="A1609" s="4"/>
      <c r="B1609" s="4"/>
      <c r="C1609" s="4"/>
      <c r="D1609" s="4"/>
      <c r="E1609" s="4"/>
      <c r="F1609" s="4"/>
      <c r="G1609" s="45"/>
      <c r="H1609" s="45"/>
      <c r="I1609" s="36"/>
      <c r="J1609" s="36"/>
      <c r="K1609" s="5"/>
      <c r="L1609" s="8" t="str">
        <f t="shared" si="26"/>
        <v xml:space="preserve"> </v>
      </c>
      <c r="M1609" s="6"/>
      <c r="N1609" s="6"/>
      <c r="O1609" s="6"/>
      <c r="P1609" s="8"/>
      <c r="Q1609" s="5"/>
      <c r="R1609" s="8"/>
      <c r="S1609" s="10"/>
      <c r="T1609" s="6"/>
      <c r="U1609" s="4"/>
      <c r="V1609" s="4"/>
      <c r="W1609" s="38"/>
      <c r="X1609" s="8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BC1609" s="2"/>
    </row>
    <row r="1610" spans="1:55" ht="12.75" x14ac:dyDescent="0.2">
      <c r="A1610" s="4"/>
      <c r="B1610" s="4"/>
      <c r="C1610" s="4"/>
      <c r="D1610" s="4"/>
      <c r="E1610" s="4"/>
      <c r="F1610" s="4"/>
      <c r="G1610" s="45"/>
      <c r="H1610" s="45"/>
      <c r="I1610" s="36"/>
      <c r="J1610" s="36"/>
      <c r="K1610" s="5"/>
      <c r="L1610" s="8" t="str">
        <f t="shared" si="26"/>
        <v xml:space="preserve"> </v>
      </c>
      <c r="M1610" s="6"/>
      <c r="N1610" s="6"/>
      <c r="O1610" s="6"/>
      <c r="P1610" s="8"/>
      <c r="Q1610" s="5"/>
      <c r="R1610" s="8"/>
      <c r="S1610" s="10"/>
      <c r="T1610" s="6"/>
      <c r="U1610" s="4"/>
      <c r="V1610" s="4"/>
      <c r="W1610" s="38"/>
      <c r="X1610" s="8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BC1610" s="2"/>
    </row>
    <row r="1611" spans="1:55" ht="12.75" x14ac:dyDescent="0.2">
      <c r="A1611" s="4"/>
      <c r="B1611" s="4"/>
      <c r="C1611" s="4"/>
      <c r="D1611" s="4"/>
      <c r="E1611" s="4"/>
      <c r="F1611" s="4"/>
      <c r="G1611" s="45"/>
      <c r="H1611" s="45"/>
      <c r="I1611" s="36"/>
      <c r="J1611" s="36"/>
      <c r="K1611" s="5"/>
      <c r="L1611" s="8" t="str">
        <f t="shared" si="26"/>
        <v xml:space="preserve"> </v>
      </c>
      <c r="M1611" s="6"/>
      <c r="N1611" s="6"/>
      <c r="O1611" s="6"/>
      <c r="P1611" s="8"/>
      <c r="Q1611" s="5"/>
      <c r="R1611" s="8"/>
      <c r="S1611" s="10"/>
      <c r="T1611" s="6"/>
      <c r="U1611" s="4"/>
      <c r="V1611" s="4"/>
      <c r="W1611" s="38"/>
      <c r="X1611" s="8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BC1611" s="2"/>
    </row>
    <row r="1612" spans="1:55" ht="12.75" x14ac:dyDescent="0.2">
      <c r="A1612" s="4"/>
      <c r="B1612" s="4"/>
      <c r="C1612" s="4"/>
      <c r="D1612" s="4"/>
      <c r="E1612" s="4"/>
      <c r="F1612" s="4"/>
      <c r="G1612" s="45"/>
      <c r="H1612" s="45"/>
      <c r="I1612" s="36"/>
      <c r="J1612" s="36"/>
      <c r="K1612" s="5"/>
      <c r="L1612" s="8" t="str">
        <f t="shared" si="26"/>
        <v xml:space="preserve"> </v>
      </c>
      <c r="M1612" s="6"/>
      <c r="N1612" s="6"/>
      <c r="O1612" s="6"/>
      <c r="P1612" s="8"/>
      <c r="Q1612" s="5"/>
      <c r="R1612" s="8"/>
      <c r="S1612" s="10"/>
      <c r="T1612" s="6"/>
      <c r="U1612" s="4"/>
      <c r="V1612" s="4"/>
      <c r="W1612" s="38"/>
      <c r="X1612" s="8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BC1612" s="2"/>
    </row>
    <row r="1613" spans="1:55" ht="12.75" x14ac:dyDescent="0.2">
      <c r="A1613" s="4"/>
      <c r="B1613" s="4"/>
      <c r="C1613" s="4"/>
      <c r="D1613" s="4"/>
      <c r="E1613" s="4"/>
      <c r="F1613" s="4"/>
      <c r="G1613" s="45"/>
      <c r="H1613" s="45"/>
      <c r="I1613" s="36"/>
      <c r="J1613" s="36"/>
      <c r="K1613" s="5"/>
      <c r="L1613" s="8" t="str">
        <f t="shared" si="26"/>
        <v xml:space="preserve"> </v>
      </c>
      <c r="M1613" s="6"/>
      <c r="N1613" s="6"/>
      <c r="O1613" s="6"/>
      <c r="P1613" s="8"/>
      <c r="Q1613" s="5"/>
      <c r="R1613" s="8"/>
      <c r="S1613" s="10"/>
      <c r="T1613" s="6"/>
      <c r="U1613" s="4"/>
      <c r="V1613" s="4"/>
      <c r="W1613" s="38"/>
      <c r="X1613" s="8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BC1613" s="2"/>
    </row>
    <row r="1614" spans="1:55" ht="12.75" x14ac:dyDescent="0.2">
      <c r="A1614" s="4"/>
      <c r="B1614" s="4"/>
      <c r="C1614" s="4"/>
      <c r="D1614" s="4"/>
      <c r="E1614" s="4"/>
      <c r="F1614" s="4"/>
      <c r="G1614" s="45"/>
      <c r="H1614" s="45"/>
      <c r="I1614" s="36"/>
      <c r="J1614" s="36"/>
      <c r="K1614" s="5"/>
      <c r="L1614" s="8" t="str">
        <f t="shared" si="26"/>
        <v xml:space="preserve"> </v>
      </c>
      <c r="M1614" s="6"/>
      <c r="N1614" s="6"/>
      <c r="O1614" s="6"/>
      <c r="P1614" s="8"/>
      <c r="Q1614" s="5"/>
      <c r="R1614" s="8"/>
      <c r="S1614" s="10"/>
      <c r="T1614" s="6"/>
      <c r="U1614" s="4"/>
      <c r="V1614" s="4"/>
      <c r="W1614" s="38"/>
      <c r="X1614" s="8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BC1614" s="2"/>
    </row>
    <row r="1615" spans="1:55" ht="12.75" x14ac:dyDescent="0.2">
      <c r="A1615" s="4"/>
      <c r="B1615" s="4"/>
      <c r="C1615" s="4"/>
      <c r="D1615" s="4"/>
      <c r="E1615" s="4"/>
      <c r="F1615" s="4"/>
      <c r="G1615" s="45"/>
      <c r="H1615" s="45"/>
      <c r="I1615" s="36"/>
      <c r="J1615" s="36"/>
      <c r="K1615" s="5"/>
      <c r="L1615" s="8" t="str">
        <f t="shared" si="26"/>
        <v xml:space="preserve"> </v>
      </c>
      <c r="M1615" s="6"/>
      <c r="N1615" s="6"/>
      <c r="O1615" s="6"/>
      <c r="P1615" s="8"/>
      <c r="Q1615" s="5"/>
      <c r="R1615" s="8"/>
      <c r="S1615" s="10"/>
      <c r="T1615" s="6"/>
      <c r="U1615" s="4"/>
      <c r="V1615" s="4"/>
      <c r="W1615" s="38"/>
      <c r="X1615" s="8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BC1615" s="2"/>
    </row>
    <row r="1616" spans="1:55" ht="12.75" x14ac:dyDescent="0.2">
      <c r="A1616" s="4"/>
      <c r="B1616" s="4"/>
      <c r="C1616" s="4"/>
      <c r="D1616" s="4"/>
      <c r="E1616" s="4"/>
      <c r="F1616" s="4"/>
      <c r="G1616" s="45"/>
      <c r="H1616" s="45"/>
      <c r="I1616" s="36"/>
      <c r="J1616" s="36"/>
      <c r="K1616" s="5"/>
      <c r="L1616" s="8" t="str">
        <f t="shared" si="26"/>
        <v xml:space="preserve"> </v>
      </c>
      <c r="M1616" s="6"/>
      <c r="N1616" s="6"/>
      <c r="O1616" s="6"/>
      <c r="P1616" s="8"/>
      <c r="Q1616" s="5"/>
      <c r="R1616" s="8"/>
      <c r="S1616" s="10"/>
      <c r="T1616" s="6"/>
      <c r="U1616" s="4"/>
      <c r="V1616" s="4"/>
      <c r="W1616" s="38"/>
      <c r="X1616" s="8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BC1616" s="2"/>
    </row>
    <row r="1617" spans="1:55" ht="12.75" x14ac:dyDescent="0.2">
      <c r="A1617" s="4"/>
      <c r="B1617" s="4"/>
      <c r="C1617" s="4"/>
      <c r="D1617" s="4"/>
      <c r="E1617" s="4"/>
      <c r="F1617" s="4"/>
      <c r="G1617" s="45"/>
      <c r="H1617" s="45"/>
      <c r="I1617" s="36"/>
      <c r="J1617" s="36"/>
      <c r="K1617" s="5"/>
      <c r="L1617" s="8" t="str">
        <f t="shared" si="26"/>
        <v xml:space="preserve"> </v>
      </c>
      <c r="M1617" s="6"/>
      <c r="N1617" s="6"/>
      <c r="O1617" s="6"/>
      <c r="P1617" s="8"/>
      <c r="Q1617" s="5"/>
      <c r="R1617" s="8"/>
      <c r="S1617" s="10"/>
      <c r="T1617" s="6"/>
      <c r="U1617" s="4"/>
      <c r="V1617" s="4"/>
      <c r="W1617" s="38"/>
      <c r="X1617" s="8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BC1617" s="2"/>
    </row>
    <row r="1618" spans="1:55" ht="12.75" x14ac:dyDescent="0.2">
      <c r="A1618" s="4"/>
      <c r="B1618" s="4"/>
      <c r="C1618" s="4"/>
      <c r="D1618" s="4"/>
      <c r="E1618" s="4"/>
      <c r="F1618" s="4"/>
      <c r="G1618" s="45"/>
      <c r="H1618" s="45"/>
      <c r="I1618" s="36"/>
      <c r="J1618" s="36"/>
      <c r="K1618" s="5"/>
      <c r="L1618" s="8" t="str">
        <f t="shared" si="26"/>
        <v xml:space="preserve"> </v>
      </c>
      <c r="M1618" s="6"/>
      <c r="N1618" s="6"/>
      <c r="O1618" s="6"/>
      <c r="P1618" s="8"/>
      <c r="Q1618" s="5"/>
      <c r="R1618" s="8"/>
      <c r="S1618" s="10"/>
      <c r="T1618" s="6"/>
      <c r="U1618" s="4"/>
      <c r="V1618" s="4"/>
      <c r="W1618" s="38"/>
      <c r="X1618" s="8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BC1618" s="2"/>
    </row>
    <row r="1619" spans="1:55" ht="12.75" x14ac:dyDescent="0.2">
      <c r="A1619" s="4"/>
      <c r="B1619" s="4"/>
      <c r="C1619" s="4"/>
      <c r="D1619" s="4"/>
      <c r="E1619" s="4"/>
      <c r="F1619" s="4"/>
      <c r="G1619" s="45"/>
      <c r="H1619" s="45"/>
      <c r="I1619" s="36"/>
      <c r="J1619" s="36"/>
      <c r="K1619" s="5"/>
      <c r="L1619" s="8" t="str">
        <f t="shared" si="26"/>
        <v xml:space="preserve"> </v>
      </c>
      <c r="M1619" s="6"/>
      <c r="N1619" s="6"/>
      <c r="O1619" s="6"/>
      <c r="P1619" s="8"/>
      <c r="Q1619" s="5"/>
      <c r="R1619" s="8"/>
      <c r="S1619" s="10"/>
      <c r="T1619" s="6"/>
      <c r="U1619" s="4"/>
      <c r="V1619" s="4"/>
      <c r="W1619" s="38"/>
      <c r="X1619" s="8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BC1619" s="2"/>
    </row>
    <row r="1620" spans="1:55" ht="12.75" x14ac:dyDescent="0.2">
      <c r="A1620" s="4"/>
      <c r="B1620" s="4"/>
      <c r="C1620" s="4"/>
      <c r="D1620" s="4"/>
      <c r="E1620" s="4"/>
      <c r="F1620" s="4"/>
      <c r="G1620" s="45"/>
      <c r="H1620" s="45"/>
      <c r="I1620" s="36"/>
      <c r="J1620" s="36"/>
      <c r="K1620" s="5"/>
      <c r="L1620" s="8" t="str">
        <f t="shared" si="26"/>
        <v xml:space="preserve"> </v>
      </c>
      <c r="M1620" s="6"/>
      <c r="N1620" s="6"/>
      <c r="O1620" s="6"/>
      <c r="P1620" s="8"/>
      <c r="Q1620" s="5"/>
      <c r="R1620" s="8"/>
      <c r="S1620" s="10"/>
      <c r="T1620" s="6"/>
      <c r="U1620" s="4"/>
      <c r="V1620" s="4"/>
      <c r="W1620" s="38"/>
      <c r="X1620" s="8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BC1620" s="2"/>
    </row>
    <row r="1621" spans="1:55" ht="12.75" x14ac:dyDescent="0.2">
      <c r="A1621" s="4"/>
      <c r="B1621" s="4"/>
      <c r="C1621" s="4"/>
      <c r="D1621" s="4"/>
      <c r="E1621" s="4"/>
      <c r="F1621" s="4"/>
      <c r="G1621" s="45"/>
      <c r="H1621" s="45"/>
      <c r="I1621" s="36"/>
      <c r="J1621" s="36"/>
      <c r="K1621" s="5"/>
      <c r="L1621" s="8" t="str">
        <f t="shared" si="26"/>
        <v xml:space="preserve"> </v>
      </c>
      <c r="M1621" s="6"/>
      <c r="N1621" s="6"/>
      <c r="O1621" s="6"/>
      <c r="P1621" s="8"/>
      <c r="Q1621" s="5"/>
      <c r="R1621" s="8"/>
      <c r="S1621" s="10"/>
      <c r="T1621" s="6"/>
      <c r="U1621" s="4"/>
      <c r="V1621" s="4"/>
      <c r="W1621" s="38"/>
      <c r="X1621" s="8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BC1621" s="2"/>
    </row>
    <row r="1622" spans="1:55" ht="12.75" x14ac:dyDescent="0.2">
      <c r="A1622" s="4"/>
      <c r="B1622" s="4"/>
      <c r="C1622" s="4"/>
      <c r="D1622" s="4"/>
      <c r="E1622" s="4"/>
      <c r="F1622" s="4"/>
      <c r="G1622" s="45"/>
      <c r="H1622" s="45"/>
      <c r="I1622" s="36"/>
      <c r="J1622" s="36"/>
      <c r="K1622" s="5"/>
      <c r="L1622" s="8" t="str">
        <f t="shared" si="26"/>
        <v xml:space="preserve"> </v>
      </c>
      <c r="M1622" s="6"/>
      <c r="N1622" s="6"/>
      <c r="O1622" s="6"/>
      <c r="P1622" s="8"/>
      <c r="Q1622" s="5"/>
      <c r="R1622" s="8"/>
      <c r="S1622" s="10"/>
      <c r="T1622" s="6"/>
      <c r="U1622" s="4"/>
      <c r="V1622" s="4"/>
      <c r="W1622" s="38"/>
      <c r="X1622" s="8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BC1622" s="2"/>
    </row>
    <row r="1623" spans="1:55" ht="12.75" x14ac:dyDescent="0.2">
      <c r="A1623" s="4"/>
      <c r="B1623" s="4"/>
      <c r="C1623" s="4"/>
      <c r="D1623" s="4"/>
      <c r="E1623" s="4"/>
      <c r="F1623" s="4"/>
      <c r="G1623" s="45"/>
      <c r="H1623" s="45"/>
      <c r="I1623" s="36"/>
      <c r="J1623" s="36"/>
      <c r="K1623" s="5"/>
      <c r="L1623" s="8" t="str">
        <f t="shared" si="26"/>
        <v xml:space="preserve"> </v>
      </c>
      <c r="M1623" s="6"/>
      <c r="N1623" s="6"/>
      <c r="O1623" s="6"/>
      <c r="P1623" s="8"/>
      <c r="Q1623" s="5"/>
      <c r="R1623" s="8"/>
      <c r="S1623" s="10"/>
      <c r="T1623" s="6"/>
      <c r="U1623" s="4"/>
      <c r="V1623" s="4"/>
      <c r="W1623" s="38"/>
      <c r="X1623" s="8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BC1623" s="2"/>
    </row>
    <row r="1624" spans="1:55" ht="12.75" x14ac:dyDescent="0.2">
      <c r="A1624" s="4"/>
      <c r="B1624" s="4"/>
      <c r="C1624" s="4"/>
      <c r="D1624" s="4"/>
      <c r="E1624" s="4"/>
      <c r="F1624" s="4"/>
      <c r="G1624" s="45"/>
      <c r="H1624" s="45"/>
      <c r="I1624" s="36"/>
      <c r="J1624" s="36"/>
      <c r="K1624" s="5"/>
      <c r="L1624" s="8" t="str">
        <f t="shared" si="26"/>
        <v xml:space="preserve"> </v>
      </c>
      <c r="M1624" s="6"/>
      <c r="N1624" s="6"/>
      <c r="O1624" s="6"/>
      <c r="P1624" s="8"/>
      <c r="Q1624" s="5"/>
      <c r="R1624" s="8"/>
      <c r="S1624" s="10"/>
      <c r="T1624" s="6"/>
      <c r="U1624" s="4"/>
      <c r="V1624" s="4"/>
      <c r="W1624" s="38"/>
      <c r="X1624" s="8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BC1624" s="2"/>
    </row>
    <row r="1625" spans="1:55" ht="12.75" x14ac:dyDescent="0.2">
      <c r="A1625" s="4"/>
      <c r="B1625" s="4"/>
      <c r="C1625" s="4"/>
      <c r="D1625" s="4"/>
      <c r="E1625" s="4"/>
      <c r="F1625" s="4"/>
      <c r="G1625" s="45"/>
      <c r="H1625" s="45"/>
      <c r="I1625" s="36"/>
      <c r="J1625" s="36"/>
      <c r="K1625" s="5"/>
      <c r="L1625" s="8" t="str">
        <f t="shared" si="26"/>
        <v xml:space="preserve"> </v>
      </c>
      <c r="M1625" s="6"/>
      <c r="N1625" s="6"/>
      <c r="O1625" s="6"/>
      <c r="P1625" s="8"/>
      <c r="Q1625" s="5"/>
      <c r="R1625" s="8"/>
      <c r="S1625" s="10"/>
      <c r="T1625" s="6"/>
      <c r="U1625" s="4"/>
      <c r="V1625" s="4"/>
      <c r="W1625" s="38"/>
      <c r="X1625" s="8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BC1625" s="2"/>
    </row>
    <row r="1626" spans="1:55" ht="12.75" x14ac:dyDescent="0.2">
      <c r="A1626" s="4"/>
      <c r="B1626" s="4"/>
      <c r="C1626" s="4"/>
      <c r="D1626" s="4"/>
      <c r="E1626" s="4"/>
      <c r="F1626" s="4"/>
      <c r="G1626" s="45"/>
      <c r="H1626" s="45"/>
      <c r="I1626" s="36"/>
      <c r="J1626" s="36"/>
      <c r="K1626" s="5"/>
      <c r="L1626" s="8" t="str">
        <f t="shared" si="26"/>
        <v xml:space="preserve"> </v>
      </c>
      <c r="M1626" s="6"/>
      <c r="N1626" s="6"/>
      <c r="O1626" s="6"/>
      <c r="P1626" s="8"/>
      <c r="Q1626" s="5"/>
      <c r="R1626" s="8"/>
      <c r="S1626" s="10"/>
      <c r="T1626" s="6"/>
      <c r="U1626" s="4"/>
      <c r="V1626" s="4"/>
      <c r="W1626" s="38"/>
      <c r="X1626" s="8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BC1626" s="2"/>
    </row>
    <row r="1627" spans="1:55" ht="12.75" x14ac:dyDescent="0.2">
      <c r="A1627" s="4"/>
      <c r="B1627" s="4"/>
      <c r="C1627" s="4"/>
      <c r="D1627" s="4"/>
      <c r="E1627" s="4"/>
      <c r="F1627" s="4"/>
      <c r="G1627" s="45"/>
      <c r="H1627" s="45"/>
      <c r="I1627" s="36"/>
      <c r="J1627" s="36"/>
      <c r="K1627" s="5"/>
      <c r="L1627" s="8" t="str">
        <f t="shared" si="26"/>
        <v xml:space="preserve"> </v>
      </c>
      <c r="M1627" s="6"/>
      <c r="N1627" s="6"/>
      <c r="O1627" s="6"/>
      <c r="P1627" s="8"/>
      <c r="Q1627" s="5"/>
      <c r="R1627" s="8"/>
      <c r="S1627" s="10"/>
      <c r="T1627" s="6"/>
      <c r="U1627" s="4"/>
      <c r="V1627" s="4"/>
      <c r="W1627" s="38"/>
      <c r="X1627" s="8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BC1627" s="2"/>
    </row>
    <row r="1628" spans="1:55" ht="12.75" x14ac:dyDescent="0.2">
      <c r="A1628" s="4"/>
      <c r="B1628" s="4"/>
      <c r="C1628" s="4"/>
      <c r="D1628" s="4"/>
      <c r="E1628" s="4"/>
      <c r="F1628" s="4"/>
      <c r="G1628" s="45"/>
      <c r="H1628" s="45"/>
      <c r="I1628" s="36"/>
      <c r="J1628" s="36"/>
      <c r="K1628" s="5"/>
      <c r="L1628" s="8" t="str">
        <f t="shared" si="26"/>
        <v xml:space="preserve"> </v>
      </c>
      <c r="M1628" s="6"/>
      <c r="N1628" s="6"/>
      <c r="O1628" s="6"/>
      <c r="P1628" s="8"/>
      <c r="Q1628" s="5"/>
      <c r="R1628" s="8"/>
      <c r="S1628" s="10"/>
      <c r="T1628" s="6"/>
      <c r="U1628" s="4"/>
      <c r="V1628" s="4"/>
      <c r="W1628" s="38"/>
      <c r="X1628" s="8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BC1628" s="2"/>
    </row>
    <row r="1629" spans="1:55" ht="12.75" x14ac:dyDescent="0.2">
      <c r="A1629" s="4"/>
      <c r="B1629" s="4"/>
      <c r="C1629" s="4"/>
      <c r="D1629" s="4"/>
      <c r="E1629" s="4"/>
      <c r="F1629" s="4"/>
      <c r="G1629" s="45"/>
      <c r="H1629" s="45"/>
      <c r="I1629" s="36"/>
      <c r="J1629" s="36"/>
      <c r="K1629" s="5"/>
      <c r="L1629" s="8" t="str">
        <f t="shared" si="26"/>
        <v xml:space="preserve"> </v>
      </c>
      <c r="M1629" s="6"/>
      <c r="N1629" s="6"/>
      <c r="O1629" s="6"/>
      <c r="P1629" s="8"/>
      <c r="Q1629" s="5"/>
      <c r="R1629" s="8"/>
      <c r="S1629" s="10"/>
      <c r="T1629" s="6"/>
      <c r="U1629" s="4"/>
      <c r="V1629" s="4"/>
      <c r="W1629" s="38"/>
      <c r="X1629" s="8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BC1629" s="2"/>
    </row>
    <row r="1630" spans="1:55" ht="12.75" x14ac:dyDescent="0.2">
      <c r="A1630" s="4"/>
      <c r="B1630" s="4"/>
      <c r="C1630" s="4"/>
      <c r="D1630" s="4"/>
      <c r="E1630" s="4"/>
      <c r="F1630" s="4"/>
      <c r="G1630" s="45"/>
      <c r="H1630" s="45"/>
      <c r="I1630" s="36"/>
      <c r="J1630" s="36"/>
      <c r="K1630" s="5"/>
      <c r="L1630" s="8" t="str">
        <f t="shared" si="26"/>
        <v xml:space="preserve"> </v>
      </c>
      <c r="M1630" s="6"/>
      <c r="N1630" s="6"/>
      <c r="O1630" s="6"/>
      <c r="P1630" s="8"/>
      <c r="Q1630" s="5"/>
      <c r="R1630" s="8"/>
      <c r="S1630" s="10"/>
      <c r="T1630" s="6"/>
      <c r="U1630" s="4"/>
      <c r="V1630" s="4"/>
      <c r="W1630" s="38"/>
      <c r="X1630" s="8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BC1630" s="2"/>
    </row>
    <row r="1631" spans="1:55" ht="12.75" x14ac:dyDescent="0.2">
      <c r="A1631" s="4"/>
      <c r="B1631" s="4"/>
      <c r="C1631" s="4"/>
      <c r="D1631" s="4"/>
      <c r="E1631" s="4"/>
      <c r="F1631" s="4"/>
      <c r="G1631" s="45"/>
      <c r="H1631" s="45"/>
      <c r="I1631" s="36"/>
      <c r="J1631" s="36"/>
      <c r="K1631" s="5"/>
      <c r="L1631" s="8" t="str">
        <f t="shared" si="26"/>
        <v xml:space="preserve"> </v>
      </c>
      <c r="M1631" s="6"/>
      <c r="N1631" s="6"/>
      <c r="O1631" s="6"/>
      <c r="P1631" s="8"/>
      <c r="Q1631" s="5"/>
      <c r="R1631" s="8"/>
      <c r="S1631" s="10"/>
      <c r="T1631" s="6"/>
      <c r="U1631" s="4"/>
      <c r="V1631" s="4"/>
      <c r="W1631" s="38"/>
      <c r="X1631" s="8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BC1631" s="2"/>
    </row>
    <row r="1632" spans="1:55" ht="12.75" x14ac:dyDescent="0.2">
      <c r="A1632" s="4"/>
      <c r="B1632" s="4"/>
      <c r="C1632" s="4"/>
      <c r="D1632" s="4"/>
      <c r="E1632" s="4"/>
      <c r="F1632" s="4"/>
      <c r="G1632" s="45"/>
      <c r="H1632" s="45"/>
      <c r="I1632" s="36"/>
      <c r="J1632" s="36"/>
      <c r="K1632" s="5"/>
      <c r="L1632" s="8" t="str">
        <f t="shared" ref="L1632:L1695" si="27">+IF(J1632=0," ",K1632-($B$9-J1632))</f>
        <v xml:space="preserve"> </v>
      </c>
      <c r="M1632" s="6"/>
      <c r="N1632" s="6"/>
      <c r="O1632" s="6"/>
      <c r="P1632" s="8"/>
      <c r="Q1632" s="5"/>
      <c r="R1632" s="8"/>
      <c r="S1632" s="10"/>
      <c r="T1632" s="6"/>
      <c r="U1632" s="4"/>
      <c r="V1632" s="4"/>
      <c r="W1632" s="38"/>
      <c r="X1632" s="8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BC1632" s="2"/>
    </row>
    <row r="1633" spans="1:55" ht="12.75" x14ac:dyDescent="0.2">
      <c r="A1633" s="4"/>
      <c r="B1633" s="4"/>
      <c r="C1633" s="4"/>
      <c r="D1633" s="4"/>
      <c r="E1633" s="4"/>
      <c r="F1633" s="4"/>
      <c r="G1633" s="45"/>
      <c r="H1633" s="45"/>
      <c r="I1633" s="36"/>
      <c r="J1633" s="36"/>
      <c r="K1633" s="5"/>
      <c r="L1633" s="8" t="str">
        <f t="shared" si="27"/>
        <v xml:space="preserve"> </v>
      </c>
      <c r="M1633" s="6"/>
      <c r="N1633" s="6"/>
      <c r="O1633" s="6"/>
      <c r="P1633" s="8"/>
      <c r="Q1633" s="5"/>
      <c r="R1633" s="8"/>
      <c r="S1633" s="10"/>
      <c r="T1633" s="6"/>
      <c r="U1633" s="4"/>
      <c r="V1633" s="4"/>
      <c r="W1633" s="38"/>
      <c r="X1633" s="8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BC1633" s="2"/>
    </row>
    <row r="1634" spans="1:55" ht="12.75" x14ac:dyDescent="0.2">
      <c r="A1634" s="4"/>
      <c r="B1634" s="4"/>
      <c r="C1634" s="4"/>
      <c r="D1634" s="4"/>
      <c r="E1634" s="4"/>
      <c r="F1634" s="4"/>
      <c r="G1634" s="45"/>
      <c r="H1634" s="45"/>
      <c r="I1634" s="36"/>
      <c r="J1634" s="36"/>
      <c r="K1634" s="5"/>
      <c r="L1634" s="8" t="str">
        <f t="shared" si="27"/>
        <v xml:space="preserve"> </v>
      </c>
      <c r="M1634" s="6"/>
      <c r="N1634" s="6"/>
      <c r="O1634" s="6"/>
      <c r="P1634" s="8"/>
      <c r="Q1634" s="5"/>
      <c r="R1634" s="8"/>
      <c r="S1634" s="10"/>
      <c r="T1634" s="6"/>
      <c r="U1634" s="4"/>
      <c r="V1634" s="4"/>
      <c r="W1634" s="38"/>
      <c r="X1634" s="8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BC1634" s="2"/>
    </row>
    <row r="1635" spans="1:55" ht="12.75" x14ac:dyDescent="0.2">
      <c r="A1635" s="4"/>
      <c r="B1635" s="4"/>
      <c r="C1635" s="4"/>
      <c r="D1635" s="4"/>
      <c r="E1635" s="4"/>
      <c r="F1635" s="4"/>
      <c r="G1635" s="45"/>
      <c r="H1635" s="45"/>
      <c r="I1635" s="36"/>
      <c r="J1635" s="36"/>
      <c r="K1635" s="5"/>
      <c r="L1635" s="8" t="str">
        <f t="shared" si="27"/>
        <v xml:space="preserve"> </v>
      </c>
      <c r="M1635" s="6"/>
      <c r="N1635" s="6"/>
      <c r="O1635" s="6"/>
      <c r="P1635" s="8"/>
      <c r="Q1635" s="5"/>
      <c r="R1635" s="8"/>
      <c r="S1635" s="10"/>
      <c r="T1635" s="6"/>
      <c r="U1635" s="4"/>
      <c r="V1635" s="4"/>
      <c r="W1635" s="38"/>
      <c r="X1635" s="8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BC1635" s="2"/>
    </row>
    <row r="1636" spans="1:55" ht="12.75" x14ac:dyDescent="0.2">
      <c r="A1636" s="4"/>
      <c r="B1636" s="4"/>
      <c r="C1636" s="4"/>
      <c r="D1636" s="4"/>
      <c r="E1636" s="4"/>
      <c r="F1636" s="4"/>
      <c r="G1636" s="45"/>
      <c r="H1636" s="45"/>
      <c r="I1636" s="36"/>
      <c r="J1636" s="36"/>
      <c r="K1636" s="5"/>
      <c r="L1636" s="8" t="str">
        <f t="shared" si="27"/>
        <v xml:space="preserve"> </v>
      </c>
      <c r="M1636" s="6"/>
      <c r="N1636" s="6"/>
      <c r="O1636" s="6"/>
      <c r="P1636" s="8"/>
      <c r="Q1636" s="5"/>
      <c r="R1636" s="8"/>
      <c r="S1636" s="10"/>
      <c r="T1636" s="6"/>
      <c r="U1636" s="4"/>
      <c r="V1636" s="4"/>
      <c r="W1636" s="38"/>
      <c r="X1636" s="8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BC1636" s="2"/>
    </row>
    <row r="1637" spans="1:55" ht="12.75" x14ac:dyDescent="0.2">
      <c r="A1637" s="4"/>
      <c r="B1637" s="4"/>
      <c r="C1637" s="4"/>
      <c r="D1637" s="4"/>
      <c r="E1637" s="4"/>
      <c r="F1637" s="4"/>
      <c r="G1637" s="45"/>
      <c r="H1637" s="45"/>
      <c r="I1637" s="36"/>
      <c r="J1637" s="36"/>
      <c r="K1637" s="5"/>
      <c r="L1637" s="8" t="str">
        <f t="shared" si="27"/>
        <v xml:space="preserve"> </v>
      </c>
      <c r="M1637" s="6"/>
      <c r="N1637" s="6"/>
      <c r="O1637" s="6"/>
      <c r="P1637" s="8"/>
      <c r="Q1637" s="5"/>
      <c r="R1637" s="8"/>
      <c r="S1637" s="10"/>
      <c r="T1637" s="6"/>
      <c r="U1637" s="4"/>
      <c r="V1637" s="4"/>
      <c r="W1637" s="38"/>
      <c r="X1637" s="8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BC1637" s="2"/>
    </row>
    <row r="1638" spans="1:55" ht="12.75" x14ac:dyDescent="0.2">
      <c r="A1638" s="4"/>
      <c r="B1638" s="4"/>
      <c r="C1638" s="4"/>
      <c r="D1638" s="4"/>
      <c r="E1638" s="4"/>
      <c r="F1638" s="4"/>
      <c r="G1638" s="45"/>
      <c r="H1638" s="45"/>
      <c r="I1638" s="36"/>
      <c r="J1638" s="36"/>
      <c r="K1638" s="5"/>
      <c r="L1638" s="8" t="str">
        <f t="shared" si="27"/>
        <v xml:space="preserve"> </v>
      </c>
      <c r="M1638" s="6"/>
      <c r="N1638" s="6"/>
      <c r="O1638" s="6"/>
      <c r="P1638" s="8"/>
      <c r="Q1638" s="5"/>
      <c r="R1638" s="8"/>
      <c r="S1638" s="10"/>
      <c r="T1638" s="6"/>
      <c r="U1638" s="4"/>
      <c r="V1638" s="4"/>
      <c r="W1638" s="38"/>
      <c r="X1638" s="8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BC1638" s="2"/>
    </row>
    <row r="1639" spans="1:55" ht="12.75" x14ac:dyDescent="0.2">
      <c r="A1639" s="4"/>
      <c r="B1639" s="4"/>
      <c r="C1639" s="4"/>
      <c r="D1639" s="4"/>
      <c r="E1639" s="4"/>
      <c r="F1639" s="4"/>
      <c r="G1639" s="45"/>
      <c r="H1639" s="45"/>
      <c r="I1639" s="36"/>
      <c r="J1639" s="36"/>
      <c r="K1639" s="5"/>
      <c r="L1639" s="8" t="str">
        <f t="shared" si="27"/>
        <v xml:space="preserve"> </v>
      </c>
      <c r="M1639" s="6"/>
      <c r="N1639" s="6"/>
      <c r="O1639" s="6"/>
      <c r="P1639" s="8"/>
      <c r="Q1639" s="5"/>
      <c r="R1639" s="8"/>
      <c r="S1639" s="10"/>
      <c r="T1639" s="6"/>
      <c r="U1639" s="4"/>
      <c r="V1639" s="4"/>
      <c r="W1639" s="38"/>
      <c r="X1639" s="8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BC1639" s="2"/>
    </row>
    <row r="1640" spans="1:55" ht="12.75" x14ac:dyDescent="0.2">
      <c r="A1640" s="4"/>
      <c r="B1640" s="4"/>
      <c r="C1640" s="4"/>
      <c r="D1640" s="4"/>
      <c r="E1640" s="4"/>
      <c r="F1640" s="4"/>
      <c r="G1640" s="45"/>
      <c r="H1640" s="45"/>
      <c r="I1640" s="36"/>
      <c r="J1640" s="36"/>
      <c r="K1640" s="5"/>
      <c r="L1640" s="8" t="str">
        <f t="shared" si="27"/>
        <v xml:space="preserve"> </v>
      </c>
      <c r="M1640" s="6"/>
      <c r="N1640" s="6"/>
      <c r="O1640" s="6"/>
      <c r="P1640" s="8"/>
      <c r="Q1640" s="5"/>
      <c r="R1640" s="8"/>
      <c r="S1640" s="10"/>
      <c r="T1640" s="6"/>
      <c r="U1640" s="4"/>
      <c r="V1640" s="4"/>
      <c r="W1640" s="38"/>
      <c r="X1640" s="8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BC1640" s="2"/>
    </row>
    <row r="1641" spans="1:55" ht="12.75" x14ac:dyDescent="0.2">
      <c r="A1641" s="4"/>
      <c r="B1641" s="4"/>
      <c r="C1641" s="4"/>
      <c r="D1641" s="4"/>
      <c r="E1641" s="4"/>
      <c r="F1641" s="4"/>
      <c r="G1641" s="45"/>
      <c r="H1641" s="45"/>
      <c r="I1641" s="36"/>
      <c r="J1641" s="36"/>
      <c r="K1641" s="5"/>
      <c r="L1641" s="8" t="str">
        <f t="shared" si="27"/>
        <v xml:space="preserve"> </v>
      </c>
      <c r="M1641" s="6"/>
      <c r="N1641" s="6"/>
      <c r="O1641" s="6"/>
      <c r="P1641" s="8"/>
      <c r="Q1641" s="5"/>
      <c r="R1641" s="8"/>
      <c r="S1641" s="10"/>
      <c r="T1641" s="6"/>
      <c r="U1641" s="4"/>
      <c r="V1641" s="4"/>
      <c r="W1641" s="38"/>
      <c r="X1641" s="8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BC1641" s="2"/>
    </row>
    <row r="1642" spans="1:55" ht="12.75" x14ac:dyDescent="0.2">
      <c r="A1642" s="4"/>
      <c r="B1642" s="4"/>
      <c r="C1642" s="4"/>
      <c r="D1642" s="4"/>
      <c r="E1642" s="4"/>
      <c r="F1642" s="4"/>
      <c r="G1642" s="45"/>
      <c r="H1642" s="45"/>
      <c r="I1642" s="36"/>
      <c r="J1642" s="36"/>
      <c r="K1642" s="5"/>
      <c r="L1642" s="8" t="str">
        <f t="shared" si="27"/>
        <v xml:space="preserve"> </v>
      </c>
      <c r="M1642" s="6"/>
      <c r="N1642" s="6"/>
      <c r="O1642" s="6"/>
      <c r="P1642" s="8"/>
      <c r="Q1642" s="5"/>
      <c r="R1642" s="8"/>
      <c r="S1642" s="10"/>
      <c r="T1642" s="6"/>
      <c r="U1642" s="4"/>
      <c r="V1642" s="4"/>
      <c r="W1642" s="38"/>
      <c r="X1642" s="8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BC1642" s="2"/>
    </row>
    <row r="1643" spans="1:55" ht="12.75" x14ac:dyDescent="0.2">
      <c r="A1643" s="4"/>
      <c r="B1643" s="4"/>
      <c r="C1643" s="4"/>
      <c r="D1643" s="4"/>
      <c r="E1643" s="4"/>
      <c r="F1643" s="4"/>
      <c r="G1643" s="45"/>
      <c r="H1643" s="45"/>
      <c r="I1643" s="36"/>
      <c r="J1643" s="36"/>
      <c r="K1643" s="5"/>
      <c r="L1643" s="8" t="str">
        <f t="shared" si="27"/>
        <v xml:space="preserve"> </v>
      </c>
      <c r="M1643" s="6"/>
      <c r="N1643" s="6"/>
      <c r="O1643" s="6"/>
      <c r="P1643" s="8"/>
      <c r="Q1643" s="5"/>
      <c r="R1643" s="8"/>
      <c r="S1643" s="10"/>
      <c r="T1643" s="6"/>
      <c r="U1643" s="4"/>
      <c r="V1643" s="4"/>
      <c r="W1643" s="38"/>
      <c r="X1643" s="8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BC1643" s="2"/>
    </row>
    <row r="1644" spans="1:55" ht="12.75" x14ac:dyDescent="0.2">
      <c r="A1644" s="4"/>
      <c r="B1644" s="4"/>
      <c r="C1644" s="4"/>
      <c r="D1644" s="4"/>
      <c r="E1644" s="4"/>
      <c r="F1644" s="4"/>
      <c r="G1644" s="45"/>
      <c r="H1644" s="45"/>
      <c r="I1644" s="36"/>
      <c r="J1644" s="36"/>
      <c r="K1644" s="5"/>
      <c r="L1644" s="8" t="str">
        <f t="shared" si="27"/>
        <v xml:space="preserve"> </v>
      </c>
      <c r="M1644" s="6"/>
      <c r="N1644" s="6"/>
      <c r="O1644" s="6"/>
      <c r="P1644" s="8"/>
      <c r="Q1644" s="5"/>
      <c r="R1644" s="8"/>
      <c r="S1644" s="10"/>
      <c r="T1644" s="6"/>
      <c r="U1644" s="4"/>
      <c r="V1644" s="4"/>
      <c r="W1644" s="38"/>
      <c r="X1644" s="8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BC1644" s="2"/>
    </row>
    <row r="1645" spans="1:55" ht="12.75" x14ac:dyDescent="0.2">
      <c r="A1645" s="4"/>
      <c r="B1645" s="4"/>
      <c r="C1645" s="4"/>
      <c r="D1645" s="4"/>
      <c r="E1645" s="4"/>
      <c r="F1645" s="4"/>
      <c r="G1645" s="45"/>
      <c r="H1645" s="45"/>
      <c r="I1645" s="36"/>
      <c r="J1645" s="36"/>
      <c r="K1645" s="5"/>
      <c r="L1645" s="8" t="str">
        <f t="shared" si="27"/>
        <v xml:space="preserve"> </v>
      </c>
      <c r="M1645" s="6"/>
      <c r="N1645" s="6"/>
      <c r="O1645" s="6"/>
      <c r="P1645" s="8"/>
      <c r="Q1645" s="5"/>
      <c r="R1645" s="8"/>
      <c r="S1645" s="10"/>
      <c r="T1645" s="6"/>
      <c r="U1645" s="4"/>
      <c r="V1645" s="4"/>
      <c r="W1645" s="38"/>
      <c r="X1645" s="8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BC1645" s="2"/>
    </row>
    <row r="1646" spans="1:55" ht="12.75" x14ac:dyDescent="0.2">
      <c r="A1646" s="4"/>
      <c r="B1646" s="4"/>
      <c r="C1646" s="4"/>
      <c r="D1646" s="4"/>
      <c r="E1646" s="4"/>
      <c r="F1646" s="4"/>
      <c r="G1646" s="45"/>
      <c r="H1646" s="45"/>
      <c r="I1646" s="36"/>
      <c r="J1646" s="36"/>
      <c r="K1646" s="5"/>
      <c r="L1646" s="8" t="str">
        <f t="shared" si="27"/>
        <v xml:space="preserve"> </v>
      </c>
      <c r="M1646" s="6"/>
      <c r="N1646" s="6"/>
      <c r="O1646" s="6"/>
      <c r="P1646" s="8"/>
      <c r="Q1646" s="5"/>
      <c r="R1646" s="8"/>
      <c r="S1646" s="10"/>
      <c r="T1646" s="6"/>
      <c r="U1646" s="4"/>
      <c r="V1646" s="4"/>
      <c r="W1646" s="38"/>
      <c r="X1646" s="8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BC1646" s="2"/>
    </row>
    <row r="1647" spans="1:55" ht="12.75" x14ac:dyDescent="0.2">
      <c r="A1647" s="4"/>
      <c r="B1647" s="4"/>
      <c r="C1647" s="4"/>
      <c r="D1647" s="4"/>
      <c r="E1647" s="4"/>
      <c r="F1647" s="4"/>
      <c r="G1647" s="45"/>
      <c r="H1647" s="45"/>
      <c r="I1647" s="36"/>
      <c r="J1647" s="36"/>
      <c r="K1647" s="5"/>
      <c r="L1647" s="8" t="str">
        <f t="shared" si="27"/>
        <v xml:space="preserve"> </v>
      </c>
      <c r="M1647" s="6"/>
      <c r="N1647" s="6"/>
      <c r="O1647" s="6"/>
      <c r="P1647" s="8"/>
      <c r="Q1647" s="5"/>
      <c r="R1647" s="8"/>
      <c r="S1647" s="10"/>
      <c r="T1647" s="6"/>
      <c r="U1647" s="4"/>
      <c r="V1647" s="4"/>
      <c r="W1647" s="38"/>
      <c r="X1647" s="8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BC1647" s="2"/>
    </row>
    <row r="1648" spans="1:55" ht="12.75" x14ac:dyDescent="0.2">
      <c r="A1648" s="4"/>
      <c r="B1648" s="4"/>
      <c r="C1648" s="4"/>
      <c r="D1648" s="4"/>
      <c r="E1648" s="4"/>
      <c r="F1648" s="4"/>
      <c r="G1648" s="45"/>
      <c r="H1648" s="45"/>
      <c r="I1648" s="36"/>
      <c r="J1648" s="36"/>
      <c r="K1648" s="5"/>
      <c r="L1648" s="8" t="str">
        <f t="shared" si="27"/>
        <v xml:space="preserve"> </v>
      </c>
      <c r="M1648" s="6"/>
      <c r="N1648" s="6"/>
      <c r="O1648" s="6"/>
      <c r="P1648" s="8"/>
      <c r="Q1648" s="5"/>
      <c r="R1648" s="8"/>
      <c r="S1648" s="10"/>
      <c r="T1648" s="6"/>
      <c r="U1648" s="4"/>
      <c r="V1648" s="4"/>
      <c r="W1648" s="38"/>
      <c r="X1648" s="8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BC1648" s="2"/>
    </row>
    <row r="1649" spans="1:55" ht="12.75" x14ac:dyDescent="0.2">
      <c r="A1649" s="4"/>
      <c r="B1649" s="4"/>
      <c r="C1649" s="4"/>
      <c r="D1649" s="4"/>
      <c r="E1649" s="4"/>
      <c r="F1649" s="4"/>
      <c r="G1649" s="45"/>
      <c r="H1649" s="45"/>
      <c r="I1649" s="36"/>
      <c r="J1649" s="36"/>
      <c r="K1649" s="5"/>
      <c r="L1649" s="8" t="str">
        <f t="shared" si="27"/>
        <v xml:space="preserve"> </v>
      </c>
      <c r="M1649" s="6"/>
      <c r="N1649" s="6"/>
      <c r="O1649" s="6"/>
      <c r="P1649" s="8"/>
      <c r="Q1649" s="5"/>
      <c r="R1649" s="8"/>
      <c r="S1649" s="10"/>
      <c r="T1649" s="6"/>
      <c r="U1649" s="4"/>
      <c r="V1649" s="4"/>
      <c r="W1649" s="38"/>
      <c r="X1649" s="8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BC1649" s="2"/>
    </row>
    <row r="1650" spans="1:55" ht="12.75" x14ac:dyDescent="0.2">
      <c r="A1650" s="4"/>
      <c r="B1650" s="4"/>
      <c r="C1650" s="4"/>
      <c r="D1650" s="4"/>
      <c r="E1650" s="4"/>
      <c r="F1650" s="4"/>
      <c r="G1650" s="45"/>
      <c r="H1650" s="45"/>
      <c r="I1650" s="36"/>
      <c r="J1650" s="36"/>
      <c r="K1650" s="5"/>
      <c r="L1650" s="8" t="str">
        <f t="shared" si="27"/>
        <v xml:space="preserve"> </v>
      </c>
      <c r="M1650" s="6"/>
      <c r="N1650" s="6"/>
      <c r="O1650" s="6"/>
      <c r="P1650" s="8"/>
      <c r="Q1650" s="5"/>
      <c r="R1650" s="8"/>
      <c r="S1650" s="10"/>
      <c r="T1650" s="6"/>
      <c r="U1650" s="4"/>
      <c r="V1650" s="4"/>
      <c r="W1650" s="38"/>
      <c r="X1650" s="8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BC1650" s="2"/>
    </row>
    <row r="1651" spans="1:55" ht="12.75" x14ac:dyDescent="0.2">
      <c r="A1651" s="4"/>
      <c r="B1651" s="4"/>
      <c r="C1651" s="4"/>
      <c r="D1651" s="4"/>
      <c r="E1651" s="4"/>
      <c r="F1651" s="4"/>
      <c r="G1651" s="45"/>
      <c r="H1651" s="45"/>
      <c r="I1651" s="36"/>
      <c r="J1651" s="36"/>
      <c r="K1651" s="5"/>
      <c r="L1651" s="8" t="str">
        <f t="shared" si="27"/>
        <v xml:space="preserve"> </v>
      </c>
      <c r="M1651" s="6"/>
      <c r="N1651" s="6"/>
      <c r="O1651" s="6"/>
      <c r="P1651" s="8"/>
      <c r="Q1651" s="5"/>
      <c r="R1651" s="8"/>
      <c r="S1651" s="10"/>
      <c r="T1651" s="6"/>
      <c r="U1651" s="4"/>
      <c r="V1651" s="4"/>
      <c r="W1651" s="38"/>
      <c r="X1651" s="8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BC1651" s="2"/>
    </row>
    <row r="1652" spans="1:55" ht="12.75" x14ac:dyDescent="0.2">
      <c r="A1652" s="4"/>
      <c r="B1652" s="4"/>
      <c r="C1652" s="4"/>
      <c r="D1652" s="4"/>
      <c r="E1652" s="4"/>
      <c r="F1652" s="4"/>
      <c r="G1652" s="45"/>
      <c r="H1652" s="45"/>
      <c r="I1652" s="36"/>
      <c r="J1652" s="36"/>
      <c r="K1652" s="5"/>
      <c r="L1652" s="8" t="str">
        <f t="shared" si="27"/>
        <v xml:space="preserve"> </v>
      </c>
      <c r="M1652" s="6"/>
      <c r="N1652" s="6"/>
      <c r="O1652" s="6"/>
      <c r="P1652" s="8"/>
      <c r="Q1652" s="5"/>
      <c r="R1652" s="8"/>
      <c r="S1652" s="10"/>
      <c r="T1652" s="6"/>
      <c r="U1652" s="4"/>
      <c r="V1652" s="4"/>
      <c r="W1652" s="38"/>
      <c r="X1652" s="8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BC1652" s="2"/>
    </row>
    <row r="1653" spans="1:55" ht="12.75" x14ac:dyDescent="0.2">
      <c r="A1653" s="4"/>
      <c r="B1653" s="4"/>
      <c r="C1653" s="4"/>
      <c r="D1653" s="4"/>
      <c r="E1653" s="4"/>
      <c r="F1653" s="4"/>
      <c r="G1653" s="45"/>
      <c r="H1653" s="45"/>
      <c r="I1653" s="36"/>
      <c r="J1653" s="36"/>
      <c r="K1653" s="5"/>
      <c r="L1653" s="8" t="str">
        <f t="shared" si="27"/>
        <v xml:space="preserve"> </v>
      </c>
      <c r="M1653" s="6"/>
      <c r="N1653" s="6"/>
      <c r="O1653" s="6"/>
      <c r="P1653" s="8"/>
      <c r="Q1653" s="5"/>
      <c r="R1653" s="8"/>
      <c r="S1653" s="10"/>
      <c r="T1653" s="6"/>
      <c r="U1653" s="4"/>
      <c r="V1653" s="4"/>
      <c r="W1653" s="38"/>
      <c r="X1653" s="8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BC1653" s="2"/>
    </row>
    <row r="1654" spans="1:55" ht="12.75" x14ac:dyDescent="0.2">
      <c r="A1654" s="4"/>
      <c r="B1654" s="4"/>
      <c r="C1654" s="4"/>
      <c r="D1654" s="4"/>
      <c r="E1654" s="4"/>
      <c r="F1654" s="4"/>
      <c r="G1654" s="45"/>
      <c r="H1654" s="45"/>
      <c r="I1654" s="36"/>
      <c r="J1654" s="36"/>
      <c r="K1654" s="5"/>
      <c r="L1654" s="8" t="str">
        <f t="shared" si="27"/>
        <v xml:space="preserve"> </v>
      </c>
      <c r="M1654" s="6"/>
      <c r="N1654" s="6"/>
      <c r="O1654" s="6"/>
      <c r="P1654" s="8"/>
      <c r="Q1654" s="5"/>
      <c r="R1654" s="8"/>
      <c r="S1654" s="10"/>
      <c r="T1654" s="6"/>
      <c r="U1654" s="4"/>
      <c r="V1654" s="4"/>
      <c r="W1654" s="38"/>
      <c r="X1654" s="8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BC1654" s="2"/>
    </row>
    <row r="1655" spans="1:55" ht="12.75" x14ac:dyDescent="0.2">
      <c r="A1655" s="4"/>
      <c r="B1655" s="4"/>
      <c r="C1655" s="4"/>
      <c r="D1655" s="4"/>
      <c r="E1655" s="4"/>
      <c r="F1655" s="4"/>
      <c r="G1655" s="45"/>
      <c r="H1655" s="45"/>
      <c r="I1655" s="36"/>
      <c r="J1655" s="36"/>
      <c r="K1655" s="5"/>
      <c r="L1655" s="8" t="str">
        <f t="shared" si="27"/>
        <v xml:space="preserve"> </v>
      </c>
      <c r="M1655" s="6"/>
      <c r="N1655" s="6"/>
      <c r="O1655" s="6"/>
      <c r="P1655" s="8"/>
      <c r="Q1655" s="5"/>
      <c r="R1655" s="8"/>
      <c r="S1655" s="10"/>
      <c r="T1655" s="6"/>
      <c r="U1655" s="4"/>
      <c r="V1655" s="4"/>
      <c r="W1655" s="38"/>
      <c r="X1655" s="8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BC1655" s="2"/>
    </row>
    <row r="1656" spans="1:55" ht="12.75" x14ac:dyDescent="0.2">
      <c r="A1656" s="4"/>
      <c r="B1656" s="4"/>
      <c r="C1656" s="4"/>
      <c r="D1656" s="4"/>
      <c r="E1656" s="4"/>
      <c r="F1656" s="4"/>
      <c r="G1656" s="45"/>
      <c r="H1656" s="45"/>
      <c r="I1656" s="36"/>
      <c r="J1656" s="36"/>
      <c r="K1656" s="5"/>
      <c r="L1656" s="8" t="str">
        <f t="shared" si="27"/>
        <v xml:space="preserve"> </v>
      </c>
      <c r="M1656" s="6"/>
      <c r="N1656" s="6"/>
      <c r="O1656" s="6"/>
      <c r="P1656" s="8"/>
      <c r="Q1656" s="5"/>
      <c r="R1656" s="8"/>
      <c r="S1656" s="10"/>
      <c r="T1656" s="6"/>
      <c r="U1656" s="4"/>
      <c r="V1656" s="4"/>
      <c r="W1656" s="38"/>
      <c r="X1656" s="8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BC1656" s="2"/>
    </row>
    <row r="1657" spans="1:55" ht="12.75" x14ac:dyDescent="0.2">
      <c r="A1657" s="4"/>
      <c r="B1657" s="4"/>
      <c r="C1657" s="4"/>
      <c r="D1657" s="4"/>
      <c r="E1657" s="4"/>
      <c r="F1657" s="4"/>
      <c r="G1657" s="45"/>
      <c r="H1657" s="45"/>
      <c r="I1657" s="36"/>
      <c r="J1657" s="36"/>
      <c r="K1657" s="5"/>
      <c r="L1657" s="8" t="str">
        <f t="shared" si="27"/>
        <v xml:space="preserve"> </v>
      </c>
      <c r="M1657" s="6"/>
      <c r="N1657" s="6"/>
      <c r="O1657" s="6"/>
      <c r="P1657" s="8"/>
      <c r="Q1657" s="5"/>
      <c r="R1657" s="8"/>
      <c r="S1657" s="10"/>
      <c r="T1657" s="6"/>
      <c r="U1657" s="4"/>
      <c r="V1657" s="4"/>
      <c r="W1657" s="38"/>
      <c r="X1657" s="8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BC1657" s="2"/>
    </row>
    <row r="1658" spans="1:55" ht="12.75" x14ac:dyDescent="0.2">
      <c r="A1658" s="4"/>
      <c r="B1658" s="4"/>
      <c r="C1658" s="4"/>
      <c r="D1658" s="4"/>
      <c r="E1658" s="4"/>
      <c r="F1658" s="4"/>
      <c r="G1658" s="45"/>
      <c r="H1658" s="45"/>
      <c r="I1658" s="36"/>
      <c r="J1658" s="36"/>
      <c r="K1658" s="5"/>
      <c r="L1658" s="8" t="str">
        <f t="shared" si="27"/>
        <v xml:space="preserve"> </v>
      </c>
      <c r="M1658" s="6"/>
      <c r="N1658" s="6"/>
      <c r="O1658" s="6"/>
      <c r="P1658" s="8"/>
      <c r="Q1658" s="5"/>
      <c r="R1658" s="8"/>
      <c r="S1658" s="10"/>
      <c r="T1658" s="6"/>
      <c r="U1658" s="4"/>
      <c r="V1658" s="4"/>
      <c r="W1658" s="38"/>
      <c r="X1658" s="8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BC1658" s="2"/>
    </row>
    <row r="1659" spans="1:55" ht="12.75" x14ac:dyDescent="0.2">
      <c r="A1659" s="4"/>
      <c r="B1659" s="4"/>
      <c r="C1659" s="4"/>
      <c r="D1659" s="4"/>
      <c r="E1659" s="4"/>
      <c r="F1659" s="4"/>
      <c r="G1659" s="45"/>
      <c r="H1659" s="45"/>
      <c r="I1659" s="36"/>
      <c r="J1659" s="36"/>
      <c r="K1659" s="5"/>
      <c r="L1659" s="8" t="str">
        <f t="shared" si="27"/>
        <v xml:space="preserve"> </v>
      </c>
      <c r="M1659" s="6"/>
      <c r="N1659" s="6"/>
      <c r="O1659" s="6"/>
      <c r="P1659" s="8"/>
      <c r="Q1659" s="5"/>
      <c r="R1659" s="8"/>
      <c r="S1659" s="10"/>
      <c r="T1659" s="6"/>
      <c r="U1659" s="4"/>
      <c r="V1659" s="4"/>
      <c r="W1659" s="38"/>
      <c r="X1659" s="8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BC1659" s="2"/>
    </row>
    <row r="1660" spans="1:55" ht="12.75" x14ac:dyDescent="0.2">
      <c r="A1660" s="4"/>
      <c r="B1660" s="4"/>
      <c r="C1660" s="4"/>
      <c r="D1660" s="4"/>
      <c r="E1660" s="4"/>
      <c r="F1660" s="4"/>
      <c r="G1660" s="45"/>
      <c r="H1660" s="45"/>
      <c r="I1660" s="36"/>
      <c r="J1660" s="36"/>
      <c r="K1660" s="5"/>
      <c r="L1660" s="8" t="str">
        <f t="shared" si="27"/>
        <v xml:space="preserve"> </v>
      </c>
      <c r="M1660" s="6"/>
      <c r="N1660" s="6"/>
      <c r="O1660" s="6"/>
      <c r="P1660" s="8"/>
      <c r="Q1660" s="5"/>
      <c r="R1660" s="8"/>
      <c r="S1660" s="10"/>
      <c r="T1660" s="6"/>
      <c r="U1660" s="4"/>
      <c r="V1660" s="4"/>
      <c r="W1660" s="38"/>
      <c r="X1660" s="8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BC1660" s="2"/>
    </row>
    <row r="1661" spans="1:55" ht="12.75" x14ac:dyDescent="0.2">
      <c r="A1661" s="4"/>
      <c r="B1661" s="4"/>
      <c r="C1661" s="4"/>
      <c r="D1661" s="4"/>
      <c r="E1661" s="4"/>
      <c r="F1661" s="4"/>
      <c r="G1661" s="45"/>
      <c r="H1661" s="45"/>
      <c r="I1661" s="36"/>
      <c r="J1661" s="36"/>
      <c r="K1661" s="5"/>
      <c r="L1661" s="8" t="str">
        <f t="shared" si="27"/>
        <v xml:space="preserve"> </v>
      </c>
      <c r="M1661" s="6"/>
      <c r="N1661" s="6"/>
      <c r="O1661" s="6"/>
      <c r="P1661" s="8"/>
      <c r="Q1661" s="5"/>
      <c r="R1661" s="8"/>
      <c r="S1661" s="10"/>
      <c r="T1661" s="6"/>
      <c r="U1661" s="4"/>
      <c r="V1661" s="4"/>
      <c r="W1661" s="38"/>
      <c r="X1661" s="8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BC1661" s="2"/>
    </row>
    <row r="1662" spans="1:55" ht="12.75" x14ac:dyDescent="0.2">
      <c r="A1662" s="4"/>
      <c r="B1662" s="4"/>
      <c r="C1662" s="4"/>
      <c r="D1662" s="4"/>
      <c r="E1662" s="4"/>
      <c r="F1662" s="4"/>
      <c r="G1662" s="45"/>
      <c r="H1662" s="45"/>
      <c r="I1662" s="36"/>
      <c r="J1662" s="36"/>
      <c r="K1662" s="5"/>
      <c r="L1662" s="8" t="str">
        <f t="shared" si="27"/>
        <v xml:space="preserve"> </v>
      </c>
      <c r="M1662" s="6"/>
      <c r="N1662" s="6"/>
      <c r="O1662" s="6"/>
      <c r="P1662" s="8"/>
      <c r="Q1662" s="5"/>
      <c r="R1662" s="8"/>
      <c r="S1662" s="10"/>
      <c r="T1662" s="6"/>
      <c r="U1662" s="4"/>
      <c r="V1662" s="4"/>
      <c r="W1662" s="38"/>
      <c r="X1662" s="8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BC1662" s="2"/>
    </row>
    <row r="1663" spans="1:55" ht="12.75" x14ac:dyDescent="0.2">
      <c r="A1663" s="4"/>
      <c r="B1663" s="4"/>
      <c r="C1663" s="4"/>
      <c r="D1663" s="4"/>
      <c r="E1663" s="4"/>
      <c r="F1663" s="4"/>
      <c r="G1663" s="45"/>
      <c r="H1663" s="45"/>
      <c r="I1663" s="36"/>
      <c r="J1663" s="36"/>
      <c r="K1663" s="5"/>
      <c r="L1663" s="8" t="str">
        <f t="shared" si="27"/>
        <v xml:space="preserve"> </v>
      </c>
      <c r="M1663" s="6"/>
      <c r="N1663" s="6"/>
      <c r="O1663" s="6"/>
      <c r="P1663" s="8"/>
      <c r="Q1663" s="5"/>
      <c r="R1663" s="8"/>
      <c r="S1663" s="10"/>
      <c r="T1663" s="6"/>
      <c r="U1663" s="4"/>
      <c r="V1663" s="4"/>
      <c r="W1663" s="38"/>
      <c r="X1663" s="8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BC1663" s="2"/>
    </row>
    <row r="1664" spans="1:55" ht="12.75" x14ac:dyDescent="0.2">
      <c r="A1664" s="4"/>
      <c r="B1664" s="4"/>
      <c r="C1664" s="4"/>
      <c r="D1664" s="4"/>
      <c r="E1664" s="4"/>
      <c r="F1664" s="4"/>
      <c r="G1664" s="45"/>
      <c r="H1664" s="45"/>
      <c r="I1664" s="36"/>
      <c r="J1664" s="36"/>
      <c r="K1664" s="5"/>
      <c r="L1664" s="8" t="str">
        <f t="shared" si="27"/>
        <v xml:space="preserve"> </v>
      </c>
      <c r="M1664" s="6"/>
      <c r="N1664" s="6"/>
      <c r="O1664" s="6"/>
      <c r="P1664" s="8"/>
      <c r="Q1664" s="5"/>
      <c r="R1664" s="8"/>
      <c r="S1664" s="10"/>
      <c r="T1664" s="6"/>
      <c r="U1664" s="4"/>
      <c r="V1664" s="4"/>
      <c r="W1664" s="38"/>
      <c r="X1664" s="8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BC1664" s="2"/>
    </row>
    <row r="1665" spans="1:55" ht="12.75" x14ac:dyDescent="0.2">
      <c r="A1665" s="4"/>
      <c r="B1665" s="4"/>
      <c r="C1665" s="4"/>
      <c r="D1665" s="4"/>
      <c r="E1665" s="4"/>
      <c r="F1665" s="4"/>
      <c r="G1665" s="45"/>
      <c r="H1665" s="45"/>
      <c r="I1665" s="36"/>
      <c r="J1665" s="36"/>
      <c r="K1665" s="5"/>
      <c r="L1665" s="8" t="str">
        <f t="shared" si="27"/>
        <v xml:space="preserve"> </v>
      </c>
      <c r="M1665" s="6"/>
      <c r="N1665" s="6"/>
      <c r="O1665" s="6"/>
      <c r="P1665" s="8"/>
      <c r="Q1665" s="5"/>
      <c r="R1665" s="8"/>
      <c r="S1665" s="10"/>
      <c r="T1665" s="6"/>
      <c r="U1665" s="4"/>
      <c r="V1665" s="4"/>
      <c r="W1665" s="38"/>
      <c r="X1665" s="8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BC1665" s="2"/>
    </row>
    <row r="1666" spans="1:55" ht="12.75" x14ac:dyDescent="0.2">
      <c r="A1666" s="4"/>
      <c r="B1666" s="4"/>
      <c r="C1666" s="4"/>
      <c r="D1666" s="4"/>
      <c r="E1666" s="4"/>
      <c r="F1666" s="4"/>
      <c r="G1666" s="45"/>
      <c r="H1666" s="45"/>
      <c r="I1666" s="36"/>
      <c r="J1666" s="36"/>
      <c r="K1666" s="5"/>
      <c r="L1666" s="8" t="str">
        <f t="shared" si="27"/>
        <v xml:space="preserve"> </v>
      </c>
      <c r="M1666" s="6"/>
      <c r="N1666" s="6"/>
      <c r="O1666" s="6"/>
      <c r="P1666" s="8"/>
      <c r="Q1666" s="5"/>
      <c r="R1666" s="8"/>
      <c r="S1666" s="10"/>
      <c r="T1666" s="6"/>
      <c r="U1666" s="4"/>
      <c r="V1666" s="4"/>
      <c r="W1666" s="38"/>
      <c r="X1666" s="8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BC1666" s="2"/>
    </row>
    <row r="1667" spans="1:55" ht="12.75" x14ac:dyDescent="0.2">
      <c r="A1667" s="4"/>
      <c r="B1667" s="4"/>
      <c r="C1667" s="4"/>
      <c r="D1667" s="4"/>
      <c r="E1667" s="4"/>
      <c r="F1667" s="4"/>
      <c r="G1667" s="45"/>
      <c r="H1667" s="45"/>
      <c r="I1667" s="36"/>
      <c r="J1667" s="36"/>
      <c r="K1667" s="5"/>
      <c r="L1667" s="8" t="str">
        <f t="shared" si="27"/>
        <v xml:space="preserve"> </v>
      </c>
      <c r="M1667" s="6"/>
      <c r="N1667" s="6"/>
      <c r="O1667" s="6"/>
      <c r="P1667" s="8"/>
      <c r="Q1667" s="5"/>
      <c r="R1667" s="8"/>
      <c r="S1667" s="10"/>
      <c r="T1667" s="6"/>
      <c r="U1667" s="4"/>
      <c r="V1667" s="4"/>
      <c r="W1667" s="38"/>
      <c r="X1667" s="8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BC1667" s="2"/>
    </row>
    <row r="1668" spans="1:55" ht="12.75" x14ac:dyDescent="0.2">
      <c r="A1668" s="4"/>
      <c r="B1668" s="4"/>
      <c r="C1668" s="4"/>
      <c r="D1668" s="4"/>
      <c r="E1668" s="4"/>
      <c r="F1668" s="4"/>
      <c r="G1668" s="45"/>
      <c r="H1668" s="45"/>
      <c r="I1668" s="36"/>
      <c r="J1668" s="36"/>
      <c r="K1668" s="5"/>
      <c r="L1668" s="8" t="str">
        <f t="shared" si="27"/>
        <v xml:space="preserve"> </v>
      </c>
      <c r="M1668" s="6"/>
      <c r="N1668" s="6"/>
      <c r="O1668" s="6"/>
      <c r="P1668" s="8"/>
      <c r="Q1668" s="5"/>
      <c r="R1668" s="8"/>
      <c r="S1668" s="10"/>
      <c r="T1668" s="6"/>
      <c r="U1668" s="4"/>
      <c r="V1668" s="4"/>
      <c r="W1668" s="38"/>
      <c r="X1668" s="8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BC1668" s="2"/>
    </row>
    <row r="1669" spans="1:55" ht="12.75" x14ac:dyDescent="0.2">
      <c r="A1669" s="4"/>
      <c r="B1669" s="4"/>
      <c r="C1669" s="4"/>
      <c r="D1669" s="4"/>
      <c r="E1669" s="4"/>
      <c r="F1669" s="4"/>
      <c r="G1669" s="45"/>
      <c r="H1669" s="45"/>
      <c r="I1669" s="36"/>
      <c r="J1669" s="36"/>
      <c r="K1669" s="5"/>
      <c r="L1669" s="8" t="str">
        <f t="shared" si="27"/>
        <v xml:space="preserve"> </v>
      </c>
      <c r="M1669" s="6"/>
      <c r="N1669" s="6"/>
      <c r="O1669" s="6"/>
      <c r="P1669" s="8"/>
      <c r="Q1669" s="5"/>
      <c r="R1669" s="8"/>
      <c r="S1669" s="10"/>
      <c r="T1669" s="6"/>
      <c r="U1669" s="4"/>
      <c r="V1669" s="4"/>
      <c r="W1669" s="38"/>
      <c r="X1669" s="8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BC1669" s="2"/>
    </row>
    <row r="1670" spans="1:55" ht="12.75" x14ac:dyDescent="0.2">
      <c r="A1670" s="4"/>
      <c r="B1670" s="4"/>
      <c r="C1670" s="4"/>
      <c r="D1670" s="4"/>
      <c r="E1670" s="4"/>
      <c r="F1670" s="4"/>
      <c r="G1670" s="45"/>
      <c r="H1670" s="45"/>
      <c r="I1670" s="36"/>
      <c r="J1670" s="36"/>
      <c r="K1670" s="5"/>
      <c r="L1670" s="8" t="str">
        <f t="shared" si="27"/>
        <v xml:space="preserve"> </v>
      </c>
      <c r="M1670" s="6"/>
      <c r="N1670" s="6"/>
      <c r="O1670" s="6"/>
      <c r="P1670" s="8"/>
      <c r="Q1670" s="5"/>
      <c r="R1670" s="8"/>
      <c r="S1670" s="10"/>
      <c r="T1670" s="6"/>
      <c r="U1670" s="4"/>
      <c r="V1670" s="4"/>
      <c r="W1670" s="38"/>
      <c r="X1670" s="8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BC1670" s="2"/>
    </row>
    <row r="1671" spans="1:55" ht="12.75" x14ac:dyDescent="0.2">
      <c r="A1671" s="4"/>
      <c r="B1671" s="4"/>
      <c r="C1671" s="4"/>
      <c r="D1671" s="4"/>
      <c r="E1671" s="4"/>
      <c r="F1671" s="4"/>
      <c r="G1671" s="45"/>
      <c r="H1671" s="45"/>
      <c r="I1671" s="36"/>
      <c r="J1671" s="36"/>
      <c r="K1671" s="5"/>
      <c r="L1671" s="8" t="str">
        <f t="shared" si="27"/>
        <v xml:space="preserve"> </v>
      </c>
      <c r="M1671" s="6"/>
      <c r="N1671" s="6"/>
      <c r="O1671" s="6"/>
      <c r="P1671" s="8"/>
      <c r="Q1671" s="5"/>
      <c r="R1671" s="8"/>
      <c r="S1671" s="10"/>
      <c r="T1671" s="6"/>
      <c r="U1671" s="4"/>
      <c r="V1671" s="4"/>
      <c r="W1671" s="38"/>
      <c r="X1671" s="8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BC1671" s="2"/>
    </row>
    <row r="1672" spans="1:55" ht="12.75" x14ac:dyDescent="0.2">
      <c r="A1672" s="4"/>
      <c r="B1672" s="4"/>
      <c r="C1672" s="4"/>
      <c r="D1672" s="4"/>
      <c r="E1672" s="4"/>
      <c r="F1672" s="4"/>
      <c r="G1672" s="45"/>
      <c r="H1672" s="45"/>
      <c r="I1672" s="36"/>
      <c r="J1672" s="36"/>
      <c r="K1672" s="5"/>
      <c r="L1672" s="8" t="str">
        <f t="shared" si="27"/>
        <v xml:space="preserve"> </v>
      </c>
      <c r="M1672" s="6"/>
      <c r="N1672" s="6"/>
      <c r="O1672" s="6"/>
      <c r="P1672" s="8"/>
      <c r="Q1672" s="5"/>
      <c r="R1672" s="8"/>
      <c r="S1672" s="10"/>
      <c r="T1672" s="6"/>
      <c r="U1672" s="4"/>
      <c r="V1672" s="4"/>
      <c r="W1672" s="38"/>
      <c r="X1672" s="8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BC1672" s="2"/>
    </row>
    <row r="1673" spans="1:55" ht="12.75" x14ac:dyDescent="0.2">
      <c r="A1673" s="4"/>
      <c r="B1673" s="4"/>
      <c r="C1673" s="4"/>
      <c r="D1673" s="4"/>
      <c r="E1673" s="4"/>
      <c r="F1673" s="4"/>
      <c r="G1673" s="45"/>
      <c r="H1673" s="45"/>
      <c r="I1673" s="36"/>
      <c r="J1673" s="36"/>
      <c r="K1673" s="5"/>
      <c r="L1673" s="8" t="str">
        <f t="shared" si="27"/>
        <v xml:space="preserve"> </v>
      </c>
      <c r="M1673" s="6"/>
      <c r="N1673" s="6"/>
      <c r="O1673" s="6"/>
      <c r="P1673" s="8"/>
      <c r="Q1673" s="5"/>
      <c r="R1673" s="8"/>
      <c r="S1673" s="10"/>
      <c r="T1673" s="6"/>
      <c r="U1673" s="4"/>
      <c r="V1673" s="4"/>
      <c r="W1673" s="38"/>
      <c r="X1673" s="8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BC1673" s="2"/>
    </row>
    <row r="1674" spans="1:55" ht="12.75" x14ac:dyDescent="0.2">
      <c r="A1674" s="4"/>
      <c r="B1674" s="4"/>
      <c r="C1674" s="4"/>
      <c r="D1674" s="4"/>
      <c r="E1674" s="4"/>
      <c r="F1674" s="4"/>
      <c r="G1674" s="45"/>
      <c r="H1674" s="45"/>
      <c r="I1674" s="36"/>
      <c r="J1674" s="36"/>
      <c r="K1674" s="5"/>
      <c r="L1674" s="8" t="str">
        <f t="shared" si="27"/>
        <v xml:space="preserve"> </v>
      </c>
      <c r="M1674" s="6"/>
      <c r="N1674" s="6"/>
      <c r="O1674" s="6"/>
      <c r="P1674" s="8"/>
      <c r="Q1674" s="5"/>
      <c r="R1674" s="8"/>
      <c r="S1674" s="10"/>
      <c r="T1674" s="6"/>
      <c r="U1674" s="4"/>
      <c r="V1674" s="4"/>
      <c r="W1674" s="38"/>
      <c r="X1674" s="8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BC1674" s="2"/>
    </row>
    <row r="1675" spans="1:55" ht="12.75" x14ac:dyDescent="0.2">
      <c r="A1675" s="4"/>
      <c r="B1675" s="4"/>
      <c r="C1675" s="4"/>
      <c r="D1675" s="4"/>
      <c r="E1675" s="4"/>
      <c r="F1675" s="4"/>
      <c r="G1675" s="45"/>
      <c r="H1675" s="45"/>
      <c r="I1675" s="36"/>
      <c r="J1675" s="36"/>
      <c r="K1675" s="5"/>
      <c r="L1675" s="8" t="str">
        <f t="shared" si="27"/>
        <v xml:space="preserve"> </v>
      </c>
      <c r="M1675" s="6"/>
      <c r="N1675" s="6"/>
      <c r="O1675" s="6"/>
      <c r="P1675" s="8"/>
      <c r="Q1675" s="5"/>
      <c r="R1675" s="8"/>
      <c r="S1675" s="10"/>
      <c r="T1675" s="6"/>
      <c r="U1675" s="4"/>
      <c r="V1675" s="4"/>
      <c r="W1675" s="38"/>
      <c r="X1675" s="8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BC1675" s="2"/>
    </row>
    <row r="1676" spans="1:55" ht="12.75" x14ac:dyDescent="0.2">
      <c r="A1676" s="4"/>
      <c r="B1676" s="4"/>
      <c r="C1676" s="4"/>
      <c r="D1676" s="4"/>
      <c r="E1676" s="4"/>
      <c r="F1676" s="4"/>
      <c r="G1676" s="45"/>
      <c r="H1676" s="45"/>
      <c r="I1676" s="36"/>
      <c r="J1676" s="36"/>
      <c r="K1676" s="5"/>
      <c r="L1676" s="8" t="str">
        <f t="shared" si="27"/>
        <v xml:space="preserve"> </v>
      </c>
      <c r="M1676" s="6"/>
      <c r="N1676" s="6"/>
      <c r="O1676" s="6"/>
      <c r="P1676" s="8"/>
      <c r="Q1676" s="5"/>
      <c r="R1676" s="8"/>
      <c r="S1676" s="10"/>
      <c r="T1676" s="6"/>
      <c r="U1676" s="4"/>
      <c r="V1676" s="4"/>
      <c r="W1676" s="38"/>
      <c r="X1676" s="8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BC1676" s="2"/>
    </row>
    <row r="1677" spans="1:55" ht="12.75" x14ac:dyDescent="0.2">
      <c r="A1677" s="4"/>
      <c r="B1677" s="4"/>
      <c r="C1677" s="4"/>
      <c r="D1677" s="4"/>
      <c r="E1677" s="4"/>
      <c r="F1677" s="4"/>
      <c r="G1677" s="45"/>
      <c r="H1677" s="45"/>
      <c r="I1677" s="36"/>
      <c r="J1677" s="36"/>
      <c r="K1677" s="5"/>
      <c r="L1677" s="8" t="str">
        <f t="shared" si="27"/>
        <v xml:space="preserve"> </v>
      </c>
      <c r="M1677" s="6"/>
      <c r="N1677" s="6"/>
      <c r="O1677" s="6"/>
      <c r="P1677" s="8"/>
      <c r="Q1677" s="5"/>
      <c r="R1677" s="8"/>
      <c r="S1677" s="10"/>
      <c r="T1677" s="6"/>
      <c r="U1677" s="4"/>
      <c r="V1677" s="4"/>
      <c r="W1677" s="38"/>
      <c r="X1677" s="8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BC1677" s="2"/>
    </row>
    <row r="1678" spans="1:55" ht="12.75" x14ac:dyDescent="0.2">
      <c r="A1678" s="4"/>
      <c r="B1678" s="4"/>
      <c r="C1678" s="4"/>
      <c r="D1678" s="4"/>
      <c r="E1678" s="4"/>
      <c r="F1678" s="4"/>
      <c r="G1678" s="45"/>
      <c r="H1678" s="45"/>
      <c r="I1678" s="36"/>
      <c r="J1678" s="36"/>
      <c r="K1678" s="5"/>
      <c r="L1678" s="8" t="str">
        <f t="shared" si="27"/>
        <v xml:space="preserve"> </v>
      </c>
      <c r="M1678" s="6"/>
      <c r="N1678" s="6"/>
      <c r="O1678" s="6"/>
      <c r="P1678" s="8"/>
      <c r="Q1678" s="5"/>
      <c r="R1678" s="8"/>
      <c r="S1678" s="10"/>
      <c r="T1678" s="6"/>
      <c r="U1678" s="4"/>
      <c r="V1678" s="4"/>
      <c r="W1678" s="38"/>
      <c r="X1678" s="8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BC1678" s="2"/>
    </row>
    <row r="1679" spans="1:55" ht="12.75" x14ac:dyDescent="0.2">
      <c r="A1679" s="4"/>
      <c r="B1679" s="4"/>
      <c r="C1679" s="4"/>
      <c r="D1679" s="4"/>
      <c r="E1679" s="4"/>
      <c r="F1679" s="4"/>
      <c r="G1679" s="45"/>
      <c r="H1679" s="45"/>
      <c r="I1679" s="36"/>
      <c r="J1679" s="36"/>
      <c r="K1679" s="5"/>
      <c r="L1679" s="8" t="str">
        <f t="shared" si="27"/>
        <v xml:space="preserve"> </v>
      </c>
      <c r="M1679" s="6"/>
      <c r="N1679" s="6"/>
      <c r="O1679" s="6"/>
      <c r="P1679" s="8"/>
      <c r="Q1679" s="5"/>
      <c r="R1679" s="8"/>
      <c r="S1679" s="10"/>
      <c r="T1679" s="6"/>
      <c r="U1679" s="4"/>
      <c r="V1679" s="4"/>
      <c r="W1679" s="38"/>
      <c r="X1679" s="8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BC1679" s="2"/>
    </row>
    <row r="1680" spans="1:55" ht="12.75" x14ac:dyDescent="0.2">
      <c r="A1680" s="4"/>
      <c r="B1680" s="4"/>
      <c r="C1680" s="4"/>
      <c r="D1680" s="4"/>
      <c r="E1680" s="4"/>
      <c r="F1680" s="4"/>
      <c r="G1680" s="45"/>
      <c r="H1680" s="45"/>
      <c r="I1680" s="36"/>
      <c r="J1680" s="36"/>
      <c r="K1680" s="5"/>
      <c r="L1680" s="8" t="str">
        <f t="shared" si="27"/>
        <v xml:space="preserve"> </v>
      </c>
      <c r="M1680" s="6"/>
      <c r="N1680" s="6"/>
      <c r="O1680" s="6"/>
      <c r="P1680" s="8"/>
      <c r="Q1680" s="5"/>
      <c r="R1680" s="8"/>
      <c r="S1680" s="10"/>
      <c r="T1680" s="6"/>
      <c r="U1680" s="4"/>
      <c r="V1680" s="4"/>
      <c r="W1680" s="38"/>
      <c r="X1680" s="8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BC1680" s="2"/>
    </row>
    <row r="1681" spans="1:55" ht="12.75" x14ac:dyDescent="0.2">
      <c r="A1681" s="4"/>
      <c r="B1681" s="4"/>
      <c r="C1681" s="4"/>
      <c r="D1681" s="4"/>
      <c r="E1681" s="4"/>
      <c r="F1681" s="4"/>
      <c r="G1681" s="45"/>
      <c r="H1681" s="45"/>
      <c r="I1681" s="36"/>
      <c r="J1681" s="36"/>
      <c r="K1681" s="5"/>
      <c r="L1681" s="8" t="str">
        <f t="shared" si="27"/>
        <v xml:space="preserve"> </v>
      </c>
      <c r="M1681" s="6"/>
      <c r="N1681" s="6"/>
      <c r="O1681" s="6"/>
      <c r="P1681" s="8"/>
      <c r="Q1681" s="5"/>
      <c r="R1681" s="8"/>
      <c r="S1681" s="10"/>
      <c r="T1681" s="6"/>
      <c r="U1681" s="4"/>
      <c r="V1681" s="4"/>
      <c r="W1681" s="38"/>
      <c r="X1681" s="8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BC1681" s="2"/>
    </row>
    <row r="1682" spans="1:55" ht="12.75" x14ac:dyDescent="0.2">
      <c r="A1682" s="4"/>
      <c r="B1682" s="4"/>
      <c r="C1682" s="4"/>
      <c r="D1682" s="4"/>
      <c r="E1682" s="4"/>
      <c r="F1682" s="4"/>
      <c r="G1682" s="45"/>
      <c r="H1682" s="45"/>
      <c r="I1682" s="36"/>
      <c r="J1682" s="36"/>
      <c r="K1682" s="5"/>
      <c r="L1682" s="8" t="str">
        <f t="shared" si="27"/>
        <v xml:space="preserve"> </v>
      </c>
      <c r="M1682" s="6"/>
      <c r="N1682" s="6"/>
      <c r="O1682" s="6"/>
      <c r="P1682" s="8"/>
      <c r="Q1682" s="5"/>
      <c r="R1682" s="8"/>
      <c r="S1682" s="10"/>
      <c r="T1682" s="6"/>
      <c r="U1682" s="4"/>
      <c r="V1682" s="4"/>
      <c r="W1682" s="38"/>
      <c r="X1682" s="8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BC1682" s="2"/>
    </row>
    <row r="1683" spans="1:55" ht="12.75" x14ac:dyDescent="0.2">
      <c r="A1683" s="4"/>
      <c r="B1683" s="4"/>
      <c r="C1683" s="4"/>
      <c r="D1683" s="4"/>
      <c r="E1683" s="4"/>
      <c r="F1683" s="4"/>
      <c r="G1683" s="45"/>
      <c r="H1683" s="45"/>
      <c r="I1683" s="36"/>
      <c r="J1683" s="36"/>
      <c r="K1683" s="5"/>
      <c r="L1683" s="8" t="str">
        <f t="shared" si="27"/>
        <v xml:space="preserve"> </v>
      </c>
      <c r="M1683" s="6"/>
      <c r="N1683" s="6"/>
      <c r="O1683" s="6"/>
      <c r="P1683" s="8"/>
      <c r="Q1683" s="5"/>
      <c r="R1683" s="8"/>
      <c r="S1683" s="10"/>
      <c r="T1683" s="6"/>
      <c r="U1683" s="4"/>
      <c r="V1683" s="4"/>
      <c r="W1683" s="38"/>
      <c r="X1683" s="8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BC1683" s="2"/>
    </row>
    <row r="1684" spans="1:55" ht="12.75" x14ac:dyDescent="0.2">
      <c r="A1684" s="4"/>
      <c r="B1684" s="4"/>
      <c r="C1684" s="4"/>
      <c r="D1684" s="4"/>
      <c r="E1684" s="4"/>
      <c r="F1684" s="4"/>
      <c r="G1684" s="45"/>
      <c r="H1684" s="45"/>
      <c r="I1684" s="36"/>
      <c r="J1684" s="36"/>
      <c r="K1684" s="5"/>
      <c r="L1684" s="8" t="str">
        <f t="shared" si="27"/>
        <v xml:space="preserve"> </v>
      </c>
      <c r="M1684" s="6"/>
      <c r="N1684" s="6"/>
      <c r="O1684" s="6"/>
      <c r="P1684" s="8"/>
      <c r="Q1684" s="5"/>
      <c r="R1684" s="8"/>
      <c r="S1684" s="10"/>
      <c r="T1684" s="6"/>
      <c r="U1684" s="4"/>
      <c r="V1684" s="4"/>
      <c r="W1684" s="38"/>
      <c r="X1684" s="8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BC1684" s="2"/>
    </row>
    <row r="1685" spans="1:55" ht="12.75" x14ac:dyDescent="0.2">
      <c r="A1685" s="4"/>
      <c r="B1685" s="4"/>
      <c r="C1685" s="4"/>
      <c r="D1685" s="4"/>
      <c r="E1685" s="4"/>
      <c r="F1685" s="4"/>
      <c r="G1685" s="45"/>
      <c r="H1685" s="45"/>
      <c r="I1685" s="36"/>
      <c r="J1685" s="36"/>
      <c r="K1685" s="5"/>
      <c r="L1685" s="8" t="str">
        <f t="shared" si="27"/>
        <v xml:space="preserve"> </v>
      </c>
      <c r="M1685" s="6"/>
      <c r="N1685" s="6"/>
      <c r="O1685" s="6"/>
      <c r="P1685" s="8"/>
      <c r="Q1685" s="5"/>
      <c r="R1685" s="8"/>
      <c r="S1685" s="10"/>
      <c r="T1685" s="6"/>
      <c r="U1685" s="4"/>
      <c r="V1685" s="4"/>
      <c r="W1685" s="38"/>
      <c r="X1685" s="8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BC1685" s="2"/>
    </row>
    <row r="1686" spans="1:55" ht="12.75" x14ac:dyDescent="0.2">
      <c r="A1686" s="4"/>
      <c r="B1686" s="4"/>
      <c r="C1686" s="4"/>
      <c r="D1686" s="4"/>
      <c r="E1686" s="4"/>
      <c r="F1686" s="4"/>
      <c r="G1686" s="45"/>
      <c r="H1686" s="45"/>
      <c r="I1686" s="36"/>
      <c r="J1686" s="36"/>
      <c r="K1686" s="5"/>
      <c r="L1686" s="8" t="str">
        <f t="shared" si="27"/>
        <v xml:space="preserve"> </v>
      </c>
      <c r="M1686" s="6"/>
      <c r="N1686" s="6"/>
      <c r="O1686" s="6"/>
      <c r="P1686" s="8"/>
      <c r="Q1686" s="5"/>
      <c r="R1686" s="8"/>
      <c r="S1686" s="10"/>
      <c r="T1686" s="6"/>
      <c r="U1686" s="4"/>
      <c r="V1686" s="4"/>
      <c r="W1686" s="38"/>
      <c r="X1686" s="8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BC1686" s="2"/>
    </row>
    <row r="1687" spans="1:55" ht="12.75" x14ac:dyDescent="0.2">
      <c r="A1687" s="4"/>
      <c r="B1687" s="4"/>
      <c r="C1687" s="4"/>
      <c r="D1687" s="4"/>
      <c r="E1687" s="4"/>
      <c r="F1687" s="4"/>
      <c r="G1687" s="45"/>
      <c r="H1687" s="45"/>
      <c r="I1687" s="36"/>
      <c r="J1687" s="36"/>
      <c r="K1687" s="5"/>
      <c r="L1687" s="8" t="str">
        <f t="shared" si="27"/>
        <v xml:space="preserve"> </v>
      </c>
      <c r="M1687" s="6"/>
      <c r="N1687" s="6"/>
      <c r="O1687" s="6"/>
      <c r="P1687" s="8"/>
      <c r="Q1687" s="5"/>
      <c r="R1687" s="8"/>
      <c r="S1687" s="10"/>
      <c r="T1687" s="6"/>
      <c r="U1687" s="4"/>
      <c r="V1687" s="4"/>
      <c r="W1687" s="38"/>
      <c r="X1687" s="8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BC1687" s="2"/>
    </row>
    <row r="1688" spans="1:55" ht="12.75" x14ac:dyDescent="0.2">
      <c r="A1688" s="4"/>
      <c r="B1688" s="4"/>
      <c r="C1688" s="4"/>
      <c r="D1688" s="4"/>
      <c r="E1688" s="4"/>
      <c r="F1688" s="4"/>
      <c r="G1688" s="45"/>
      <c r="H1688" s="45"/>
      <c r="I1688" s="36"/>
      <c r="J1688" s="36"/>
      <c r="K1688" s="5"/>
      <c r="L1688" s="8" t="str">
        <f t="shared" si="27"/>
        <v xml:space="preserve"> </v>
      </c>
      <c r="M1688" s="6"/>
      <c r="N1688" s="6"/>
      <c r="O1688" s="6"/>
      <c r="P1688" s="8"/>
      <c r="Q1688" s="5"/>
      <c r="R1688" s="8"/>
      <c r="S1688" s="10"/>
      <c r="T1688" s="6"/>
      <c r="U1688" s="4"/>
      <c r="V1688" s="4"/>
      <c r="W1688" s="38"/>
      <c r="X1688" s="8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BC1688" s="2"/>
    </row>
    <row r="1689" spans="1:55" ht="12.75" x14ac:dyDescent="0.2">
      <c r="A1689" s="4"/>
      <c r="B1689" s="4"/>
      <c r="C1689" s="4"/>
      <c r="D1689" s="4"/>
      <c r="E1689" s="4"/>
      <c r="F1689" s="4"/>
      <c r="G1689" s="45"/>
      <c r="H1689" s="45"/>
      <c r="I1689" s="36"/>
      <c r="J1689" s="36"/>
      <c r="K1689" s="5"/>
      <c r="L1689" s="8" t="str">
        <f t="shared" si="27"/>
        <v xml:space="preserve"> </v>
      </c>
      <c r="M1689" s="6"/>
      <c r="N1689" s="6"/>
      <c r="O1689" s="6"/>
      <c r="P1689" s="8"/>
      <c r="Q1689" s="5"/>
      <c r="R1689" s="8"/>
      <c r="S1689" s="10"/>
      <c r="T1689" s="6"/>
      <c r="U1689" s="4"/>
      <c r="V1689" s="4"/>
      <c r="W1689" s="38"/>
      <c r="X1689" s="8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BC1689" s="2"/>
    </row>
    <row r="1690" spans="1:55" ht="12.75" x14ac:dyDescent="0.2">
      <c r="A1690" s="4"/>
      <c r="B1690" s="4"/>
      <c r="C1690" s="4"/>
      <c r="D1690" s="4"/>
      <c r="E1690" s="4"/>
      <c r="F1690" s="4"/>
      <c r="G1690" s="45"/>
      <c r="H1690" s="45"/>
      <c r="I1690" s="36"/>
      <c r="J1690" s="36"/>
      <c r="K1690" s="5"/>
      <c r="L1690" s="8" t="str">
        <f t="shared" si="27"/>
        <v xml:space="preserve"> </v>
      </c>
      <c r="M1690" s="6"/>
      <c r="N1690" s="6"/>
      <c r="O1690" s="6"/>
      <c r="P1690" s="8"/>
      <c r="Q1690" s="5"/>
      <c r="R1690" s="8"/>
      <c r="S1690" s="10"/>
      <c r="T1690" s="6"/>
      <c r="U1690" s="4"/>
      <c r="V1690" s="4"/>
      <c r="W1690" s="38"/>
      <c r="X1690" s="8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BC1690" s="2"/>
    </row>
    <row r="1691" spans="1:55" ht="12.75" x14ac:dyDescent="0.2">
      <c r="A1691" s="4"/>
      <c r="B1691" s="4"/>
      <c r="C1691" s="4"/>
      <c r="D1691" s="4"/>
      <c r="E1691" s="4"/>
      <c r="F1691" s="4"/>
      <c r="G1691" s="45"/>
      <c r="H1691" s="45"/>
      <c r="I1691" s="36"/>
      <c r="J1691" s="36"/>
      <c r="K1691" s="5"/>
      <c r="L1691" s="8" t="str">
        <f t="shared" si="27"/>
        <v xml:space="preserve"> </v>
      </c>
      <c r="M1691" s="6"/>
      <c r="N1691" s="6"/>
      <c r="O1691" s="6"/>
      <c r="P1691" s="8"/>
      <c r="Q1691" s="5"/>
      <c r="R1691" s="8"/>
      <c r="S1691" s="10"/>
      <c r="T1691" s="6"/>
      <c r="U1691" s="4"/>
      <c r="V1691" s="4"/>
      <c r="W1691" s="38"/>
      <c r="X1691" s="8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BC1691" s="2"/>
    </row>
    <row r="1692" spans="1:55" ht="12.75" x14ac:dyDescent="0.2">
      <c r="A1692" s="4"/>
      <c r="B1692" s="4"/>
      <c r="C1692" s="4"/>
      <c r="D1692" s="4"/>
      <c r="E1692" s="4"/>
      <c r="F1692" s="4"/>
      <c r="G1692" s="45"/>
      <c r="H1692" s="45"/>
      <c r="I1692" s="36"/>
      <c r="J1692" s="36"/>
      <c r="K1692" s="5"/>
      <c r="L1692" s="8" t="str">
        <f t="shared" si="27"/>
        <v xml:space="preserve"> </v>
      </c>
      <c r="M1692" s="6"/>
      <c r="N1692" s="6"/>
      <c r="O1692" s="6"/>
      <c r="P1692" s="8"/>
      <c r="Q1692" s="5"/>
      <c r="R1692" s="8"/>
      <c r="S1692" s="10"/>
      <c r="T1692" s="6"/>
      <c r="U1692" s="4"/>
      <c r="V1692" s="4"/>
      <c r="W1692" s="38"/>
      <c r="X1692" s="8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BC1692" s="2"/>
    </row>
    <row r="1693" spans="1:55" ht="12.75" x14ac:dyDescent="0.2">
      <c r="A1693" s="4"/>
      <c r="B1693" s="4"/>
      <c r="C1693" s="4"/>
      <c r="D1693" s="4"/>
      <c r="E1693" s="4"/>
      <c r="F1693" s="4"/>
      <c r="G1693" s="45"/>
      <c r="H1693" s="45"/>
      <c r="I1693" s="36"/>
      <c r="J1693" s="36"/>
      <c r="K1693" s="5"/>
      <c r="L1693" s="8" t="str">
        <f t="shared" si="27"/>
        <v xml:space="preserve"> </v>
      </c>
      <c r="M1693" s="6"/>
      <c r="N1693" s="6"/>
      <c r="O1693" s="6"/>
      <c r="P1693" s="8"/>
      <c r="Q1693" s="5"/>
      <c r="R1693" s="8"/>
      <c r="S1693" s="10"/>
      <c r="T1693" s="6"/>
      <c r="U1693" s="4"/>
      <c r="V1693" s="4"/>
      <c r="W1693" s="38"/>
      <c r="X1693" s="8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BC1693" s="2"/>
    </row>
    <row r="1694" spans="1:55" ht="12.75" x14ac:dyDescent="0.2">
      <c r="A1694" s="4"/>
      <c r="B1694" s="4"/>
      <c r="C1694" s="4"/>
      <c r="D1694" s="4"/>
      <c r="E1694" s="4"/>
      <c r="F1694" s="4"/>
      <c r="G1694" s="45"/>
      <c r="H1694" s="45"/>
      <c r="I1694" s="36"/>
      <c r="J1694" s="36"/>
      <c r="K1694" s="5"/>
      <c r="L1694" s="8" t="str">
        <f t="shared" si="27"/>
        <v xml:space="preserve"> </v>
      </c>
      <c r="M1694" s="6"/>
      <c r="N1694" s="6"/>
      <c r="O1694" s="6"/>
      <c r="P1694" s="8"/>
      <c r="Q1694" s="5"/>
      <c r="R1694" s="8"/>
      <c r="S1694" s="10"/>
      <c r="T1694" s="6"/>
      <c r="U1694" s="4"/>
      <c r="V1694" s="4"/>
      <c r="W1694" s="38"/>
      <c r="X1694" s="8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BC1694" s="2"/>
    </row>
    <row r="1695" spans="1:55" ht="12.75" x14ac:dyDescent="0.2">
      <c r="A1695" s="4"/>
      <c r="B1695" s="4"/>
      <c r="C1695" s="4"/>
      <c r="D1695" s="4"/>
      <c r="E1695" s="4"/>
      <c r="F1695" s="4"/>
      <c r="G1695" s="45"/>
      <c r="H1695" s="45"/>
      <c r="I1695" s="36"/>
      <c r="J1695" s="36"/>
      <c r="K1695" s="5"/>
      <c r="L1695" s="8" t="str">
        <f t="shared" si="27"/>
        <v xml:space="preserve"> </v>
      </c>
      <c r="M1695" s="6"/>
      <c r="N1695" s="6"/>
      <c r="O1695" s="6"/>
      <c r="P1695" s="8"/>
      <c r="Q1695" s="5"/>
      <c r="R1695" s="8"/>
      <c r="S1695" s="10"/>
      <c r="T1695" s="6"/>
      <c r="U1695" s="4"/>
      <c r="V1695" s="4"/>
      <c r="W1695" s="38"/>
      <c r="X1695" s="8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BC1695" s="2"/>
    </row>
    <row r="1696" spans="1:55" ht="12.75" x14ac:dyDescent="0.2">
      <c r="A1696" s="4"/>
      <c r="B1696" s="4"/>
      <c r="C1696" s="4"/>
      <c r="D1696" s="4"/>
      <c r="E1696" s="4"/>
      <c r="F1696" s="4"/>
      <c r="G1696" s="45"/>
      <c r="H1696" s="45"/>
      <c r="I1696" s="36"/>
      <c r="J1696" s="36"/>
      <c r="K1696" s="5"/>
      <c r="L1696" s="8" t="str">
        <f t="shared" ref="L1696:L1759" si="28">+IF(J1696=0," ",K1696-($B$9-J1696))</f>
        <v xml:space="preserve"> </v>
      </c>
      <c r="M1696" s="6"/>
      <c r="N1696" s="6"/>
      <c r="O1696" s="6"/>
      <c r="P1696" s="8"/>
      <c r="Q1696" s="5"/>
      <c r="R1696" s="8"/>
      <c r="S1696" s="10"/>
      <c r="T1696" s="6"/>
      <c r="U1696" s="4"/>
      <c r="V1696" s="4"/>
      <c r="W1696" s="38"/>
      <c r="X1696" s="8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BC1696" s="2"/>
    </row>
    <row r="1697" spans="1:55" ht="12.75" x14ac:dyDescent="0.2">
      <c r="A1697" s="4"/>
      <c r="B1697" s="4"/>
      <c r="C1697" s="4"/>
      <c r="D1697" s="4"/>
      <c r="E1697" s="4"/>
      <c r="F1697" s="4"/>
      <c r="G1697" s="45"/>
      <c r="H1697" s="45"/>
      <c r="I1697" s="36"/>
      <c r="J1697" s="36"/>
      <c r="K1697" s="5"/>
      <c r="L1697" s="8" t="str">
        <f t="shared" si="28"/>
        <v xml:space="preserve"> </v>
      </c>
      <c r="M1697" s="6"/>
      <c r="N1697" s="6"/>
      <c r="O1697" s="6"/>
      <c r="P1697" s="8"/>
      <c r="Q1697" s="5"/>
      <c r="R1697" s="8"/>
      <c r="S1697" s="10"/>
      <c r="T1697" s="6"/>
      <c r="U1697" s="4"/>
      <c r="V1697" s="4"/>
      <c r="W1697" s="38"/>
      <c r="X1697" s="8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BC1697" s="2"/>
    </row>
    <row r="1698" spans="1:55" ht="12.75" x14ac:dyDescent="0.2">
      <c r="A1698" s="4"/>
      <c r="B1698" s="4"/>
      <c r="C1698" s="4"/>
      <c r="D1698" s="4"/>
      <c r="E1698" s="4"/>
      <c r="F1698" s="4"/>
      <c r="G1698" s="45"/>
      <c r="H1698" s="45"/>
      <c r="I1698" s="36"/>
      <c r="J1698" s="36"/>
      <c r="K1698" s="5"/>
      <c r="L1698" s="8" t="str">
        <f t="shared" si="28"/>
        <v xml:space="preserve"> </v>
      </c>
      <c r="M1698" s="6"/>
      <c r="N1698" s="6"/>
      <c r="O1698" s="6"/>
      <c r="P1698" s="8"/>
      <c r="Q1698" s="5"/>
      <c r="R1698" s="8"/>
      <c r="S1698" s="10"/>
      <c r="T1698" s="6"/>
      <c r="U1698" s="4"/>
      <c r="V1698" s="4"/>
      <c r="W1698" s="38"/>
      <c r="X1698" s="8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BC1698" s="2"/>
    </row>
    <row r="1699" spans="1:55" ht="12.75" x14ac:dyDescent="0.2">
      <c r="A1699" s="4"/>
      <c r="B1699" s="4"/>
      <c r="C1699" s="4"/>
      <c r="D1699" s="4"/>
      <c r="E1699" s="4"/>
      <c r="F1699" s="4"/>
      <c r="G1699" s="45"/>
      <c r="H1699" s="45"/>
      <c r="I1699" s="36"/>
      <c r="J1699" s="36"/>
      <c r="K1699" s="5"/>
      <c r="L1699" s="8" t="str">
        <f t="shared" si="28"/>
        <v xml:space="preserve"> </v>
      </c>
      <c r="M1699" s="6"/>
      <c r="N1699" s="6"/>
      <c r="O1699" s="6"/>
      <c r="P1699" s="8"/>
      <c r="Q1699" s="5"/>
      <c r="R1699" s="8"/>
      <c r="S1699" s="10"/>
      <c r="T1699" s="6"/>
      <c r="U1699" s="4"/>
      <c r="V1699" s="4"/>
      <c r="W1699" s="38"/>
      <c r="X1699" s="8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BC1699" s="2"/>
    </row>
    <row r="1700" spans="1:55" ht="12.75" x14ac:dyDescent="0.2">
      <c r="A1700" s="4"/>
      <c r="B1700" s="4"/>
      <c r="C1700" s="4"/>
      <c r="D1700" s="4"/>
      <c r="E1700" s="4"/>
      <c r="F1700" s="4"/>
      <c r="G1700" s="45"/>
      <c r="H1700" s="45"/>
      <c r="I1700" s="36"/>
      <c r="J1700" s="36"/>
      <c r="K1700" s="5"/>
      <c r="L1700" s="8" t="str">
        <f t="shared" si="28"/>
        <v xml:space="preserve"> </v>
      </c>
      <c r="M1700" s="6"/>
      <c r="N1700" s="6"/>
      <c r="O1700" s="6"/>
      <c r="P1700" s="8"/>
      <c r="Q1700" s="5"/>
      <c r="R1700" s="8"/>
      <c r="S1700" s="10"/>
      <c r="T1700" s="6"/>
      <c r="U1700" s="4"/>
      <c r="V1700" s="4"/>
      <c r="W1700" s="38"/>
      <c r="X1700" s="8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BC1700" s="2"/>
    </row>
    <row r="1701" spans="1:55" ht="12.75" x14ac:dyDescent="0.2">
      <c r="A1701" s="4"/>
      <c r="B1701" s="4"/>
      <c r="C1701" s="4"/>
      <c r="D1701" s="4"/>
      <c r="E1701" s="4"/>
      <c r="F1701" s="4"/>
      <c r="G1701" s="45"/>
      <c r="H1701" s="45"/>
      <c r="I1701" s="36"/>
      <c r="J1701" s="36"/>
      <c r="K1701" s="5"/>
      <c r="L1701" s="8" t="str">
        <f t="shared" si="28"/>
        <v xml:space="preserve"> </v>
      </c>
      <c r="M1701" s="6"/>
      <c r="N1701" s="6"/>
      <c r="O1701" s="6"/>
      <c r="P1701" s="8"/>
      <c r="Q1701" s="5"/>
      <c r="R1701" s="8"/>
      <c r="S1701" s="10"/>
      <c r="T1701" s="6"/>
      <c r="U1701" s="4"/>
      <c r="V1701" s="4"/>
      <c r="W1701" s="38"/>
      <c r="X1701" s="8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BC1701" s="2"/>
    </row>
    <row r="1702" spans="1:55" ht="12.75" x14ac:dyDescent="0.2">
      <c r="A1702" s="4"/>
      <c r="B1702" s="4"/>
      <c r="C1702" s="4"/>
      <c r="D1702" s="4"/>
      <c r="E1702" s="4"/>
      <c r="F1702" s="4"/>
      <c r="G1702" s="45"/>
      <c r="H1702" s="45"/>
      <c r="I1702" s="36"/>
      <c r="J1702" s="36"/>
      <c r="K1702" s="5"/>
      <c r="L1702" s="8" t="str">
        <f t="shared" si="28"/>
        <v xml:space="preserve"> </v>
      </c>
      <c r="M1702" s="6"/>
      <c r="N1702" s="6"/>
      <c r="O1702" s="6"/>
      <c r="P1702" s="8"/>
      <c r="Q1702" s="5"/>
      <c r="R1702" s="8"/>
      <c r="S1702" s="10"/>
      <c r="T1702" s="6"/>
      <c r="U1702" s="4"/>
      <c r="V1702" s="4"/>
      <c r="W1702" s="38"/>
      <c r="X1702" s="8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BC1702" s="2"/>
    </row>
    <row r="1703" spans="1:55" ht="12.75" x14ac:dyDescent="0.2">
      <c r="A1703" s="4"/>
      <c r="B1703" s="4"/>
      <c r="C1703" s="4"/>
      <c r="D1703" s="4"/>
      <c r="E1703" s="4"/>
      <c r="F1703" s="4"/>
      <c r="G1703" s="45"/>
      <c r="H1703" s="45"/>
      <c r="I1703" s="36"/>
      <c r="J1703" s="36"/>
      <c r="K1703" s="5"/>
      <c r="L1703" s="8" t="str">
        <f t="shared" si="28"/>
        <v xml:space="preserve"> </v>
      </c>
      <c r="M1703" s="6"/>
      <c r="N1703" s="6"/>
      <c r="O1703" s="6"/>
      <c r="P1703" s="8"/>
      <c r="Q1703" s="5"/>
      <c r="R1703" s="8"/>
      <c r="S1703" s="10"/>
      <c r="T1703" s="6"/>
      <c r="U1703" s="4"/>
      <c r="V1703" s="4"/>
      <c r="W1703" s="38"/>
      <c r="X1703" s="8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BC1703" s="2"/>
    </row>
    <row r="1704" spans="1:55" ht="12.75" x14ac:dyDescent="0.2">
      <c r="A1704" s="4"/>
      <c r="B1704" s="4"/>
      <c r="C1704" s="4"/>
      <c r="D1704" s="4"/>
      <c r="E1704" s="4"/>
      <c r="F1704" s="4"/>
      <c r="G1704" s="45"/>
      <c r="H1704" s="45"/>
      <c r="I1704" s="36"/>
      <c r="J1704" s="36"/>
      <c r="K1704" s="5"/>
      <c r="L1704" s="8" t="str">
        <f t="shared" si="28"/>
        <v xml:space="preserve"> </v>
      </c>
      <c r="M1704" s="6"/>
      <c r="N1704" s="6"/>
      <c r="O1704" s="6"/>
      <c r="P1704" s="8"/>
      <c r="Q1704" s="5"/>
      <c r="R1704" s="8"/>
      <c r="S1704" s="10"/>
      <c r="T1704" s="6"/>
      <c r="U1704" s="4"/>
      <c r="V1704" s="4"/>
      <c r="W1704" s="38"/>
      <c r="X1704" s="8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BC1704" s="2"/>
    </row>
    <row r="1705" spans="1:55" ht="12.75" x14ac:dyDescent="0.2">
      <c r="A1705" s="4"/>
      <c r="B1705" s="4"/>
      <c r="C1705" s="4"/>
      <c r="D1705" s="4"/>
      <c r="E1705" s="4"/>
      <c r="F1705" s="4"/>
      <c r="G1705" s="45"/>
      <c r="H1705" s="45"/>
      <c r="I1705" s="36"/>
      <c r="J1705" s="36"/>
      <c r="K1705" s="5"/>
      <c r="L1705" s="8" t="str">
        <f t="shared" si="28"/>
        <v xml:space="preserve"> </v>
      </c>
      <c r="M1705" s="6"/>
      <c r="N1705" s="6"/>
      <c r="O1705" s="6"/>
      <c r="P1705" s="8"/>
      <c r="Q1705" s="5"/>
      <c r="R1705" s="8"/>
      <c r="S1705" s="10"/>
      <c r="T1705" s="6"/>
      <c r="U1705" s="4"/>
      <c r="V1705" s="4"/>
      <c r="W1705" s="38"/>
      <c r="X1705" s="8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BC1705" s="2"/>
    </row>
    <row r="1706" spans="1:55" ht="12.75" x14ac:dyDescent="0.2">
      <c r="A1706" s="4"/>
      <c r="B1706" s="4"/>
      <c r="C1706" s="4"/>
      <c r="D1706" s="4"/>
      <c r="E1706" s="4"/>
      <c r="F1706" s="4"/>
      <c r="G1706" s="45"/>
      <c r="H1706" s="45"/>
      <c r="I1706" s="36"/>
      <c r="J1706" s="36"/>
      <c r="K1706" s="5"/>
      <c r="L1706" s="8" t="str">
        <f t="shared" si="28"/>
        <v xml:space="preserve"> </v>
      </c>
      <c r="M1706" s="6"/>
      <c r="N1706" s="6"/>
      <c r="O1706" s="6"/>
      <c r="P1706" s="8"/>
      <c r="Q1706" s="5"/>
      <c r="R1706" s="8"/>
      <c r="S1706" s="10"/>
      <c r="T1706" s="6"/>
      <c r="U1706" s="4"/>
      <c r="V1706" s="4"/>
      <c r="W1706" s="38"/>
      <c r="X1706" s="8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BC1706" s="2"/>
    </row>
    <row r="1707" spans="1:55" ht="12.75" x14ac:dyDescent="0.2">
      <c r="A1707" s="4"/>
      <c r="B1707" s="4"/>
      <c r="C1707" s="4"/>
      <c r="D1707" s="4"/>
      <c r="E1707" s="4"/>
      <c r="F1707" s="4"/>
      <c r="G1707" s="45"/>
      <c r="H1707" s="45"/>
      <c r="I1707" s="36"/>
      <c r="J1707" s="36"/>
      <c r="K1707" s="5"/>
      <c r="L1707" s="8" t="str">
        <f t="shared" si="28"/>
        <v xml:space="preserve"> </v>
      </c>
      <c r="M1707" s="6"/>
      <c r="N1707" s="6"/>
      <c r="O1707" s="6"/>
      <c r="P1707" s="8"/>
      <c r="Q1707" s="5"/>
      <c r="R1707" s="8"/>
      <c r="S1707" s="10"/>
      <c r="T1707" s="6"/>
      <c r="U1707" s="4"/>
      <c r="V1707" s="4"/>
      <c r="W1707" s="38"/>
      <c r="X1707" s="8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BC1707" s="2"/>
    </row>
    <row r="1708" spans="1:55" ht="12.75" x14ac:dyDescent="0.2">
      <c r="A1708" s="4"/>
      <c r="B1708" s="4"/>
      <c r="C1708" s="4"/>
      <c r="D1708" s="4"/>
      <c r="E1708" s="4"/>
      <c r="F1708" s="4"/>
      <c r="G1708" s="45"/>
      <c r="H1708" s="45"/>
      <c r="I1708" s="36"/>
      <c r="J1708" s="36"/>
      <c r="K1708" s="5"/>
      <c r="L1708" s="8" t="str">
        <f t="shared" si="28"/>
        <v xml:space="preserve"> </v>
      </c>
      <c r="M1708" s="6"/>
      <c r="N1708" s="6"/>
      <c r="O1708" s="6"/>
      <c r="P1708" s="8"/>
      <c r="Q1708" s="5"/>
      <c r="R1708" s="8"/>
      <c r="S1708" s="10"/>
      <c r="T1708" s="6"/>
      <c r="U1708" s="4"/>
      <c r="V1708" s="4"/>
      <c r="W1708" s="38"/>
      <c r="X1708" s="8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BC1708" s="2"/>
    </row>
    <row r="1709" spans="1:55" ht="12.75" x14ac:dyDescent="0.2">
      <c r="A1709" s="4"/>
      <c r="B1709" s="4"/>
      <c r="C1709" s="4"/>
      <c r="D1709" s="4"/>
      <c r="E1709" s="4"/>
      <c r="F1709" s="4"/>
      <c r="G1709" s="45"/>
      <c r="H1709" s="45"/>
      <c r="I1709" s="36"/>
      <c r="J1709" s="36"/>
      <c r="K1709" s="5"/>
      <c r="L1709" s="8" t="str">
        <f t="shared" si="28"/>
        <v xml:space="preserve"> </v>
      </c>
      <c r="M1709" s="6"/>
      <c r="N1709" s="6"/>
      <c r="O1709" s="6"/>
      <c r="P1709" s="8"/>
      <c r="Q1709" s="5"/>
      <c r="R1709" s="8"/>
      <c r="S1709" s="10"/>
      <c r="T1709" s="6"/>
      <c r="U1709" s="4"/>
      <c r="V1709" s="4"/>
      <c r="W1709" s="38"/>
      <c r="X1709" s="8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BC1709" s="2"/>
    </row>
    <row r="1710" spans="1:55" ht="12.75" x14ac:dyDescent="0.2">
      <c r="A1710" s="4"/>
      <c r="B1710" s="4"/>
      <c r="C1710" s="4"/>
      <c r="D1710" s="4"/>
      <c r="E1710" s="4"/>
      <c r="F1710" s="4"/>
      <c r="G1710" s="45"/>
      <c r="H1710" s="45"/>
      <c r="I1710" s="36"/>
      <c r="J1710" s="36"/>
      <c r="K1710" s="5"/>
      <c r="L1710" s="8" t="str">
        <f t="shared" si="28"/>
        <v xml:space="preserve"> </v>
      </c>
      <c r="M1710" s="6"/>
      <c r="N1710" s="6"/>
      <c r="O1710" s="6"/>
      <c r="P1710" s="8"/>
      <c r="Q1710" s="5"/>
      <c r="R1710" s="8"/>
      <c r="S1710" s="10"/>
      <c r="T1710" s="6"/>
      <c r="U1710" s="4"/>
      <c r="V1710" s="4"/>
      <c r="W1710" s="38"/>
      <c r="X1710" s="8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BC1710" s="2"/>
    </row>
    <row r="1711" spans="1:55" ht="12.75" x14ac:dyDescent="0.2">
      <c r="A1711" s="4"/>
      <c r="B1711" s="4"/>
      <c r="C1711" s="4"/>
      <c r="D1711" s="4"/>
      <c r="E1711" s="4"/>
      <c r="F1711" s="4"/>
      <c r="G1711" s="45"/>
      <c r="H1711" s="45"/>
      <c r="I1711" s="36"/>
      <c r="J1711" s="36"/>
      <c r="K1711" s="5"/>
      <c r="L1711" s="8" t="str">
        <f t="shared" si="28"/>
        <v xml:space="preserve"> </v>
      </c>
      <c r="M1711" s="6"/>
      <c r="N1711" s="6"/>
      <c r="O1711" s="6"/>
      <c r="P1711" s="8"/>
      <c r="Q1711" s="5"/>
      <c r="R1711" s="8"/>
      <c r="S1711" s="10"/>
      <c r="T1711" s="6"/>
      <c r="U1711" s="4"/>
      <c r="V1711" s="4"/>
      <c r="W1711" s="38"/>
      <c r="X1711" s="8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BC1711" s="2"/>
    </row>
    <row r="1712" spans="1:55" ht="12.75" x14ac:dyDescent="0.2">
      <c r="A1712" s="4"/>
      <c r="B1712" s="4"/>
      <c r="C1712" s="4"/>
      <c r="D1712" s="4"/>
      <c r="E1712" s="4"/>
      <c r="F1712" s="4"/>
      <c r="G1712" s="45"/>
      <c r="H1712" s="45"/>
      <c r="I1712" s="36"/>
      <c r="J1712" s="36"/>
      <c r="K1712" s="5"/>
      <c r="L1712" s="8" t="str">
        <f t="shared" si="28"/>
        <v xml:space="preserve"> </v>
      </c>
      <c r="M1712" s="6"/>
      <c r="N1712" s="6"/>
      <c r="O1712" s="6"/>
      <c r="P1712" s="8"/>
      <c r="Q1712" s="5"/>
      <c r="R1712" s="8"/>
      <c r="S1712" s="10"/>
      <c r="T1712" s="6"/>
      <c r="U1712" s="4"/>
      <c r="V1712" s="4"/>
      <c r="W1712" s="38"/>
      <c r="X1712" s="8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BC1712" s="2"/>
    </row>
    <row r="1713" spans="1:55" ht="12.75" x14ac:dyDescent="0.2">
      <c r="A1713" s="4"/>
      <c r="B1713" s="4"/>
      <c r="C1713" s="4"/>
      <c r="D1713" s="4"/>
      <c r="E1713" s="4"/>
      <c r="F1713" s="4"/>
      <c r="G1713" s="45"/>
      <c r="H1713" s="45"/>
      <c r="I1713" s="36"/>
      <c r="J1713" s="36"/>
      <c r="K1713" s="5"/>
      <c r="L1713" s="8" t="str">
        <f t="shared" si="28"/>
        <v xml:space="preserve"> </v>
      </c>
      <c r="M1713" s="6"/>
      <c r="N1713" s="6"/>
      <c r="O1713" s="6"/>
      <c r="P1713" s="8"/>
      <c r="Q1713" s="5"/>
      <c r="R1713" s="8"/>
      <c r="S1713" s="10"/>
      <c r="T1713" s="6"/>
      <c r="U1713" s="4"/>
      <c r="V1713" s="4"/>
      <c r="W1713" s="38"/>
      <c r="X1713" s="8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BC1713" s="2"/>
    </row>
    <row r="1714" spans="1:55" ht="12.75" x14ac:dyDescent="0.2">
      <c r="A1714" s="4"/>
      <c r="B1714" s="4"/>
      <c r="C1714" s="4"/>
      <c r="D1714" s="4"/>
      <c r="E1714" s="4"/>
      <c r="F1714" s="4"/>
      <c r="G1714" s="45"/>
      <c r="H1714" s="45"/>
      <c r="I1714" s="36"/>
      <c r="J1714" s="36"/>
      <c r="K1714" s="5"/>
      <c r="L1714" s="8" t="str">
        <f t="shared" si="28"/>
        <v xml:space="preserve"> </v>
      </c>
      <c r="M1714" s="6"/>
      <c r="N1714" s="6"/>
      <c r="O1714" s="6"/>
      <c r="P1714" s="8"/>
      <c r="Q1714" s="5"/>
      <c r="R1714" s="8"/>
      <c r="S1714" s="10"/>
      <c r="T1714" s="6"/>
      <c r="U1714" s="4"/>
      <c r="V1714" s="4"/>
      <c r="W1714" s="38"/>
      <c r="X1714" s="8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BC1714" s="2"/>
    </row>
    <row r="1715" spans="1:55" ht="12.75" x14ac:dyDescent="0.2">
      <c r="A1715" s="4"/>
      <c r="B1715" s="4"/>
      <c r="C1715" s="4"/>
      <c r="D1715" s="4"/>
      <c r="E1715" s="4"/>
      <c r="F1715" s="4"/>
      <c r="G1715" s="45"/>
      <c r="H1715" s="45"/>
      <c r="I1715" s="36"/>
      <c r="J1715" s="36"/>
      <c r="K1715" s="5"/>
      <c r="L1715" s="8" t="str">
        <f t="shared" si="28"/>
        <v xml:space="preserve"> </v>
      </c>
      <c r="M1715" s="6"/>
      <c r="N1715" s="6"/>
      <c r="O1715" s="6"/>
      <c r="P1715" s="8"/>
      <c r="Q1715" s="5"/>
      <c r="R1715" s="8"/>
      <c r="S1715" s="10"/>
      <c r="T1715" s="6"/>
      <c r="U1715" s="4"/>
      <c r="V1715" s="4"/>
      <c r="W1715" s="38"/>
      <c r="X1715" s="8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BC1715" s="2"/>
    </row>
    <row r="1716" spans="1:55" ht="12.75" x14ac:dyDescent="0.2">
      <c r="A1716" s="4"/>
      <c r="B1716" s="4"/>
      <c r="C1716" s="4"/>
      <c r="D1716" s="4"/>
      <c r="E1716" s="4"/>
      <c r="F1716" s="4"/>
      <c r="G1716" s="45"/>
      <c r="H1716" s="45"/>
      <c r="I1716" s="36"/>
      <c r="J1716" s="36"/>
      <c r="K1716" s="5"/>
      <c r="L1716" s="8" t="str">
        <f t="shared" si="28"/>
        <v xml:space="preserve"> </v>
      </c>
      <c r="M1716" s="6"/>
      <c r="N1716" s="6"/>
      <c r="O1716" s="6"/>
      <c r="P1716" s="8"/>
      <c r="Q1716" s="5"/>
      <c r="R1716" s="8"/>
      <c r="S1716" s="10"/>
      <c r="T1716" s="6"/>
      <c r="U1716" s="4"/>
      <c r="V1716" s="4"/>
      <c r="W1716" s="38"/>
      <c r="X1716" s="8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BC1716" s="2"/>
    </row>
    <row r="1717" spans="1:55" ht="12.75" x14ac:dyDescent="0.2">
      <c r="A1717" s="4"/>
      <c r="B1717" s="4"/>
      <c r="C1717" s="4"/>
      <c r="D1717" s="4"/>
      <c r="E1717" s="4"/>
      <c r="F1717" s="4"/>
      <c r="G1717" s="45"/>
      <c r="H1717" s="45"/>
      <c r="I1717" s="36"/>
      <c r="J1717" s="36"/>
      <c r="K1717" s="5"/>
      <c r="L1717" s="8" t="str">
        <f t="shared" si="28"/>
        <v xml:space="preserve"> </v>
      </c>
      <c r="M1717" s="6"/>
      <c r="N1717" s="6"/>
      <c r="O1717" s="6"/>
      <c r="P1717" s="8"/>
      <c r="Q1717" s="5"/>
      <c r="R1717" s="8"/>
      <c r="S1717" s="10"/>
      <c r="T1717" s="6"/>
      <c r="U1717" s="4"/>
      <c r="V1717" s="4"/>
      <c r="W1717" s="38"/>
      <c r="X1717" s="8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BC1717" s="2"/>
    </row>
    <row r="1718" spans="1:55" ht="12.75" x14ac:dyDescent="0.2">
      <c r="A1718" s="4"/>
      <c r="B1718" s="4"/>
      <c r="C1718" s="4"/>
      <c r="D1718" s="4"/>
      <c r="E1718" s="4"/>
      <c r="F1718" s="4"/>
      <c r="G1718" s="45"/>
      <c r="H1718" s="45"/>
      <c r="I1718" s="36"/>
      <c r="J1718" s="36"/>
      <c r="K1718" s="5"/>
      <c r="L1718" s="8" t="str">
        <f t="shared" si="28"/>
        <v xml:space="preserve"> </v>
      </c>
      <c r="M1718" s="6"/>
      <c r="N1718" s="6"/>
      <c r="O1718" s="6"/>
      <c r="P1718" s="8"/>
      <c r="Q1718" s="5"/>
      <c r="R1718" s="8"/>
      <c r="S1718" s="10"/>
      <c r="T1718" s="6"/>
      <c r="U1718" s="4"/>
      <c r="V1718" s="4"/>
      <c r="W1718" s="38"/>
      <c r="X1718" s="8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BC1718" s="2"/>
    </row>
    <row r="1719" spans="1:55" ht="12.75" x14ac:dyDescent="0.2">
      <c r="A1719" s="4"/>
      <c r="B1719" s="4"/>
      <c r="C1719" s="4"/>
      <c r="D1719" s="4"/>
      <c r="E1719" s="4"/>
      <c r="F1719" s="4"/>
      <c r="G1719" s="45"/>
      <c r="H1719" s="45"/>
      <c r="I1719" s="36"/>
      <c r="J1719" s="36"/>
      <c r="K1719" s="5"/>
      <c r="L1719" s="8" t="str">
        <f t="shared" si="28"/>
        <v xml:space="preserve"> </v>
      </c>
      <c r="M1719" s="6"/>
      <c r="N1719" s="6"/>
      <c r="O1719" s="6"/>
      <c r="P1719" s="8"/>
      <c r="Q1719" s="5"/>
      <c r="R1719" s="8"/>
      <c r="S1719" s="10"/>
      <c r="T1719" s="6"/>
      <c r="U1719" s="4"/>
      <c r="V1719" s="4"/>
      <c r="W1719" s="38"/>
      <c r="X1719" s="8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BC1719" s="2"/>
    </row>
    <row r="1720" spans="1:55" ht="12.75" x14ac:dyDescent="0.2">
      <c r="A1720" s="4"/>
      <c r="B1720" s="4"/>
      <c r="C1720" s="4"/>
      <c r="D1720" s="4"/>
      <c r="E1720" s="4"/>
      <c r="F1720" s="4"/>
      <c r="G1720" s="45"/>
      <c r="H1720" s="45"/>
      <c r="I1720" s="36"/>
      <c r="J1720" s="36"/>
      <c r="K1720" s="5"/>
      <c r="L1720" s="8" t="str">
        <f t="shared" si="28"/>
        <v xml:space="preserve"> </v>
      </c>
      <c r="M1720" s="6"/>
      <c r="N1720" s="6"/>
      <c r="O1720" s="6"/>
      <c r="P1720" s="8"/>
      <c r="Q1720" s="5"/>
      <c r="R1720" s="8"/>
      <c r="S1720" s="10"/>
      <c r="T1720" s="6"/>
      <c r="U1720" s="4"/>
      <c r="V1720" s="4"/>
      <c r="W1720" s="38"/>
      <c r="X1720" s="8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BC1720" s="2"/>
    </row>
    <row r="1721" spans="1:55" ht="12.75" x14ac:dyDescent="0.2">
      <c r="A1721" s="4"/>
      <c r="B1721" s="4"/>
      <c r="C1721" s="4"/>
      <c r="D1721" s="4"/>
      <c r="E1721" s="4"/>
      <c r="F1721" s="4"/>
      <c r="G1721" s="45"/>
      <c r="H1721" s="45"/>
      <c r="I1721" s="36"/>
      <c r="J1721" s="36"/>
      <c r="K1721" s="5"/>
      <c r="L1721" s="8" t="str">
        <f t="shared" si="28"/>
        <v xml:space="preserve"> </v>
      </c>
      <c r="M1721" s="6"/>
      <c r="N1721" s="6"/>
      <c r="O1721" s="6"/>
      <c r="P1721" s="8"/>
      <c r="Q1721" s="5"/>
      <c r="R1721" s="8"/>
      <c r="S1721" s="10"/>
      <c r="T1721" s="6"/>
      <c r="U1721" s="4"/>
      <c r="V1721" s="4"/>
      <c r="W1721" s="38"/>
      <c r="X1721" s="8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BC1721" s="2"/>
    </row>
    <row r="1722" spans="1:55" ht="12.75" x14ac:dyDescent="0.2">
      <c r="A1722" s="4"/>
      <c r="B1722" s="4"/>
      <c r="C1722" s="4"/>
      <c r="D1722" s="4"/>
      <c r="E1722" s="4"/>
      <c r="F1722" s="4"/>
      <c r="G1722" s="45"/>
      <c r="H1722" s="45"/>
      <c r="I1722" s="36"/>
      <c r="J1722" s="36"/>
      <c r="K1722" s="5"/>
      <c r="L1722" s="8" t="str">
        <f t="shared" si="28"/>
        <v xml:space="preserve"> </v>
      </c>
      <c r="M1722" s="6"/>
      <c r="N1722" s="6"/>
      <c r="O1722" s="6"/>
      <c r="P1722" s="8"/>
      <c r="Q1722" s="5"/>
      <c r="R1722" s="8"/>
      <c r="S1722" s="10"/>
      <c r="T1722" s="6"/>
      <c r="U1722" s="4"/>
      <c r="V1722" s="4"/>
      <c r="W1722" s="38"/>
      <c r="X1722" s="8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BC1722" s="2"/>
    </row>
    <row r="1723" spans="1:55" ht="12.75" x14ac:dyDescent="0.2">
      <c r="A1723" s="4"/>
      <c r="B1723" s="4"/>
      <c r="C1723" s="4"/>
      <c r="D1723" s="4"/>
      <c r="E1723" s="4"/>
      <c r="F1723" s="4"/>
      <c r="G1723" s="45"/>
      <c r="H1723" s="45"/>
      <c r="I1723" s="36"/>
      <c r="J1723" s="36"/>
      <c r="K1723" s="5"/>
      <c r="L1723" s="8" t="str">
        <f t="shared" si="28"/>
        <v xml:space="preserve"> </v>
      </c>
      <c r="M1723" s="6"/>
      <c r="N1723" s="6"/>
      <c r="O1723" s="6"/>
      <c r="P1723" s="8"/>
      <c r="Q1723" s="5"/>
      <c r="R1723" s="8"/>
      <c r="S1723" s="10"/>
      <c r="T1723" s="6"/>
      <c r="U1723" s="4"/>
      <c r="V1723" s="4"/>
      <c r="W1723" s="38"/>
      <c r="X1723" s="8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BC1723" s="2"/>
    </row>
    <row r="1724" spans="1:55" ht="12.75" x14ac:dyDescent="0.2">
      <c r="A1724" s="4"/>
      <c r="B1724" s="4"/>
      <c r="C1724" s="4"/>
      <c r="D1724" s="4"/>
      <c r="E1724" s="4"/>
      <c r="F1724" s="4"/>
      <c r="G1724" s="45"/>
      <c r="H1724" s="45"/>
      <c r="I1724" s="36"/>
      <c r="J1724" s="36"/>
      <c r="K1724" s="5"/>
      <c r="L1724" s="8" t="str">
        <f t="shared" si="28"/>
        <v xml:space="preserve"> </v>
      </c>
      <c r="M1724" s="6"/>
      <c r="N1724" s="6"/>
      <c r="O1724" s="6"/>
      <c r="P1724" s="8"/>
      <c r="Q1724" s="5"/>
      <c r="R1724" s="8"/>
      <c r="S1724" s="10"/>
      <c r="T1724" s="6"/>
      <c r="U1724" s="4"/>
      <c r="V1724" s="4"/>
      <c r="W1724" s="38"/>
      <c r="X1724" s="8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BC1724" s="2"/>
    </row>
    <row r="1725" spans="1:55" ht="12.75" x14ac:dyDescent="0.2">
      <c r="A1725" s="4"/>
      <c r="B1725" s="4"/>
      <c r="C1725" s="4"/>
      <c r="D1725" s="4"/>
      <c r="E1725" s="4"/>
      <c r="F1725" s="4"/>
      <c r="G1725" s="45"/>
      <c r="H1725" s="45"/>
      <c r="I1725" s="36"/>
      <c r="J1725" s="36"/>
      <c r="K1725" s="5"/>
      <c r="L1725" s="8" t="str">
        <f t="shared" si="28"/>
        <v xml:space="preserve"> </v>
      </c>
      <c r="M1725" s="6"/>
      <c r="N1725" s="6"/>
      <c r="O1725" s="6"/>
      <c r="P1725" s="8"/>
      <c r="Q1725" s="5"/>
      <c r="R1725" s="8"/>
      <c r="S1725" s="10"/>
      <c r="T1725" s="6"/>
      <c r="U1725" s="4"/>
      <c r="V1725" s="4"/>
      <c r="W1725" s="38"/>
      <c r="X1725" s="8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BC1725" s="2"/>
    </row>
    <row r="1726" spans="1:55" ht="12.75" x14ac:dyDescent="0.2">
      <c r="A1726" s="4"/>
      <c r="B1726" s="4"/>
      <c r="C1726" s="4"/>
      <c r="D1726" s="4"/>
      <c r="E1726" s="4"/>
      <c r="F1726" s="4"/>
      <c r="G1726" s="45"/>
      <c r="H1726" s="45"/>
      <c r="I1726" s="36"/>
      <c r="J1726" s="36"/>
      <c r="K1726" s="5"/>
      <c r="L1726" s="8" t="str">
        <f t="shared" si="28"/>
        <v xml:space="preserve"> </v>
      </c>
      <c r="M1726" s="6"/>
      <c r="N1726" s="6"/>
      <c r="O1726" s="6"/>
      <c r="P1726" s="8"/>
      <c r="Q1726" s="5"/>
      <c r="R1726" s="8"/>
      <c r="S1726" s="10"/>
      <c r="T1726" s="6"/>
      <c r="U1726" s="4"/>
      <c r="V1726" s="4"/>
      <c r="W1726" s="38"/>
      <c r="X1726" s="8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BC1726" s="2"/>
    </row>
    <row r="1727" spans="1:55" ht="12.75" x14ac:dyDescent="0.2">
      <c r="A1727" s="4"/>
      <c r="B1727" s="4"/>
      <c r="C1727" s="4"/>
      <c r="D1727" s="4"/>
      <c r="E1727" s="4"/>
      <c r="F1727" s="4"/>
      <c r="G1727" s="45"/>
      <c r="H1727" s="45"/>
      <c r="I1727" s="36"/>
      <c r="J1727" s="36"/>
      <c r="K1727" s="5"/>
      <c r="L1727" s="8" t="str">
        <f t="shared" si="28"/>
        <v xml:space="preserve"> </v>
      </c>
      <c r="M1727" s="6"/>
      <c r="N1727" s="6"/>
      <c r="O1727" s="6"/>
      <c r="P1727" s="8"/>
      <c r="Q1727" s="5"/>
      <c r="R1727" s="8"/>
      <c r="S1727" s="10"/>
      <c r="T1727" s="6"/>
      <c r="U1727" s="4"/>
      <c r="V1727" s="4"/>
      <c r="W1727" s="38"/>
      <c r="X1727" s="8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BC1727" s="2"/>
    </row>
    <row r="1728" spans="1:55" ht="12.75" x14ac:dyDescent="0.2">
      <c r="A1728" s="4"/>
      <c r="B1728" s="4"/>
      <c r="C1728" s="4"/>
      <c r="D1728" s="4"/>
      <c r="E1728" s="4"/>
      <c r="F1728" s="4"/>
      <c r="G1728" s="45"/>
      <c r="H1728" s="45"/>
      <c r="I1728" s="36"/>
      <c r="J1728" s="36"/>
      <c r="K1728" s="5"/>
      <c r="L1728" s="8" t="str">
        <f t="shared" si="28"/>
        <v xml:space="preserve"> </v>
      </c>
      <c r="M1728" s="6"/>
      <c r="N1728" s="6"/>
      <c r="O1728" s="6"/>
      <c r="P1728" s="8"/>
      <c r="Q1728" s="5"/>
      <c r="R1728" s="8"/>
      <c r="S1728" s="10"/>
      <c r="T1728" s="6"/>
      <c r="U1728" s="4"/>
      <c r="V1728" s="4"/>
      <c r="W1728" s="38"/>
      <c r="X1728" s="8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BC1728" s="2"/>
    </row>
    <row r="1729" spans="1:55" ht="12.75" x14ac:dyDescent="0.2">
      <c r="A1729" s="4"/>
      <c r="B1729" s="4"/>
      <c r="C1729" s="4"/>
      <c r="D1729" s="4"/>
      <c r="E1729" s="4"/>
      <c r="F1729" s="4"/>
      <c r="G1729" s="45"/>
      <c r="H1729" s="45"/>
      <c r="I1729" s="36"/>
      <c r="J1729" s="36"/>
      <c r="K1729" s="5"/>
      <c r="L1729" s="8" t="str">
        <f t="shared" si="28"/>
        <v xml:space="preserve"> </v>
      </c>
      <c r="M1729" s="6"/>
      <c r="N1729" s="6"/>
      <c r="O1729" s="6"/>
      <c r="P1729" s="8"/>
      <c r="Q1729" s="5"/>
      <c r="R1729" s="8"/>
      <c r="S1729" s="10"/>
      <c r="T1729" s="6"/>
      <c r="U1729" s="4"/>
      <c r="V1729" s="4"/>
      <c r="W1729" s="38"/>
      <c r="X1729" s="8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BC1729" s="2"/>
    </row>
    <row r="1730" spans="1:55" ht="12.75" x14ac:dyDescent="0.2">
      <c r="A1730" s="4"/>
      <c r="B1730" s="4"/>
      <c r="C1730" s="4"/>
      <c r="D1730" s="4"/>
      <c r="E1730" s="4"/>
      <c r="F1730" s="4"/>
      <c r="G1730" s="45"/>
      <c r="H1730" s="45"/>
      <c r="I1730" s="36"/>
      <c r="J1730" s="36"/>
      <c r="K1730" s="5"/>
      <c r="L1730" s="8" t="str">
        <f t="shared" si="28"/>
        <v xml:space="preserve"> </v>
      </c>
      <c r="M1730" s="6"/>
      <c r="N1730" s="6"/>
      <c r="O1730" s="6"/>
      <c r="P1730" s="8"/>
      <c r="Q1730" s="5"/>
      <c r="R1730" s="8"/>
      <c r="S1730" s="10"/>
      <c r="T1730" s="6"/>
      <c r="U1730" s="4"/>
      <c r="V1730" s="4"/>
      <c r="W1730" s="38"/>
      <c r="X1730" s="8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BC1730" s="2"/>
    </row>
    <row r="1731" spans="1:55" ht="12.75" x14ac:dyDescent="0.2">
      <c r="A1731" s="4"/>
      <c r="B1731" s="4"/>
      <c r="C1731" s="4"/>
      <c r="D1731" s="4"/>
      <c r="E1731" s="4"/>
      <c r="F1731" s="4"/>
      <c r="G1731" s="45"/>
      <c r="H1731" s="45"/>
      <c r="I1731" s="36"/>
      <c r="J1731" s="36"/>
      <c r="K1731" s="5"/>
      <c r="L1731" s="8" t="str">
        <f t="shared" si="28"/>
        <v xml:space="preserve"> </v>
      </c>
      <c r="M1731" s="6"/>
      <c r="N1731" s="6"/>
      <c r="O1731" s="6"/>
      <c r="P1731" s="8"/>
      <c r="Q1731" s="5"/>
      <c r="R1731" s="8"/>
      <c r="S1731" s="10"/>
      <c r="T1731" s="6"/>
      <c r="U1731" s="4"/>
      <c r="V1731" s="4"/>
      <c r="W1731" s="38"/>
      <c r="X1731" s="8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BC1731" s="2"/>
    </row>
    <row r="1732" spans="1:55" ht="12.75" x14ac:dyDescent="0.2">
      <c r="A1732" s="4"/>
      <c r="B1732" s="4"/>
      <c r="C1732" s="4"/>
      <c r="D1732" s="4"/>
      <c r="E1732" s="4"/>
      <c r="F1732" s="4"/>
      <c r="G1732" s="45"/>
      <c r="H1732" s="45"/>
      <c r="I1732" s="36"/>
      <c r="J1732" s="36"/>
      <c r="K1732" s="5"/>
      <c r="L1732" s="8" t="str">
        <f t="shared" si="28"/>
        <v xml:space="preserve"> </v>
      </c>
      <c r="M1732" s="6"/>
      <c r="N1732" s="6"/>
      <c r="O1732" s="6"/>
      <c r="P1732" s="8"/>
      <c r="Q1732" s="5"/>
      <c r="R1732" s="8"/>
      <c r="S1732" s="10"/>
      <c r="T1732" s="6"/>
      <c r="U1732" s="4"/>
      <c r="V1732" s="4"/>
      <c r="W1732" s="38"/>
      <c r="X1732" s="8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BC1732" s="2"/>
    </row>
    <row r="1733" spans="1:55" ht="12.75" x14ac:dyDescent="0.2">
      <c r="A1733" s="4"/>
      <c r="B1733" s="4"/>
      <c r="C1733" s="4"/>
      <c r="D1733" s="4"/>
      <c r="E1733" s="4"/>
      <c r="F1733" s="4"/>
      <c r="G1733" s="45"/>
      <c r="H1733" s="45"/>
      <c r="I1733" s="36"/>
      <c r="J1733" s="36"/>
      <c r="K1733" s="5"/>
      <c r="L1733" s="8" t="str">
        <f t="shared" si="28"/>
        <v xml:space="preserve"> </v>
      </c>
      <c r="M1733" s="6"/>
      <c r="N1733" s="6"/>
      <c r="O1733" s="6"/>
      <c r="P1733" s="8"/>
      <c r="Q1733" s="5"/>
      <c r="R1733" s="8"/>
      <c r="S1733" s="10"/>
      <c r="T1733" s="6"/>
      <c r="U1733" s="4"/>
      <c r="V1733" s="4"/>
      <c r="W1733" s="38"/>
      <c r="X1733" s="8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BC1733" s="2"/>
    </row>
    <row r="1734" spans="1:55" ht="12.75" x14ac:dyDescent="0.2">
      <c r="A1734" s="4"/>
      <c r="B1734" s="4"/>
      <c r="C1734" s="4"/>
      <c r="D1734" s="4"/>
      <c r="E1734" s="4"/>
      <c r="F1734" s="4"/>
      <c r="G1734" s="45"/>
      <c r="H1734" s="45"/>
      <c r="I1734" s="36"/>
      <c r="J1734" s="36"/>
      <c r="K1734" s="5"/>
      <c r="L1734" s="8" t="str">
        <f t="shared" si="28"/>
        <v xml:space="preserve"> </v>
      </c>
      <c r="M1734" s="6"/>
      <c r="N1734" s="6"/>
      <c r="O1734" s="6"/>
      <c r="P1734" s="8"/>
      <c r="Q1734" s="5"/>
      <c r="R1734" s="8"/>
      <c r="S1734" s="10"/>
      <c r="T1734" s="6"/>
      <c r="U1734" s="4"/>
      <c r="V1734" s="4"/>
      <c r="W1734" s="38"/>
      <c r="X1734" s="8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BC1734" s="2"/>
    </row>
    <row r="1735" spans="1:55" ht="12.75" x14ac:dyDescent="0.2">
      <c r="A1735" s="4"/>
      <c r="B1735" s="4"/>
      <c r="C1735" s="4"/>
      <c r="D1735" s="4"/>
      <c r="E1735" s="4"/>
      <c r="F1735" s="4"/>
      <c r="G1735" s="45"/>
      <c r="H1735" s="45"/>
      <c r="I1735" s="36"/>
      <c r="J1735" s="36"/>
      <c r="K1735" s="5"/>
      <c r="L1735" s="8" t="str">
        <f t="shared" si="28"/>
        <v xml:space="preserve"> </v>
      </c>
      <c r="M1735" s="6"/>
      <c r="N1735" s="6"/>
      <c r="O1735" s="6"/>
      <c r="P1735" s="8"/>
      <c r="Q1735" s="5"/>
      <c r="R1735" s="8"/>
      <c r="S1735" s="10"/>
      <c r="T1735" s="6"/>
      <c r="U1735" s="4"/>
      <c r="V1735" s="4"/>
      <c r="W1735" s="38"/>
      <c r="X1735" s="8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BC1735" s="2"/>
    </row>
    <row r="1736" spans="1:55" ht="12.75" x14ac:dyDescent="0.2">
      <c r="A1736" s="4"/>
      <c r="B1736" s="4"/>
      <c r="C1736" s="4"/>
      <c r="D1736" s="4"/>
      <c r="E1736" s="4"/>
      <c r="F1736" s="4"/>
      <c r="G1736" s="45"/>
      <c r="H1736" s="45"/>
      <c r="I1736" s="36"/>
      <c r="J1736" s="36"/>
      <c r="K1736" s="5"/>
      <c r="L1736" s="8" t="str">
        <f t="shared" si="28"/>
        <v xml:space="preserve"> </v>
      </c>
      <c r="M1736" s="6"/>
      <c r="N1736" s="6"/>
      <c r="O1736" s="6"/>
      <c r="P1736" s="8"/>
      <c r="Q1736" s="5"/>
      <c r="R1736" s="8"/>
      <c r="S1736" s="10"/>
      <c r="T1736" s="6"/>
      <c r="U1736" s="4"/>
      <c r="V1736" s="4"/>
      <c r="W1736" s="38"/>
      <c r="X1736" s="8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BC1736" s="2"/>
    </row>
    <row r="1737" spans="1:55" ht="12.75" x14ac:dyDescent="0.2">
      <c r="A1737" s="4"/>
      <c r="B1737" s="4"/>
      <c r="C1737" s="4"/>
      <c r="D1737" s="4"/>
      <c r="E1737" s="4"/>
      <c r="F1737" s="4"/>
      <c r="G1737" s="45"/>
      <c r="H1737" s="45"/>
      <c r="I1737" s="36"/>
      <c r="J1737" s="36"/>
      <c r="K1737" s="5"/>
      <c r="L1737" s="8" t="str">
        <f t="shared" si="28"/>
        <v xml:space="preserve"> </v>
      </c>
      <c r="M1737" s="6"/>
      <c r="N1737" s="6"/>
      <c r="O1737" s="6"/>
      <c r="P1737" s="8"/>
      <c r="Q1737" s="5"/>
      <c r="R1737" s="8"/>
      <c r="S1737" s="10"/>
      <c r="T1737" s="6"/>
      <c r="U1737" s="4"/>
      <c r="V1737" s="4"/>
      <c r="W1737" s="38"/>
      <c r="X1737" s="8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BC1737" s="2"/>
    </row>
    <row r="1738" spans="1:55" ht="12.75" x14ac:dyDescent="0.2">
      <c r="A1738" s="4"/>
      <c r="B1738" s="4"/>
      <c r="C1738" s="4"/>
      <c r="D1738" s="4"/>
      <c r="E1738" s="4"/>
      <c r="F1738" s="4"/>
      <c r="G1738" s="45"/>
      <c r="H1738" s="45"/>
      <c r="I1738" s="36"/>
      <c r="J1738" s="36"/>
      <c r="K1738" s="5"/>
      <c r="L1738" s="8" t="str">
        <f t="shared" si="28"/>
        <v xml:space="preserve"> </v>
      </c>
      <c r="M1738" s="6"/>
      <c r="N1738" s="6"/>
      <c r="O1738" s="6"/>
      <c r="P1738" s="8"/>
      <c r="Q1738" s="5"/>
      <c r="R1738" s="8"/>
      <c r="S1738" s="10"/>
      <c r="T1738" s="6"/>
      <c r="U1738" s="4"/>
      <c r="V1738" s="4"/>
      <c r="W1738" s="38"/>
      <c r="X1738" s="8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BC1738" s="2"/>
    </row>
    <row r="1739" spans="1:55" ht="12.75" x14ac:dyDescent="0.2">
      <c r="A1739" s="4"/>
      <c r="B1739" s="4"/>
      <c r="C1739" s="4"/>
      <c r="D1739" s="4"/>
      <c r="E1739" s="4"/>
      <c r="F1739" s="4"/>
      <c r="G1739" s="45"/>
      <c r="H1739" s="45"/>
      <c r="I1739" s="36"/>
      <c r="J1739" s="36"/>
      <c r="K1739" s="5"/>
      <c r="L1739" s="8" t="str">
        <f t="shared" si="28"/>
        <v xml:space="preserve"> </v>
      </c>
      <c r="M1739" s="6"/>
      <c r="N1739" s="6"/>
      <c r="O1739" s="6"/>
      <c r="P1739" s="8"/>
      <c r="Q1739" s="5"/>
      <c r="R1739" s="8"/>
      <c r="S1739" s="10"/>
      <c r="T1739" s="6"/>
      <c r="U1739" s="4"/>
      <c r="V1739" s="4"/>
      <c r="W1739" s="38"/>
      <c r="X1739" s="8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BC1739" s="2"/>
    </row>
    <row r="1740" spans="1:55" ht="12.75" x14ac:dyDescent="0.2">
      <c r="A1740" s="4"/>
      <c r="B1740" s="4"/>
      <c r="C1740" s="4"/>
      <c r="D1740" s="4"/>
      <c r="E1740" s="4"/>
      <c r="F1740" s="4"/>
      <c r="G1740" s="45"/>
      <c r="H1740" s="45"/>
      <c r="I1740" s="36"/>
      <c r="J1740" s="36"/>
      <c r="K1740" s="5"/>
      <c r="L1740" s="8" t="str">
        <f t="shared" si="28"/>
        <v xml:space="preserve"> </v>
      </c>
      <c r="M1740" s="6"/>
      <c r="N1740" s="6"/>
      <c r="O1740" s="6"/>
      <c r="P1740" s="8"/>
      <c r="Q1740" s="5"/>
      <c r="R1740" s="8"/>
      <c r="S1740" s="10"/>
      <c r="T1740" s="6"/>
      <c r="U1740" s="4"/>
      <c r="V1740" s="4"/>
      <c r="W1740" s="38"/>
      <c r="X1740" s="8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BC1740" s="2"/>
    </row>
    <row r="1741" spans="1:55" ht="12.75" x14ac:dyDescent="0.2">
      <c r="A1741" s="4"/>
      <c r="B1741" s="4"/>
      <c r="C1741" s="4"/>
      <c r="D1741" s="4"/>
      <c r="E1741" s="4"/>
      <c r="F1741" s="4"/>
      <c r="G1741" s="45"/>
      <c r="H1741" s="45"/>
      <c r="I1741" s="36"/>
      <c r="J1741" s="36"/>
      <c r="K1741" s="5"/>
      <c r="L1741" s="8" t="str">
        <f t="shared" si="28"/>
        <v xml:space="preserve"> </v>
      </c>
      <c r="M1741" s="6"/>
      <c r="N1741" s="6"/>
      <c r="O1741" s="6"/>
      <c r="P1741" s="8"/>
      <c r="Q1741" s="5"/>
      <c r="R1741" s="8"/>
      <c r="S1741" s="10"/>
      <c r="T1741" s="6"/>
      <c r="U1741" s="4"/>
      <c r="V1741" s="4"/>
      <c r="W1741" s="38"/>
      <c r="X1741" s="8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BC1741" s="2"/>
    </row>
    <row r="1742" spans="1:55" ht="12.75" x14ac:dyDescent="0.2">
      <c r="A1742" s="4"/>
      <c r="B1742" s="4"/>
      <c r="C1742" s="4"/>
      <c r="D1742" s="4"/>
      <c r="E1742" s="4"/>
      <c r="F1742" s="4"/>
      <c r="G1742" s="45"/>
      <c r="H1742" s="45"/>
      <c r="I1742" s="36"/>
      <c r="J1742" s="36"/>
      <c r="K1742" s="5"/>
      <c r="L1742" s="8" t="str">
        <f t="shared" si="28"/>
        <v xml:space="preserve"> </v>
      </c>
      <c r="M1742" s="6"/>
      <c r="N1742" s="6"/>
      <c r="O1742" s="6"/>
      <c r="P1742" s="8"/>
      <c r="Q1742" s="5"/>
      <c r="R1742" s="8"/>
      <c r="S1742" s="10"/>
      <c r="T1742" s="6"/>
      <c r="U1742" s="4"/>
      <c r="V1742" s="4"/>
      <c r="W1742" s="38"/>
      <c r="X1742" s="8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BC1742" s="2"/>
    </row>
    <row r="1743" spans="1:55" ht="12.75" x14ac:dyDescent="0.2">
      <c r="A1743" s="4"/>
      <c r="B1743" s="4"/>
      <c r="C1743" s="4"/>
      <c r="D1743" s="4"/>
      <c r="E1743" s="4"/>
      <c r="F1743" s="4"/>
      <c r="G1743" s="45"/>
      <c r="H1743" s="45"/>
      <c r="I1743" s="36"/>
      <c r="J1743" s="36"/>
      <c r="K1743" s="5"/>
      <c r="L1743" s="8" t="str">
        <f t="shared" si="28"/>
        <v xml:space="preserve"> </v>
      </c>
      <c r="M1743" s="6"/>
      <c r="N1743" s="6"/>
      <c r="O1743" s="6"/>
      <c r="P1743" s="8"/>
      <c r="Q1743" s="5"/>
      <c r="R1743" s="8"/>
      <c r="S1743" s="10"/>
      <c r="T1743" s="6"/>
      <c r="U1743" s="4"/>
      <c r="V1743" s="4"/>
      <c r="W1743" s="38"/>
      <c r="X1743" s="8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BC1743" s="2"/>
    </row>
    <row r="1744" spans="1:55" ht="12.75" x14ac:dyDescent="0.2">
      <c r="A1744" s="4"/>
      <c r="B1744" s="4"/>
      <c r="C1744" s="4"/>
      <c r="D1744" s="4"/>
      <c r="E1744" s="4"/>
      <c r="F1744" s="4"/>
      <c r="G1744" s="45"/>
      <c r="H1744" s="45"/>
      <c r="I1744" s="36"/>
      <c r="J1744" s="36"/>
      <c r="K1744" s="5"/>
      <c r="L1744" s="8" t="str">
        <f t="shared" si="28"/>
        <v xml:space="preserve"> </v>
      </c>
      <c r="M1744" s="6"/>
      <c r="N1744" s="6"/>
      <c r="O1744" s="6"/>
      <c r="P1744" s="8"/>
      <c r="Q1744" s="5"/>
      <c r="R1744" s="8"/>
      <c r="S1744" s="10"/>
      <c r="T1744" s="6"/>
      <c r="U1744" s="4"/>
      <c r="V1744" s="4"/>
      <c r="W1744" s="38"/>
      <c r="X1744" s="8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BC1744" s="2"/>
    </row>
    <row r="1745" spans="1:55" ht="12.75" x14ac:dyDescent="0.2">
      <c r="A1745" s="4"/>
      <c r="B1745" s="4"/>
      <c r="C1745" s="4"/>
      <c r="D1745" s="4"/>
      <c r="E1745" s="4"/>
      <c r="F1745" s="4"/>
      <c r="G1745" s="45"/>
      <c r="H1745" s="45"/>
      <c r="I1745" s="36"/>
      <c r="J1745" s="36"/>
      <c r="K1745" s="5"/>
      <c r="L1745" s="8" t="str">
        <f t="shared" si="28"/>
        <v xml:space="preserve"> </v>
      </c>
      <c r="M1745" s="6"/>
      <c r="N1745" s="6"/>
      <c r="O1745" s="6"/>
      <c r="P1745" s="8"/>
      <c r="Q1745" s="5"/>
      <c r="R1745" s="8"/>
      <c r="S1745" s="10"/>
      <c r="T1745" s="6"/>
      <c r="U1745" s="4"/>
      <c r="V1745" s="4"/>
      <c r="W1745" s="38"/>
      <c r="X1745" s="8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BC1745" s="2"/>
    </row>
    <row r="1746" spans="1:55" ht="12.75" x14ac:dyDescent="0.2">
      <c r="A1746" s="4"/>
      <c r="B1746" s="4"/>
      <c r="C1746" s="4"/>
      <c r="D1746" s="4"/>
      <c r="E1746" s="4"/>
      <c r="F1746" s="4"/>
      <c r="G1746" s="45"/>
      <c r="H1746" s="45"/>
      <c r="I1746" s="36"/>
      <c r="J1746" s="36"/>
      <c r="K1746" s="5"/>
      <c r="L1746" s="8" t="str">
        <f t="shared" si="28"/>
        <v xml:space="preserve"> </v>
      </c>
      <c r="M1746" s="6"/>
      <c r="N1746" s="6"/>
      <c r="O1746" s="6"/>
      <c r="P1746" s="8"/>
      <c r="Q1746" s="5"/>
      <c r="R1746" s="8"/>
      <c r="S1746" s="10"/>
      <c r="T1746" s="6"/>
      <c r="U1746" s="4"/>
      <c r="V1746" s="4"/>
      <c r="W1746" s="38"/>
      <c r="X1746" s="8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BC1746" s="2"/>
    </row>
    <row r="1747" spans="1:55" ht="12.75" x14ac:dyDescent="0.2">
      <c r="A1747" s="4"/>
      <c r="B1747" s="4"/>
      <c r="C1747" s="4"/>
      <c r="D1747" s="4"/>
      <c r="E1747" s="4"/>
      <c r="F1747" s="4"/>
      <c r="G1747" s="45"/>
      <c r="H1747" s="45"/>
      <c r="I1747" s="36"/>
      <c r="J1747" s="36"/>
      <c r="K1747" s="5"/>
      <c r="L1747" s="8" t="str">
        <f t="shared" si="28"/>
        <v xml:space="preserve"> </v>
      </c>
      <c r="M1747" s="6"/>
      <c r="N1747" s="6"/>
      <c r="O1747" s="6"/>
      <c r="P1747" s="8"/>
      <c r="Q1747" s="5"/>
      <c r="R1747" s="8"/>
      <c r="S1747" s="10"/>
      <c r="T1747" s="6"/>
      <c r="U1747" s="4"/>
      <c r="V1747" s="4"/>
      <c r="W1747" s="38"/>
      <c r="X1747" s="8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BC1747" s="2"/>
    </row>
    <row r="1748" spans="1:55" ht="12.75" x14ac:dyDescent="0.2">
      <c r="A1748" s="4"/>
      <c r="B1748" s="4"/>
      <c r="C1748" s="4"/>
      <c r="D1748" s="4"/>
      <c r="E1748" s="4"/>
      <c r="F1748" s="4"/>
      <c r="G1748" s="45"/>
      <c r="H1748" s="45"/>
      <c r="I1748" s="36"/>
      <c r="J1748" s="36"/>
      <c r="K1748" s="5"/>
      <c r="L1748" s="8" t="str">
        <f t="shared" si="28"/>
        <v xml:space="preserve"> </v>
      </c>
      <c r="M1748" s="6"/>
      <c r="N1748" s="6"/>
      <c r="O1748" s="6"/>
      <c r="P1748" s="8"/>
      <c r="Q1748" s="5"/>
      <c r="R1748" s="8"/>
      <c r="S1748" s="10"/>
      <c r="T1748" s="6"/>
      <c r="U1748" s="4"/>
      <c r="V1748" s="4"/>
      <c r="W1748" s="38"/>
      <c r="X1748" s="8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BC1748" s="2"/>
    </row>
    <row r="1749" spans="1:55" ht="12.75" x14ac:dyDescent="0.2">
      <c r="A1749" s="4"/>
      <c r="B1749" s="4"/>
      <c r="C1749" s="4"/>
      <c r="D1749" s="4"/>
      <c r="E1749" s="4"/>
      <c r="F1749" s="4"/>
      <c r="G1749" s="45"/>
      <c r="H1749" s="45"/>
      <c r="I1749" s="36"/>
      <c r="J1749" s="36"/>
      <c r="K1749" s="5"/>
      <c r="L1749" s="8" t="str">
        <f t="shared" si="28"/>
        <v xml:space="preserve"> </v>
      </c>
      <c r="M1749" s="6"/>
      <c r="N1749" s="6"/>
      <c r="O1749" s="6"/>
      <c r="P1749" s="8"/>
      <c r="Q1749" s="5"/>
      <c r="R1749" s="8"/>
      <c r="S1749" s="10"/>
      <c r="T1749" s="6"/>
      <c r="U1749" s="4"/>
      <c r="V1749" s="4"/>
      <c r="W1749" s="38"/>
      <c r="X1749" s="8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BC1749" s="2"/>
    </row>
    <row r="1750" spans="1:55" ht="12.75" x14ac:dyDescent="0.2">
      <c r="A1750" s="4"/>
      <c r="B1750" s="4"/>
      <c r="C1750" s="4"/>
      <c r="D1750" s="4"/>
      <c r="E1750" s="4"/>
      <c r="F1750" s="4"/>
      <c r="G1750" s="45"/>
      <c r="H1750" s="45"/>
      <c r="I1750" s="36"/>
      <c r="J1750" s="36"/>
      <c r="K1750" s="5"/>
      <c r="L1750" s="8" t="str">
        <f t="shared" si="28"/>
        <v xml:space="preserve"> </v>
      </c>
      <c r="M1750" s="6"/>
      <c r="N1750" s="6"/>
      <c r="O1750" s="6"/>
      <c r="P1750" s="8"/>
      <c r="Q1750" s="5"/>
      <c r="R1750" s="8"/>
      <c r="S1750" s="10"/>
      <c r="T1750" s="6"/>
      <c r="U1750" s="4"/>
      <c r="V1750" s="4"/>
      <c r="W1750" s="38"/>
      <c r="X1750" s="8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BC1750" s="2"/>
    </row>
    <row r="1751" spans="1:55" ht="12.75" x14ac:dyDescent="0.2">
      <c r="A1751" s="4"/>
      <c r="B1751" s="4"/>
      <c r="C1751" s="4"/>
      <c r="D1751" s="4"/>
      <c r="E1751" s="4"/>
      <c r="F1751" s="4"/>
      <c r="G1751" s="45"/>
      <c r="H1751" s="45"/>
      <c r="I1751" s="36"/>
      <c r="J1751" s="36"/>
      <c r="K1751" s="5"/>
      <c r="L1751" s="8" t="str">
        <f t="shared" si="28"/>
        <v xml:space="preserve"> </v>
      </c>
      <c r="M1751" s="6"/>
      <c r="N1751" s="6"/>
      <c r="O1751" s="6"/>
      <c r="P1751" s="8"/>
      <c r="Q1751" s="5"/>
      <c r="R1751" s="8"/>
      <c r="S1751" s="10"/>
      <c r="T1751" s="6"/>
      <c r="U1751" s="4"/>
      <c r="V1751" s="4"/>
      <c r="W1751" s="38"/>
      <c r="X1751" s="8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BC1751" s="2"/>
    </row>
    <row r="1752" spans="1:55" ht="12.75" x14ac:dyDescent="0.2">
      <c r="A1752" s="4"/>
      <c r="B1752" s="4"/>
      <c r="C1752" s="4"/>
      <c r="D1752" s="4"/>
      <c r="E1752" s="4"/>
      <c r="F1752" s="4"/>
      <c r="G1752" s="45"/>
      <c r="H1752" s="45"/>
      <c r="I1752" s="36"/>
      <c r="J1752" s="36"/>
      <c r="K1752" s="5"/>
      <c r="L1752" s="8" t="str">
        <f t="shared" si="28"/>
        <v xml:space="preserve"> </v>
      </c>
      <c r="M1752" s="6"/>
      <c r="N1752" s="6"/>
      <c r="O1752" s="6"/>
      <c r="P1752" s="8"/>
      <c r="Q1752" s="5"/>
      <c r="R1752" s="8"/>
      <c r="S1752" s="10"/>
      <c r="T1752" s="6"/>
      <c r="U1752" s="4"/>
      <c r="V1752" s="4"/>
      <c r="W1752" s="38"/>
      <c r="X1752" s="8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BC1752" s="2"/>
    </row>
    <row r="1753" spans="1:55" ht="12.75" x14ac:dyDescent="0.2">
      <c r="A1753" s="4"/>
      <c r="B1753" s="4"/>
      <c r="C1753" s="4"/>
      <c r="D1753" s="4"/>
      <c r="E1753" s="4"/>
      <c r="F1753" s="4"/>
      <c r="G1753" s="45"/>
      <c r="H1753" s="45"/>
      <c r="I1753" s="36"/>
      <c r="J1753" s="36"/>
      <c r="K1753" s="5"/>
      <c r="L1753" s="8" t="str">
        <f t="shared" si="28"/>
        <v xml:space="preserve"> </v>
      </c>
      <c r="M1753" s="6"/>
      <c r="N1753" s="6"/>
      <c r="O1753" s="6"/>
      <c r="P1753" s="8"/>
      <c r="Q1753" s="5"/>
      <c r="R1753" s="8"/>
      <c r="S1753" s="10"/>
      <c r="T1753" s="6"/>
      <c r="U1753" s="4"/>
      <c r="V1753" s="4"/>
      <c r="W1753" s="38"/>
      <c r="X1753" s="8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BC1753" s="2"/>
    </row>
    <row r="1754" spans="1:55" ht="12.75" x14ac:dyDescent="0.2">
      <c r="A1754" s="4"/>
      <c r="B1754" s="4"/>
      <c r="C1754" s="4"/>
      <c r="D1754" s="4"/>
      <c r="E1754" s="4"/>
      <c r="F1754" s="4"/>
      <c r="G1754" s="45"/>
      <c r="H1754" s="45"/>
      <c r="I1754" s="36"/>
      <c r="J1754" s="36"/>
      <c r="K1754" s="5"/>
      <c r="L1754" s="8" t="str">
        <f t="shared" si="28"/>
        <v xml:space="preserve"> </v>
      </c>
      <c r="M1754" s="6"/>
      <c r="N1754" s="6"/>
      <c r="O1754" s="6"/>
      <c r="P1754" s="8"/>
      <c r="Q1754" s="5"/>
      <c r="R1754" s="8"/>
      <c r="S1754" s="10"/>
      <c r="T1754" s="6"/>
      <c r="U1754" s="4"/>
      <c r="V1754" s="4"/>
      <c r="W1754" s="38"/>
      <c r="X1754" s="8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BC1754" s="2"/>
    </row>
    <row r="1755" spans="1:55" ht="12.75" x14ac:dyDescent="0.2">
      <c r="A1755" s="4"/>
      <c r="B1755" s="4"/>
      <c r="C1755" s="4"/>
      <c r="D1755" s="4"/>
      <c r="E1755" s="4"/>
      <c r="F1755" s="4"/>
      <c r="G1755" s="45"/>
      <c r="H1755" s="45"/>
      <c r="I1755" s="36"/>
      <c r="J1755" s="36"/>
      <c r="K1755" s="5"/>
      <c r="L1755" s="8" t="str">
        <f t="shared" si="28"/>
        <v xml:space="preserve"> </v>
      </c>
      <c r="M1755" s="6"/>
      <c r="N1755" s="6"/>
      <c r="O1755" s="6"/>
      <c r="P1755" s="8"/>
      <c r="Q1755" s="5"/>
      <c r="R1755" s="8"/>
      <c r="S1755" s="10"/>
      <c r="T1755" s="6"/>
      <c r="U1755" s="4"/>
      <c r="V1755" s="4"/>
      <c r="W1755" s="38"/>
      <c r="X1755" s="8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BC1755" s="2"/>
    </row>
    <row r="1756" spans="1:55" ht="12.75" x14ac:dyDescent="0.2">
      <c r="A1756" s="4"/>
      <c r="B1756" s="4"/>
      <c r="C1756" s="4"/>
      <c r="D1756" s="4"/>
      <c r="E1756" s="4"/>
      <c r="F1756" s="4"/>
      <c r="G1756" s="45"/>
      <c r="H1756" s="45"/>
      <c r="I1756" s="36"/>
      <c r="J1756" s="36"/>
      <c r="K1756" s="5"/>
      <c r="L1756" s="8" t="str">
        <f t="shared" si="28"/>
        <v xml:space="preserve"> </v>
      </c>
      <c r="M1756" s="6"/>
      <c r="N1756" s="6"/>
      <c r="O1756" s="6"/>
      <c r="P1756" s="8"/>
      <c r="Q1756" s="5"/>
      <c r="R1756" s="8"/>
      <c r="S1756" s="10"/>
      <c r="T1756" s="6"/>
      <c r="U1756" s="4"/>
      <c r="V1756" s="4"/>
      <c r="W1756" s="38"/>
      <c r="X1756" s="8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BC1756" s="2"/>
    </row>
    <row r="1757" spans="1:55" ht="12.75" x14ac:dyDescent="0.2">
      <c r="A1757" s="4"/>
      <c r="B1757" s="4"/>
      <c r="C1757" s="4"/>
      <c r="D1757" s="4"/>
      <c r="E1757" s="4"/>
      <c r="F1757" s="4"/>
      <c r="G1757" s="45"/>
      <c r="H1757" s="45"/>
      <c r="I1757" s="36"/>
      <c r="J1757" s="36"/>
      <c r="K1757" s="5"/>
      <c r="L1757" s="8" t="str">
        <f t="shared" si="28"/>
        <v xml:space="preserve"> </v>
      </c>
      <c r="M1757" s="6"/>
      <c r="N1757" s="6"/>
      <c r="O1757" s="6"/>
      <c r="P1757" s="8"/>
      <c r="Q1757" s="5"/>
      <c r="R1757" s="8"/>
      <c r="S1757" s="10"/>
      <c r="T1757" s="6"/>
      <c r="U1757" s="4"/>
      <c r="V1757" s="4"/>
      <c r="W1757" s="38"/>
      <c r="X1757" s="8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BC1757" s="2"/>
    </row>
    <row r="1758" spans="1:55" ht="12.75" x14ac:dyDescent="0.2">
      <c r="A1758" s="4"/>
      <c r="B1758" s="4"/>
      <c r="C1758" s="4"/>
      <c r="D1758" s="4"/>
      <c r="E1758" s="4"/>
      <c r="F1758" s="4"/>
      <c r="G1758" s="45"/>
      <c r="H1758" s="45"/>
      <c r="I1758" s="36"/>
      <c r="J1758" s="36"/>
      <c r="K1758" s="5"/>
      <c r="L1758" s="8" t="str">
        <f t="shared" si="28"/>
        <v xml:space="preserve"> </v>
      </c>
      <c r="M1758" s="6"/>
      <c r="N1758" s="6"/>
      <c r="O1758" s="6"/>
      <c r="P1758" s="8"/>
      <c r="Q1758" s="5"/>
      <c r="R1758" s="8"/>
      <c r="S1758" s="10"/>
      <c r="T1758" s="6"/>
      <c r="U1758" s="4"/>
      <c r="V1758" s="4"/>
      <c r="W1758" s="38"/>
      <c r="X1758" s="8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BC1758" s="2"/>
    </row>
    <row r="1759" spans="1:55" ht="12.75" x14ac:dyDescent="0.2">
      <c r="A1759" s="4"/>
      <c r="B1759" s="4"/>
      <c r="C1759" s="4"/>
      <c r="D1759" s="4"/>
      <c r="E1759" s="4"/>
      <c r="F1759" s="4"/>
      <c r="G1759" s="45"/>
      <c r="H1759" s="45"/>
      <c r="I1759" s="36"/>
      <c r="J1759" s="36"/>
      <c r="K1759" s="5"/>
      <c r="L1759" s="8" t="str">
        <f t="shared" si="28"/>
        <v xml:space="preserve"> </v>
      </c>
      <c r="M1759" s="6"/>
      <c r="N1759" s="6"/>
      <c r="O1759" s="6"/>
      <c r="P1759" s="8"/>
      <c r="Q1759" s="5"/>
      <c r="R1759" s="8"/>
      <c r="S1759" s="10"/>
      <c r="T1759" s="6"/>
      <c r="U1759" s="4"/>
      <c r="V1759" s="4"/>
      <c r="W1759" s="38"/>
      <c r="X1759" s="8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BC1759" s="2"/>
    </row>
    <row r="1760" spans="1:55" ht="12.75" x14ac:dyDescent="0.2">
      <c r="A1760" s="4"/>
      <c r="B1760" s="4"/>
      <c r="C1760" s="4"/>
      <c r="D1760" s="4"/>
      <c r="E1760" s="4"/>
      <c r="F1760" s="4"/>
      <c r="G1760" s="45"/>
      <c r="H1760" s="45"/>
      <c r="I1760" s="36"/>
      <c r="J1760" s="36"/>
      <c r="K1760" s="5"/>
      <c r="L1760" s="8" t="str">
        <f t="shared" ref="L1760:L1823" si="29">+IF(J1760=0," ",K1760-($B$9-J1760))</f>
        <v xml:space="preserve"> </v>
      </c>
      <c r="M1760" s="6"/>
      <c r="N1760" s="6"/>
      <c r="O1760" s="6"/>
      <c r="P1760" s="8"/>
      <c r="Q1760" s="5"/>
      <c r="R1760" s="8"/>
      <c r="S1760" s="10"/>
      <c r="T1760" s="6"/>
      <c r="U1760" s="4"/>
      <c r="V1760" s="4"/>
      <c r="W1760" s="38"/>
      <c r="X1760" s="8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BC1760" s="2"/>
    </row>
    <row r="1761" spans="1:55" ht="12.75" x14ac:dyDescent="0.2">
      <c r="A1761" s="4"/>
      <c r="B1761" s="4"/>
      <c r="C1761" s="4"/>
      <c r="D1761" s="4"/>
      <c r="E1761" s="4"/>
      <c r="F1761" s="4"/>
      <c r="G1761" s="45"/>
      <c r="H1761" s="45"/>
      <c r="I1761" s="36"/>
      <c r="J1761" s="36"/>
      <c r="K1761" s="5"/>
      <c r="L1761" s="8" t="str">
        <f t="shared" si="29"/>
        <v xml:space="preserve"> </v>
      </c>
      <c r="M1761" s="6"/>
      <c r="N1761" s="6"/>
      <c r="O1761" s="6"/>
      <c r="P1761" s="8"/>
      <c r="Q1761" s="5"/>
      <c r="R1761" s="8"/>
      <c r="S1761" s="10"/>
      <c r="T1761" s="6"/>
      <c r="U1761" s="4"/>
      <c r="V1761" s="4"/>
      <c r="W1761" s="38"/>
      <c r="X1761" s="8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BC1761" s="2"/>
    </row>
    <row r="1762" spans="1:55" ht="12.75" x14ac:dyDescent="0.2">
      <c r="A1762" s="4"/>
      <c r="B1762" s="4"/>
      <c r="C1762" s="4"/>
      <c r="D1762" s="4"/>
      <c r="E1762" s="4"/>
      <c r="F1762" s="4"/>
      <c r="G1762" s="45"/>
      <c r="H1762" s="45"/>
      <c r="I1762" s="36"/>
      <c r="J1762" s="36"/>
      <c r="K1762" s="5"/>
      <c r="L1762" s="8" t="str">
        <f t="shared" si="29"/>
        <v xml:space="preserve"> </v>
      </c>
      <c r="M1762" s="6"/>
      <c r="N1762" s="6"/>
      <c r="O1762" s="6"/>
      <c r="P1762" s="8"/>
      <c r="Q1762" s="5"/>
      <c r="R1762" s="8"/>
      <c r="S1762" s="10"/>
      <c r="T1762" s="6"/>
      <c r="U1762" s="4"/>
      <c r="V1762" s="4"/>
      <c r="W1762" s="38"/>
      <c r="X1762" s="8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BC1762" s="2"/>
    </row>
    <row r="1763" spans="1:55" ht="12.75" x14ac:dyDescent="0.2">
      <c r="A1763" s="4"/>
      <c r="B1763" s="4"/>
      <c r="C1763" s="4"/>
      <c r="D1763" s="4"/>
      <c r="E1763" s="4"/>
      <c r="F1763" s="4"/>
      <c r="G1763" s="45"/>
      <c r="H1763" s="45"/>
      <c r="I1763" s="36"/>
      <c r="J1763" s="36"/>
      <c r="K1763" s="5"/>
      <c r="L1763" s="8" t="str">
        <f t="shared" si="29"/>
        <v xml:space="preserve"> </v>
      </c>
      <c r="M1763" s="6"/>
      <c r="N1763" s="6"/>
      <c r="O1763" s="6"/>
      <c r="P1763" s="8"/>
      <c r="Q1763" s="5"/>
      <c r="R1763" s="8"/>
      <c r="S1763" s="10"/>
      <c r="T1763" s="6"/>
      <c r="U1763" s="4"/>
      <c r="V1763" s="4"/>
      <c r="W1763" s="38"/>
      <c r="X1763" s="8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BC1763" s="2"/>
    </row>
    <row r="1764" spans="1:55" ht="12.75" x14ac:dyDescent="0.2">
      <c r="A1764" s="4"/>
      <c r="B1764" s="4"/>
      <c r="C1764" s="4"/>
      <c r="D1764" s="4"/>
      <c r="E1764" s="4"/>
      <c r="F1764" s="4"/>
      <c r="G1764" s="45"/>
      <c r="H1764" s="45"/>
      <c r="I1764" s="36"/>
      <c r="J1764" s="36"/>
      <c r="K1764" s="5"/>
      <c r="L1764" s="8" t="str">
        <f t="shared" si="29"/>
        <v xml:space="preserve"> </v>
      </c>
      <c r="M1764" s="6"/>
      <c r="N1764" s="6"/>
      <c r="O1764" s="6"/>
      <c r="P1764" s="8"/>
      <c r="Q1764" s="5"/>
      <c r="R1764" s="8"/>
      <c r="S1764" s="10"/>
      <c r="T1764" s="6"/>
      <c r="U1764" s="4"/>
      <c r="V1764" s="4"/>
      <c r="W1764" s="38"/>
      <c r="X1764" s="8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BC1764" s="2"/>
    </row>
    <row r="1765" spans="1:55" ht="12.75" x14ac:dyDescent="0.2">
      <c r="A1765" s="4"/>
      <c r="B1765" s="4"/>
      <c r="C1765" s="4"/>
      <c r="D1765" s="4"/>
      <c r="E1765" s="4"/>
      <c r="F1765" s="4"/>
      <c r="G1765" s="45"/>
      <c r="H1765" s="45"/>
      <c r="I1765" s="36"/>
      <c r="J1765" s="36"/>
      <c r="K1765" s="5"/>
      <c r="L1765" s="8" t="str">
        <f t="shared" si="29"/>
        <v xml:space="preserve"> </v>
      </c>
      <c r="M1765" s="6"/>
      <c r="N1765" s="6"/>
      <c r="O1765" s="6"/>
      <c r="P1765" s="8"/>
      <c r="Q1765" s="5"/>
      <c r="R1765" s="8"/>
      <c r="S1765" s="10"/>
      <c r="T1765" s="6"/>
      <c r="U1765" s="4"/>
      <c r="V1765" s="4"/>
      <c r="W1765" s="38"/>
      <c r="X1765" s="8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BC1765" s="2"/>
    </row>
    <row r="1766" spans="1:55" ht="12.75" x14ac:dyDescent="0.2">
      <c r="A1766" s="4"/>
      <c r="B1766" s="4"/>
      <c r="C1766" s="4"/>
      <c r="D1766" s="4"/>
      <c r="E1766" s="4"/>
      <c r="F1766" s="4"/>
      <c r="G1766" s="45"/>
      <c r="H1766" s="45"/>
      <c r="I1766" s="36"/>
      <c r="J1766" s="36"/>
      <c r="K1766" s="5"/>
      <c r="L1766" s="8" t="str">
        <f t="shared" si="29"/>
        <v xml:space="preserve"> </v>
      </c>
      <c r="M1766" s="6"/>
      <c r="N1766" s="6"/>
      <c r="O1766" s="6"/>
      <c r="P1766" s="8"/>
      <c r="Q1766" s="5"/>
      <c r="R1766" s="8"/>
      <c r="S1766" s="10"/>
      <c r="T1766" s="6"/>
      <c r="U1766" s="4"/>
      <c r="V1766" s="4"/>
      <c r="W1766" s="38"/>
      <c r="X1766" s="8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BC1766" s="2"/>
    </row>
    <row r="1767" spans="1:55" ht="12.75" x14ac:dyDescent="0.2">
      <c r="A1767" s="4"/>
      <c r="B1767" s="4"/>
      <c r="C1767" s="4"/>
      <c r="D1767" s="4"/>
      <c r="E1767" s="4"/>
      <c r="F1767" s="4"/>
      <c r="G1767" s="45"/>
      <c r="H1767" s="45"/>
      <c r="I1767" s="36"/>
      <c r="J1767" s="36"/>
      <c r="K1767" s="5"/>
      <c r="L1767" s="8" t="str">
        <f t="shared" si="29"/>
        <v xml:space="preserve"> </v>
      </c>
      <c r="M1767" s="6"/>
      <c r="N1767" s="6"/>
      <c r="O1767" s="6"/>
      <c r="P1767" s="8"/>
      <c r="Q1767" s="5"/>
      <c r="R1767" s="8"/>
      <c r="S1767" s="10"/>
      <c r="T1767" s="6"/>
      <c r="U1767" s="4"/>
      <c r="V1767" s="4"/>
      <c r="W1767" s="38"/>
      <c r="X1767" s="8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BC1767" s="2"/>
    </row>
    <row r="1768" spans="1:55" ht="12.75" x14ac:dyDescent="0.2">
      <c r="A1768" s="4"/>
      <c r="B1768" s="4"/>
      <c r="C1768" s="4"/>
      <c r="D1768" s="4"/>
      <c r="E1768" s="4"/>
      <c r="F1768" s="4"/>
      <c r="G1768" s="45"/>
      <c r="H1768" s="45"/>
      <c r="I1768" s="36"/>
      <c r="J1768" s="36"/>
      <c r="K1768" s="5"/>
      <c r="L1768" s="8" t="str">
        <f t="shared" si="29"/>
        <v xml:space="preserve"> </v>
      </c>
      <c r="M1768" s="6"/>
      <c r="N1768" s="6"/>
      <c r="O1768" s="6"/>
      <c r="P1768" s="8"/>
      <c r="Q1768" s="5"/>
      <c r="R1768" s="8"/>
      <c r="S1768" s="10"/>
      <c r="T1768" s="6"/>
      <c r="U1768" s="4"/>
      <c r="V1768" s="4"/>
      <c r="W1768" s="38"/>
      <c r="X1768" s="8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BC1768" s="2"/>
    </row>
    <row r="1769" spans="1:55" ht="12.75" x14ac:dyDescent="0.2">
      <c r="A1769" s="4"/>
      <c r="B1769" s="4"/>
      <c r="C1769" s="4"/>
      <c r="D1769" s="4"/>
      <c r="E1769" s="4"/>
      <c r="F1769" s="4"/>
      <c r="G1769" s="45"/>
      <c r="H1769" s="45"/>
      <c r="I1769" s="36"/>
      <c r="J1769" s="36"/>
      <c r="K1769" s="5"/>
      <c r="L1769" s="8" t="str">
        <f t="shared" si="29"/>
        <v xml:space="preserve"> </v>
      </c>
      <c r="M1769" s="6"/>
      <c r="N1769" s="6"/>
      <c r="O1769" s="6"/>
      <c r="P1769" s="8"/>
      <c r="Q1769" s="5"/>
      <c r="R1769" s="8"/>
      <c r="S1769" s="10"/>
      <c r="T1769" s="6"/>
      <c r="U1769" s="4"/>
      <c r="V1769" s="4"/>
      <c r="W1769" s="38"/>
      <c r="X1769" s="8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BC1769" s="2"/>
    </row>
    <row r="1770" spans="1:55" ht="12.75" x14ac:dyDescent="0.2">
      <c r="A1770" s="4"/>
      <c r="B1770" s="4"/>
      <c r="C1770" s="4"/>
      <c r="D1770" s="4"/>
      <c r="E1770" s="4"/>
      <c r="F1770" s="4"/>
      <c r="G1770" s="45"/>
      <c r="H1770" s="45"/>
      <c r="I1770" s="36"/>
      <c r="J1770" s="36"/>
      <c r="K1770" s="5"/>
      <c r="L1770" s="8" t="str">
        <f t="shared" si="29"/>
        <v xml:space="preserve"> </v>
      </c>
      <c r="M1770" s="6"/>
      <c r="N1770" s="6"/>
      <c r="O1770" s="6"/>
      <c r="P1770" s="8"/>
      <c r="Q1770" s="5"/>
      <c r="R1770" s="8"/>
      <c r="S1770" s="10"/>
      <c r="T1770" s="6"/>
      <c r="U1770" s="4"/>
      <c r="V1770" s="4"/>
      <c r="W1770" s="38"/>
      <c r="X1770" s="8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BC1770" s="2"/>
    </row>
    <row r="1771" spans="1:55" ht="12.75" x14ac:dyDescent="0.2">
      <c r="A1771" s="4"/>
      <c r="B1771" s="4"/>
      <c r="C1771" s="4"/>
      <c r="D1771" s="4"/>
      <c r="E1771" s="4"/>
      <c r="F1771" s="4"/>
      <c r="G1771" s="45"/>
      <c r="H1771" s="45"/>
      <c r="I1771" s="36"/>
      <c r="J1771" s="36"/>
      <c r="K1771" s="5"/>
      <c r="L1771" s="8" t="str">
        <f t="shared" si="29"/>
        <v xml:space="preserve"> </v>
      </c>
      <c r="M1771" s="6"/>
      <c r="N1771" s="6"/>
      <c r="O1771" s="6"/>
      <c r="P1771" s="8"/>
      <c r="Q1771" s="5"/>
      <c r="R1771" s="8"/>
      <c r="S1771" s="10"/>
      <c r="T1771" s="6"/>
      <c r="U1771" s="4"/>
      <c r="V1771" s="4"/>
      <c r="W1771" s="38"/>
      <c r="X1771" s="8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BC1771" s="2"/>
    </row>
    <row r="1772" spans="1:55" ht="12.75" x14ac:dyDescent="0.2">
      <c r="A1772" s="4"/>
      <c r="B1772" s="4"/>
      <c r="C1772" s="4"/>
      <c r="D1772" s="4"/>
      <c r="E1772" s="4"/>
      <c r="F1772" s="4"/>
      <c r="G1772" s="45"/>
      <c r="H1772" s="45"/>
      <c r="I1772" s="36"/>
      <c r="J1772" s="36"/>
      <c r="K1772" s="5"/>
      <c r="L1772" s="8" t="str">
        <f t="shared" si="29"/>
        <v xml:space="preserve"> </v>
      </c>
      <c r="M1772" s="6"/>
      <c r="N1772" s="6"/>
      <c r="O1772" s="6"/>
      <c r="P1772" s="8"/>
      <c r="Q1772" s="5"/>
      <c r="R1772" s="8"/>
      <c r="S1772" s="10"/>
      <c r="T1772" s="6"/>
      <c r="U1772" s="4"/>
      <c r="V1772" s="4"/>
      <c r="W1772" s="38"/>
      <c r="X1772" s="8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BC1772" s="2"/>
    </row>
    <row r="1773" spans="1:55" ht="12.75" x14ac:dyDescent="0.2">
      <c r="A1773" s="4"/>
      <c r="B1773" s="4"/>
      <c r="C1773" s="4"/>
      <c r="D1773" s="4"/>
      <c r="E1773" s="4"/>
      <c r="F1773" s="4"/>
      <c r="G1773" s="45"/>
      <c r="H1773" s="45"/>
      <c r="I1773" s="36"/>
      <c r="J1773" s="36"/>
      <c r="K1773" s="5"/>
      <c r="L1773" s="8" t="str">
        <f t="shared" si="29"/>
        <v xml:space="preserve"> </v>
      </c>
      <c r="M1773" s="6"/>
      <c r="N1773" s="6"/>
      <c r="O1773" s="6"/>
      <c r="P1773" s="8"/>
      <c r="Q1773" s="5"/>
      <c r="R1773" s="8"/>
      <c r="S1773" s="10"/>
      <c r="T1773" s="6"/>
      <c r="U1773" s="4"/>
      <c r="V1773" s="4"/>
      <c r="W1773" s="38"/>
      <c r="X1773" s="8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BC1773" s="2"/>
    </row>
    <row r="1774" spans="1:55" ht="12.75" x14ac:dyDescent="0.2">
      <c r="A1774" s="4"/>
      <c r="B1774" s="4"/>
      <c r="C1774" s="4"/>
      <c r="D1774" s="4"/>
      <c r="E1774" s="4"/>
      <c r="F1774" s="4"/>
      <c r="G1774" s="45"/>
      <c r="H1774" s="45"/>
      <c r="I1774" s="36"/>
      <c r="J1774" s="36"/>
      <c r="K1774" s="5"/>
      <c r="L1774" s="8" t="str">
        <f t="shared" si="29"/>
        <v xml:space="preserve"> </v>
      </c>
      <c r="M1774" s="6"/>
      <c r="N1774" s="6"/>
      <c r="O1774" s="6"/>
      <c r="P1774" s="8"/>
      <c r="Q1774" s="5"/>
      <c r="R1774" s="8"/>
      <c r="S1774" s="10"/>
      <c r="T1774" s="6"/>
      <c r="U1774" s="4"/>
      <c r="V1774" s="4"/>
      <c r="W1774" s="38"/>
      <c r="X1774" s="8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BC1774" s="2"/>
    </row>
    <row r="1775" spans="1:55" ht="12.75" x14ac:dyDescent="0.2">
      <c r="A1775" s="4"/>
      <c r="B1775" s="4"/>
      <c r="C1775" s="4"/>
      <c r="D1775" s="4"/>
      <c r="E1775" s="4"/>
      <c r="F1775" s="4"/>
      <c r="G1775" s="45"/>
      <c r="H1775" s="45"/>
      <c r="I1775" s="36"/>
      <c r="J1775" s="36"/>
      <c r="K1775" s="5"/>
      <c r="L1775" s="8" t="str">
        <f t="shared" si="29"/>
        <v xml:space="preserve"> </v>
      </c>
      <c r="M1775" s="6"/>
      <c r="N1775" s="6"/>
      <c r="O1775" s="6"/>
      <c r="P1775" s="8"/>
      <c r="Q1775" s="5"/>
      <c r="R1775" s="8"/>
      <c r="S1775" s="10"/>
      <c r="T1775" s="6"/>
      <c r="U1775" s="4"/>
      <c r="V1775" s="4"/>
      <c r="W1775" s="38"/>
      <c r="X1775" s="8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BC1775" s="2"/>
    </row>
    <row r="1776" spans="1:55" ht="12.75" x14ac:dyDescent="0.2">
      <c r="A1776" s="4"/>
      <c r="B1776" s="4"/>
      <c r="C1776" s="4"/>
      <c r="D1776" s="4"/>
      <c r="E1776" s="4"/>
      <c r="F1776" s="4"/>
      <c r="G1776" s="45"/>
      <c r="H1776" s="45"/>
      <c r="I1776" s="36"/>
      <c r="J1776" s="36"/>
      <c r="K1776" s="5"/>
      <c r="L1776" s="8" t="str">
        <f t="shared" si="29"/>
        <v xml:space="preserve"> </v>
      </c>
      <c r="M1776" s="6"/>
      <c r="N1776" s="6"/>
      <c r="O1776" s="6"/>
      <c r="P1776" s="8"/>
      <c r="Q1776" s="5"/>
      <c r="R1776" s="8"/>
      <c r="S1776" s="10"/>
      <c r="T1776" s="6"/>
      <c r="U1776" s="4"/>
      <c r="V1776" s="4"/>
      <c r="W1776" s="38"/>
      <c r="X1776" s="8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BC1776" s="2"/>
    </row>
    <row r="1777" spans="1:55" ht="12.75" x14ac:dyDescent="0.2">
      <c r="A1777" s="4"/>
      <c r="B1777" s="4"/>
      <c r="C1777" s="4"/>
      <c r="D1777" s="4"/>
      <c r="E1777" s="4"/>
      <c r="F1777" s="4"/>
      <c r="G1777" s="45"/>
      <c r="H1777" s="45"/>
      <c r="I1777" s="36"/>
      <c r="J1777" s="36"/>
      <c r="K1777" s="5"/>
      <c r="L1777" s="8" t="str">
        <f t="shared" si="29"/>
        <v xml:space="preserve"> </v>
      </c>
      <c r="M1777" s="6"/>
      <c r="N1777" s="6"/>
      <c r="O1777" s="6"/>
      <c r="P1777" s="8"/>
      <c r="Q1777" s="5"/>
      <c r="R1777" s="8"/>
      <c r="S1777" s="10"/>
      <c r="T1777" s="6"/>
      <c r="U1777" s="4"/>
      <c r="V1777" s="4"/>
      <c r="W1777" s="38"/>
      <c r="X1777" s="8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BC1777" s="2"/>
    </row>
    <row r="1778" spans="1:55" ht="12.75" x14ac:dyDescent="0.2">
      <c r="A1778" s="4"/>
      <c r="B1778" s="4"/>
      <c r="C1778" s="4"/>
      <c r="D1778" s="4"/>
      <c r="E1778" s="4"/>
      <c r="F1778" s="4"/>
      <c r="G1778" s="45"/>
      <c r="H1778" s="45"/>
      <c r="I1778" s="36"/>
      <c r="J1778" s="36"/>
      <c r="K1778" s="5"/>
      <c r="L1778" s="8" t="str">
        <f t="shared" si="29"/>
        <v xml:space="preserve"> </v>
      </c>
      <c r="M1778" s="6"/>
      <c r="N1778" s="6"/>
      <c r="O1778" s="6"/>
      <c r="P1778" s="8"/>
      <c r="Q1778" s="5"/>
      <c r="R1778" s="8"/>
      <c r="S1778" s="10"/>
      <c r="T1778" s="6"/>
      <c r="U1778" s="4"/>
      <c r="V1778" s="4"/>
      <c r="W1778" s="38"/>
      <c r="X1778" s="8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BC1778" s="2"/>
    </row>
    <row r="1779" spans="1:55" ht="12.75" x14ac:dyDescent="0.2">
      <c r="A1779" s="4"/>
      <c r="B1779" s="4"/>
      <c r="C1779" s="4"/>
      <c r="D1779" s="4"/>
      <c r="E1779" s="4"/>
      <c r="F1779" s="4"/>
      <c r="G1779" s="45"/>
      <c r="H1779" s="45"/>
      <c r="I1779" s="36"/>
      <c r="J1779" s="36"/>
      <c r="K1779" s="5"/>
      <c r="L1779" s="8" t="str">
        <f t="shared" si="29"/>
        <v xml:space="preserve"> </v>
      </c>
      <c r="M1779" s="6"/>
      <c r="N1779" s="6"/>
      <c r="O1779" s="6"/>
      <c r="P1779" s="8"/>
      <c r="Q1779" s="5"/>
      <c r="R1779" s="8"/>
      <c r="S1779" s="10"/>
      <c r="T1779" s="6"/>
      <c r="U1779" s="4"/>
      <c r="V1779" s="4"/>
      <c r="W1779" s="38"/>
      <c r="X1779" s="8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BC1779" s="2"/>
    </row>
    <row r="1780" spans="1:55" ht="12.75" x14ac:dyDescent="0.2">
      <c r="A1780" s="4"/>
      <c r="B1780" s="4"/>
      <c r="C1780" s="4"/>
      <c r="D1780" s="4"/>
      <c r="E1780" s="4"/>
      <c r="F1780" s="4"/>
      <c r="G1780" s="45"/>
      <c r="H1780" s="45"/>
      <c r="I1780" s="36"/>
      <c r="J1780" s="36"/>
      <c r="K1780" s="5"/>
      <c r="L1780" s="8" t="str">
        <f t="shared" si="29"/>
        <v xml:space="preserve"> </v>
      </c>
      <c r="M1780" s="6"/>
      <c r="N1780" s="6"/>
      <c r="O1780" s="6"/>
      <c r="P1780" s="8"/>
      <c r="Q1780" s="5"/>
      <c r="R1780" s="8"/>
      <c r="S1780" s="10"/>
      <c r="T1780" s="6"/>
      <c r="U1780" s="4"/>
      <c r="V1780" s="4"/>
      <c r="W1780" s="38"/>
      <c r="X1780" s="8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BC1780" s="2"/>
    </row>
    <row r="1781" spans="1:55" ht="12.75" x14ac:dyDescent="0.2">
      <c r="A1781" s="4"/>
      <c r="B1781" s="4"/>
      <c r="C1781" s="4"/>
      <c r="D1781" s="4"/>
      <c r="E1781" s="4"/>
      <c r="F1781" s="4"/>
      <c r="G1781" s="45"/>
      <c r="H1781" s="45"/>
      <c r="I1781" s="36"/>
      <c r="J1781" s="36"/>
      <c r="K1781" s="5"/>
      <c r="L1781" s="8" t="str">
        <f t="shared" si="29"/>
        <v xml:space="preserve"> </v>
      </c>
      <c r="M1781" s="6"/>
      <c r="N1781" s="6"/>
      <c r="O1781" s="6"/>
      <c r="P1781" s="8"/>
      <c r="Q1781" s="5"/>
      <c r="R1781" s="8"/>
      <c r="S1781" s="10"/>
      <c r="T1781" s="6"/>
      <c r="U1781" s="4"/>
      <c r="V1781" s="4"/>
      <c r="W1781" s="38"/>
      <c r="X1781" s="8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BC1781" s="2"/>
    </row>
    <row r="1782" spans="1:55" ht="12.75" x14ac:dyDescent="0.2">
      <c r="A1782" s="4"/>
      <c r="B1782" s="4"/>
      <c r="C1782" s="4"/>
      <c r="D1782" s="4"/>
      <c r="E1782" s="4"/>
      <c r="F1782" s="4"/>
      <c r="G1782" s="45"/>
      <c r="H1782" s="45"/>
      <c r="I1782" s="36"/>
      <c r="J1782" s="36"/>
      <c r="K1782" s="5"/>
      <c r="L1782" s="8" t="str">
        <f t="shared" si="29"/>
        <v xml:space="preserve"> </v>
      </c>
      <c r="M1782" s="6"/>
      <c r="N1782" s="6"/>
      <c r="O1782" s="6"/>
      <c r="P1782" s="8"/>
      <c r="Q1782" s="5"/>
      <c r="R1782" s="8"/>
      <c r="S1782" s="10"/>
      <c r="T1782" s="6"/>
      <c r="U1782" s="4"/>
      <c r="V1782" s="4"/>
      <c r="W1782" s="38"/>
      <c r="X1782" s="8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BC1782" s="2"/>
    </row>
    <row r="1783" spans="1:55" ht="12.75" x14ac:dyDescent="0.2">
      <c r="A1783" s="4"/>
      <c r="B1783" s="4"/>
      <c r="C1783" s="4"/>
      <c r="D1783" s="4"/>
      <c r="E1783" s="4"/>
      <c r="F1783" s="4"/>
      <c r="G1783" s="45"/>
      <c r="H1783" s="45"/>
      <c r="I1783" s="36"/>
      <c r="J1783" s="36"/>
      <c r="K1783" s="5"/>
      <c r="L1783" s="8" t="str">
        <f t="shared" si="29"/>
        <v xml:space="preserve"> </v>
      </c>
      <c r="M1783" s="6"/>
      <c r="N1783" s="6"/>
      <c r="O1783" s="6"/>
      <c r="P1783" s="8"/>
      <c r="Q1783" s="5"/>
      <c r="R1783" s="8"/>
      <c r="S1783" s="10"/>
      <c r="T1783" s="6"/>
      <c r="U1783" s="4"/>
      <c r="V1783" s="4"/>
      <c r="W1783" s="38"/>
      <c r="X1783" s="8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BC1783" s="2"/>
    </row>
    <row r="1784" spans="1:55" ht="12.75" x14ac:dyDescent="0.2">
      <c r="A1784" s="4"/>
      <c r="B1784" s="4"/>
      <c r="C1784" s="4"/>
      <c r="D1784" s="4"/>
      <c r="E1784" s="4"/>
      <c r="F1784" s="4"/>
      <c r="G1784" s="45"/>
      <c r="H1784" s="45"/>
      <c r="I1784" s="36"/>
      <c r="J1784" s="36"/>
      <c r="K1784" s="5"/>
      <c r="L1784" s="8" t="str">
        <f t="shared" si="29"/>
        <v xml:space="preserve"> </v>
      </c>
      <c r="M1784" s="6"/>
      <c r="N1784" s="6"/>
      <c r="O1784" s="6"/>
      <c r="P1784" s="8"/>
      <c r="Q1784" s="5"/>
      <c r="R1784" s="8"/>
      <c r="S1784" s="10"/>
      <c r="T1784" s="6"/>
      <c r="U1784" s="4"/>
      <c r="V1784" s="4"/>
      <c r="W1784" s="38"/>
      <c r="X1784" s="8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BC1784" s="2"/>
    </row>
    <row r="1785" spans="1:55" ht="12.75" x14ac:dyDescent="0.2">
      <c r="A1785" s="4"/>
      <c r="B1785" s="4"/>
      <c r="C1785" s="4"/>
      <c r="D1785" s="4"/>
      <c r="E1785" s="4"/>
      <c r="F1785" s="4"/>
      <c r="G1785" s="45"/>
      <c r="H1785" s="45"/>
      <c r="I1785" s="36"/>
      <c r="J1785" s="36"/>
      <c r="K1785" s="5"/>
      <c r="L1785" s="8" t="str">
        <f t="shared" si="29"/>
        <v xml:space="preserve"> </v>
      </c>
      <c r="M1785" s="6"/>
      <c r="N1785" s="6"/>
      <c r="O1785" s="6"/>
      <c r="P1785" s="8"/>
      <c r="Q1785" s="5"/>
      <c r="R1785" s="8"/>
      <c r="S1785" s="10"/>
      <c r="T1785" s="6"/>
      <c r="U1785" s="4"/>
      <c r="V1785" s="4"/>
      <c r="W1785" s="38"/>
      <c r="X1785" s="8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BC1785" s="2"/>
    </row>
    <row r="1786" spans="1:55" ht="12.75" x14ac:dyDescent="0.2">
      <c r="A1786" s="4"/>
      <c r="B1786" s="4"/>
      <c r="C1786" s="4"/>
      <c r="D1786" s="4"/>
      <c r="E1786" s="4"/>
      <c r="F1786" s="4"/>
      <c r="G1786" s="45"/>
      <c r="H1786" s="45"/>
      <c r="I1786" s="36"/>
      <c r="J1786" s="36"/>
      <c r="K1786" s="5"/>
      <c r="L1786" s="8" t="str">
        <f t="shared" si="29"/>
        <v xml:space="preserve"> </v>
      </c>
      <c r="M1786" s="6"/>
      <c r="N1786" s="6"/>
      <c r="O1786" s="6"/>
      <c r="P1786" s="8"/>
      <c r="Q1786" s="5"/>
      <c r="R1786" s="8"/>
      <c r="S1786" s="10"/>
      <c r="T1786" s="6"/>
      <c r="U1786" s="4"/>
      <c r="V1786" s="4"/>
      <c r="W1786" s="38"/>
      <c r="X1786" s="8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BC1786" s="2"/>
    </row>
    <row r="1787" spans="1:55" ht="12.75" x14ac:dyDescent="0.2">
      <c r="A1787" s="4"/>
      <c r="B1787" s="4"/>
      <c r="C1787" s="4"/>
      <c r="D1787" s="4"/>
      <c r="E1787" s="4"/>
      <c r="F1787" s="4"/>
      <c r="G1787" s="45"/>
      <c r="H1787" s="45"/>
      <c r="I1787" s="36"/>
      <c r="J1787" s="36"/>
      <c r="K1787" s="5"/>
      <c r="L1787" s="8" t="str">
        <f t="shared" si="29"/>
        <v xml:space="preserve"> </v>
      </c>
      <c r="M1787" s="6"/>
      <c r="N1787" s="6"/>
      <c r="O1787" s="6"/>
      <c r="P1787" s="8"/>
      <c r="Q1787" s="5"/>
      <c r="R1787" s="8"/>
      <c r="S1787" s="10"/>
      <c r="T1787" s="6"/>
      <c r="U1787" s="4"/>
      <c r="V1787" s="4"/>
      <c r="W1787" s="38"/>
      <c r="X1787" s="8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BC1787" s="2"/>
    </row>
    <row r="1788" spans="1:55" ht="12.75" x14ac:dyDescent="0.2">
      <c r="A1788" s="4"/>
      <c r="B1788" s="4"/>
      <c r="C1788" s="4"/>
      <c r="D1788" s="4"/>
      <c r="E1788" s="4"/>
      <c r="F1788" s="4"/>
      <c r="G1788" s="45"/>
      <c r="H1788" s="45"/>
      <c r="I1788" s="36"/>
      <c r="J1788" s="36"/>
      <c r="K1788" s="5"/>
      <c r="L1788" s="8" t="str">
        <f t="shared" si="29"/>
        <v xml:space="preserve"> </v>
      </c>
      <c r="M1788" s="6"/>
      <c r="N1788" s="6"/>
      <c r="O1788" s="6"/>
      <c r="P1788" s="8"/>
      <c r="Q1788" s="5"/>
      <c r="R1788" s="8"/>
      <c r="S1788" s="10"/>
      <c r="T1788" s="6"/>
      <c r="U1788" s="4"/>
      <c r="V1788" s="4"/>
      <c r="W1788" s="38"/>
      <c r="X1788" s="8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BC1788" s="2"/>
    </row>
    <row r="1789" spans="1:55" ht="12.75" x14ac:dyDescent="0.2">
      <c r="A1789" s="4"/>
      <c r="B1789" s="4"/>
      <c r="C1789" s="4"/>
      <c r="D1789" s="4"/>
      <c r="E1789" s="4"/>
      <c r="F1789" s="4"/>
      <c r="G1789" s="45"/>
      <c r="H1789" s="45"/>
      <c r="I1789" s="36"/>
      <c r="J1789" s="36"/>
      <c r="K1789" s="5"/>
      <c r="L1789" s="8" t="str">
        <f t="shared" si="29"/>
        <v xml:space="preserve"> </v>
      </c>
      <c r="M1789" s="6"/>
      <c r="N1789" s="6"/>
      <c r="O1789" s="6"/>
      <c r="P1789" s="8"/>
      <c r="Q1789" s="5"/>
      <c r="R1789" s="8"/>
      <c r="S1789" s="10"/>
      <c r="T1789" s="6"/>
      <c r="U1789" s="4"/>
      <c r="V1789" s="4"/>
      <c r="W1789" s="38"/>
      <c r="X1789" s="8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BC1789" s="2"/>
    </row>
    <row r="1790" spans="1:55" ht="12.75" x14ac:dyDescent="0.2">
      <c r="A1790" s="4"/>
      <c r="B1790" s="4"/>
      <c r="C1790" s="4"/>
      <c r="D1790" s="4"/>
      <c r="E1790" s="4"/>
      <c r="F1790" s="4"/>
      <c r="G1790" s="45"/>
      <c r="H1790" s="45"/>
      <c r="I1790" s="36"/>
      <c r="J1790" s="36"/>
      <c r="K1790" s="5"/>
      <c r="L1790" s="8" t="str">
        <f t="shared" si="29"/>
        <v xml:space="preserve"> </v>
      </c>
      <c r="M1790" s="6"/>
      <c r="N1790" s="6"/>
      <c r="O1790" s="6"/>
      <c r="P1790" s="8"/>
      <c r="Q1790" s="5"/>
      <c r="R1790" s="8"/>
      <c r="S1790" s="10"/>
      <c r="T1790" s="6"/>
      <c r="U1790" s="4"/>
      <c r="V1790" s="4"/>
      <c r="W1790" s="38"/>
      <c r="X1790" s="8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BC1790" s="2"/>
    </row>
    <row r="1791" spans="1:55" ht="12.75" x14ac:dyDescent="0.2">
      <c r="A1791" s="4"/>
      <c r="B1791" s="4"/>
      <c r="C1791" s="4"/>
      <c r="D1791" s="4"/>
      <c r="E1791" s="4"/>
      <c r="F1791" s="4"/>
      <c r="G1791" s="45"/>
      <c r="H1791" s="45"/>
      <c r="I1791" s="36"/>
      <c r="J1791" s="36"/>
      <c r="K1791" s="5"/>
      <c r="L1791" s="8" t="str">
        <f t="shared" si="29"/>
        <v xml:space="preserve"> </v>
      </c>
      <c r="M1791" s="6"/>
      <c r="N1791" s="6"/>
      <c r="O1791" s="6"/>
      <c r="P1791" s="8"/>
      <c r="Q1791" s="5"/>
      <c r="R1791" s="8"/>
      <c r="S1791" s="10"/>
      <c r="T1791" s="6"/>
      <c r="U1791" s="4"/>
      <c r="V1791" s="4"/>
      <c r="W1791" s="38"/>
      <c r="X1791" s="8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BC1791" s="2"/>
    </row>
    <row r="1792" spans="1:55" ht="12.75" x14ac:dyDescent="0.2">
      <c r="A1792" s="4"/>
      <c r="B1792" s="4"/>
      <c r="C1792" s="4"/>
      <c r="D1792" s="4"/>
      <c r="E1792" s="4"/>
      <c r="F1792" s="4"/>
      <c r="G1792" s="45"/>
      <c r="H1792" s="45"/>
      <c r="I1792" s="36"/>
      <c r="J1792" s="36"/>
      <c r="K1792" s="5"/>
      <c r="L1792" s="8" t="str">
        <f t="shared" si="29"/>
        <v xml:space="preserve"> </v>
      </c>
      <c r="M1792" s="6"/>
      <c r="N1792" s="6"/>
      <c r="O1792" s="6"/>
      <c r="P1792" s="8"/>
      <c r="Q1792" s="5"/>
      <c r="R1792" s="8"/>
      <c r="S1792" s="10"/>
      <c r="T1792" s="6"/>
      <c r="U1792" s="4"/>
      <c r="V1792" s="4"/>
      <c r="W1792" s="38"/>
      <c r="X1792" s="8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BC1792" s="2"/>
    </row>
    <row r="1793" spans="1:55" ht="12.75" x14ac:dyDescent="0.2">
      <c r="A1793" s="4"/>
      <c r="B1793" s="4"/>
      <c r="C1793" s="4"/>
      <c r="D1793" s="4"/>
      <c r="E1793" s="4"/>
      <c r="F1793" s="4"/>
      <c r="G1793" s="45"/>
      <c r="H1793" s="45"/>
      <c r="I1793" s="36"/>
      <c r="J1793" s="36"/>
      <c r="K1793" s="5"/>
      <c r="L1793" s="8" t="str">
        <f t="shared" si="29"/>
        <v xml:space="preserve"> </v>
      </c>
      <c r="M1793" s="6"/>
      <c r="N1793" s="6"/>
      <c r="O1793" s="6"/>
      <c r="P1793" s="8"/>
      <c r="Q1793" s="5"/>
      <c r="R1793" s="8"/>
      <c r="S1793" s="10"/>
      <c r="T1793" s="6"/>
      <c r="U1793" s="4"/>
      <c r="V1793" s="4"/>
      <c r="W1793" s="38"/>
      <c r="X1793" s="8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BC1793" s="2"/>
    </row>
    <row r="1794" spans="1:55" ht="12.75" x14ac:dyDescent="0.2">
      <c r="A1794" s="4"/>
      <c r="B1794" s="4"/>
      <c r="C1794" s="4"/>
      <c r="D1794" s="4"/>
      <c r="E1794" s="4"/>
      <c r="F1794" s="4"/>
      <c r="G1794" s="45"/>
      <c r="H1794" s="45"/>
      <c r="I1794" s="36"/>
      <c r="J1794" s="36"/>
      <c r="K1794" s="5"/>
      <c r="L1794" s="8" t="str">
        <f t="shared" si="29"/>
        <v xml:space="preserve"> </v>
      </c>
      <c r="M1794" s="6"/>
      <c r="N1794" s="6"/>
      <c r="O1794" s="6"/>
      <c r="P1794" s="8"/>
      <c r="Q1794" s="5"/>
      <c r="R1794" s="8"/>
      <c r="S1794" s="10"/>
      <c r="T1794" s="6"/>
      <c r="U1794" s="4"/>
      <c r="V1794" s="4"/>
      <c r="W1794" s="38"/>
      <c r="X1794" s="8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BC1794" s="2"/>
    </row>
    <row r="1795" spans="1:55" ht="12.75" x14ac:dyDescent="0.2">
      <c r="A1795" s="4"/>
      <c r="B1795" s="4"/>
      <c r="C1795" s="4"/>
      <c r="D1795" s="4"/>
      <c r="E1795" s="4"/>
      <c r="F1795" s="4"/>
      <c r="G1795" s="45"/>
      <c r="H1795" s="45"/>
      <c r="I1795" s="36"/>
      <c r="J1795" s="36"/>
      <c r="K1795" s="5"/>
      <c r="L1795" s="8" t="str">
        <f t="shared" si="29"/>
        <v xml:space="preserve"> </v>
      </c>
      <c r="M1795" s="6"/>
      <c r="N1795" s="6"/>
      <c r="O1795" s="6"/>
      <c r="P1795" s="8"/>
      <c r="Q1795" s="5"/>
      <c r="R1795" s="8"/>
      <c r="S1795" s="10"/>
      <c r="T1795" s="6"/>
      <c r="U1795" s="4"/>
      <c r="V1795" s="4"/>
      <c r="W1795" s="38"/>
      <c r="X1795" s="8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BC1795" s="2"/>
    </row>
    <row r="1796" spans="1:55" ht="12.75" x14ac:dyDescent="0.2">
      <c r="A1796" s="4"/>
      <c r="B1796" s="4"/>
      <c r="C1796" s="4"/>
      <c r="D1796" s="4"/>
      <c r="E1796" s="4"/>
      <c r="F1796" s="4"/>
      <c r="G1796" s="45"/>
      <c r="H1796" s="45"/>
      <c r="I1796" s="36"/>
      <c r="J1796" s="36"/>
      <c r="K1796" s="5"/>
      <c r="L1796" s="8" t="str">
        <f t="shared" si="29"/>
        <v xml:space="preserve"> </v>
      </c>
      <c r="M1796" s="6"/>
      <c r="N1796" s="6"/>
      <c r="O1796" s="6"/>
      <c r="P1796" s="8"/>
      <c r="Q1796" s="5"/>
      <c r="R1796" s="8"/>
      <c r="S1796" s="10"/>
      <c r="T1796" s="6"/>
      <c r="U1796" s="4"/>
      <c r="V1796" s="4"/>
      <c r="W1796" s="38"/>
      <c r="X1796" s="8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BC1796" s="2"/>
    </row>
    <row r="1797" spans="1:55" ht="12.75" x14ac:dyDescent="0.2">
      <c r="A1797" s="4"/>
      <c r="B1797" s="4"/>
      <c r="C1797" s="4"/>
      <c r="D1797" s="4"/>
      <c r="E1797" s="4"/>
      <c r="F1797" s="4"/>
      <c r="G1797" s="45"/>
      <c r="H1797" s="45"/>
      <c r="I1797" s="36"/>
      <c r="J1797" s="36"/>
      <c r="K1797" s="5"/>
      <c r="L1797" s="8" t="str">
        <f t="shared" si="29"/>
        <v xml:space="preserve"> </v>
      </c>
      <c r="M1797" s="6"/>
      <c r="N1797" s="6"/>
      <c r="O1797" s="6"/>
      <c r="P1797" s="8"/>
      <c r="Q1797" s="5"/>
      <c r="R1797" s="8"/>
      <c r="S1797" s="10"/>
      <c r="T1797" s="6"/>
      <c r="U1797" s="4"/>
      <c r="V1797" s="4"/>
      <c r="W1797" s="38"/>
      <c r="X1797" s="8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BC1797" s="2"/>
    </row>
    <row r="1798" spans="1:55" ht="12.75" x14ac:dyDescent="0.2">
      <c r="A1798" s="4"/>
      <c r="B1798" s="4"/>
      <c r="C1798" s="4"/>
      <c r="D1798" s="4"/>
      <c r="E1798" s="4"/>
      <c r="F1798" s="4"/>
      <c r="G1798" s="45"/>
      <c r="H1798" s="45"/>
      <c r="I1798" s="36"/>
      <c r="J1798" s="36"/>
      <c r="K1798" s="5"/>
      <c r="L1798" s="8" t="str">
        <f t="shared" si="29"/>
        <v xml:space="preserve"> </v>
      </c>
      <c r="M1798" s="6"/>
      <c r="N1798" s="6"/>
      <c r="O1798" s="6"/>
      <c r="P1798" s="8"/>
      <c r="Q1798" s="5"/>
      <c r="R1798" s="8"/>
      <c r="S1798" s="10"/>
      <c r="T1798" s="6"/>
      <c r="U1798" s="4"/>
      <c r="V1798" s="4"/>
      <c r="W1798" s="38"/>
      <c r="X1798" s="8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BC1798" s="2"/>
    </row>
    <row r="1799" spans="1:55" ht="12.75" x14ac:dyDescent="0.2">
      <c r="A1799" s="4"/>
      <c r="B1799" s="4"/>
      <c r="C1799" s="4"/>
      <c r="D1799" s="4"/>
      <c r="E1799" s="4"/>
      <c r="F1799" s="4"/>
      <c r="G1799" s="45"/>
      <c r="H1799" s="45"/>
      <c r="I1799" s="36"/>
      <c r="J1799" s="36"/>
      <c r="K1799" s="5"/>
      <c r="L1799" s="8" t="str">
        <f t="shared" si="29"/>
        <v xml:space="preserve"> </v>
      </c>
      <c r="M1799" s="6"/>
      <c r="N1799" s="6"/>
      <c r="O1799" s="6"/>
      <c r="P1799" s="8"/>
      <c r="Q1799" s="5"/>
      <c r="R1799" s="8"/>
      <c r="S1799" s="10"/>
      <c r="T1799" s="6"/>
      <c r="U1799" s="4"/>
      <c r="V1799" s="4"/>
      <c r="W1799" s="38"/>
      <c r="X1799" s="8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BC1799" s="2"/>
    </row>
    <row r="1800" spans="1:55" ht="12.75" x14ac:dyDescent="0.2">
      <c r="A1800" s="4"/>
      <c r="B1800" s="4"/>
      <c r="C1800" s="4"/>
      <c r="D1800" s="4"/>
      <c r="E1800" s="4"/>
      <c r="F1800" s="4"/>
      <c r="G1800" s="45"/>
      <c r="H1800" s="45"/>
      <c r="I1800" s="36"/>
      <c r="J1800" s="36"/>
      <c r="K1800" s="5"/>
      <c r="L1800" s="8" t="str">
        <f t="shared" si="29"/>
        <v xml:space="preserve"> </v>
      </c>
      <c r="M1800" s="6"/>
      <c r="N1800" s="6"/>
      <c r="O1800" s="6"/>
      <c r="P1800" s="8"/>
      <c r="Q1800" s="5"/>
      <c r="R1800" s="8"/>
      <c r="S1800" s="10"/>
      <c r="T1800" s="6"/>
      <c r="U1800" s="4"/>
      <c r="V1800" s="4"/>
      <c r="W1800" s="38"/>
      <c r="X1800" s="8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BC1800" s="2"/>
    </row>
    <row r="1801" spans="1:55" ht="12.75" x14ac:dyDescent="0.2">
      <c r="A1801" s="4"/>
      <c r="B1801" s="4"/>
      <c r="C1801" s="4"/>
      <c r="D1801" s="4"/>
      <c r="E1801" s="4"/>
      <c r="F1801" s="4"/>
      <c r="G1801" s="45"/>
      <c r="H1801" s="45"/>
      <c r="I1801" s="36"/>
      <c r="J1801" s="36"/>
      <c r="K1801" s="5"/>
      <c r="L1801" s="8" t="str">
        <f t="shared" si="29"/>
        <v xml:space="preserve"> </v>
      </c>
      <c r="M1801" s="6"/>
      <c r="N1801" s="6"/>
      <c r="O1801" s="6"/>
      <c r="P1801" s="8"/>
      <c r="Q1801" s="5"/>
      <c r="R1801" s="8"/>
      <c r="S1801" s="10"/>
      <c r="T1801" s="6"/>
      <c r="U1801" s="4"/>
      <c r="V1801" s="4"/>
      <c r="W1801" s="38"/>
      <c r="X1801" s="8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BC1801" s="2"/>
    </row>
    <row r="1802" spans="1:55" ht="12.75" x14ac:dyDescent="0.2">
      <c r="A1802" s="4"/>
      <c r="B1802" s="4"/>
      <c r="C1802" s="4"/>
      <c r="D1802" s="4"/>
      <c r="E1802" s="4"/>
      <c r="F1802" s="4"/>
      <c r="G1802" s="45"/>
      <c r="H1802" s="45"/>
      <c r="I1802" s="36"/>
      <c r="J1802" s="36"/>
      <c r="K1802" s="5"/>
      <c r="L1802" s="8" t="str">
        <f t="shared" si="29"/>
        <v xml:space="preserve"> </v>
      </c>
      <c r="M1802" s="6"/>
      <c r="N1802" s="6"/>
      <c r="O1802" s="6"/>
      <c r="P1802" s="8"/>
      <c r="Q1802" s="5"/>
      <c r="R1802" s="8"/>
      <c r="S1802" s="10"/>
      <c r="T1802" s="6"/>
      <c r="U1802" s="4"/>
      <c r="V1802" s="4"/>
      <c r="W1802" s="38"/>
      <c r="X1802" s="8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BC1802" s="2"/>
    </row>
    <row r="1803" spans="1:55" ht="12.75" x14ac:dyDescent="0.2">
      <c r="A1803" s="4"/>
      <c r="B1803" s="4"/>
      <c r="C1803" s="4"/>
      <c r="D1803" s="4"/>
      <c r="E1803" s="4"/>
      <c r="F1803" s="4"/>
      <c r="G1803" s="45"/>
      <c r="H1803" s="45"/>
      <c r="I1803" s="36"/>
      <c r="J1803" s="36"/>
      <c r="K1803" s="5"/>
      <c r="L1803" s="8" t="str">
        <f t="shared" si="29"/>
        <v xml:space="preserve"> </v>
      </c>
      <c r="M1803" s="6"/>
      <c r="N1803" s="6"/>
      <c r="O1803" s="6"/>
      <c r="P1803" s="8"/>
      <c r="Q1803" s="5"/>
      <c r="R1803" s="8"/>
      <c r="S1803" s="10"/>
      <c r="T1803" s="6"/>
      <c r="U1803" s="4"/>
      <c r="V1803" s="4"/>
      <c r="W1803" s="38"/>
      <c r="X1803" s="8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BC1803" s="2"/>
    </row>
    <row r="1804" spans="1:55" ht="12.75" x14ac:dyDescent="0.2">
      <c r="A1804" s="4"/>
      <c r="B1804" s="4"/>
      <c r="C1804" s="4"/>
      <c r="D1804" s="4"/>
      <c r="E1804" s="4"/>
      <c r="F1804" s="4"/>
      <c r="G1804" s="45"/>
      <c r="H1804" s="45"/>
      <c r="I1804" s="36"/>
      <c r="J1804" s="36"/>
      <c r="K1804" s="5"/>
      <c r="L1804" s="8" t="str">
        <f t="shared" si="29"/>
        <v xml:space="preserve"> </v>
      </c>
      <c r="M1804" s="6"/>
      <c r="N1804" s="6"/>
      <c r="O1804" s="6"/>
      <c r="P1804" s="8"/>
      <c r="Q1804" s="5"/>
      <c r="R1804" s="8"/>
      <c r="S1804" s="10"/>
      <c r="T1804" s="6"/>
      <c r="U1804" s="4"/>
      <c r="V1804" s="4"/>
      <c r="W1804" s="38"/>
      <c r="X1804" s="8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BC1804" s="2"/>
    </row>
    <row r="1805" spans="1:55" ht="12.75" x14ac:dyDescent="0.2">
      <c r="A1805" s="4"/>
      <c r="B1805" s="4"/>
      <c r="C1805" s="4"/>
      <c r="D1805" s="4"/>
      <c r="E1805" s="4"/>
      <c r="F1805" s="4"/>
      <c r="G1805" s="45"/>
      <c r="H1805" s="45"/>
      <c r="I1805" s="36"/>
      <c r="J1805" s="36"/>
      <c r="K1805" s="5"/>
      <c r="L1805" s="8" t="str">
        <f t="shared" si="29"/>
        <v xml:space="preserve"> </v>
      </c>
      <c r="M1805" s="6"/>
      <c r="N1805" s="6"/>
      <c r="O1805" s="6"/>
      <c r="P1805" s="8"/>
      <c r="Q1805" s="5"/>
      <c r="R1805" s="8"/>
      <c r="S1805" s="10"/>
      <c r="T1805" s="6"/>
      <c r="U1805" s="4"/>
      <c r="V1805" s="4"/>
      <c r="W1805" s="38"/>
      <c r="X1805" s="8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BC1805" s="2"/>
    </row>
    <row r="1806" spans="1:55" ht="12.75" x14ac:dyDescent="0.2">
      <c r="A1806" s="4"/>
      <c r="B1806" s="4"/>
      <c r="C1806" s="4"/>
      <c r="D1806" s="4"/>
      <c r="E1806" s="4"/>
      <c r="F1806" s="4"/>
      <c r="G1806" s="45"/>
      <c r="H1806" s="45"/>
      <c r="I1806" s="36"/>
      <c r="J1806" s="36"/>
      <c r="K1806" s="5"/>
      <c r="L1806" s="8" t="str">
        <f t="shared" si="29"/>
        <v xml:space="preserve"> </v>
      </c>
      <c r="M1806" s="6"/>
      <c r="N1806" s="6"/>
      <c r="O1806" s="6"/>
      <c r="P1806" s="8"/>
      <c r="Q1806" s="5"/>
      <c r="R1806" s="8"/>
      <c r="S1806" s="10"/>
      <c r="T1806" s="6"/>
      <c r="U1806" s="4"/>
      <c r="V1806" s="4"/>
      <c r="W1806" s="38"/>
      <c r="X1806" s="8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BC1806" s="2"/>
    </row>
    <row r="1807" spans="1:55" ht="12.75" x14ac:dyDescent="0.2">
      <c r="A1807" s="4"/>
      <c r="B1807" s="4"/>
      <c r="C1807" s="4"/>
      <c r="D1807" s="4"/>
      <c r="E1807" s="4"/>
      <c r="F1807" s="4"/>
      <c r="G1807" s="45"/>
      <c r="H1807" s="45"/>
      <c r="I1807" s="36"/>
      <c r="J1807" s="36"/>
      <c r="K1807" s="5"/>
      <c r="L1807" s="8" t="str">
        <f t="shared" si="29"/>
        <v xml:space="preserve"> </v>
      </c>
      <c r="M1807" s="6"/>
      <c r="N1807" s="6"/>
      <c r="O1807" s="6"/>
      <c r="P1807" s="8"/>
      <c r="Q1807" s="5"/>
      <c r="R1807" s="8"/>
      <c r="S1807" s="10"/>
      <c r="T1807" s="6"/>
      <c r="U1807" s="4"/>
      <c r="V1807" s="4"/>
      <c r="W1807" s="38"/>
      <c r="X1807" s="8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BC1807" s="2"/>
    </row>
    <row r="1808" spans="1:55" ht="12.75" x14ac:dyDescent="0.2">
      <c r="A1808" s="4"/>
      <c r="B1808" s="4"/>
      <c r="C1808" s="4"/>
      <c r="D1808" s="4"/>
      <c r="E1808" s="4"/>
      <c r="F1808" s="4"/>
      <c r="G1808" s="45"/>
      <c r="H1808" s="45"/>
      <c r="I1808" s="36"/>
      <c r="J1808" s="36"/>
      <c r="K1808" s="5"/>
      <c r="L1808" s="8" t="str">
        <f t="shared" si="29"/>
        <v xml:space="preserve"> </v>
      </c>
      <c r="M1808" s="6"/>
      <c r="N1808" s="6"/>
      <c r="O1808" s="6"/>
      <c r="P1808" s="8"/>
      <c r="Q1808" s="5"/>
      <c r="R1808" s="8"/>
      <c r="S1808" s="10"/>
      <c r="T1808" s="6"/>
      <c r="U1808" s="4"/>
      <c r="V1808" s="4"/>
      <c r="W1808" s="38"/>
      <c r="X1808" s="8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BC1808" s="2"/>
    </row>
    <row r="1809" spans="1:55" ht="12.75" x14ac:dyDescent="0.2">
      <c r="A1809" s="4"/>
      <c r="B1809" s="4"/>
      <c r="C1809" s="4"/>
      <c r="D1809" s="4"/>
      <c r="E1809" s="4"/>
      <c r="F1809" s="4"/>
      <c r="G1809" s="45"/>
      <c r="H1809" s="45"/>
      <c r="I1809" s="36"/>
      <c r="J1809" s="36"/>
      <c r="K1809" s="5"/>
      <c r="L1809" s="8" t="str">
        <f t="shared" si="29"/>
        <v xml:space="preserve"> </v>
      </c>
      <c r="M1809" s="6"/>
      <c r="N1809" s="6"/>
      <c r="O1809" s="6"/>
      <c r="P1809" s="8"/>
      <c r="Q1809" s="5"/>
      <c r="R1809" s="8"/>
      <c r="S1809" s="10"/>
      <c r="T1809" s="6"/>
      <c r="U1809" s="4"/>
      <c r="V1809" s="4"/>
      <c r="W1809" s="38"/>
      <c r="X1809" s="8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BC1809" s="2"/>
    </row>
    <row r="1810" spans="1:55" ht="12.75" x14ac:dyDescent="0.2">
      <c r="A1810" s="4"/>
      <c r="B1810" s="4"/>
      <c r="C1810" s="4"/>
      <c r="D1810" s="4"/>
      <c r="E1810" s="4"/>
      <c r="F1810" s="4"/>
      <c r="G1810" s="45"/>
      <c r="H1810" s="45"/>
      <c r="I1810" s="36"/>
      <c r="J1810" s="36"/>
      <c r="K1810" s="5"/>
      <c r="L1810" s="8" t="str">
        <f t="shared" si="29"/>
        <v xml:space="preserve"> </v>
      </c>
      <c r="M1810" s="6"/>
      <c r="N1810" s="6"/>
      <c r="O1810" s="6"/>
      <c r="P1810" s="8"/>
      <c r="Q1810" s="5"/>
      <c r="R1810" s="8"/>
      <c r="S1810" s="10"/>
      <c r="T1810" s="6"/>
      <c r="U1810" s="4"/>
      <c r="V1810" s="4"/>
      <c r="W1810" s="38"/>
      <c r="X1810" s="8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BC1810" s="2"/>
    </row>
    <row r="1811" spans="1:55" ht="12.75" x14ac:dyDescent="0.2">
      <c r="A1811" s="4"/>
      <c r="B1811" s="4"/>
      <c r="C1811" s="4"/>
      <c r="D1811" s="4"/>
      <c r="E1811" s="4"/>
      <c r="F1811" s="4"/>
      <c r="G1811" s="45"/>
      <c r="H1811" s="45"/>
      <c r="I1811" s="36"/>
      <c r="J1811" s="36"/>
      <c r="K1811" s="5"/>
      <c r="L1811" s="8" t="str">
        <f t="shared" si="29"/>
        <v xml:space="preserve"> </v>
      </c>
      <c r="M1811" s="6"/>
      <c r="N1811" s="6"/>
      <c r="O1811" s="6"/>
      <c r="P1811" s="8"/>
      <c r="Q1811" s="5"/>
      <c r="R1811" s="8"/>
      <c r="S1811" s="10"/>
      <c r="T1811" s="6"/>
      <c r="U1811" s="4"/>
      <c r="V1811" s="4"/>
      <c r="W1811" s="38"/>
      <c r="X1811" s="8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BC1811" s="2"/>
    </row>
    <row r="1812" spans="1:55" ht="12.75" x14ac:dyDescent="0.2">
      <c r="A1812" s="4"/>
      <c r="B1812" s="4"/>
      <c r="C1812" s="4"/>
      <c r="D1812" s="4"/>
      <c r="E1812" s="4"/>
      <c r="F1812" s="4"/>
      <c r="G1812" s="45"/>
      <c r="H1812" s="45"/>
      <c r="I1812" s="36"/>
      <c r="J1812" s="36"/>
      <c r="K1812" s="5"/>
      <c r="L1812" s="8" t="str">
        <f t="shared" si="29"/>
        <v xml:space="preserve"> </v>
      </c>
      <c r="M1812" s="6"/>
      <c r="N1812" s="6"/>
      <c r="O1812" s="6"/>
      <c r="P1812" s="8"/>
      <c r="Q1812" s="5"/>
      <c r="R1812" s="8"/>
      <c r="S1812" s="10"/>
      <c r="T1812" s="6"/>
      <c r="U1812" s="4"/>
      <c r="V1812" s="4"/>
      <c r="W1812" s="38"/>
      <c r="X1812" s="8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BC1812" s="2"/>
    </row>
    <row r="1813" spans="1:55" ht="12.75" x14ac:dyDescent="0.2">
      <c r="A1813" s="4"/>
      <c r="B1813" s="4"/>
      <c r="C1813" s="4"/>
      <c r="D1813" s="4"/>
      <c r="E1813" s="4"/>
      <c r="F1813" s="4"/>
      <c r="G1813" s="45"/>
      <c r="H1813" s="45"/>
      <c r="I1813" s="36"/>
      <c r="J1813" s="36"/>
      <c r="K1813" s="5"/>
      <c r="L1813" s="8" t="str">
        <f t="shared" si="29"/>
        <v xml:space="preserve"> </v>
      </c>
      <c r="M1813" s="6"/>
      <c r="N1813" s="6"/>
      <c r="O1813" s="6"/>
      <c r="P1813" s="8"/>
      <c r="Q1813" s="5"/>
      <c r="R1813" s="8"/>
      <c r="S1813" s="10"/>
      <c r="T1813" s="6"/>
      <c r="U1813" s="4"/>
      <c r="V1813" s="4"/>
      <c r="W1813" s="38"/>
      <c r="X1813" s="8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BC1813" s="2"/>
    </row>
    <row r="1814" spans="1:55" ht="12.75" x14ac:dyDescent="0.2">
      <c r="A1814" s="4"/>
      <c r="B1814" s="4"/>
      <c r="C1814" s="4"/>
      <c r="D1814" s="4"/>
      <c r="E1814" s="4"/>
      <c r="F1814" s="4"/>
      <c r="G1814" s="45"/>
      <c r="H1814" s="45"/>
      <c r="I1814" s="36"/>
      <c r="J1814" s="36"/>
      <c r="K1814" s="5"/>
      <c r="L1814" s="8" t="str">
        <f t="shared" si="29"/>
        <v xml:space="preserve"> </v>
      </c>
      <c r="M1814" s="6"/>
      <c r="N1814" s="6"/>
      <c r="O1814" s="6"/>
      <c r="P1814" s="8"/>
      <c r="Q1814" s="5"/>
      <c r="R1814" s="8"/>
      <c r="S1814" s="10"/>
      <c r="T1814" s="6"/>
      <c r="U1814" s="4"/>
      <c r="V1814" s="4"/>
      <c r="W1814" s="38"/>
      <c r="X1814" s="8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BC1814" s="2"/>
    </row>
    <row r="1815" spans="1:55" ht="12.75" x14ac:dyDescent="0.2">
      <c r="A1815" s="4"/>
      <c r="B1815" s="4"/>
      <c r="C1815" s="4"/>
      <c r="D1815" s="4"/>
      <c r="E1815" s="4"/>
      <c r="F1815" s="4"/>
      <c r="G1815" s="45"/>
      <c r="H1815" s="45"/>
      <c r="I1815" s="36"/>
      <c r="J1815" s="36"/>
      <c r="K1815" s="5"/>
      <c r="L1815" s="8" t="str">
        <f t="shared" si="29"/>
        <v xml:space="preserve"> </v>
      </c>
      <c r="M1815" s="6"/>
      <c r="N1815" s="6"/>
      <c r="O1815" s="6"/>
      <c r="P1815" s="8"/>
      <c r="Q1815" s="5"/>
      <c r="R1815" s="8"/>
      <c r="S1815" s="10"/>
      <c r="T1815" s="6"/>
      <c r="U1815" s="4"/>
      <c r="V1815" s="4"/>
      <c r="W1815" s="38"/>
      <c r="X1815" s="8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BC1815" s="2"/>
    </row>
    <row r="1816" spans="1:55" ht="12.75" x14ac:dyDescent="0.2">
      <c r="A1816" s="4"/>
      <c r="B1816" s="4"/>
      <c r="C1816" s="4"/>
      <c r="D1816" s="4"/>
      <c r="E1816" s="4"/>
      <c r="F1816" s="4"/>
      <c r="G1816" s="45"/>
      <c r="H1816" s="45"/>
      <c r="I1816" s="36"/>
      <c r="J1816" s="36"/>
      <c r="K1816" s="5"/>
      <c r="L1816" s="8" t="str">
        <f t="shared" si="29"/>
        <v xml:space="preserve"> </v>
      </c>
      <c r="M1816" s="6"/>
      <c r="N1816" s="6"/>
      <c r="O1816" s="6"/>
      <c r="P1816" s="8"/>
      <c r="Q1816" s="5"/>
      <c r="R1816" s="8"/>
      <c r="S1816" s="10"/>
      <c r="T1816" s="6"/>
      <c r="U1816" s="4"/>
      <c r="V1816" s="4"/>
      <c r="W1816" s="38"/>
      <c r="X1816" s="8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BC1816" s="2"/>
    </row>
    <row r="1817" spans="1:55" ht="12.75" x14ac:dyDescent="0.2">
      <c r="A1817" s="4"/>
      <c r="B1817" s="4"/>
      <c r="C1817" s="4"/>
      <c r="D1817" s="4"/>
      <c r="E1817" s="4"/>
      <c r="F1817" s="4"/>
      <c r="G1817" s="45"/>
      <c r="H1817" s="45"/>
      <c r="I1817" s="36"/>
      <c r="J1817" s="36"/>
      <c r="K1817" s="5"/>
      <c r="L1817" s="8" t="str">
        <f t="shared" si="29"/>
        <v xml:space="preserve"> </v>
      </c>
      <c r="M1817" s="6"/>
      <c r="N1817" s="6"/>
      <c r="O1817" s="6"/>
      <c r="P1817" s="8"/>
      <c r="Q1817" s="5"/>
      <c r="R1817" s="8"/>
      <c r="S1817" s="10"/>
      <c r="T1817" s="6"/>
      <c r="U1817" s="4"/>
      <c r="V1817" s="4"/>
      <c r="W1817" s="38"/>
      <c r="X1817" s="8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BC1817" s="2"/>
    </row>
    <row r="1818" spans="1:55" ht="12.75" x14ac:dyDescent="0.2">
      <c r="A1818" s="4"/>
      <c r="B1818" s="4"/>
      <c r="C1818" s="4"/>
      <c r="D1818" s="4"/>
      <c r="E1818" s="4"/>
      <c r="F1818" s="4"/>
      <c r="G1818" s="45"/>
      <c r="H1818" s="45"/>
      <c r="I1818" s="36"/>
      <c r="J1818" s="36"/>
      <c r="K1818" s="5"/>
      <c r="L1818" s="8" t="str">
        <f t="shared" si="29"/>
        <v xml:space="preserve"> </v>
      </c>
      <c r="M1818" s="6"/>
      <c r="N1818" s="6"/>
      <c r="O1818" s="6"/>
      <c r="P1818" s="8"/>
      <c r="Q1818" s="5"/>
      <c r="R1818" s="8"/>
      <c r="S1818" s="10"/>
      <c r="T1818" s="6"/>
      <c r="U1818" s="4"/>
      <c r="V1818" s="4"/>
      <c r="W1818" s="38"/>
      <c r="X1818" s="8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BC1818" s="2"/>
    </row>
    <row r="1819" spans="1:55" ht="12.75" x14ac:dyDescent="0.2">
      <c r="A1819" s="4"/>
      <c r="B1819" s="4"/>
      <c r="C1819" s="4"/>
      <c r="D1819" s="4"/>
      <c r="E1819" s="4"/>
      <c r="F1819" s="4"/>
      <c r="G1819" s="45"/>
      <c r="H1819" s="45"/>
      <c r="I1819" s="36"/>
      <c r="J1819" s="36"/>
      <c r="K1819" s="5"/>
      <c r="L1819" s="8" t="str">
        <f t="shared" si="29"/>
        <v xml:space="preserve"> </v>
      </c>
      <c r="M1819" s="6"/>
      <c r="N1819" s="6"/>
      <c r="O1819" s="6"/>
      <c r="P1819" s="8"/>
      <c r="Q1819" s="5"/>
      <c r="R1819" s="8"/>
      <c r="S1819" s="10"/>
      <c r="T1819" s="6"/>
      <c r="U1819" s="4"/>
      <c r="V1819" s="4"/>
      <c r="W1819" s="38"/>
      <c r="X1819" s="8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BC1819" s="2"/>
    </row>
    <row r="1820" spans="1:55" ht="12.75" x14ac:dyDescent="0.2">
      <c r="A1820" s="4"/>
      <c r="B1820" s="4"/>
      <c r="C1820" s="4"/>
      <c r="D1820" s="4"/>
      <c r="E1820" s="4"/>
      <c r="F1820" s="4"/>
      <c r="G1820" s="45"/>
      <c r="H1820" s="45"/>
      <c r="I1820" s="36"/>
      <c r="J1820" s="36"/>
      <c r="K1820" s="5"/>
      <c r="L1820" s="8" t="str">
        <f t="shared" si="29"/>
        <v xml:space="preserve"> </v>
      </c>
      <c r="M1820" s="6"/>
      <c r="N1820" s="6"/>
      <c r="O1820" s="6"/>
      <c r="P1820" s="8"/>
      <c r="Q1820" s="5"/>
      <c r="R1820" s="8"/>
      <c r="S1820" s="10"/>
      <c r="T1820" s="6"/>
      <c r="U1820" s="4"/>
      <c r="V1820" s="4"/>
      <c r="W1820" s="38"/>
      <c r="X1820" s="8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BC1820" s="2"/>
    </row>
    <row r="1821" spans="1:55" ht="12.75" x14ac:dyDescent="0.2">
      <c r="A1821" s="4"/>
      <c r="B1821" s="4"/>
      <c r="C1821" s="4"/>
      <c r="D1821" s="4"/>
      <c r="E1821" s="4"/>
      <c r="F1821" s="4"/>
      <c r="G1821" s="45"/>
      <c r="H1821" s="45"/>
      <c r="I1821" s="36"/>
      <c r="J1821" s="36"/>
      <c r="K1821" s="5"/>
      <c r="L1821" s="8" t="str">
        <f t="shared" si="29"/>
        <v xml:space="preserve"> </v>
      </c>
      <c r="M1821" s="6"/>
      <c r="N1821" s="6"/>
      <c r="O1821" s="6"/>
      <c r="P1821" s="8"/>
      <c r="Q1821" s="5"/>
      <c r="R1821" s="8"/>
      <c r="S1821" s="10"/>
      <c r="T1821" s="6"/>
      <c r="U1821" s="4"/>
      <c r="V1821" s="4"/>
      <c r="W1821" s="38"/>
      <c r="X1821" s="8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BC1821" s="2"/>
    </row>
    <row r="1822" spans="1:55" ht="12.75" x14ac:dyDescent="0.2">
      <c r="A1822" s="4"/>
      <c r="B1822" s="4"/>
      <c r="C1822" s="4"/>
      <c r="D1822" s="4"/>
      <c r="E1822" s="4"/>
      <c r="F1822" s="4"/>
      <c r="G1822" s="45"/>
      <c r="H1822" s="45"/>
      <c r="I1822" s="36"/>
      <c r="J1822" s="36"/>
      <c r="K1822" s="5"/>
      <c r="L1822" s="8" t="str">
        <f t="shared" si="29"/>
        <v xml:space="preserve"> </v>
      </c>
      <c r="M1822" s="6"/>
      <c r="N1822" s="6"/>
      <c r="O1822" s="6"/>
      <c r="P1822" s="8"/>
      <c r="Q1822" s="5"/>
      <c r="R1822" s="8"/>
      <c r="S1822" s="10"/>
      <c r="T1822" s="6"/>
      <c r="U1822" s="4"/>
      <c r="V1822" s="4"/>
      <c r="W1822" s="38"/>
      <c r="X1822" s="8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BC1822" s="2"/>
    </row>
    <row r="1823" spans="1:55" ht="12.75" x14ac:dyDescent="0.2">
      <c r="A1823" s="4"/>
      <c r="B1823" s="4"/>
      <c r="C1823" s="4"/>
      <c r="D1823" s="4"/>
      <c r="E1823" s="4"/>
      <c r="F1823" s="4"/>
      <c r="G1823" s="45"/>
      <c r="H1823" s="45"/>
      <c r="I1823" s="36"/>
      <c r="J1823" s="36"/>
      <c r="K1823" s="5"/>
      <c r="L1823" s="8" t="str">
        <f t="shared" si="29"/>
        <v xml:space="preserve"> </v>
      </c>
      <c r="M1823" s="6"/>
      <c r="N1823" s="6"/>
      <c r="O1823" s="6"/>
      <c r="P1823" s="8"/>
      <c r="Q1823" s="5"/>
      <c r="R1823" s="8"/>
      <c r="S1823" s="10"/>
      <c r="T1823" s="6"/>
      <c r="U1823" s="4"/>
      <c r="V1823" s="4"/>
      <c r="W1823" s="38"/>
      <c r="X1823" s="8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BC1823" s="2"/>
    </row>
    <row r="1824" spans="1:55" ht="12.75" x14ac:dyDescent="0.2">
      <c r="A1824" s="4"/>
      <c r="B1824" s="4"/>
      <c r="C1824" s="4"/>
      <c r="D1824" s="4"/>
      <c r="E1824" s="4"/>
      <c r="F1824" s="4"/>
      <c r="G1824" s="45"/>
      <c r="H1824" s="45"/>
      <c r="I1824" s="36"/>
      <c r="J1824" s="36"/>
      <c r="K1824" s="5"/>
      <c r="L1824" s="8" t="str">
        <f t="shared" ref="L1824:L1887" si="30">+IF(J1824=0," ",K1824-($B$9-J1824))</f>
        <v xml:space="preserve"> </v>
      </c>
      <c r="M1824" s="6"/>
      <c r="N1824" s="6"/>
      <c r="O1824" s="6"/>
      <c r="P1824" s="8"/>
      <c r="Q1824" s="5"/>
      <c r="R1824" s="8"/>
      <c r="S1824" s="10"/>
      <c r="T1824" s="6"/>
      <c r="U1824" s="4"/>
      <c r="V1824" s="4"/>
      <c r="W1824" s="38"/>
      <c r="X1824" s="8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BC1824" s="2"/>
    </row>
    <row r="1825" spans="1:55" ht="12.75" x14ac:dyDescent="0.2">
      <c r="A1825" s="4"/>
      <c r="B1825" s="4"/>
      <c r="C1825" s="4"/>
      <c r="D1825" s="4"/>
      <c r="E1825" s="4"/>
      <c r="F1825" s="4"/>
      <c r="G1825" s="45"/>
      <c r="H1825" s="45"/>
      <c r="I1825" s="36"/>
      <c r="J1825" s="36"/>
      <c r="K1825" s="5"/>
      <c r="L1825" s="8" t="str">
        <f t="shared" si="30"/>
        <v xml:space="preserve"> </v>
      </c>
      <c r="M1825" s="6"/>
      <c r="N1825" s="6"/>
      <c r="O1825" s="6"/>
      <c r="P1825" s="8"/>
      <c r="Q1825" s="5"/>
      <c r="R1825" s="8"/>
      <c r="S1825" s="10"/>
      <c r="T1825" s="6"/>
      <c r="U1825" s="4"/>
      <c r="V1825" s="4"/>
      <c r="W1825" s="38"/>
      <c r="X1825" s="8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BC1825" s="2"/>
    </row>
    <row r="1826" spans="1:55" ht="12.75" x14ac:dyDescent="0.2">
      <c r="A1826" s="4"/>
      <c r="B1826" s="4"/>
      <c r="C1826" s="4"/>
      <c r="D1826" s="4"/>
      <c r="E1826" s="4"/>
      <c r="F1826" s="4"/>
      <c r="G1826" s="45"/>
      <c r="H1826" s="45"/>
      <c r="I1826" s="36"/>
      <c r="J1826" s="36"/>
      <c r="K1826" s="5"/>
      <c r="L1826" s="8" t="str">
        <f t="shared" si="30"/>
        <v xml:space="preserve"> </v>
      </c>
      <c r="M1826" s="6"/>
      <c r="N1826" s="6"/>
      <c r="O1826" s="6"/>
      <c r="P1826" s="8"/>
      <c r="Q1826" s="5"/>
      <c r="R1826" s="8"/>
      <c r="S1826" s="10"/>
      <c r="T1826" s="6"/>
      <c r="U1826" s="4"/>
      <c r="V1826" s="4"/>
      <c r="W1826" s="38"/>
      <c r="X1826" s="8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BC1826" s="2"/>
    </row>
    <row r="1827" spans="1:55" ht="12.75" x14ac:dyDescent="0.2">
      <c r="A1827" s="4"/>
      <c r="B1827" s="4"/>
      <c r="C1827" s="4"/>
      <c r="D1827" s="4"/>
      <c r="E1827" s="4"/>
      <c r="F1827" s="4"/>
      <c r="G1827" s="45"/>
      <c r="H1827" s="45"/>
      <c r="I1827" s="36"/>
      <c r="J1827" s="36"/>
      <c r="K1827" s="5"/>
      <c r="L1827" s="8" t="str">
        <f t="shared" si="30"/>
        <v xml:space="preserve"> </v>
      </c>
      <c r="M1827" s="6"/>
      <c r="N1827" s="6"/>
      <c r="O1827" s="6"/>
      <c r="P1827" s="8"/>
      <c r="Q1827" s="5"/>
      <c r="R1827" s="8"/>
      <c r="S1827" s="10"/>
      <c r="T1827" s="6"/>
      <c r="U1827" s="4"/>
      <c r="V1827" s="4"/>
      <c r="W1827" s="38"/>
      <c r="X1827" s="8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BC1827" s="2"/>
    </row>
    <row r="1828" spans="1:55" ht="12.75" x14ac:dyDescent="0.2">
      <c r="A1828" s="4"/>
      <c r="B1828" s="4"/>
      <c r="C1828" s="4"/>
      <c r="D1828" s="4"/>
      <c r="E1828" s="4"/>
      <c r="F1828" s="4"/>
      <c r="G1828" s="45"/>
      <c r="H1828" s="45"/>
      <c r="I1828" s="36"/>
      <c r="J1828" s="36"/>
      <c r="K1828" s="5"/>
      <c r="L1828" s="8" t="str">
        <f t="shared" si="30"/>
        <v xml:space="preserve"> </v>
      </c>
      <c r="M1828" s="6"/>
      <c r="N1828" s="6"/>
      <c r="O1828" s="6"/>
      <c r="P1828" s="8"/>
      <c r="Q1828" s="5"/>
      <c r="R1828" s="8"/>
      <c r="S1828" s="10"/>
      <c r="T1828" s="6"/>
      <c r="U1828" s="4"/>
      <c r="V1828" s="4"/>
      <c r="W1828" s="38"/>
      <c r="X1828" s="8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BC1828" s="2"/>
    </row>
    <row r="1829" spans="1:55" ht="12.75" x14ac:dyDescent="0.2">
      <c r="A1829" s="4"/>
      <c r="B1829" s="4"/>
      <c r="C1829" s="4"/>
      <c r="D1829" s="4"/>
      <c r="E1829" s="4"/>
      <c r="F1829" s="4"/>
      <c r="G1829" s="45"/>
      <c r="H1829" s="45"/>
      <c r="I1829" s="36"/>
      <c r="J1829" s="36"/>
      <c r="K1829" s="5"/>
      <c r="L1829" s="8" t="str">
        <f t="shared" si="30"/>
        <v xml:space="preserve"> </v>
      </c>
      <c r="M1829" s="6"/>
      <c r="N1829" s="6"/>
      <c r="O1829" s="6"/>
      <c r="P1829" s="8"/>
      <c r="Q1829" s="5"/>
      <c r="R1829" s="8"/>
      <c r="S1829" s="10"/>
      <c r="T1829" s="6"/>
      <c r="U1829" s="4"/>
      <c r="V1829" s="4"/>
      <c r="W1829" s="38"/>
      <c r="X1829" s="8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BC1829" s="2"/>
    </row>
    <row r="1830" spans="1:55" ht="12.75" x14ac:dyDescent="0.2">
      <c r="A1830" s="4"/>
      <c r="B1830" s="4"/>
      <c r="C1830" s="4"/>
      <c r="D1830" s="4"/>
      <c r="E1830" s="4"/>
      <c r="F1830" s="4"/>
      <c r="G1830" s="45"/>
      <c r="H1830" s="45"/>
      <c r="I1830" s="36"/>
      <c r="J1830" s="36"/>
      <c r="K1830" s="5"/>
      <c r="L1830" s="8" t="str">
        <f t="shared" si="30"/>
        <v xml:space="preserve"> </v>
      </c>
      <c r="M1830" s="6"/>
      <c r="N1830" s="6"/>
      <c r="O1830" s="6"/>
      <c r="P1830" s="8"/>
      <c r="Q1830" s="5"/>
      <c r="R1830" s="8"/>
      <c r="S1830" s="10"/>
      <c r="T1830" s="6"/>
      <c r="U1830" s="4"/>
      <c r="V1830" s="4"/>
      <c r="W1830" s="38"/>
      <c r="X1830" s="8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BC1830" s="2"/>
    </row>
    <row r="1831" spans="1:55" ht="12.75" x14ac:dyDescent="0.2">
      <c r="A1831" s="4"/>
      <c r="B1831" s="4"/>
      <c r="C1831" s="4"/>
      <c r="D1831" s="4"/>
      <c r="E1831" s="4"/>
      <c r="F1831" s="4"/>
      <c r="G1831" s="45"/>
      <c r="H1831" s="45"/>
      <c r="I1831" s="36"/>
      <c r="J1831" s="36"/>
      <c r="K1831" s="5"/>
      <c r="L1831" s="8" t="str">
        <f t="shared" si="30"/>
        <v xml:space="preserve"> </v>
      </c>
      <c r="M1831" s="6"/>
      <c r="N1831" s="6"/>
      <c r="O1831" s="6"/>
      <c r="P1831" s="8"/>
      <c r="Q1831" s="5"/>
      <c r="R1831" s="8"/>
      <c r="S1831" s="10"/>
      <c r="T1831" s="6"/>
      <c r="U1831" s="4"/>
      <c r="V1831" s="4"/>
      <c r="W1831" s="38"/>
      <c r="X1831" s="8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BC1831" s="2"/>
    </row>
    <row r="1832" spans="1:55" ht="12.75" x14ac:dyDescent="0.2">
      <c r="A1832" s="4"/>
      <c r="B1832" s="4"/>
      <c r="C1832" s="4"/>
      <c r="D1832" s="4"/>
      <c r="E1832" s="4"/>
      <c r="F1832" s="4"/>
      <c r="G1832" s="45"/>
      <c r="H1832" s="45"/>
      <c r="I1832" s="36"/>
      <c r="J1832" s="36"/>
      <c r="K1832" s="5"/>
      <c r="L1832" s="8" t="str">
        <f t="shared" si="30"/>
        <v xml:space="preserve"> </v>
      </c>
      <c r="M1832" s="6"/>
      <c r="N1832" s="6"/>
      <c r="O1832" s="6"/>
      <c r="P1832" s="8"/>
      <c r="Q1832" s="5"/>
      <c r="R1832" s="8"/>
      <c r="S1832" s="10"/>
      <c r="T1832" s="6"/>
      <c r="U1832" s="4"/>
      <c r="V1832" s="4"/>
      <c r="W1832" s="38"/>
      <c r="X1832" s="8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BC1832" s="2"/>
    </row>
    <row r="1833" spans="1:55" ht="12.75" x14ac:dyDescent="0.2">
      <c r="A1833" s="4"/>
      <c r="B1833" s="4"/>
      <c r="C1833" s="4"/>
      <c r="D1833" s="4"/>
      <c r="E1833" s="4"/>
      <c r="F1833" s="4"/>
      <c r="G1833" s="45"/>
      <c r="H1833" s="45"/>
      <c r="I1833" s="36"/>
      <c r="J1833" s="36"/>
      <c r="K1833" s="5"/>
      <c r="L1833" s="8" t="str">
        <f t="shared" si="30"/>
        <v xml:space="preserve"> </v>
      </c>
      <c r="M1833" s="6"/>
      <c r="N1833" s="6"/>
      <c r="O1833" s="6"/>
      <c r="P1833" s="8"/>
      <c r="Q1833" s="5"/>
      <c r="R1833" s="8"/>
      <c r="S1833" s="10"/>
      <c r="T1833" s="6"/>
      <c r="U1833" s="4"/>
      <c r="V1833" s="4"/>
      <c r="W1833" s="38"/>
      <c r="X1833" s="8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BC1833" s="2"/>
    </row>
    <row r="1834" spans="1:55" ht="12.75" x14ac:dyDescent="0.2">
      <c r="A1834" s="4"/>
      <c r="B1834" s="4"/>
      <c r="C1834" s="4"/>
      <c r="D1834" s="4"/>
      <c r="E1834" s="4"/>
      <c r="F1834" s="4"/>
      <c r="G1834" s="45"/>
      <c r="H1834" s="45"/>
      <c r="I1834" s="36"/>
      <c r="J1834" s="36"/>
      <c r="K1834" s="5"/>
      <c r="L1834" s="8" t="str">
        <f t="shared" si="30"/>
        <v xml:space="preserve"> </v>
      </c>
      <c r="M1834" s="6"/>
      <c r="N1834" s="6"/>
      <c r="O1834" s="6"/>
      <c r="P1834" s="8"/>
      <c r="Q1834" s="5"/>
      <c r="R1834" s="8"/>
      <c r="S1834" s="10"/>
      <c r="T1834" s="6"/>
      <c r="U1834" s="4"/>
      <c r="V1834" s="4"/>
      <c r="W1834" s="38"/>
      <c r="X1834" s="8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BC1834" s="2"/>
    </row>
    <row r="1835" spans="1:55" ht="12.75" x14ac:dyDescent="0.2">
      <c r="A1835" s="4"/>
      <c r="B1835" s="4"/>
      <c r="C1835" s="4"/>
      <c r="D1835" s="4"/>
      <c r="E1835" s="4"/>
      <c r="F1835" s="4"/>
      <c r="G1835" s="45"/>
      <c r="H1835" s="45"/>
      <c r="I1835" s="36"/>
      <c r="J1835" s="36"/>
      <c r="K1835" s="5"/>
      <c r="L1835" s="8" t="str">
        <f t="shared" si="30"/>
        <v xml:space="preserve"> </v>
      </c>
      <c r="M1835" s="6"/>
      <c r="N1835" s="6"/>
      <c r="O1835" s="6"/>
      <c r="P1835" s="8"/>
      <c r="Q1835" s="5"/>
      <c r="R1835" s="8"/>
      <c r="S1835" s="10"/>
      <c r="T1835" s="6"/>
      <c r="U1835" s="4"/>
      <c r="V1835" s="4"/>
      <c r="W1835" s="38"/>
      <c r="X1835" s="8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BC1835" s="2"/>
    </row>
    <row r="1836" spans="1:55" ht="12.75" x14ac:dyDescent="0.2">
      <c r="A1836" s="4"/>
      <c r="B1836" s="4"/>
      <c r="C1836" s="4"/>
      <c r="D1836" s="4"/>
      <c r="E1836" s="4"/>
      <c r="F1836" s="4"/>
      <c r="G1836" s="45"/>
      <c r="H1836" s="45"/>
      <c r="I1836" s="36"/>
      <c r="J1836" s="36"/>
      <c r="K1836" s="5"/>
      <c r="L1836" s="8" t="str">
        <f t="shared" si="30"/>
        <v xml:space="preserve"> </v>
      </c>
      <c r="M1836" s="6"/>
      <c r="N1836" s="6"/>
      <c r="O1836" s="6"/>
      <c r="P1836" s="8"/>
      <c r="Q1836" s="5"/>
      <c r="R1836" s="8"/>
      <c r="S1836" s="10"/>
      <c r="T1836" s="6"/>
      <c r="U1836" s="4"/>
      <c r="V1836" s="4"/>
      <c r="W1836" s="38"/>
      <c r="X1836" s="8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BC1836" s="2"/>
    </row>
    <row r="1837" spans="1:55" ht="12.75" x14ac:dyDescent="0.2">
      <c r="A1837" s="4"/>
      <c r="B1837" s="4"/>
      <c r="C1837" s="4"/>
      <c r="D1837" s="4"/>
      <c r="E1837" s="4"/>
      <c r="F1837" s="4"/>
      <c r="G1837" s="45"/>
      <c r="H1837" s="45"/>
      <c r="I1837" s="36"/>
      <c r="J1837" s="36"/>
      <c r="K1837" s="5"/>
      <c r="L1837" s="8" t="str">
        <f t="shared" si="30"/>
        <v xml:space="preserve"> </v>
      </c>
      <c r="M1837" s="6"/>
      <c r="N1837" s="6"/>
      <c r="O1837" s="6"/>
      <c r="P1837" s="8"/>
      <c r="Q1837" s="5"/>
      <c r="R1837" s="8"/>
      <c r="S1837" s="10"/>
      <c r="T1837" s="6"/>
      <c r="U1837" s="4"/>
      <c r="V1837" s="4"/>
      <c r="W1837" s="38"/>
      <c r="X1837" s="8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BC1837" s="2"/>
    </row>
    <row r="1838" spans="1:55" ht="12.75" x14ac:dyDescent="0.2">
      <c r="A1838" s="4"/>
      <c r="B1838" s="4"/>
      <c r="C1838" s="4"/>
      <c r="D1838" s="4"/>
      <c r="E1838" s="4"/>
      <c r="F1838" s="4"/>
      <c r="G1838" s="45"/>
      <c r="H1838" s="45"/>
      <c r="I1838" s="36"/>
      <c r="J1838" s="36"/>
      <c r="K1838" s="5"/>
      <c r="L1838" s="8" t="str">
        <f t="shared" si="30"/>
        <v xml:space="preserve"> </v>
      </c>
      <c r="M1838" s="6"/>
      <c r="N1838" s="6"/>
      <c r="O1838" s="6"/>
      <c r="P1838" s="8"/>
      <c r="Q1838" s="5"/>
      <c r="R1838" s="8"/>
      <c r="S1838" s="10"/>
      <c r="T1838" s="6"/>
      <c r="U1838" s="4"/>
      <c r="V1838" s="4"/>
      <c r="W1838" s="38"/>
      <c r="X1838" s="8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BC1838" s="2"/>
    </row>
    <row r="1839" spans="1:55" ht="12.75" x14ac:dyDescent="0.2">
      <c r="A1839" s="4"/>
      <c r="B1839" s="4"/>
      <c r="C1839" s="4"/>
      <c r="D1839" s="4"/>
      <c r="E1839" s="4"/>
      <c r="F1839" s="4"/>
      <c r="G1839" s="45"/>
      <c r="H1839" s="45"/>
      <c r="I1839" s="36"/>
      <c r="J1839" s="36"/>
      <c r="K1839" s="5"/>
      <c r="L1839" s="8" t="str">
        <f t="shared" si="30"/>
        <v xml:space="preserve"> </v>
      </c>
      <c r="M1839" s="6"/>
      <c r="N1839" s="6"/>
      <c r="O1839" s="6"/>
      <c r="P1839" s="8"/>
      <c r="Q1839" s="5"/>
      <c r="R1839" s="8"/>
      <c r="S1839" s="10"/>
      <c r="T1839" s="6"/>
      <c r="U1839" s="4"/>
      <c r="V1839" s="4"/>
      <c r="W1839" s="38"/>
      <c r="X1839" s="8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BC1839" s="2"/>
    </row>
    <row r="1840" spans="1:55" ht="12.75" x14ac:dyDescent="0.2">
      <c r="A1840" s="4"/>
      <c r="B1840" s="4"/>
      <c r="C1840" s="4"/>
      <c r="D1840" s="4"/>
      <c r="E1840" s="4"/>
      <c r="F1840" s="4"/>
      <c r="G1840" s="45"/>
      <c r="H1840" s="45"/>
      <c r="I1840" s="36"/>
      <c r="J1840" s="36"/>
      <c r="K1840" s="5"/>
      <c r="L1840" s="8" t="str">
        <f t="shared" si="30"/>
        <v xml:space="preserve"> </v>
      </c>
      <c r="M1840" s="6"/>
      <c r="N1840" s="6"/>
      <c r="O1840" s="6"/>
      <c r="P1840" s="8"/>
      <c r="Q1840" s="5"/>
      <c r="R1840" s="8"/>
      <c r="S1840" s="10"/>
      <c r="T1840" s="6"/>
      <c r="U1840" s="4"/>
      <c r="V1840" s="4"/>
      <c r="W1840" s="38"/>
      <c r="X1840" s="8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BC1840" s="2"/>
    </row>
    <row r="1841" spans="1:55" ht="12.75" x14ac:dyDescent="0.2">
      <c r="A1841" s="4"/>
      <c r="B1841" s="4"/>
      <c r="C1841" s="4"/>
      <c r="D1841" s="4"/>
      <c r="E1841" s="4"/>
      <c r="F1841" s="4"/>
      <c r="G1841" s="45"/>
      <c r="H1841" s="45"/>
      <c r="I1841" s="36"/>
      <c r="J1841" s="36"/>
      <c r="K1841" s="5"/>
      <c r="L1841" s="8" t="str">
        <f t="shared" si="30"/>
        <v xml:space="preserve"> </v>
      </c>
      <c r="M1841" s="6"/>
      <c r="N1841" s="6"/>
      <c r="O1841" s="6"/>
      <c r="P1841" s="8"/>
      <c r="Q1841" s="5"/>
      <c r="R1841" s="8"/>
      <c r="S1841" s="10"/>
      <c r="T1841" s="6"/>
      <c r="U1841" s="4"/>
      <c r="V1841" s="4"/>
      <c r="W1841" s="38"/>
      <c r="X1841" s="8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BC1841" s="2"/>
    </row>
    <row r="1842" spans="1:55" ht="12.75" x14ac:dyDescent="0.2">
      <c r="A1842" s="4"/>
      <c r="B1842" s="4"/>
      <c r="C1842" s="4"/>
      <c r="D1842" s="4"/>
      <c r="E1842" s="4"/>
      <c r="F1842" s="4"/>
      <c r="G1842" s="45"/>
      <c r="H1842" s="45"/>
      <c r="I1842" s="36"/>
      <c r="J1842" s="36"/>
      <c r="K1842" s="5"/>
      <c r="L1842" s="8" t="str">
        <f t="shared" si="30"/>
        <v xml:space="preserve"> </v>
      </c>
      <c r="M1842" s="6"/>
      <c r="N1842" s="6"/>
      <c r="O1842" s="6"/>
      <c r="P1842" s="8"/>
      <c r="Q1842" s="5"/>
      <c r="R1842" s="8"/>
      <c r="S1842" s="10"/>
      <c r="T1842" s="6"/>
      <c r="U1842" s="4"/>
      <c r="V1842" s="4"/>
      <c r="W1842" s="38"/>
      <c r="X1842" s="8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BC1842" s="2"/>
    </row>
    <row r="1843" spans="1:55" ht="12.75" x14ac:dyDescent="0.2">
      <c r="A1843" s="4"/>
      <c r="B1843" s="4"/>
      <c r="C1843" s="4"/>
      <c r="D1843" s="4"/>
      <c r="E1843" s="4"/>
      <c r="F1843" s="4"/>
      <c r="G1843" s="45"/>
      <c r="H1843" s="45"/>
      <c r="I1843" s="36"/>
      <c r="J1843" s="36"/>
      <c r="K1843" s="5"/>
      <c r="L1843" s="8" t="str">
        <f t="shared" si="30"/>
        <v xml:space="preserve"> </v>
      </c>
      <c r="M1843" s="6"/>
      <c r="N1843" s="6"/>
      <c r="O1843" s="6"/>
      <c r="P1843" s="8"/>
      <c r="Q1843" s="5"/>
      <c r="R1843" s="8"/>
      <c r="S1843" s="10"/>
      <c r="T1843" s="6"/>
      <c r="U1843" s="4"/>
      <c r="V1843" s="4"/>
      <c r="W1843" s="38"/>
      <c r="X1843" s="8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BC1843" s="2"/>
    </row>
    <row r="1844" spans="1:55" ht="12.75" x14ac:dyDescent="0.2">
      <c r="A1844" s="4"/>
      <c r="B1844" s="4"/>
      <c r="C1844" s="4"/>
      <c r="D1844" s="4"/>
      <c r="E1844" s="4"/>
      <c r="F1844" s="4"/>
      <c r="G1844" s="45"/>
      <c r="H1844" s="45"/>
      <c r="I1844" s="36"/>
      <c r="J1844" s="36"/>
      <c r="K1844" s="5"/>
      <c r="L1844" s="8" t="str">
        <f t="shared" si="30"/>
        <v xml:space="preserve"> </v>
      </c>
      <c r="M1844" s="6"/>
      <c r="N1844" s="6"/>
      <c r="O1844" s="6"/>
      <c r="P1844" s="8"/>
      <c r="Q1844" s="5"/>
      <c r="R1844" s="8"/>
      <c r="S1844" s="10"/>
      <c r="T1844" s="6"/>
      <c r="U1844" s="4"/>
      <c r="V1844" s="4"/>
      <c r="W1844" s="38"/>
      <c r="X1844" s="8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BC1844" s="2"/>
    </row>
    <row r="1845" spans="1:55" ht="12.75" x14ac:dyDescent="0.2">
      <c r="A1845" s="4"/>
      <c r="B1845" s="4"/>
      <c r="C1845" s="4"/>
      <c r="D1845" s="4"/>
      <c r="E1845" s="4"/>
      <c r="F1845" s="4"/>
      <c r="G1845" s="45"/>
      <c r="H1845" s="45"/>
      <c r="I1845" s="36"/>
      <c r="J1845" s="36"/>
      <c r="K1845" s="5"/>
      <c r="L1845" s="8" t="str">
        <f t="shared" si="30"/>
        <v xml:space="preserve"> </v>
      </c>
      <c r="M1845" s="6"/>
      <c r="N1845" s="6"/>
      <c r="O1845" s="6"/>
      <c r="P1845" s="8"/>
      <c r="Q1845" s="5"/>
      <c r="R1845" s="8"/>
      <c r="S1845" s="10"/>
      <c r="T1845" s="6"/>
      <c r="U1845" s="4"/>
      <c r="V1845" s="4"/>
      <c r="W1845" s="38"/>
      <c r="X1845" s="8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BC1845" s="2"/>
    </row>
    <row r="1846" spans="1:55" ht="12.75" x14ac:dyDescent="0.2">
      <c r="A1846" s="4"/>
      <c r="B1846" s="4"/>
      <c r="C1846" s="4"/>
      <c r="D1846" s="4"/>
      <c r="E1846" s="4"/>
      <c r="F1846" s="4"/>
      <c r="G1846" s="45"/>
      <c r="H1846" s="45"/>
      <c r="I1846" s="36"/>
      <c r="J1846" s="36"/>
      <c r="K1846" s="5"/>
      <c r="L1846" s="8" t="str">
        <f t="shared" si="30"/>
        <v xml:space="preserve"> </v>
      </c>
      <c r="M1846" s="6"/>
      <c r="N1846" s="6"/>
      <c r="O1846" s="6"/>
      <c r="P1846" s="8"/>
      <c r="Q1846" s="5"/>
      <c r="R1846" s="8"/>
      <c r="S1846" s="10"/>
      <c r="T1846" s="6"/>
      <c r="U1846" s="4"/>
      <c r="V1846" s="4"/>
      <c r="W1846" s="38"/>
      <c r="X1846" s="8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BC1846" s="2"/>
    </row>
    <row r="1847" spans="1:55" ht="12.75" x14ac:dyDescent="0.2">
      <c r="A1847" s="4"/>
      <c r="B1847" s="4"/>
      <c r="C1847" s="4"/>
      <c r="D1847" s="4"/>
      <c r="E1847" s="4"/>
      <c r="F1847" s="4"/>
      <c r="G1847" s="45"/>
      <c r="H1847" s="45"/>
      <c r="I1847" s="36"/>
      <c r="J1847" s="36"/>
      <c r="K1847" s="5"/>
      <c r="L1847" s="8" t="str">
        <f t="shared" si="30"/>
        <v xml:space="preserve"> </v>
      </c>
      <c r="M1847" s="6"/>
      <c r="N1847" s="6"/>
      <c r="O1847" s="6"/>
      <c r="P1847" s="8"/>
      <c r="Q1847" s="5"/>
      <c r="R1847" s="8"/>
      <c r="S1847" s="10"/>
      <c r="T1847" s="6"/>
      <c r="U1847" s="4"/>
      <c r="V1847" s="4"/>
      <c r="W1847" s="38"/>
      <c r="X1847" s="8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BC1847" s="2"/>
    </row>
    <row r="1848" spans="1:55" ht="12.75" x14ac:dyDescent="0.2">
      <c r="A1848" s="4"/>
      <c r="B1848" s="4"/>
      <c r="C1848" s="4"/>
      <c r="D1848" s="4"/>
      <c r="E1848" s="4"/>
      <c r="F1848" s="4"/>
      <c r="G1848" s="45"/>
      <c r="H1848" s="45"/>
      <c r="I1848" s="36"/>
      <c r="J1848" s="36"/>
      <c r="K1848" s="5"/>
      <c r="L1848" s="8" t="str">
        <f t="shared" si="30"/>
        <v xml:space="preserve"> </v>
      </c>
      <c r="M1848" s="6"/>
      <c r="N1848" s="6"/>
      <c r="O1848" s="6"/>
      <c r="P1848" s="8"/>
      <c r="Q1848" s="5"/>
      <c r="R1848" s="8"/>
      <c r="S1848" s="10"/>
      <c r="T1848" s="6"/>
      <c r="U1848" s="4"/>
      <c r="V1848" s="4"/>
      <c r="W1848" s="38"/>
      <c r="X1848" s="8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BC1848" s="2"/>
    </row>
    <row r="1849" spans="1:55" ht="12.75" x14ac:dyDescent="0.2">
      <c r="A1849" s="4"/>
      <c r="B1849" s="4"/>
      <c r="C1849" s="4"/>
      <c r="D1849" s="4"/>
      <c r="E1849" s="4"/>
      <c r="F1849" s="4"/>
      <c r="G1849" s="45"/>
      <c r="H1849" s="45"/>
      <c r="I1849" s="36"/>
      <c r="J1849" s="36"/>
      <c r="K1849" s="5"/>
      <c r="L1849" s="8" t="str">
        <f t="shared" si="30"/>
        <v xml:space="preserve"> </v>
      </c>
      <c r="M1849" s="6"/>
      <c r="N1849" s="6"/>
      <c r="O1849" s="6"/>
      <c r="P1849" s="8"/>
      <c r="Q1849" s="5"/>
      <c r="R1849" s="8"/>
      <c r="S1849" s="10"/>
      <c r="T1849" s="6"/>
      <c r="U1849" s="4"/>
      <c r="V1849" s="4"/>
      <c r="W1849" s="38"/>
      <c r="X1849" s="8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BC1849" s="2"/>
    </row>
    <row r="1850" spans="1:55" ht="12.75" x14ac:dyDescent="0.2">
      <c r="A1850" s="4"/>
      <c r="B1850" s="4"/>
      <c r="C1850" s="4"/>
      <c r="D1850" s="4"/>
      <c r="E1850" s="4"/>
      <c r="F1850" s="4"/>
      <c r="G1850" s="45"/>
      <c r="H1850" s="45"/>
      <c r="I1850" s="36"/>
      <c r="J1850" s="36"/>
      <c r="K1850" s="5"/>
      <c r="L1850" s="8" t="str">
        <f t="shared" si="30"/>
        <v xml:space="preserve"> </v>
      </c>
      <c r="M1850" s="6"/>
      <c r="N1850" s="6"/>
      <c r="O1850" s="6"/>
      <c r="P1850" s="8"/>
      <c r="Q1850" s="5"/>
      <c r="R1850" s="8"/>
      <c r="S1850" s="10"/>
      <c r="T1850" s="6"/>
      <c r="U1850" s="4"/>
      <c r="V1850" s="4"/>
      <c r="W1850" s="38"/>
      <c r="X1850" s="8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BC1850" s="2"/>
    </row>
    <row r="1851" spans="1:55" ht="12.75" x14ac:dyDescent="0.2">
      <c r="A1851" s="4"/>
      <c r="B1851" s="4"/>
      <c r="C1851" s="4"/>
      <c r="D1851" s="4"/>
      <c r="E1851" s="4"/>
      <c r="F1851" s="4"/>
      <c r="G1851" s="45"/>
      <c r="H1851" s="45"/>
      <c r="I1851" s="36"/>
      <c r="J1851" s="36"/>
      <c r="K1851" s="5"/>
      <c r="L1851" s="8" t="str">
        <f t="shared" si="30"/>
        <v xml:space="preserve"> </v>
      </c>
      <c r="M1851" s="6"/>
      <c r="N1851" s="6"/>
      <c r="O1851" s="6"/>
      <c r="P1851" s="8"/>
      <c r="Q1851" s="5"/>
      <c r="R1851" s="8"/>
      <c r="S1851" s="10"/>
      <c r="T1851" s="6"/>
      <c r="U1851" s="4"/>
      <c r="V1851" s="4"/>
      <c r="W1851" s="38"/>
      <c r="X1851" s="8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BC1851" s="2"/>
    </row>
    <row r="1852" spans="1:55" ht="12.75" x14ac:dyDescent="0.2">
      <c r="A1852" s="4"/>
      <c r="B1852" s="4"/>
      <c r="C1852" s="4"/>
      <c r="D1852" s="4"/>
      <c r="E1852" s="4"/>
      <c r="F1852" s="4"/>
      <c r="G1852" s="45"/>
      <c r="H1852" s="45"/>
      <c r="I1852" s="36"/>
      <c r="J1852" s="36"/>
      <c r="K1852" s="5"/>
      <c r="L1852" s="8" t="str">
        <f t="shared" si="30"/>
        <v xml:space="preserve"> </v>
      </c>
      <c r="M1852" s="6"/>
      <c r="N1852" s="6"/>
      <c r="O1852" s="6"/>
      <c r="P1852" s="8"/>
      <c r="Q1852" s="5"/>
      <c r="R1852" s="8"/>
      <c r="S1852" s="10"/>
      <c r="T1852" s="6"/>
      <c r="U1852" s="4"/>
      <c r="V1852" s="4"/>
      <c r="W1852" s="38"/>
      <c r="X1852" s="8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BC1852" s="2"/>
    </row>
    <row r="1853" spans="1:55" ht="12.75" x14ac:dyDescent="0.2">
      <c r="A1853" s="4"/>
      <c r="B1853" s="4"/>
      <c r="C1853" s="4"/>
      <c r="D1853" s="4"/>
      <c r="E1853" s="4"/>
      <c r="F1853" s="4"/>
      <c r="G1853" s="45"/>
      <c r="H1853" s="45"/>
      <c r="I1853" s="36"/>
      <c r="J1853" s="36"/>
      <c r="K1853" s="5"/>
      <c r="L1853" s="8" t="str">
        <f t="shared" si="30"/>
        <v xml:space="preserve"> </v>
      </c>
      <c r="M1853" s="6"/>
      <c r="N1853" s="6"/>
      <c r="O1853" s="6"/>
      <c r="P1853" s="8"/>
      <c r="Q1853" s="5"/>
      <c r="R1853" s="8"/>
      <c r="S1853" s="10"/>
      <c r="T1853" s="6"/>
      <c r="U1853" s="4"/>
      <c r="V1853" s="4"/>
      <c r="W1853" s="38"/>
      <c r="X1853" s="8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BC1853" s="2"/>
    </row>
    <row r="1854" spans="1:55" ht="12.75" x14ac:dyDescent="0.2">
      <c r="A1854" s="4"/>
      <c r="B1854" s="4"/>
      <c r="C1854" s="4"/>
      <c r="D1854" s="4"/>
      <c r="E1854" s="4"/>
      <c r="F1854" s="4"/>
      <c r="G1854" s="45"/>
      <c r="H1854" s="45"/>
      <c r="I1854" s="36"/>
      <c r="J1854" s="36"/>
      <c r="K1854" s="5"/>
      <c r="L1854" s="8" t="str">
        <f t="shared" si="30"/>
        <v xml:space="preserve"> </v>
      </c>
      <c r="M1854" s="6"/>
      <c r="N1854" s="6"/>
      <c r="O1854" s="6"/>
      <c r="P1854" s="8"/>
      <c r="Q1854" s="5"/>
      <c r="R1854" s="8"/>
      <c r="S1854" s="10"/>
      <c r="T1854" s="6"/>
      <c r="U1854" s="4"/>
      <c r="V1854" s="4"/>
      <c r="W1854" s="38"/>
      <c r="X1854" s="8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BC1854" s="2"/>
    </row>
    <row r="1855" spans="1:55" ht="12.75" x14ac:dyDescent="0.2">
      <c r="A1855" s="4"/>
      <c r="B1855" s="4"/>
      <c r="C1855" s="4"/>
      <c r="D1855" s="4"/>
      <c r="E1855" s="4"/>
      <c r="F1855" s="4"/>
      <c r="G1855" s="45"/>
      <c r="H1855" s="45"/>
      <c r="I1855" s="36"/>
      <c r="J1855" s="36"/>
      <c r="K1855" s="5"/>
      <c r="L1855" s="8" t="str">
        <f t="shared" si="30"/>
        <v xml:space="preserve"> </v>
      </c>
      <c r="M1855" s="6"/>
      <c r="N1855" s="6"/>
      <c r="O1855" s="6"/>
      <c r="P1855" s="8"/>
      <c r="Q1855" s="5"/>
      <c r="R1855" s="8"/>
      <c r="S1855" s="10"/>
      <c r="T1855" s="6"/>
      <c r="U1855" s="4"/>
      <c r="V1855" s="4"/>
      <c r="W1855" s="38"/>
      <c r="X1855" s="8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BC1855" s="2"/>
    </row>
    <row r="1856" spans="1:55" ht="12.75" x14ac:dyDescent="0.2">
      <c r="A1856" s="4"/>
      <c r="B1856" s="4"/>
      <c r="C1856" s="4"/>
      <c r="D1856" s="4"/>
      <c r="E1856" s="4"/>
      <c r="F1856" s="4"/>
      <c r="G1856" s="45"/>
      <c r="H1856" s="45"/>
      <c r="I1856" s="36"/>
      <c r="J1856" s="36"/>
      <c r="K1856" s="5"/>
      <c r="L1856" s="8" t="str">
        <f t="shared" si="30"/>
        <v xml:space="preserve"> </v>
      </c>
      <c r="M1856" s="6"/>
      <c r="N1856" s="6"/>
      <c r="O1856" s="6"/>
      <c r="P1856" s="8"/>
      <c r="Q1856" s="5"/>
      <c r="R1856" s="8"/>
      <c r="S1856" s="10"/>
      <c r="T1856" s="6"/>
      <c r="U1856" s="4"/>
      <c r="V1856" s="4"/>
      <c r="W1856" s="38"/>
      <c r="X1856" s="8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BC1856" s="2"/>
    </row>
    <row r="1857" spans="1:55" ht="12.75" x14ac:dyDescent="0.2">
      <c r="A1857" s="4"/>
      <c r="B1857" s="4"/>
      <c r="C1857" s="4"/>
      <c r="D1857" s="4"/>
      <c r="E1857" s="4"/>
      <c r="F1857" s="4"/>
      <c r="G1857" s="45"/>
      <c r="H1857" s="45"/>
      <c r="I1857" s="36"/>
      <c r="J1857" s="36"/>
      <c r="K1857" s="5"/>
      <c r="L1857" s="8" t="str">
        <f t="shared" si="30"/>
        <v xml:space="preserve"> </v>
      </c>
      <c r="M1857" s="6"/>
      <c r="N1857" s="6"/>
      <c r="O1857" s="6"/>
      <c r="P1857" s="8"/>
      <c r="Q1857" s="5"/>
      <c r="R1857" s="8"/>
      <c r="S1857" s="10"/>
      <c r="T1857" s="6"/>
      <c r="U1857" s="4"/>
      <c r="V1857" s="4"/>
      <c r="W1857" s="38"/>
      <c r="X1857" s="8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BC1857" s="2"/>
    </row>
    <row r="1858" spans="1:55" ht="12.75" x14ac:dyDescent="0.2">
      <c r="A1858" s="4"/>
      <c r="B1858" s="4"/>
      <c r="C1858" s="4"/>
      <c r="D1858" s="4"/>
      <c r="E1858" s="4"/>
      <c r="F1858" s="4"/>
      <c r="G1858" s="45"/>
      <c r="H1858" s="45"/>
      <c r="I1858" s="36"/>
      <c r="J1858" s="36"/>
      <c r="K1858" s="5"/>
      <c r="L1858" s="8" t="str">
        <f t="shared" si="30"/>
        <v xml:space="preserve"> </v>
      </c>
      <c r="M1858" s="6"/>
      <c r="N1858" s="6"/>
      <c r="O1858" s="6"/>
      <c r="P1858" s="8"/>
      <c r="Q1858" s="5"/>
      <c r="R1858" s="8"/>
      <c r="S1858" s="10"/>
      <c r="T1858" s="6"/>
      <c r="U1858" s="4"/>
      <c r="V1858" s="4"/>
      <c r="W1858" s="38"/>
      <c r="X1858" s="8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BC1858" s="2"/>
    </row>
    <row r="1859" spans="1:55" ht="12.75" x14ac:dyDescent="0.2">
      <c r="A1859" s="4"/>
      <c r="B1859" s="4"/>
      <c r="C1859" s="4"/>
      <c r="D1859" s="4"/>
      <c r="E1859" s="4"/>
      <c r="F1859" s="4"/>
      <c r="G1859" s="45"/>
      <c r="H1859" s="45"/>
      <c r="I1859" s="36"/>
      <c r="J1859" s="36"/>
      <c r="K1859" s="5"/>
      <c r="L1859" s="8" t="str">
        <f t="shared" si="30"/>
        <v xml:space="preserve"> </v>
      </c>
      <c r="M1859" s="6"/>
      <c r="N1859" s="6"/>
      <c r="O1859" s="6"/>
      <c r="P1859" s="8"/>
      <c r="Q1859" s="5"/>
      <c r="R1859" s="8"/>
      <c r="S1859" s="10"/>
      <c r="T1859" s="6"/>
      <c r="U1859" s="4"/>
      <c r="V1859" s="4"/>
      <c r="W1859" s="38"/>
      <c r="X1859" s="8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BC1859" s="2"/>
    </row>
    <row r="1860" spans="1:55" ht="12.75" x14ac:dyDescent="0.2">
      <c r="A1860" s="4"/>
      <c r="B1860" s="4"/>
      <c r="C1860" s="4"/>
      <c r="D1860" s="4"/>
      <c r="E1860" s="4"/>
      <c r="F1860" s="4"/>
      <c r="G1860" s="45"/>
      <c r="H1860" s="45"/>
      <c r="I1860" s="36"/>
      <c r="J1860" s="36"/>
      <c r="K1860" s="5"/>
      <c r="L1860" s="8" t="str">
        <f t="shared" si="30"/>
        <v xml:space="preserve"> </v>
      </c>
      <c r="M1860" s="6"/>
      <c r="N1860" s="6"/>
      <c r="O1860" s="6"/>
      <c r="P1860" s="8"/>
      <c r="Q1860" s="5"/>
      <c r="R1860" s="8"/>
      <c r="S1860" s="10"/>
      <c r="T1860" s="6"/>
      <c r="U1860" s="4"/>
      <c r="V1860" s="4"/>
      <c r="W1860" s="38"/>
      <c r="X1860" s="8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BC1860" s="2"/>
    </row>
    <row r="1861" spans="1:55" ht="12.75" x14ac:dyDescent="0.2">
      <c r="A1861" s="4"/>
      <c r="B1861" s="4"/>
      <c r="C1861" s="4"/>
      <c r="D1861" s="4"/>
      <c r="E1861" s="4"/>
      <c r="F1861" s="4"/>
      <c r="G1861" s="45"/>
      <c r="H1861" s="45"/>
      <c r="I1861" s="36"/>
      <c r="J1861" s="36"/>
      <c r="K1861" s="5"/>
      <c r="L1861" s="8" t="str">
        <f t="shared" si="30"/>
        <v xml:space="preserve"> </v>
      </c>
      <c r="M1861" s="6"/>
      <c r="N1861" s="6"/>
      <c r="O1861" s="6"/>
      <c r="P1861" s="8"/>
      <c r="Q1861" s="5"/>
      <c r="R1861" s="8"/>
      <c r="S1861" s="10"/>
      <c r="T1861" s="6"/>
      <c r="U1861" s="4"/>
      <c r="V1861" s="4"/>
      <c r="W1861" s="38"/>
      <c r="X1861" s="8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BC1861" s="2"/>
    </row>
    <row r="1862" spans="1:55" ht="12.75" x14ac:dyDescent="0.2">
      <c r="A1862" s="4"/>
      <c r="B1862" s="4"/>
      <c r="C1862" s="4"/>
      <c r="D1862" s="4"/>
      <c r="E1862" s="4"/>
      <c r="F1862" s="4"/>
      <c r="G1862" s="45"/>
      <c r="H1862" s="45"/>
      <c r="I1862" s="36"/>
      <c r="J1862" s="36"/>
      <c r="K1862" s="5"/>
      <c r="L1862" s="8" t="str">
        <f t="shared" si="30"/>
        <v xml:space="preserve"> </v>
      </c>
      <c r="M1862" s="6"/>
      <c r="N1862" s="6"/>
      <c r="O1862" s="6"/>
      <c r="P1862" s="8"/>
      <c r="Q1862" s="5"/>
      <c r="R1862" s="8"/>
      <c r="S1862" s="10"/>
      <c r="T1862" s="6"/>
      <c r="U1862" s="4"/>
      <c r="V1862" s="4"/>
      <c r="W1862" s="38"/>
      <c r="X1862" s="8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BC1862" s="2"/>
    </row>
    <row r="1863" spans="1:55" ht="12.75" x14ac:dyDescent="0.2">
      <c r="A1863" s="4"/>
      <c r="B1863" s="4"/>
      <c r="C1863" s="4"/>
      <c r="D1863" s="4"/>
      <c r="E1863" s="4"/>
      <c r="F1863" s="4"/>
      <c r="G1863" s="45"/>
      <c r="H1863" s="45"/>
      <c r="I1863" s="36"/>
      <c r="J1863" s="36"/>
      <c r="K1863" s="5"/>
      <c r="L1863" s="8" t="str">
        <f t="shared" si="30"/>
        <v xml:space="preserve"> </v>
      </c>
      <c r="M1863" s="6"/>
      <c r="N1863" s="6"/>
      <c r="O1863" s="6"/>
      <c r="P1863" s="8"/>
      <c r="Q1863" s="5"/>
      <c r="R1863" s="8"/>
      <c r="S1863" s="10"/>
      <c r="T1863" s="6"/>
      <c r="U1863" s="4"/>
      <c r="V1863" s="4"/>
      <c r="W1863" s="38"/>
      <c r="X1863" s="8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BC1863" s="2"/>
    </row>
    <row r="1864" spans="1:55" ht="12.75" x14ac:dyDescent="0.2">
      <c r="A1864" s="4"/>
      <c r="B1864" s="4"/>
      <c r="C1864" s="4"/>
      <c r="D1864" s="4"/>
      <c r="E1864" s="4"/>
      <c r="F1864" s="4"/>
      <c r="G1864" s="45"/>
      <c r="H1864" s="45"/>
      <c r="I1864" s="36"/>
      <c r="J1864" s="36"/>
      <c r="K1864" s="5"/>
      <c r="L1864" s="8" t="str">
        <f t="shared" si="30"/>
        <v xml:space="preserve"> </v>
      </c>
      <c r="M1864" s="6"/>
      <c r="N1864" s="6"/>
      <c r="O1864" s="6"/>
      <c r="P1864" s="8"/>
      <c r="Q1864" s="5"/>
      <c r="R1864" s="8"/>
      <c r="S1864" s="10"/>
      <c r="T1864" s="6"/>
      <c r="U1864" s="4"/>
      <c r="V1864" s="4"/>
      <c r="W1864" s="38"/>
      <c r="X1864" s="8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BC1864" s="2"/>
    </row>
    <row r="1865" spans="1:55" ht="12.75" x14ac:dyDescent="0.2">
      <c r="A1865" s="4"/>
      <c r="B1865" s="4"/>
      <c r="C1865" s="4"/>
      <c r="D1865" s="4"/>
      <c r="E1865" s="4"/>
      <c r="F1865" s="4"/>
      <c r="G1865" s="45"/>
      <c r="H1865" s="45"/>
      <c r="I1865" s="36"/>
      <c r="J1865" s="36"/>
      <c r="K1865" s="5"/>
      <c r="L1865" s="8" t="str">
        <f t="shared" si="30"/>
        <v xml:space="preserve"> </v>
      </c>
      <c r="M1865" s="6"/>
      <c r="N1865" s="6"/>
      <c r="O1865" s="6"/>
      <c r="P1865" s="8"/>
      <c r="Q1865" s="5"/>
      <c r="R1865" s="8"/>
      <c r="S1865" s="10"/>
      <c r="T1865" s="6"/>
      <c r="U1865" s="4"/>
      <c r="V1865" s="4"/>
      <c r="W1865" s="38"/>
      <c r="X1865" s="8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BC1865" s="2"/>
    </row>
    <row r="1866" spans="1:55" ht="12.75" x14ac:dyDescent="0.2">
      <c r="A1866" s="4"/>
      <c r="B1866" s="4"/>
      <c r="C1866" s="4"/>
      <c r="D1866" s="4"/>
      <c r="E1866" s="4"/>
      <c r="F1866" s="4"/>
      <c r="G1866" s="45"/>
      <c r="H1866" s="45"/>
      <c r="I1866" s="36"/>
      <c r="J1866" s="36"/>
      <c r="K1866" s="5"/>
      <c r="L1866" s="8" t="str">
        <f t="shared" si="30"/>
        <v xml:space="preserve"> </v>
      </c>
      <c r="M1866" s="6"/>
      <c r="N1866" s="6"/>
      <c r="O1866" s="6"/>
      <c r="P1866" s="8"/>
      <c r="Q1866" s="5"/>
      <c r="R1866" s="8"/>
      <c r="S1866" s="10"/>
      <c r="T1866" s="6"/>
      <c r="U1866" s="4"/>
      <c r="V1866" s="4"/>
      <c r="W1866" s="38"/>
      <c r="X1866" s="8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BC1866" s="2"/>
    </row>
    <row r="1867" spans="1:55" ht="12.75" x14ac:dyDescent="0.2">
      <c r="A1867" s="4"/>
      <c r="B1867" s="4"/>
      <c r="C1867" s="4"/>
      <c r="D1867" s="4"/>
      <c r="E1867" s="4"/>
      <c r="F1867" s="4"/>
      <c r="G1867" s="45"/>
      <c r="H1867" s="45"/>
      <c r="I1867" s="36"/>
      <c r="J1867" s="36"/>
      <c r="K1867" s="5"/>
      <c r="L1867" s="8" t="str">
        <f t="shared" si="30"/>
        <v xml:space="preserve"> </v>
      </c>
      <c r="M1867" s="6"/>
      <c r="N1867" s="6"/>
      <c r="O1867" s="6"/>
      <c r="P1867" s="8"/>
      <c r="Q1867" s="5"/>
      <c r="R1867" s="8"/>
      <c r="S1867" s="10"/>
      <c r="T1867" s="6"/>
      <c r="U1867" s="4"/>
      <c r="V1867" s="4"/>
      <c r="W1867" s="38"/>
      <c r="X1867" s="8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BC1867" s="2"/>
    </row>
    <row r="1868" spans="1:55" ht="12.75" x14ac:dyDescent="0.2">
      <c r="A1868" s="4"/>
      <c r="B1868" s="4"/>
      <c r="C1868" s="4"/>
      <c r="D1868" s="4"/>
      <c r="E1868" s="4"/>
      <c r="F1868" s="4"/>
      <c r="G1868" s="45"/>
      <c r="H1868" s="45"/>
      <c r="I1868" s="36"/>
      <c r="J1868" s="36"/>
      <c r="K1868" s="5"/>
      <c r="L1868" s="8" t="str">
        <f t="shared" si="30"/>
        <v xml:space="preserve"> </v>
      </c>
      <c r="M1868" s="6"/>
      <c r="N1868" s="6"/>
      <c r="O1868" s="6"/>
      <c r="P1868" s="8"/>
      <c r="Q1868" s="5"/>
      <c r="R1868" s="8"/>
      <c r="S1868" s="10"/>
      <c r="T1868" s="6"/>
      <c r="U1868" s="4"/>
      <c r="V1868" s="4"/>
      <c r="W1868" s="38"/>
      <c r="X1868" s="8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BC1868" s="2"/>
    </row>
    <row r="1869" spans="1:55" ht="12.75" x14ac:dyDescent="0.2">
      <c r="A1869" s="4"/>
      <c r="B1869" s="4"/>
      <c r="C1869" s="4"/>
      <c r="D1869" s="4"/>
      <c r="E1869" s="4"/>
      <c r="F1869" s="4"/>
      <c r="G1869" s="45"/>
      <c r="H1869" s="45"/>
      <c r="I1869" s="36"/>
      <c r="J1869" s="36"/>
      <c r="K1869" s="5"/>
      <c r="L1869" s="8" t="str">
        <f t="shared" si="30"/>
        <v xml:space="preserve"> </v>
      </c>
      <c r="M1869" s="6"/>
      <c r="N1869" s="6"/>
      <c r="O1869" s="6"/>
      <c r="P1869" s="8"/>
      <c r="Q1869" s="5"/>
      <c r="R1869" s="8"/>
      <c r="S1869" s="10"/>
      <c r="T1869" s="6"/>
      <c r="U1869" s="4"/>
      <c r="V1869" s="4"/>
      <c r="W1869" s="38"/>
      <c r="X1869" s="8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BC1869" s="2"/>
    </row>
    <row r="1870" spans="1:55" ht="12.75" x14ac:dyDescent="0.2">
      <c r="A1870" s="4"/>
      <c r="B1870" s="4"/>
      <c r="C1870" s="4"/>
      <c r="D1870" s="4"/>
      <c r="E1870" s="4"/>
      <c r="F1870" s="4"/>
      <c r="G1870" s="45"/>
      <c r="H1870" s="45"/>
      <c r="I1870" s="36"/>
      <c r="J1870" s="36"/>
      <c r="K1870" s="5"/>
      <c r="L1870" s="8" t="str">
        <f t="shared" si="30"/>
        <v xml:space="preserve"> </v>
      </c>
      <c r="M1870" s="6"/>
      <c r="N1870" s="6"/>
      <c r="O1870" s="6"/>
      <c r="P1870" s="8"/>
      <c r="Q1870" s="5"/>
      <c r="R1870" s="8"/>
      <c r="S1870" s="10"/>
      <c r="T1870" s="6"/>
      <c r="U1870" s="4"/>
      <c r="V1870" s="4"/>
      <c r="W1870" s="38"/>
      <c r="X1870" s="8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BC1870" s="2"/>
    </row>
    <row r="1871" spans="1:55" ht="12.75" x14ac:dyDescent="0.2">
      <c r="A1871" s="4"/>
      <c r="B1871" s="4"/>
      <c r="C1871" s="4"/>
      <c r="D1871" s="4"/>
      <c r="E1871" s="4"/>
      <c r="F1871" s="4"/>
      <c r="G1871" s="45"/>
      <c r="H1871" s="45"/>
      <c r="I1871" s="36"/>
      <c r="J1871" s="36"/>
      <c r="K1871" s="5"/>
      <c r="L1871" s="8" t="str">
        <f t="shared" si="30"/>
        <v xml:space="preserve"> </v>
      </c>
      <c r="M1871" s="6"/>
      <c r="N1871" s="6"/>
      <c r="O1871" s="6"/>
      <c r="P1871" s="8"/>
      <c r="Q1871" s="5"/>
      <c r="R1871" s="8"/>
      <c r="S1871" s="10"/>
      <c r="T1871" s="6"/>
      <c r="U1871" s="4"/>
      <c r="V1871" s="4"/>
      <c r="W1871" s="38"/>
      <c r="X1871" s="8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BC1871" s="2"/>
    </row>
    <row r="1872" spans="1:55" ht="12.75" x14ac:dyDescent="0.2">
      <c r="A1872" s="4"/>
      <c r="B1872" s="4"/>
      <c r="C1872" s="4"/>
      <c r="D1872" s="4"/>
      <c r="E1872" s="4"/>
      <c r="F1872" s="4"/>
      <c r="G1872" s="45"/>
      <c r="H1872" s="45"/>
      <c r="I1872" s="36"/>
      <c r="J1872" s="36"/>
      <c r="K1872" s="5"/>
      <c r="L1872" s="8" t="str">
        <f t="shared" si="30"/>
        <v xml:space="preserve"> </v>
      </c>
      <c r="M1872" s="6"/>
      <c r="N1872" s="6"/>
      <c r="O1872" s="6"/>
      <c r="P1872" s="8"/>
      <c r="Q1872" s="5"/>
      <c r="R1872" s="8"/>
      <c r="S1872" s="10"/>
      <c r="T1872" s="6"/>
      <c r="U1872" s="4"/>
      <c r="V1872" s="4"/>
      <c r="W1872" s="38"/>
      <c r="X1872" s="8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BC1872" s="2"/>
    </row>
    <row r="1873" spans="1:55" ht="12.75" x14ac:dyDescent="0.2">
      <c r="A1873" s="4"/>
      <c r="B1873" s="4"/>
      <c r="C1873" s="4"/>
      <c r="D1873" s="4"/>
      <c r="E1873" s="4"/>
      <c r="F1873" s="4"/>
      <c r="G1873" s="45"/>
      <c r="H1873" s="45"/>
      <c r="I1873" s="36"/>
      <c r="J1873" s="36"/>
      <c r="K1873" s="5"/>
      <c r="L1873" s="8" t="str">
        <f t="shared" si="30"/>
        <v xml:space="preserve"> </v>
      </c>
      <c r="M1873" s="6"/>
      <c r="N1873" s="6"/>
      <c r="O1873" s="6"/>
      <c r="P1873" s="8"/>
      <c r="Q1873" s="5"/>
      <c r="R1873" s="8"/>
      <c r="S1873" s="10"/>
      <c r="T1873" s="6"/>
      <c r="U1873" s="4"/>
      <c r="V1873" s="4"/>
      <c r="W1873" s="38"/>
      <c r="X1873" s="8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BC1873" s="2"/>
    </row>
    <row r="1874" spans="1:55" ht="12.75" x14ac:dyDescent="0.2">
      <c r="A1874" s="4"/>
      <c r="B1874" s="4"/>
      <c r="C1874" s="4"/>
      <c r="D1874" s="4"/>
      <c r="E1874" s="4"/>
      <c r="F1874" s="4"/>
      <c r="G1874" s="45"/>
      <c r="H1874" s="45"/>
      <c r="I1874" s="36"/>
      <c r="J1874" s="36"/>
      <c r="K1874" s="5"/>
      <c r="L1874" s="8" t="str">
        <f t="shared" si="30"/>
        <v xml:space="preserve"> </v>
      </c>
      <c r="M1874" s="6"/>
      <c r="N1874" s="6"/>
      <c r="O1874" s="6"/>
      <c r="P1874" s="8"/>
      <c r="Q1874" s="5"/>
      <c r="R1874" s="8"/>
      <c r="S1874" s="10"/>
      <c r="T1874" s="6"/>
      <c r="U1874" s="4"/>
      <c r="V1874" s="4"/>
      <c r="W1874" s="38"/>
      <c r="X1874" s="8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BC1874" s="2"/>
    </row>
    <row r="1875" spans="1:55" ht="12.75" x14ac:dyDescent="0.2">
      <c r="A1875" s="4"/>
      <c r="B1875" s="4"/>
      <c r="C1875" s="4"/>
      <c r="D1875" s="4"/>
      <c r="E1875" s="4"/>
      <c r="F1875" s="4"/>
      <c r="G1875" s="45"/>
      <c r="H1875" s="45"/>
      <c r="I1875" s="36"/>
      <c r="J1875" s="36"/>
      <c r="K1875" s="5"/>
      <c r="L1875" s="8" t="str">
        <f t="shared" si="30"/>
        <v xml:space="preserve"> </v>
      </c>
      <c r="M1875" s="6"/>
      <c r="N1875" s="6"/>
      <c r="O1875" s="6"/>
      <c r="P1875" s="8"/>
      <c r="Q1875" s="5"/>
      <c r="R1875" s="8"/>
      <c r="S1875" s="10"/>
      <c r="T1875" s="6"/>
      <c r="U1875" s="4"/>
      <c r="V1875" s="4"/>
      <c r="W1875" s="38"/>
      <c r="X1875" s="8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BC1875" s="2"/>
    </row>
    <row r="1876" spans="1:55" ht="12.75" x14ac:dyDescent="0.2">
      <c r="A1876" s="4"/>
      <c r="B1876" s="4"/>
      <c r="C1876" s="4"/>
      <c r="D1876" s="4"/>
      <c r="E1876" s="4"/>
      <c r="F1876" s="4"/>
      <c r="G1876" s="45"/>
      <c r="H1876" s="45"/>
      <c r="I1876" s="36"/>
      <c r="J1876" s="36"/>
      <c r="K1876" s="5"/>
      <c r="L1876" s="8" t="str">
        <f t="shared" si="30"/>
        <v xml:space="preserve"> </v>
      </c>
      <c r="M1876" s="6"/>
      <c r="N1876" s="6"/>
      <c r="O1876" s="6"/>
      <c r="P1876" s="8"/>
      <c r="Q1876" s="5"/>
      <c r="R1876" s="8"/>
      <c r="S1876" s="10"/>
      <c r="T1876" s="6"/>
      <c r="U1876" s="4"/>
      <c r="V1876" s="4"/>
      <c r="W1876" s="38"/>
      <c r="X1876" s="8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BC1876" s="2"/>
    </row>
    <row r="1877" spans="1:55" ht="12.75" x14ac:dyDescent="0.2">
      <c r="A1877" s="4"/>
      <c r="B1877" s="4"/>
      <c r="C1877" s="4"/>
      <c r="D1877" s="4"/>
      <c r="E1877" s="4"/>
      <c r="F1877" s="4"/>
      <c r="G1877" s="45"/>
      <c r="H1877" s="45"/>
      <c r="I1877" s="36"/>
      <c r="J1877" s="36"/>
      <c r="K1877" s="5"/>
      <c r="L1877" s="8" t="str">
        <f t="shared" si="30"/>
        <v xml:space="preserve"> </v>
      </c>
      <c r="M1877" s="6"/>
      <c r="N1877" s="6"/>
      <c r="O1877" s="6"/>
      <c r="P1877" s="8"/>
      <c r="Q1877" s="5"/>
      <c r="R1877" s="8"/>
      <c r="S1877" s="10"/>
      <c r="T1877" s="6"/>
      <c r="U1877" s="4"/>
      <c r="V1877" s="4"/>
      <c r="W1877" s="38"/>
      <c r="X1877" s="8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BC1877" s="2"/>
    </row>
    <row r="1878" spans="1:55" ht="12.75" x14ac:dyDescent="0.2">
      <c r="A1878" s="4"/>
      <c r="B1878" s="4"/>
      <c r="C1878" s="4"/>
      <c r="D1878" s="4"/>
      <c r="E1878" s="4"/>
      <c r="F1878" s="4"/>
      <c r="G1878" s="45"/>
      <c r="H1878" s="45"/>
      <c r="I1878" s="36"/>
      <c r="J1878" s="36"/>
      <c r="K1878" s="5"/>
      <c r="L1878" s="8" t="str">
        <f t="shared" si="30"/>
        <v xml:space="preserve"> </v>
      </c>
      <c r="M1878" s="6"/>
      <c r="N1878" s="6"/>
      <c r="O1878" s="6"/>
      <c r="P1878" s="8"/>
      <c r="Q1878" s="5"/>
      <c r="R1878" s="8"/>
      <c r="S1878" s="10"/>
      <c r="T1878" s="6"/>
      <c r="U1878" s="4"/>
      <c r="V1878" s="4"/>
      <c r="W1878" s="38"/>
      <c r="X1878" s="8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BC1878" s="2"/>
    </row>
    <row r="1879" spans="1:55" ht="12.75" x14ac:dyDescent="0.2">
      <c r="A1879" s="4"/>
      <c r="B1879" s="4"/>
      <c r="C1879" s="4"/>
      <c r="D1879" s="4"/>
      <c r="E1879" s="4"/>
      <c r="F1879" s="4"/>
      <c r="G1879" s="45"/>
      <c r="H1879" s="45"/>
      <c r="I1879" s="36"/>
      <c r="J1879" s="36"/>
      <c r="K1879" s="5"/>
      <c r="L1879" s="8" t="str">
        <f t="shared" si="30"/>
        <v xml:space="preserve"> </v>
      </c>
      <c r="M1879" s="6"/>
      <c r="N1879" s="6"/>
      <c r="O1879" s="6"/>
      <c r="P1879" s="8"/>
      <c r="Q1879" s="5"/>
      <c r="R1879" s="8"/>
      <c r="S1879" s="10"/>
      <c r="T1879" s="6"/>
      <c r="U1879" s="4"/>
      <c r="V1879" s="4"/>
      <c r="W1879" s="38"/>
      <c r="X1879" s="8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BC1879" s="2"/>
    </row>
    <row r="1880" spans="1:55" ht="12.75" x14ac:dyDescent="0.2">
      <c r="A1880" s="4"/>
      <c r="B1880" s="4"/>
      <c r="C1880" s="4"/>
      <c r="D1880" s="4"/>
      <c r="E1880" s="4"/>
      <c r="F1880" s="4"/>
      <c r="G1880" s="45"/>
      <c r="H1880" s="45"/>
      <c r="I1880" s="36"/>
      <c r="J1880" s="36"/>
      <c r="K1880" s="5"/>
      <c r="L1880" s="8" t="str">
        <f t="shared" si="30"/>
        <v xml:space="preserve"> </v>
      </c>
      <c r="M1880" s="6"/>
      <c r="N1880" s="6"/>
      <c r="O1880" s="6"/>
      <c r="P1880" s="8"/>
      <c r="Q1880" s="5"/>
      <c r="R1880" s="8"/>
      <c r="S1880" s="10"/>
      <c r="T1880" s="6"/>
      <c r="U1880" s="4"/>
      <c r="V1880" s="4"/>
      <c r="W1880" s="38"/>
      <c r="X1880" s="8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BC1880" s="2"/>
    </row>
    <row r="1881" spans="1:55" ht="12.75" x14ac:dyDescent="0.2">
      <c r="A1881" s="4"/>
      <c r="B1881" s="4"/>
      <c r="C1881" s="4"/>
      <c r="D1881" s="4"/>
      <c r="E1881" s="4"/>
      <c r="F1881" s="4"/>
      <c r="G1881" s="45"/>
      <c r="H1881" s="45"/>
      <c r="I1881" s="36"/>
      <c r="J1881" s="36"/>
      <c r="K1881" s="5"/>
      <c r="L1881" s="8" t="str">
        <f t="shared" si="30"/>
        <v xml:space="preserve"> </v>
      </c>
      <c r="M1881" s="6"/>
      <c r="N1881" s="6"/>
      <c r="O1881" s="6"/>
      <c r="P1881" s="8"/>
      <c r="Q1881" s="5"/>
      <c r="R1881" s="8"/>
      <c r="S1881" s="10"/>
      <c r="T1881" s="6"/>
      <c r="U1881" s="4"/>
      <c r="V1881" s="4"/>
      <c r="W1881" s="38"/>
      <c r="X1881" s="8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BC1881" s="2"/>
    </row>
    <row r="1882" spans="1:55" ht="12.75" x14ac:dyDescent="0.2">
      <c r="A1882" s="4"/>
      <c r="B1882" s="4"/>
      <c r="C1882" s="4"/>
      <c r="D1882" s="4"/>
      <c r="E1882" s="4"/>
      <c r="F1882" s="4"/>
      <c r="G1882" s="45"/>
      <c r="H1882" s="45"/>
      <c r="I1882" s="36"/>
      <c r="J1882" s="36"/>
      <c r="K1882" s="5"/>
      <c r="L1882" s="8" t="str">
        <f t="shared" si="30"/>
        <v xml:space="preserve"> </v>
      </c>
      <c r="M1882" s="6"/>
      <c r="N1882" s="6"/>
      <c r="O1882" s="6"/>
      <c r="P1882" s="8"/>
      <c r="Q1882" s="5"/>
      <c r="R1882" s="8"/>
      <c r="S1882" s="10"/>
      <c r="T1882" s="6"/>
      <c r="U1882" s="4"/>
      <c r="V1882" s="4"/>
      <c r="W1882" s="38"/>
      <c r="X1882" s="8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BC1882" s="2"/>
    </row>
    <row r="1883" spans="1:55" ht="12.75" x14ac:dyDescent="0.2">
      <c r="A1883" s="4"/>
      <c r="B1883" s="4"/>
      <c r="C1883" s="4"/>
      <c r="D1883" s="4"/>
      <c r="E1883" s="4"/>
      <c r="F1883" s="4"/>
      <c r="G1883" s="45"/>
      <c r="H1883" s="45"/>
      <c r="I1883" s="36"/>
      <c r="J1883" s="36"/>
      <c r="K1883" s="5"/>
      <c r="L1883" s="8" t="str">
        <f t="shared" si="30"/>
        <v xml:space="preserve"> </v>
      </c>
      <c r="M1883" s="6"/>
      <c r="N1883" s="6"/>
      <c r="O1883" s="6"/>
      <c r="P1883" s="8"/>
      <c r="Q1883" s="5"/>
      <c r="R1883" s="8"/>
      <c r="S1883" s="10"/>
      <c r="T1883" s="6"/>
      <c r="U1883" s="4"/>
      <c r="V1883" s="4"/>
      <c r="W1883" s="38"/>
      <c r="X1883" s="8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BC1883" s="2"/>
    </row>
    <row r="1884" spans="1:55" ht="12.75" x14ac:dyDescent="0.2">
      <c r="A1884" s="4"/>
      <c r="B1884" s="4"/>
      <c r="C1884" s="4"/>
      <c r="D1884" s="4"/>
      <c r="E1884" s="4"/>
      <c r="F1884" s="4"/>
      <c r="G1884" s="45"/>
      <c r="H1884" s="45"/>
      <c r="I1884" s="36"/>
      <c r="J1884" s="36"/>
      <c r="K1884" s="5"/>
      <c r="L1884" s="8" t="str">
        <f t="shared" si="30"/>
        <v xml:space="preserve"> </v>
      </c>
      <c r="M1884" s="6"/>
      <c r="N1884" s="6"/>
      <c r="O1884" s="6"/>
      <c r="P1884" s="8"/>
      <c r="Q1884" s="5"/>
      <c r="R1884" s="8"/>
      <c r="S1884" s="10"/>
      <c r="T1884" s="6"/>
      <c r="U1884" s="4"/>
      <c r="V1884" s="4"/>
      <c r="W1884" s="38"/>
      <c r="X1884" s="8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BC1884" s="2"/>
    </row>
    <row r="1885" spans="1:55" ht="12.75" x14ac:dyDescent="0.2">
      <c r="A1885" s="4"/>
      <c r="B1885" s="4"/>
      <c r="C1885" s="4"/>
      <c r="D1885" s="4"/>
      <c r="E1885" s="4"/>
      <c r="F1885" s="4"/>
      <c r="G1885" s="45"/>
      <c r="H1885" s="45"/>
      <c r="I1885" s="36"/>
      <c r="J1885" s="36"/>
      <c r="K1885" s="5"/>
      <c r="L1885" s="8" t="str">
        <f t="shared" si="30"/>
        <v xml:space="preserve"> </v>
      </c>
      <c r="M1885" s="6"/>
      <c r="N1885" s="6"/>
      <c r="O1885" s="6"/>
      <c r="P1885" s="8"/>
      <c r="Q1885" s="5"/>
      <c r="R1885" s="8"/>
      <c r="S1885" s="10"/>
      <c r="T1885" s="6"/>
      <c r="U1885" s="4"/>
      <c r="V1885" s="4"/>
      <c r="W1885" s="38"/>
      <c r="X1885" s="8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BC1885" s="2"/>
    </row>
    <row r="1886" spans="1:55" ht="12.75" x14ac:dyDescent="0.2">
      <c r="A1886" s="4"/>
      <c r="B1886" s="4"/>
      <c r="C1886" s="4"/>
      <c r="D1886" s="4"/>
      <c r="E1886" s="4"/>
      <c r="F1886" s="4"/>
      <c r="G1886" s="45"/>
      <c r="H1886" s="45"/>
      <c r="I1886" s="36"/>
      <c r="J1886" s="36"/>
      <c r="K1886" s="5"/>
      <c r="L1886" s="8" t="str">
        <f t="shared" si="30"/>
        <v xml:space="preserve"> </v>
      </c>
      <c r="M1886" s="6"/>
      <c r="N1886" s="6"/>
      <c r="O1886" s="6"/>
      <c r="P1886" s="8"/>
      <c r="Q1886" s="5"/>
      <c r="R1886" s="8"/>
      <c r="S1886" s="10"/>
      <c r="T1886" s="6"/>
      <c r="U1886" s="4"/>
      <c r="V1886" s="4"/>
      <c r="W1886" s="38"/>
      <c r="X1886" s="8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BC1886" s="2"/>
    </row>
    <row r="1887" spans="1:55" ht="12.75" x14ac:dyDescent="0.2">
      <c r="A1887" s="4"/>
      <c r="B1887" s="4"/>
      <c r="C1887" s="4"/>
      <c r="D1887" s="4"/>
      <c r="E1887" s="4"/>
      <c r="F1887" s="4"/>
      <c r="G1887" s="45"/>
      <c r="H1887" s="45"/>
      <c r="I1887" s="36"/>
      <c r="J1887" s="36"/>
      <c r="K1887" s="5"/>
      <c r="L1887" s="8" t="str">
        <f t="shared" si="30"/>
        <v xml:space="preserve"> </v>
      </c>
      <c r="M1887" s="6"/>
      <c r="N1887" s="6"/>
      <c r="O1887" s="6"/>
      <c r="P1887" s="8"/>
      <c r="Q1887" s="5"/>
      <c r="R1887" s="8"/>
      <c r="S1887" s="10"/>
      <c r="T1887" s="6"/>
      <c r="U1887" s="4"/>
      <c r="V1887" s="4"/>
      <c r="W1887" s="38"/>
      <c r="X1887" s="8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BC1887" s="2"/>
    </row>
    <row r="1888" spans="1:55" ht="12.75" x14ac:dyDescent="0.2">
      <c r="A1888" s="4"/>
      <c r="B1888" s="4"/>
      <c r="C1888" s="4"/>
      <c r="D1888" s="4"/>
      <c r="E1888" s="4"/>
      <c r="F1888" s="4"/>
      <c r="G1888" s="45"/>
      <c r="H1888" s="45"/>
      <c r="I1888" s="36"/>
      <c r="J1888" s="36"/>
      <c r="K1888" s="5"/>
      <c r="L1888" s="8" t="str">
        <f t="shared" ref="L1888:L1951" si="31">+IF(J1888=0," ",K1888-($B$9-J1888))</f>
        <v xml:space="preserve"> </v>
      </c>
      <c r="M1888" s="6"/>
      <c r="N1888" s="6"/>
      <c r="O1888" s="6"/>
      <c r="P1888" s="8"/>
      <c r="Q1888" s="5"/>
      <c r="R1888" s="8"/>
      <c r="S1888" s="10"/>
      <c r="T1888" s="6"/>
      <c r="U1888" s="4"/>
      <c r="V1888" s="4"/>
      <c r="W1888" s="38"/>
      <c r="X1888" s="8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BC1888" s="2"/>
    </row>
    <row r="1889" spans="1:55" ht="12.75" x14ac:dyDescent="0.2">
      <c r="A1889" s="4"/>
      <c r="B1889" s="4"/>
      <c r="C1889" s="4"/>
      <c r="D1889" s="4"/>
      <c r="E1889" s="4"/>
      <c r="F1889" s="4"/>
      <c r="G1889" s="45"/>
      <c r="H1889" s="45"/>
      <c r="I1889" s="36"/>
      <c r="J1889" s="36"/>
      <c r="K1889" s="5"/>
      <c r="L1889" s="8" t="str">
        <f t="shared" si="31"/>
        <v xml:space="preserve"> </v>
      </c>
      <c r="M1889" s="6"/>
      <c r="N1889" s="6"/>
      <c r="O1889" s="6"/>
      <c r="P1889" s="8"/>
      <c r="Q1889" s="5"/>
      <c r="R1889" s="8"/>
      <c r="S1889" s="10"/>
      <c r="T1889" s="6"/>
      <c r="U1889" s="4"/>
      <c r="V1889" s="4"/>
      <c r="W1889" s="38"/>
      <c r="X1889" s="8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BC1889" s="2"/>
    </row>
    <row r="1890" spans="1:55" ht="12.75" x14ac:dyDescent="0.2">
      <c r="A1890" s="4"/>
      <c r="B1890" s="4"/>
      <c r="C1890" s="4"/>
      <c r="D1890" s="4"/>
      <c r="E1890" s="4"/>
      <c r="F1890" s="4"/>
      <c r="G1890" s="45"/>
      <c r="H1890" s="45"/>
      <c r="I1890" s="36"/>
      <c r="J1890" s="36"/>
      <c r="K1890" s="5"/>
      <c r="L1890" s="8" t="str">
        <f t="shared" si="31"/>
        <v xml:space="preserve"> </v>
      </c>
      <c r="M1890" s="6"/>
      <c r="N1890" s="6"/>
      <c r="O1890" s="6"/>
      <c r="P1890" s="8"/>
      <c r="Q1890" s="5"/>
      <c r="R1890" s="8"/>
      <c r="S1890" s="10"/>
      <c r="T1890" s="6"/>
      <c r="U1890" s="4"/>
      <c r="V1890" s="4"/>
      <c r="W1890" s="38"/>
      <c r="X1890" s="8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BC1890" s="2"/>
    </row>
    <row r="1891" spans="1:55" ht="12.75" x14ac:dyDescent="0.2">
      <c r="A1891" s="4"/>
      <c r="B1891" s="4"/>
      <c r="C1891" s="4"/>
      <c r="D1891" s="4"/>
      <c r="E1891" s="4"/>
      <c r="F1891" s="4"/>
      <c r="G1891" s="45"/>
      <c r="H1891" s="45"/>
      <c r="I1891" s="36"/>
      <c r="J1891" s="36"/>
      <c r="K1891" s="5"/>
      <c r="L1891" s="8" t="str">
        <f t="shared" si="31"/>
        <v xml:space="preserve"> </v>
      </c>
      <c r="M1891" s="6"/>
      <c r="N1891" s="6"/>
      <c r="O1891" s="6"/>
      <c r="P1891" s="8"/>
      <c r="Q1891" s="5"/>
      <c r="R1891" s="8"/>
      <c r="S1891" s="10"/>
      <c r="T1891" s="6"/>
      <c r="U1891" s="4"/>
      <c r="V1891" s="4"/>
      <c r="W1891" s="38"/>
      <c r="X1891" s="8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BC1891" s="2"/>
    </row>
    <row r="1892" spans="1:55" ht="12.75" x14ac:dyDescent="0.2">
      <c r="A1892" s="4"/>
      <c r="B1892" s="4"/>
      <c r="C1892" s="4"/>
      <c r="D1892" s="4"/>
      <c r="E1892" s="4"/>
      <c r="F1892" s="4"/>
      <c r="G1892" s="45"/>
      <c r="H1892" s="45"/>
      <c r="I1892" s="36"/>
      <c r="J1892" s="36"/>
      <c r="K1892" s="5"/>
      <c r="L1892" s="8" t="str">
        <f t="shared" si="31"/>
        <v xml:space="preserve"> </v>
      </c>
      <c r="M1892" s="6"/>
      <c r="N1892" s="6"/>
      <c r="O1892" s="6"/>
      <c r="P1892" s="8"/>
      <c r="Q1892" s="5"/>
      <c r="R1892" s="8"/>
      <c r="S1892" s="10"/>
      <c r="T1892" s="6"/>
      <c r="U1892" s="4"/>
      <c r="V1892" s="4"/>
      <c r="W1892" s="38"/>
      <c r="X1892" s="8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BC1892" s="2"/>
    </row>
    <row r="1893" spans="1:55" ht="12.75" x14ac:dyDescent="0.2">
      <c r="A1893" s="4"/>
      <c r="B1893" s="4"/>
      <c r="C1893" s="4"/>
      <c r="D1893" s="4"/>
      <c r="E1893" s="4"/>
      <c r="F1893" s="4"/>
      <c r="G1893" s="45"/>
      <c r="H1893" s="45"/>
      <c r="I1893" s="36"/>
      <c r="J1893" s="36"/>
      <c r="K1893" s="5"/>
      <c r="L1893" s="8" t="str">
        <f t="shared" si="31"/>
        <v xml:space="preserve"> </v>
      </c>
      <c r="M1893" s="6"/>
      <c r="N1893" s="6"/>
      <c r="O1893" s="6"/>
      <c r="P1893" s="8"/>
      <c r="Q1893" s="5"/>
      <c r="R1893" s="8"/>
      <c r="S1893" s="10"/>
      <c r="T1893" s="6"/>
      <c r="U1893" s="4"/>
      <c r="V1893" s="4"/>
      <c r="W1893" s="38"/>
      <c r="X1893" s="8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BC1893" s="2"/>
    </row>
    <row r="1894" spans="1:55" ht="12.75" x14ac:dyDescent="0.2">
      <c r="A1894" s="4"/>
      <c r="B1894" s="4"/>
      <c r="C1894" s="4"/>
      <c r="D1894" s="4"/>
      <c r="E1894" s="4"/>
      <c r="F1894" s="4"/>
      <c r="G1894" s="45"/>
      <c r="H1894" s="45"/>
      <c r="I1894" s="36"/>
      <c r="J1894" s="36"/>
      <c r="K1894" s="5"/>
      <c r="L1894" s="8" t="str">
        <f t="shared" si="31"/>
        <v xml:space="preserve"> </v>
      </c>
      <c r="M1894" s="6"/>
      <c r="N1894" s="6"/>
      <c r="O1894" s="6"/>
      <c r="P1894" s="8"/>
      <c r="Q1894" s="5"/>
      <c r="R1894" s="8"/>
      <c r="S1894" s="10"/>
      <c r="T1894" s="6"/>
      <c r="U1894" s="4"/>
      <c r="V1894" s="4"/>
      <c r="W1894" s="38"/>
      <c r="X1894" s="8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BC1894" s="2"/>
    </row>
    <row r="1895" spans="1:55" ht="12.75" x14ac:dyDescent="0.2">
      <c r="A1895" s="4"/>
      <c r="B1895" s="4"/>
      <c r="C1895" s="4"/>
      <c r="D1895" s="4"/>
      <c r="E1895" s="4"/>
      <c r="F1895" s="4"/>
      <c r="G1895" s="45"/>
      <c r="H1895" s="45"/>
      <c r="I1895" s="36"/>
      <c r="J1895" s="36"/>
      <c r="K1895" s="5"/>
      <c r="L1895" s="8" t="str">
        <f t="shared" si="31"/>
        <v xml:space="preserve"> </v>
      </c>
      <c r="M1895" s="6"/>
      <c r="N1895" s="6"/>
      <c r="O1895" s="6"/>
      <c r="P1895" s="8"/>
      <c r="Q1895" s="5"/>
      <c r="R1895" s="8"/>
      <c r="S1895" s="10"/>
      <c r="T1895" s="6"/>
      <c r="U1895" s="4"/>
      <c r="V1895" s="4"/>
      <c r="W1895" s="38"/>
      <c r="X1895" s="8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BC1895" s="2"/>
    </row>
    <row r="1896" spans="1:55" ht="12.75" x14ac:dyDescent="0.2">
      <c r="A1896" s="4"/>
      <c r="B1896" s="4"/>
      <c r="C1896" s="4"/>
      <c r="D1896" s="4"/>
      <c r="E1896" s="4"/>
      <c r="F1896" s="4"/>
      <c r="G1896" s="45"/>
      <c r="H1896" s="45"/>
      <c r="I1896" s="36"/>
      <c r="J1896" s="36"/>
      <c r="K1896" s="5"/>
      <c r="L1896" s="8" t="str">
        <f t="shared" si="31"/>
        <v xml:space="preserve"> </v>
      </c>
      <c r="M1896" s="6"/>
      <c r="N1896" s="6"/>
      <c r="O1896" s="6"/>
      <c r="P1896" s="8"/>
      <c r="Q1896" s="5"/>
      <c r="R1896" s="8"/>
      <c r="S1896" s="10"/>
      <c r="T1896" s="6"/>
      <c r="U1896" s="4"/>
      <c r="V1896" s="4"/>
      <c r="W1896" s="38"/>
      <c r="X1896" s="8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BC1896" s="2"/>
    </row>
    <row r="1897" spans="1:55" ht="12.75" x14ac:dyDescent="0.2">
      <c r="A1897" s="4"/>
      <c r="B1897" s="4"/>
      <c r="C1897" s="4"/>
      <c r="D1897" s="4"/>
      <c r="E1897" s="4"/>
      <c r="F1897" s="4"/>
      <c r="G1897" s="45"/>
      <c r="H1897" s="45"/>
      <c r="I1897" s="36"/>
      <c r="J1897" s="36"/>
      <c r="K1897" s="5"/>
      <c r="L1897" s="8" t="str">
        <f t="shared" si="31"/>
        <v xml:space="preserve"> </v>
      </c>
      <c r="M1897" s="6"/>
      <c r="N1897" s="6"/>
      <c r="O1897" s="6"/>
      <c r="P1897" s="8"/>
      <c r="Q1897" s="5"/>
      <c r="R1897" s="8"/>
      <c r="S1897" s="10"/>
      <c r="T1897" s="6"/>
      <c r="U1897" s="4"/>
      <c r="V1897" s="4"/>
      <c r="W1897" s="38"/>
      <c r="X1897" s="8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BC1897" s="2"/>
    </row>
    <row r="1898" spans="1:55" ht="12.75" x14ac:dyDescent="0.2">
      <c r="A1898" s="4"/>
      <c r="B1898" s="4"/>
      <c r="C1898" s="4"/>
      <c r="D1898" s="4"/>
      <c r="E1898" s="4"/>
      <c r="F1898" s="4"/>
      <c r="G1898" s="45"/>
      <c r="H1898" s="45"/>
      <c r="I1898" s="36"/>
      <c r="J1898" s="36"/>
      <c r="K1898" s="5"/>
      <c r="L1898" s="8" t="str">
        <f t="shared" si="31"/>
        <v xml:space="preserve"> </v>
      </c>
      <c r="M1898" s="6"/>
      <c r="N1898" s="6"/>
      <c r="O1898" s="6"/>
      <c r="P1898" s="8"/>
      <c r="Q1898" s="5"/>
      <c r="R1898" s="8"/>
      <c r="S1898" s="10"/>
      <c r="T1898" s="6"/>
      <c r="U1898" s="4"/>
      <c r="V1898" s="4"/>
      <c r="W1898" s="38"/>
      <c r="X1898" s="8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BC1898" s="2"/>
    </row>
    <row r="1899" spans="1:55" ht="12.75" x14ac:dyDescent="0.2">
      <c r="A1899" s="4"/>
      <c r="B1899" s="4"/>
      <c r="C1899" s="4"/>
      <c r="D1899" s="4"/>
      <c r="E1899" s="4"/>
      <c r="F1899" s="4"/>
      <c r="G1899" s="45"/>
      <c r="H1899" s="45"/>
      <c r="I1899" s="36"/>
      <c r="J1899" s="36"/>
      <c r="K1899" s="5"/>
      <c r="L1899" s="8" t="str">
        <f t="shared" si="31"/>
        <v xml:space="preserve"> </v>
      </c>
      <c r="M1899" s="6"/>
      <c r="N1899" s="6"/>
      <c r="O1899" s="6"/>
      <c r="P1899" s="8"/>
      <c r="Q1899" s="5"/>
      <c r="R1899" s="8"/>
      <c r="S1899" s="10"/>
      <c r="T1899" s="6"/>
      <c r="U1899" s="4"/>
      <c r="V1899" s="4"/>
      <c r="W1899" s="38"/>
      <c r="X1899" s="8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BC1899" s="2"/>
    </row>
    <row r="1900" spans="1:55" ht="12.75" x14ac:dyDescent="0.2">
      <c r="A1900" s="4"/>
      <c r="B1900" s="4"/>
      <c r="C1900" s="4"/>
      <c r="D1900" s="4"/>
      <c r="E1900" s="4"/>
      <c r="F1900" s="4"/>
      <c r="G1900" s="45"/>
      <c r="H1900" s="45"/>
      <c r="I1900" s="36"/>
      <c r="J1900" s="36"/>
      <c r="K1900" s="5"/>
      <c r="L1900" s="8" t="str">
        <f t="shared" si="31"/>
        <v xml:space="preserve"> </v>
      </c>
      <c r="M1900" s="6"/>
      <c r="N1900" s="6"/>
      <c r="O1900" s="6"/>
      <c r="P1900" s="8"/>
      <c r="Q1900" s="5"/>
      <c r="R1900" s="8"/>
      <c r="S1900" s="10"/>
      <c r="T1900" s="6"/>
      <c r="U1900" s="4"/>
      <c r="V1900" s="4"/>
      <c r="W1900" s="38"/>
      <c r="X1900" s="8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BC1900" s="2"/>
    </row>
    <row r="1901" spans="1:55" ht="12.75" x14ac:dyDescent="0.2">
      <c r="A1901" s="4"/>
      <c r="B1901" s="4"/>
      <c r="C1901" s="4"/>
      <c r="D1901" s="4"/>
      <c r="E1901" s="4"/>
      <c r="F1901" s="4"/>
      <c r="G1901" s="45"/>
      <c r="H1901" s="45"/>
      <c r="I1901" s="36"/>
      <c r="J1901" s="36"/>
      <c r="K1901" s="5"/>
      <c r="L1901" s="8" t="str">
        <f t="shared" si="31"/>
        <v xml:space="preserve"> </v>
      </c>
      <c r="M1901" s="6"/>
      <c r="N1901" s="6"/>
      <c r="O1901" s="6"/>
      <c r="P1901" s="8"/>
      <c r="Q1901" s="5"/>
      <c r="R1901" s="8"/>
      <c r="S1901" s="10"/>
      <c r="T1901" s="6"/>
      <c r="U1901" s="4"/>
      <c r="V1901" s="4"/>
      <c r="W1901" s="38"/>
      <c r="X1901" s="8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BC1901" s="2"/>
    </row>
    <row r="1902" spans="1:55" ht="12.75" x14ac:dyDescent="0.2">
      <c r="A1902" s="4"/>
      <c r="B1902" s="4"/>
      <c r="C1902" s="4"/>
      <c r="D1902" s="4"/>
      <c r="E1902" s="4"/>
      <c r="F1902" s="4"/>
      <c r="G1902" s="45"/>
      <c r="H1902" s="45"/>
      <c r="I1902" s="36"/>
      <c r="J1902" s="36"/>
      <c r="K1902" s="5"/>
      <c r="L1902" s="8" t="str">
        <f t="shared" si="31"/>
        <v xml:space="preserve"> </v>
      </c>
      <c r="M1902" s="6"/>
      <c r="N1902" s="6"/>
      <c r="O1902" s="6"/>
      <c r="P1902" s="8"/>
      <c r="Q1902" s="5"/>
      <c r="R1902" s="8"/>
      <c r="S1902" s="10"/>
      <c r="T1902" s="6"/>
      <c r="U1902" s="4"/>
      <c r="V1902" s="4"/>
      <c r="W1902" s="38"/>
      <c r="X1902" s="8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BC1902" s="2"/>
    </row>
    <row r="1903" spans="1:55" ht="12.75" x14ac:dyDescent="0.2">
      <c r="A1903" s="4"/>
      <c r="B1903" s="4"/>
      <c r="C1903" s="4"/>
      <c r="D1903" s="4"/>
      <c r="E1903" s="4"/>
      <c r="F1903" s="4"/>
      <c r="G1903" s="45"/>
      <c r="H1903" s="45"/>
      <c r="I1903" s="36"/>
      <c r="J1903" s="36"/>
      <c r="K1903" s="5"/>
      <c r="L1903" s="8" t="str">
        <f t="shared" si="31"/>
        <v xml:space="preserve"> </v>
      </c>
      <c r="M1903" s="6"/>
      <c r="N1903" s="6"/>
      <c r="O1903" s="6"/>
      <c r="P1903" s="8"/>
      <c r="Q1903" s="5"/>
      <c r="R1903" s="8"/>
      <c r="S1903" s="10"/>
      <c r="T1903" s="6"/>
      <c r="U1903" s="4"/>
      <c r="V1903" s="4"/>
      <c r="W1903" s="38"/>
      <c r="X1903" s="8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BC1903" s="2"/>
    </row>
    <row r="1904" spans="1:55" ht="12.75" x14ac:dyDescent="0.2">
      <c r="A1904" s="4"/>
      <c r="B1904" s="4"/>
      <c r="C1904" s="4"/>
      <c r="D1904" s="4"/>
      <c r="E1904" s="4"/>
      <c r="F1904" s="4"/>
      <c r="G1904" s="45"/>
      <c r="H1904" s="45"/>
      <c r="I1904" s="36"/>
      <c r="J1904" s="36"/>
      <c r="K1904" s="5"/>
      <c r="L1904" s="8" t="str">
        <f t="shared" si="31"/>
        <v xml:space="preserve"> </v>
      </c>
      <c r="M1904" s="6"/>
      <c r="N1904" s="6"/>
      <c r="O1904" s="6"/>
      <c r="P1904" s="8"/>
      <c r="Q1904" s="5"/>
      <c r="R1904" s="8"/>
      <c r="S1904" s="10"/>
      <c r="T1904" s="6"/>
      <c r="U1904" s="4"/>
      <c r="V1904" s="4"/>
      <c r="W1904" s="38"/>
      <c r="X1904" s="8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BC1904" s="2"/>
    </row>
    <row r="1905" spans="1:55" ht="12.75" x14ac:dyDescent="0.2">
      <c r="A1905" s="4"/>
      <c r="B1905" s="4"/>
      <c r="C1905" s="4"/>
      <c r="D1905" s="4"/>
      <c r="E1905" s="4"/>
      <c r="F1905" s="4"/>
      <c r="G1905" s="45"/>
      <c r="H1905" s="45"/>
      <c r="I1905" s="36"/>
      <c r="J1905" s="36"/>
      <c r="K1905" s="5"/>
      <c r="L1905" s="8" t="str">
        <f t="shared" si="31"/>
        <v xml:space="preserve"> </v>
      </c>
      <c r="M1905" s="6"/>
      <c r="N1905" s="6"/>
      <c r="O1905" s="6"/>
      <c r="P1905" s="8"/>
      <c r="Q1905" s="5"/>
      <c r="R1905" s="8"/>
      <c r="S1905" s="10"/>
      <c r="T1905" s="6"/>
      <c r="U1905" s="4"/>
      <c r="V1905" s="4"/>
      <c r="W1905" s="38"/>
      <c r="X1905" s="8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BC1905" s="2"/>
    </row>
    <row r="1906" spans="1:55" ht="12.75" x14ac:dyDescent="0.2">
      <c r="A1906" s="4"/>
      <c r="B1906" s="4"/>
      <c r="C1906" s="4"/>
      <c r="D1906" s="4"/>
      <c r="E1906" s="4"/>
      <c r="F1906" s="4"/>
      <c r="G1906" s="45"/>
      <c r="H1906" s="45"/>
      <c r="I1906" s="36"/>
      <c r="J1906" s="36"/>
      <c r="K1906" s="5"/>
      <c r="L1906" s="8" t="str">
        <f t="shared" si="31"/>
        <v xml:space="preserve"> </v>
      </c>
      <c r="M1906" s="6"/>
      <c r="N1906" s="6"/>
      <c r="O1906" s="6"/>
      <c r="P1906" s="8"/>
      <c r="Q1906" s="5"/>
      <c r="R1906" s="8"/>
      <c r="S1906" s="10"/>
      <c r="T1906" s="6"/>
      <c r="U1906" s="4"/>
      <c r="V1906" s="4"/>
      <c r="W1906" s="38"/>
      <c r="X1906" s="8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BC1906" s="2"/>
    </row>
    <row r="1907" spans="1:55" ht="12.75" x14ac:dyDescent="0.2">
      <c r="A1907" s="4"/>
      <c r="B1907" s="4"/>
      <c r="C1907" s="4"/>
      <c r="D1907" s="4"/>
      <c r="E1907" s="4"/>
      <c r="F1907" s="4"/>
      <c r="G1907" s="45"/>
      <c r="H1907" s="45"/>
      <c r="I1907" s="36"/>
      <c r="J1907" s="36"/>
      <c r="K1907" s="5"/>
      <c r="L1907" s="8" t="str">
        <f t="shared" si="31"/>
        <v xml:space="preserve"> </v>
      </c>
      <c r="M1907" s="6"/>
      <c r="N1907" s="6"/>
      <c r="O1907" s="6"/>
      <c r="P1907" s="8"/>
      <c r="Q1907" s="5"/>
      <c r="R1907" s="8"/>
      <c r="S1907" s="10"/>
      <c r="T1907" s="6"/>
      <c r="U1907" s="4"/>
      <c r="V1907" s="4"/>
      <c r="W1907" s="38"/>
      <c r="X1907" s="8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BC1907" s="2"/>
    </row>
    <row r="1908" spans="1:55" ht="12.75" x14ac:dyDescent="0.2">
      <c r="A1908" s="4"/>
      <c r="B1908" s="4"/>
      <c r="C1908" s="4"/>
      <c r="D1908" s="4"/>
      <c r="E1908" s="4"/>
      <c r="F1908" s="4"/>
      <c r="G1908" s="45"/>
      <c r="H1908" s="45"/>
      <c r="I1908" s="36"/>
      <c r="J1908" s="36"/>
      <c r="K1908" s="5"/>
      <c r="L1908" s="8" t="str">
        <f t="shared" si="31"/>
        <v xml:space="preserve"> </v>
      </c>
      <c r="M1908" s="6"/>
      <c r="N1908" s="6"/>
      <c r="O1908" s="6"/>
      <c r="P1908" s="8"/>
      <c r="Q1908" s="5"/>
      <c r="R1908" s="8"/>
      <c r="S1908" s="10"/>
      <c r="T1908" s="6"/>
      <c r="U1908" s="4"/>
      <c r="V1908" s="4"/>
      <c r="W1908" s="38"/>
      <c r="X1908" s="8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BC1908" s="2"/>
    </row>
    <row r="1909" spans="1:55" ht="12.75" x14ac:dyDescent="0.2">
      <c r="A1909" s="4"/>
      <c r="B1909" s="4"/>
      <c r="C1909" s="4"/>
      <c r="D1909" s="4"/>
      <c r="E1909" s="4"/>
      <c r="F1909" s="4"/>
      <c r="G1909" s="45"/>
      <c r="H1909" s="45"/>
      <c r="I1909" s="36"/>
      <c r="J1909" s="36"/>
      <c r="K1909" s="5"/>
      <c r="L1909" s="8" t="str">
        <f t="shared" si="31"/>
        <v xml:space="preserve"> </v>
      </c>
      <c r="M1909" s="6"/>
      <c r="N1909" s="6"/>
      <c r="O1909" s="6"/>
      <c r="P1909" s="8"/>
      <c r="Q1909" s="5"/>
      <c r="R1909" s="8"/>
      <c r="S1909" s="10"/>
      <c r="T1909" s="6"/>
      <c r="U1909" s="4"/>
      <c r="V1909" s="4"/>
      <c r="W1909" s="38"/>
      <c r="X1909" s="8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BC1909" s="2"/>
    </row>
    <row r="1910" spans="1:55" ht="12.75" x14ac:dyDescent="0.2">
      <c r="A1910" s="4"/>
      <c r="B1910" s="4"/>
      <c r="C1910" s="4"/>
      <c r="D1910" s="4"/>
      <c r="E1910" s="4"/>
      <c r="F1910" s="4"/>
      <c r="G1910" s="45"/>
      <c r="H1910" s="45"/>
      <c r="I1910" s="36"/>
      <c r="J1910" s="36"/>
      <c r="K1910" s="5"/>
      <c r="L1910" s="8" t="str">
        <f t="shared" si="31"/>
        <v xml:space="preserve"> </v>
      </c>
      <c r="M1910" s="6"/>
      <c r="N1910" s="6"/>
      <c r="O1910" s="6"/>
      <c r="P1910" s="8"/>
      <c r="Q1910" s="5"/>
      <c r="R1910" s="8"/>
      <c r="S1910" s="10"/>
      <c r="T1910" s="6"/>
      <c r="U1910" s="4"/>
      <c r="V1910" s="4"/>
      <c r="W1910" s="38"/>
      <c r="X1910" s="8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BC1910" s="2"/>
    </row>
    <row r="1911" spans="1:55" ht="12.75" x14ac:dyDescent="0.2">
      <c r="A1911" s="4"/>
      <c r="B1911" s="4"/>
      <c r="C1911" s="4"/>
      <c r="D1911" s="4"/>
      <c r="E1911" s="4"/>
      <c r="F1911" s="4"/>
      <c r="G1911" s="45"/>
      <c r="H1911" s="45"/>
      <c r="I1911" s="36"/>
      <c r="J1911" s="36"/>
      <c r="K1911" s="5"/>
      <c r="L1911" s="8" t="str">
        <f t="shared" si="31"/>
        <v xml:space="preserve"> </v>
      </c>
      <c r="M1911" s="6"/>
      <c r="N1911" s="6"/>
      <c r="O1911" s="6"/>
      <c r="P1911" s="8"/>
      <c r="Q1911" s="5"/>
      <c r="R1911" s="8"/>
      <c r="S1911" s="10"/>
      <c r="T1911" s="6"/>
      <c r="U1911" s="4"/>
      <c r="V1911" s="4"/>
      <c r="W1911" s="38"/>
      <c r="X1911" s="8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BC1911" s="2"/>
    </row>
    <row r="1912" spans="1:55" ht="12.75" x14ac:dyDescent="0.2">
      <c r="A1912" s="4"/>
      <c r="B1912" s="4"/>
      <c r="C1912" s="4"/>
      <c r="D1912" s="4"/>
      <c r="E1912" s="4"/>
      <c r="F1912" s="4"/>
      <c r="G1912" s="45"/>
      <c r="H1912" s="45"/>
      <c r="I1912" s="36"/>
      <c r="J1912" s="36"/>
      <c r="K1912" s="5"/>
      <c r="L1912" s="8" t="str">
        <f t="shared" si="31"/>
        <v xml:space="preserve"> </v>
      </c>
      <c r="M1912" s="6"/>
      <c r="N1912" s="6"/>
      <c r="O1912" s="6"/>
      <c r="P1912" s="8"/>
      <c r="Q1912" s="5"/>
      <c r="R1912" s="8"/>
      <c r="S1912" s="10"/>
      <c r="T1912" s="6"/>
      <c r="U1912" s="4"/>
      <c r="V1912" s="4"/>
      <c r="W1912" s="38"/>
      <c r="X1912" s="8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BC1912" s="2"/>
    </row>
    <row r="1913" spans="1:55" ht="12.75" x14ac:dyDescent="0.2">
      <c r="A1913" s="4"/>
      <c r="B1913" s="4"/>
      <c r="C1913" s="4"/>
      <c r="D1913" s="4"/>
      <c r="E1913" s="4"/>
      <c r="F1913" s="4"/>
      <c r="G1913" s="45"/>
      <c r="H1913" s="45"/>
      <c r="I1913" s="36"/>
      <c r="J1913" s="36"/>
      <c r="K1913" s="5"/>
      <c r="L1913" s="8" t="str">
        <f t="shared" si="31"/>
        <v xml:space="preserve"> </v>
      </c>
      <c r="M1913" s="6"/>
      <c r="N1913" s="6"/>
      <c r="O1913" s="6"/>
      <c r="P1913" s="8"/>
      <c r="Q1913" s="5"/>
      <c r="R1913" s="8"/>
      <c r="S1913" s="10"/>
      <c r="T1913" s="6"/>
      <c r="U1913" s="4"/>
      <c r="V1913" s="4"/>
      <c r="W1913" s="38"/>
      <c r="X1913" s="8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BC1913" s="2"/>
    </row>
    <row r="1914" spans="1:55" ht="12.75" x14ac:dyDescent="0.2">
      <c r="A1914" s="4"/>
      <c r="B1914" s="4"/>
      <c r="C1914" s="4"/>
      <c r="D1914" s="4"/>
      <c r="E1914" s="4"/>
      <c r="F1914" s="4"/>
      <c r="G1914" s="45"/>
      <c r="H1914" s="45"/>
      <c r="I1914" s="36"/>
      <c r="J1914" s="36"/>
      <c r="K1914" s="5"/>
      <c r="L1914" s="8" t="str">
        <f t="shared" si="31"/>
        <v xml:space="preserve"> </v>
      </c>
      <c r="M1914" s="6"/>
      <c r="N1914" s="6"/>
      <c r="O1914" s="6"/>
      <c r="P1914" s="8"/>
      <c r="Q1914" s="5"/>
      <c r="R1914" s="8"/>
      <c r="S1914" s="10"/>
      <c r="T1914" s="6"/>
      <c r="U1914" s="4"/>
      <c r="V1914" s="4"/>
      <c r="W1914" s="38"/>
      <c r="X1914" s="8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BC1914" s="2"/>
    </row>
    <row r="1915" spans="1:55" ht="12.75" x14ac:dyDescent="0.2">
      <c r="A1915" s="4"/>
      <c r="B1915" s="4"/>
      <c r="C1915" s="4"/>
      <c r="D1915" s="4"/>
      <c r="E1915" s="4"/>
      <c r="F1915" s="4"/>
      <c r="G1915" s="45"/>
      <c r="H1915" s="45"/>
      <c r="I1915" s="36"/>
      <c r="J1915" s="36"/>
      <c r="K1915" s="5"/>
      <c r="L1915" s="8" t="str">
        <f t="shared" si="31"/>
        <v xml:space="preserve"> </v>
      </c>
      <c r="M1915" s="6"/>
      <c r="N1915" s="6"/>
      <c r="O1915" s="6"/>
      <c r="P1915" s="8"/>
      <c r="Q1915" s="5"/>
      <c r="R1915" s="8"/>
      <c r="S1915" s="10"/>
      <c r="T1915" s="6"/>
      <c r="U1915" s="4"/>
      <c r="V1915" s="4"/>
      <c r="W1915" s="38"/>
      <c r="X1915" s="8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BC1915" s="2"/>
    </row>
    <row r="1916" spans="1:55" ht="12.75" x14ac:dyDescent="0.2">
      <c r="A1916" s="4"/>
      <c r="B1916" s="4"/>
      <c r="C1916" s="4"/>
      <c r="D1916" s="4"/>
      <c r="E1916" s="4"/>
      <c r="F1916" s="4"/>
      <c r="G1916" s="45"/>
      <c r="H1916" s="45"/>
      <c r="I1916" s="36"/>
      <c r="J1916" s="36"/>
      <c r="K1916" s="5"/>
      <c r="L1916" s="8" t="str">
        <f t="shared" si="31"/>
        <v xml:space="preserve"> </v>
      </c>
      <c r="M1916" s="6"/>
      <c r="N1916" s="6"/>
      <c r="O1916" s="6"/>
      <c r="P1916" s="8"/>
      <c r="Q1916" s="5"/>
      <c r="R1916" s="8"/>
      <c r="S1916" s="10"/>
      <c r="T1916" s="6"/>
      <c r="U1916" s="4"/>
      <c r="V1916" s="4"/>
      <c r="W1916" s="38"/>
      <c r="X1916" s="8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BC1916" s="2"/>
    </row>
    <row r="1917" spans="1:55" ht="12.75" x14ac:dyDescent="0.2">
      <c r="A1917" s="4"/>
      <c r="B1917" s="4"/>
      <c r="C1917" s="4"/>
      <c r="D1917" s="4"/>
      <c r="E1917" s="4"/>
      <c r="F1917" s="4"/>
      <c r="G1917" s="45"/>
      <c r="H1917" s="45"/>
      <c r="I1917" s="36"/>
      <c r="J1917" s="36"/>
      <c r="K1917" s="5"/>
      <c r="L1917" s="8" t="str">
        <f t="shared" si="31"/>
        <v xml:space="preserve"> </v>
      </c>
      <c r="M1917" s="6"/>
      <c r="N1917" s="6"/>
      <c r="O1917" s="6"/>
      <c r="P1917" s="8"/>
      <c r="Q1917" s="5"/>
      <c r="R1917" s="8"/>
      <c r="S1917" s="10"/>
      <c r="T1917" s="6"/>
      <c r="U1917" s="4"/>
      <c r="V1917" s="4"/>
      <c r="W1917" s="38"/>
      <c r="X1917" s="8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BC1917" s="2"/>
    </row>
    <row r="1918" spans="1:55" ht="12.75" x14ac:dyDescent="0.2">
      <c r="A1918" s="4"/>
      <c r="B1918" s="4"/>
      <c r="C1918" s="4"/>
      <c r="D1918" s="4"/>
      <c r="E1918" s="4"/>
      <c r="F1918" s="4"/>
      <c r="G1918" s="45"/>
      <c r="H1918" s="45"/>
      <c r="I1918" s="36"/>
      <c r="J1918" s="36"/>
      <c r="K1918" s="5"/>
      <c r="L1918" s="8" t="str">
        <f t="shared" si="31"/>
        <v xml:space="preserve"> </v>
      </c>
      <c r="M1918" s="6"/>
      <c r="N1918" s="6"/>
      <c r="O1918" s="6"/>
      <c r="P1918" s="8"/>
      <c r="Q1918" s="5"/>
      <c r="R1918" s="8"/>
      <c r="S1918" s="10"/>
      <c r="T1918" s="6"/>
      <c r="U1918" s="4"/>
      <c r="V1918" s="4"/>
      <c r="W1918" s="38"/>
      <c r="X1918" s="8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BC1918" s="2"/>
    </row>
    <row r="1919" spans="1:55" ht="12.75" x14ac:dyDescent="0.2">
      <c r="A1919" s="4"/>
      <c r="B1919" s="4"/>
      <c r="C1919" s="4"/>
      <c r="D1919" s="4"/>
      <c r="E1919" s="4"/>
      <c r="F1919" s="4"/>
      <c r="G1919" s="45"/>
      <c r="H1919" s="45"/>
      <c r="I1919" s="36"/>
      <c r="J1919" s="36"/>
      <c r="K1919" s="5"/>
      <c r="L1919" s="8" t="str">
        <f t="shared" si="31"/>
        <v xml:space="preserve"> </v>
      </c>
      <c r="M1919" s="6"/>
      <c r="N1919" s="6"/>
      <c r="O1919" s="6"/>
      <c r="P1919" s="8"/>
      <c r="Q1919" s="5"/>
      <c r="R1919" s="8"/>
      <c r="S1919" s="10"/>
      <c r="T1919" s="6"/>
      <c r="U1919" s="4"/>
      <c r="V1919" s="4"/>
      <c r="W1919" s="38"/>
      <c r="X1919" s="8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BC1919" s="2"/>
    </row>
    <row r="1920" spans="1:55" ht="12.75" x14ac:dyDescent="0.2">
      <c r="A1920" s="4"/>
      <c r="B1920" s="4"/>
      <c r="C1920" s="4"/>
      <c r="D1920" s="4"/>
      <c r="E1920" s="4"/>
      <c r="F1920" s="4"/>
      <c r="G1920" s="45"/>
      <c r="H1920" s="45"/>
      <c r="I1920" s="36"/>
      <c r="J1920" s="36"/>
      <c r="K1920" s="5"/>
      <c r="L1920" s="8" t="str">
        <f t="shared" si="31"/>
        <v xml:space="preserve"> </v>
      </c>
      <c r="M1920" s="6"/>
      <c r="N1920" s="6"/>
      <c r="O1920" s="6"/>
      <c r="P1920" s="8"/>
      <c r="Q1920" s="5"/>
      <c r="R1920" s="8"/>
      <c r="S1920" s="10"/>
      <c r="T1920" s="6"/>
      <c r="U1920" s="4"/>
      <c r="V1920" s="4"/>
      <c r="W1920" s="38"/>
      <c r="X1920" s="8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BC1920" s="2"/>
    </row>
    <row r="1921" spans="1:55" ht="12.75" x14ac:dyDescent="0.2">
      <c r="A1921" s="4"/>
      <c r="B1921" s="4"/>
      <c r="C1921" s="4"/>
      <c r="D1921" s="4"/>
      <c r="E1921" s="4"/>
      <c r="F1921" s="4"/>
      <c r="G1921" s="45"/>
      <c r="H1921" s="45"/>
      <c r="I1921" s="36"/>
      <c r="J1921" s="36"/>
      <c r="K1921" s="5"/>
      <c r="L1921" s="8" t="str">
        <f t="shared" si="31"/>
        <v xml:space="preserve"> </v>
      </c>
      <c r="M1921" s="6"/>
      <c r="N1921" s="6"/>
      <c r="O1921" s="6"/>
      <c r="P1921" s="8"/>
      <c r="Q1921" s="5"/>
      <c r="R1921" s="8"/>
      <c r="S1921" s="10"/>
      <c r="T1921" s="6"/>
      <c r="U1921" s="4"/>
      <c r="V1921" s="4"/>
      <c r="W1921" s="38"/>
      <c r="X1921" s="8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BC1921" s="2"/>
    </row>
    <row r="1922" spans="1:55" ht="12.75" x14ac:dyDescent="0.2">
      <c r="A1922" s="4"/>
      <c r="B1922" s="4"/>
      <c r="C1922" s="4"/>
      <c r="D1922" s="4"/>
      <c r="E1922" s="4"/>
      <c r="F1922" s="4"/>
      <c r="G1922" s="45"/>
      <c r="H1922" s="45"/>
      <c r="I1922" s="36"/>
      <c r="J1922" s="36"/>
      <c r="K1922" s="5"/>
      <c r="L1922" s="8" t="str">
        <f t="shared" si="31"/>
        <v xml:space="preserve"> </v>
      </c>
      <c r="M1922" s="6"/>
      <c r="N1922" s="6"/>
      <c r="O1922" s="6"/>
      <c r="P1922" s="8"/>
      <c r="Q1922" s="5"/>
      <c r="R1922" s="8"/>
      <c r="S1922" s="10"/>
      <c r="T1922" s="6"/>
      <c r="U1922" s="4"/>
      <c r="V1922" s="4"/>
      <c r="W1922" s="38"/>
      <c r="X1922" s="8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BC1922" s="2"/>
    </row>
    <row r="1923" spans="1:55" ht="12.75" x14ac:dyDescent="0.2">
      <c r="A1923" s="4"/>
      <c r="B1923" s="4"/>
      <c r="C1923" s="4"/>
      <c r="D1923" s="4"/>
      <c r="E1923" s="4"/>
      <c r="F1923" s="4"/>
      <c r="G1923" s="45"/>
      <c r="H1923" s="45"/>
      <c r="I1923" s="36"/>
      <c r="J1923" s="36"/>
      <c r="K1923" s="5"/>
      <c r="L1923" s="8" t="str">
        <f t="shared" si="31"/>
        <v xml:space="preserve"> </v>
      </c>
      <c r="M1923" s="6"/>
      <c r="N1923" s="6"/>
      <c r="O1923" s="6"/>
      <c r="P1923" s="8"/>
      <c r="Q1923" s="5"/>
      <c r="R1923" s="8"/>
      <c r="S1923" s="10"/>
      <c r="T1923" s="6"/>
      <c r="U1923" s="4"/>
      <c r="V1923" s="4"/>
      <c r="W1923" s="38"/>
      <c r="X1923" s="8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BC1923" s="2"/>
    </row>
    <row r="1924" spans="1:55" ht="12.75" x14ac:dyDescent="0.2">
      <c r="A1924" s="4"/>
      <c r="B1924" s="4"/>
      <c r="C1924" s="4"/>
      <c r="D1924" s="4"/>
      <c r="E1924" s="4"/>
      <c r="F1924" s="4"/>
      <c r="G1924" s="45"/>
      <c r="H1924" s="45"/>
      <c r="I1924" s="36"/>
      <c r="J1924" s="36"/>
      <c r="K1924" s="5"/>
      <c r="L1924" s="8" t="str">
        <f t="shared" si="31"/>
        <v xml:space="preserve"> </v>
      </c>
      <c r="M1924" s="6"/>
      <c r="N1924" s="6"/>
      <c r="O1924" s="6"/>
      <c r="P1924" s="8"/>
      <c r="Q1924" s="5"/>
      <c r="R1924" s="8"/>
      <c r="S1924" s="10"/>
      <c r="T1924" s="6"/>
      <c r="U1924" s="4"/>
      <c r="V1924" s="4"/>
      <c r="W1924" s="38"/>
      <c r="X1924" s="8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BC1924" s="2"/>
    </row>
    <row r="1925" spans="1:55" ht="12.75" x14ac:dyDescent="0.2">
      <c r="A1925" s="4"/>
      <c r="B1925" s="4"/>
      <c r="C1925" s="4"/>
      <c r="D1925" s="4"/>
      <c r="E1925" s="4"/>
      <c r="F1925" s="4"/>
      <c r="G1925" s="45"/>
      <c r="H1925" s="45"/>
      <c r="I1925" s="36"/>
      <c r="J1925" s="36"/>
      <c r="K1925" s="5"/>
      <c r="L1925" s="8" t="str">
        <f t="shared" si="31"/>
        <v xml:space="preserve"> </v>
      </c>
      <c r="M1925" s="6"/>
      <c r="N1925" s="6"/>
      <c r="O1925" s="6"/>
      <c r="P1925" s="8"/>
      <c r="Q1925" s="5"/>
      <c r="R1925" s="8"/>
      <c r="S1925" s="10"/>
      <c r="T1925" s="6"/>
      <c r="U1925" s="4"/>
      <c r="V1925" s="4"/>
      <c r="W1925" s="38"/>
      <c r="X1925" s="8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BC1925" s="2"/>
    </row>
    <row r="1926" spans="1:55" ht="12.75" x14ac:dyDescent="0.2">
      <c r="A1926" s="4"/>
      <c r="B1926" s="4"/>
      <c r="C1926" s="4"/>
      <c r="D1926" s="4"/>
      <c r="E1926" s="4"/>
      <c r="F1926" s="4"/>
      <c r="G1926" s="45"/>
      <c r="H1926" s="45"/>
      <c r="I1926" s="36"/>
      <c r="J1926" s="36"/>
      <c r="K1926" s="5"/>
      <c r="L1926" s="8" t="str">
        <f t="shared" si="31"/>
        <v xml:space="preserve"> </v>
      </c>
      <c r="M1926" s="6"/>
      <c r="N1926" s="6"/>
      <c r="O1926" s="6"/>
      <c r="P1926" s="8"/>
      <c r="Q1926" s="5"/>
      <c r="R1926" s="8"/>
      <c r="S1926" s="10"/>
      <c r="T1926" s="6"/>
      <c r="U1926" s="4"/>
      <c r="V1926" s="4"/>
      <c r="W1926" s="38"/>
      <c r="X1926" s="8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BC1926" s="2"/>
    </row>
    <row r="1927" spans="1:55" ht="12.75" x14ac:dyDescent="0.2">
      <c r="A1927" s="4"/>
      <c r="B1927" s="4"/>
      <c r="C1927" s="4"/>
      <c r="D1927" s="4"/>
      <c r="E1927" s="4"/>
      <c r="F1927" s="4"/>
      <c r="G1927" s="45"/>
      <c r="H1927" s="45"/>
      <c r="I1927" s="36"/>
      <c r="J1927" s="36"/>
      <c r="K1927" s="5"/>
      <c r="L1927" s="8" t="str">
        <f t="shared" si="31"/>
        <v xml:space="preserve"> </v>
      </c>
      <c r="M1927" s="6"/>
      <c r="N1927" s="6"/>
      <c r="O1927" s="6"/>
      <c r="P1927" s="8"/>
      <c r="Q1927" s="5"/>
      <c r="R1927" s="8"/>
      <c r="S1927" s="10"/>
      <c r="T1927" s="6"/>
      <c r="U1927" s="4"/>
      <c r="V1927" s="4"/>
      <c r="W1927" s="38"/>
      <c r="X1927" s="8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BC1927" s="2"/>
    </row>
    <row r="1928" spans="1:55" ht="12.75" x14ac:dyDescent="0.2">
      <c r="A1928" s="4"/>
      <c r="B1928" s="4"/>
      <c r="C1928" s="4"/>
      <c r="D1928" s="4"/>
      <c r="E1928" s="4"/>
      <c r="F1928" s="4"/>
      <c r="G1928" s="45"/>
      <c r="H1928" s="45"/>
      <c r="I1928" s="36"/>
      <c r="J1928" s="36"/>
      <c r="K1928" s="5"/>
      <c r="L1928" s="8" t="str">
        <f t="shared" si="31"/>
        <v xml:space="preserve"> </v>
      </c>
      <c r="M1928" s="6"/>
      <c r="N1928" s="6"/>
      <c r="O1928" s="6"/>
      <c r="P1928" s="8"/>
      <c r="Q1928" s="5"/>
      <c r="R1928" s="8"/>
      <c r="S1928" s="10"/>
      <c r="T1928" s="6"/>
      <c r="U1928" s="4"/>
      <c r="V1928" s="4"/>
      <c r="W1928" s="38"/>
      <c r="X1928" s="8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BC1928" s="2"/>
    </row>
    <row r="1929" spans="1:55" ht="12.75" x14ac:dyDescent="0.2">
      <c r="A1929" s="4"/>
      <c r="B1929" s="4"/>
      <c r="C1929" s="4"/>
      <c r="D1929" s="4"/>
      <c r="E1929" s="4"/>
      <c r="F1929" s="4"/>
      <c r="G1929" s="45"/>
      <c r="H1929" s="45"/>
      <c r="I1929" s="36"/>
      <c r="J1929" s="36"/>
      <c r="K1929" s="5"/>
      <c r="L1929" s="8" t="str">
        <f t="shared" si="31"/>
        <v xml:space="preserve"> </v>
      </c>
      <c r="M1929" s="6"/>
      <c r="N1929" s="6"/>
      <c r="O1929" s="6"/>
      <c r="P1929" s="8"/>
      <c r="Q1929" s="5"/>
      <c r="R1929" s="8"/>
      <c r="S1929" s="10"/>
      <c r="T1929" s="6"/>
      <c r="U1929" s="4"/>
      <c r="V1929" s="4"/>
      <c r="W1929" s="38"/>
      <c r="X1929" s="8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BC1929" s="2"/>
    </row>
    <row r="1930" spans="1:55" ht="12.75" x14ac:dyDescent="0.2">
      <c r="A1930" s="4"/>
      <c r="B1930" s="4"/>
      <c r="C1930" s="4"/>
      <c r="D1930" s="4"/>
      <c r="E1930" s="4"/>
      <c r="F1930" s="4"/>
      <c r="G1930" s="45"/>
      <c r="H1930" s="45"/>
      <c r="I1930" s="36"/>
      <c r="J1930" s="36"/>
      <c r="K1930" s="5"/>
      <c r="L1930" s="8" t="str">
        <f t="shared" si="31"/>
        <v xml:space="preserve"> </v>
      </c>
      <c r="M1930" s="6"/>
      <c r="N1930" s="6"/>
      <c r="O1930" s="6"/>
      <c r="P1930" s="8"/>
      <c r="Q1930" s="5"/>
      <c r="R1930" s="8"/>
      <c r="S1930" s="10"/>
      <c r="T1930" s="6"/>
      <c r="U1930" s="4"/>
      <c r="V1930" s="4"/>
      <c r="W1930" s="38"/>
      <c r="X1930" s="8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BC1930" s="2"/>
    </row>
    <row r="1931" spans="1:55" ht="12.75" x14ac:dyDescent="0.2">
      <c r="A1931" s="4"/>
      <c r="B1931" s="4"/>
      <c r="C1931" s="4"/>
      <c r="D1931" s="4"/>
      <c r="E1931" s="4"/>
      <c r="F1931" s="4"/>
      <c r="G1931" s="45"/>
      <c r="H1931" s="45"/>
      <c r="I1931" s="36"/>
      <c r="J1931" s="36"/>
      <c r="K1931" s="5"/>
      <c r="L1931" s="8" t="str">
        <f t="shared" si="31"/>
        <v xml:space="preserve"> </v>
      </c>
      <c r="M1931" s="6"/>
      <c r="N1931" s="6"/>
      <c r="O1931" s="6"/>
      <c r="P1931" s="8"/>
      <c r="Q1931" s="5"/>
      <c r="R1931" s="8"/>
      <c r="S1931" s="10"/>
      <c r="T1931" s="6"/>
      <c r="U1931" s="4"/>
      <c r="V1931" s="4"/>
      <c r="W1931" s="38"/>
      <c r="X1931" s="8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BC1931" s="2"/>
    </row>
    <row r="1932" spans="1:55" ht="12.75" x14ac:dyDescent="0.2">
      <c r="A1932" s="4"/>
      <c r="B1932" s="4"/>
      <c r="C1932" s="4"/>
      <c r="D1932" s="4"/>
      <c r="E1932" s="4"/>
      <c r="F1932" s="4"/>
      <c r="G1932" s="45"/>
      <c r="H1932" s="45"/>
      <c r="I1932" s="36"/>
      <c r="J1932" s="36"/>
      <c r="K1932" s="5"/>
      <c r="L1932" s="8" t="str">
        <f t="shared" si="31"/>
        <v xml:space="preserve"> </v>
      </c>
      <c r="M1932" s="6"/>
      <c r="N1932" s="6"/>
      <c r="O1932" s="6"/>
      <c r="P1932" s="8"/>
      <c r="Q1932" s="5"/>
      <c r="R1932" s="8"/>
      <c r="S1932" s="10"/>
      <c r="T1932" s="6"/>
      <c r="U1932" s="4"/>
      <c r="V1932" s="4"/>
      <c r="W1932" s="38"/>
      <c r="X1932" s="8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BC1932" s="2"/>
    </row>
    <row r="1933" spans="1:55" ht="12.75" x14ac:dyDescent="0.2">
      <c r="A1933" s="4"/>
      <c r="B1933" s="4"/>
      <c r="C1933" s="4"/>
      <c r="D1933" s="4"/>
      <c r="E1933" s="4"/>
      <c r="F1933" s="4"/>
      <c r="G1933" s="45"/>
      <c r="H1933" s="45"/>
      <c r="I1933" s="36"/>
      <c r="J1933" s="36"/>
      <c r="K1933" s="5"/>
      <c r="L1933" s="8" t="str">
        <f t="shared" si="31"/>
        <v xml:space="preserve"> </v>
      </c>
      <c r="M1933" s="6"/>
      <c r="N1933" s="6"/>
      <c r="O1933" s="6"/>
      <c r="P1933" s="8"/>
      <c r="Q1933" s="5"/>
      <c r="R1933" s="8"/>
      <c r="S1933" s="10"/>
      <c r="T1933" s="6"/>
      <c r="U1933" s="4"/>
      <c r="V1933" s="4"/>
      <c r="W1933" s="38"/>
      <c r="X1933" s="8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BC1933" s="2"/>
    </row>
    <row r="1934" spans="1:55" ht="12.75" x14ac:dyDescent="0.2">
      <c r="A1934" s="4"/>
      <c r="B1934" s="4"/>
      <c r="C1934" s="4"/>
      <c r="D1934" s="4"/>
      <c r="E1934" s="4"/>
      <c r="F1934" s="4"/>
      <c r="G1934" s="45"/>
      <c r="H1934" s="45"/>
      <c r="I1934" s="36"/>
      <c r="J1934" s="36"/>
      <c r="K1934" s="5"/>
      <c r="L1934" s="8" t="str">
        <f t="shared" si="31"/>
        <v xml:space="preserve"> </v>
      </c>
      <c r="M1934" s="6"/>
      <c r="N1934" s="6"/>
      <c r="O1934" s="6"/>
      <c r="P1934" s="8"/>
      <c r="Q1934" s="5"/>
      <c r="R1934" s="8"/>
      <c r="S1934" s="10"/>
      <c r="T1934" s="6"/>
      <c r="U1934" s="4"/>
      <c r="V1934" s="4"/>
      <c r="W1934" s="38"/>
      <c r="X1934" s="8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BC1934" s="2"/>
    </row>
    <row r="1935" spans="1:55" ht="12.75" x14ac:dyDescent="0.2">
      <c r="A1935" s="4"/>
      <c r="B1935" s="4"/>
      <c r="C1935" s="4"/>
      <c r="D1935" s="4"/>
      <c r="E1935" s="4"/>
      <c r="F1935" s="4"/>
      <c r="G1935" s="45"/>
      <c r="H1935" s="45"/>
      <c r="I1935" s="36"/>
      <c r="J1935" s="36"/>
      <c r="K1935" s="5"/>
      <c r="L1935" s="8" t="str">
        <f t="shared" si="31"/>
        <v xml:space="preserve"> </v>
      </c>
      <c r="M1935" s="6"/>
      <c r="N1935" s="6"/>
      <c r="O1935" s="6"/>
      <c r="P1935" s="8"/>
      <c r="Q1935" s="5"/>
      <c r="R1935" s="8"/>
      <c r="S1935" s="10"/>
      <c r="T1935" s="6"/>
      <c r="U1935" s="4"/>
      <c r="V1935" s="4"/>
      <c r="W1935" s="38"/>
      <c r="X1935" s="8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BC1935" s="2"/>
    </row>
    <row r="1936" spans="1:55" ht="12.75" x14ac:dyDescent="0.2">
      <c r="A1936" s="4"/>
      <c r="B1936" s="4"/>
      <c r="C1936" s="4"/>
      <c r="D1936" s="4"/>
      <c r="E1936" s="4"/>
      <c r="F1936" s="4"/>
      <c r="G1936" s="45"/>
      <c r="H1936" s="45"/>
      <c r="I1936" s="36"/>
      <c r="J1936" s="36"/>
      <c r="K1936" s="5"/>
      <c r="L1936" s="8" t="str">
        <f t="shared" si="31"/>
        <v xml:space="preserve"> </v>
      </c>
      <c r="M1936" s="6"/>
      <c r="N1936" s="6"/>
      <c r="O1936" s="6"/>
      <c r="P1936" s="8"/>
      <c r="Q1936" s="5"/>
      <c r="R1936" s="8"/>
      <c r="S1936" s="10"/>
      <c r="T1936" s="6"/>
      <c r="U1936" s="4"/>
      <c r="V1936" s="4"/>
      <c r="W1936" s="38"/>
      <c r="X1936" s="8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BC1936" s="2"/>
    </row>
    <row r="1937" spans="1:55" ht="12.75" x14ac:dyDescent="0.2">
      <c r="A1937" s="4"/>
      <c r="B1937" s="4"/>
      <c r="C1937" s="4"/>
      <c r="D1937" s="4"/>
      <c r="E1937" s="4"/>
      <c r="F1937" s="4"/>
      <c r="G1937" s="45"/>
      <c r="H1937" s="45"/>
      <c r="I1937" s="36"/>
      <c r="J1937" s="36"/>
      <c r="K1937" s="5"/>
      <c r="L1937" s="8" t="str">
        <f t="shared" si="31"/>
        <v xml:space="preserve"> </v>
      </c>
      <c r="M1937" s="6"/>
      <c r="N1937" s="6"/>
      <c r="O1937" s="6"/>
      <c r="P1937" s="8"/>
      <c r="Q1937" s="5"/>
      <c r="R1937" s="8"/>
      <c r="S1937" s="10"/>
      <c r="T1937" s="6"/>
      <c r="U1937" s="4"/>
      <c r="V1937" s="4"/>
      <c r="W1937" s="38"/>
      <c r="X1937" s="8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BC1937" s="2"/>
    </row>
    <row r="1938" spans="1:55" ht="12.75" x14ac:dyDescent="0.2">
      <c r="A1938" s="4"/>
      <c r="B1938" s="4"/>
      <c r="C1938" s="4"/>
      <c r="D1938" s="4"/>
      <c r="E1938" s="4"/>
      <c r="F1938" s="4"/>
      <c r="G1938" s="45"/>
      <c r="H1938" s="45"/>
      <c r="I1938" s="36"/>
      <c r="J1938" s="36"/>
      <c r="K1938" s="5"/>
      <c r="L1938" s="8" t="str">
        <f t="shared" si="31"/>
        <v xml:space="preserve"> </v>
      </c>
      <c r="M1938" s="6"/>
      <c r="N1938" s="6"/>
      <c r="O1938" s="6"/>
      <c r="P1938" s="8"/>
      <c r="Q1938" s="5"/>
      <c r="R1938" s="8"/>
      <c r="S1938" s="10"/>
      <c r="T1938" s="6"/>
      <c r="U1938" s="4"/>
      <c r="V1938" s="4"/>
      <c r="W1938" s="38"/>
      <c r="X1938" s="8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BC1938" s="2"/>
    </row>
    <row r="1939" spans="1:55" ht="12.75" x14ac:dyDescent="0.2">
      <c r="A1939" s="4"/>
      <c r="B1939" s="4"/>
      <c r="C1939" s="4"/>
      <c r="D1939" s="4"/>
      <c r="E1939" s="4"/>
      <c r="F1939" s="4"/>
      <c r="G1939" s="45"/>
      <c r="H1939" s="45"/>
      <c r="I1939" s="36"/>
      <c r="J1939" s="36"/>
      <c r="K1939" s="5"/>
      <c r="L1939" s="8" t="str">
        <f t="shared" si="31"/>
        <v xml:space="preserve"> </v>
      </c>
      <c r="M1939" s="6"/>
      <c r="N1939" s="6"/>
      <c r="O1939" s="6"/>
      <c r="P1939" s="8"/>
      <c r="Q1939" s="5"/>
      <c r="R1939" s="8"/>
      <c r="S1939" s="10"/>
      <c r="T1939" s="6"/>
      <c r="U1939" s="4"/>
      <c r="V1939" s="4"/>
      <c r="W1939" s="38"/>
      <c r="X1939" s="8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BC1939" s="2"/>
    </row>
    <row r="1940" spans="1:55" ht="12.75" x14ac:dyDescent="0.2">
      <c r="A1940" s="4"/>
      <c r="B1940" s="4"/>
      <c r="C1940" s="4"/>
      <c r="D1940" s="4"/>
      <c r="E1940" s="4"/>
      <c r="F1940" s="4"/>
      <c r="G1940" s="45"/>
      <c r="H1940" s="45"/>
      <c r="I1940" s="36"/>
      <c r="J1940" s="36"/>
      <c r="K1940" s="5"/>
      <c r="L1940" s="8" t="str">
        <f t="shared" si="31"/>
        <v xml:space="preserve"> </v>
      </c>
      <c r="M1940" s="6"/>
      <c r="N1940" s="6"/>
      <c r="O1940" s="6"/>
      <c r="P1940" s="8"/>
      <c r="Q1940" s="5"/>
      <c r="R1940" s="8"/>
      <c r="S1940" s="10"/>
      <c r="T1940" s="6"/>
      <c r="U1940" s="4"/>
      <c r="V1940" s="4"/>
      <c r="W1940" s="38"/>
      <c r="X1940" s="8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BC1940" s="2"/>
    </row>
    <row r="1941" spans="1:55" ht="12.75" x14ac:dyDescent="0.2">
      <c r="A1941" s="4"/>
      <c r="B1941" s="4"/>
      <c r="C1941" s="4"/>
      <c r="D1941" s="4"/>
      <c r="E1941" s="4"/>
      <c r="F1941" s="4"/>
      <c r="G1941" s="45"/>
      <c r="H1941" s="45"/>
      <c r="I1941" s="36"/>
      <c r="J1941" s="36"/>
      <c r="K1941" s="5"/>
      <c r="L1941" s="8" t="str">
        <f t="shared" si="31"/>
        <v xml:space="preserve"> </v>
      </c>
      <c r="M1941" s="6"/>
      <c r="N1941" s="6"/>
      <c r="O1941" s="6"/>
      <c r="P1941" s="8"/>
      <c r="Q1941" s="5"/>
      <c r="R1941" s="8"/>
      <c r="S1941" s="10"/>
      <c r="T1941" s="6"/>
      <c r="U1941" s="4"/>
      <c r="V1941" s="4"/>
      <c r="W1941" s="38"/>
      <c r="X1941" s="8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BC1941" s="2"/>
    </row>
    <row r="1942" spans="1:55" ht="12.75" x14ac:dyDescent="0.2">
      <c r="A1942" s="4"/>
      <c r="B1942" s="4"/>
      <c r="C1942" s="4"/>
      <c r="D1942" s="4"/>
      <c r="E1942" s="4"/>
      <c r="F1942" s="4"/>
      <c r="G1942" s="45"/>
      <c r="H1942" s="45"/>
      <c r="I1942" s="36"/>
      <c r="J1942" s="36"/>
      <c r="K1942" s="5"/>
      <c r="L1942" s="8" t="str">
        <f t="shared" si="31"/>
        <v xml:space="preserve"> </v>
      </c>
      <c r="M1942" s="6"/>
      <c r="N1942" s="6"/>
      <c r="O1942" s="6"/>
      <c r="P1942" s="8"/>
      <c r="Q1942" s="5"/>
      <c r="R1942" s="8"/>
      <c r="S1942" s="10"/>
      <c r="T1942" s="6"/>
      <c r="U1942" s="4"/>
      <c r="V1942" s="4"/>
      <c r="W1942" s="38"/>
      <c r="X1942" s="8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BC1942" s="2"/>
    </row>
    <row r="1943" spans="1:55" ht="12.75" x14ac:dyDescent="0.2">
      <c r="A1943" s="4"/>
      <c r="B1943" s="4"/>
      <c r="C1943" s="4"/>
      <c r="D1943" s="4"/>
      <c r="E1943" s="4"/>
      <c r="F1943" s="4"/>
      <c r="G1943" s="45"/>
      <c r="H1943" s="45"/>
      <c r="I1943" s="36"/>
      <c r="J1943" s="36"/>
      <c r="K1943" s="5"/>
      <c r="L1943" s="8" t="str">
        <f t="shared" si="31"/>
        <v xml:space="preserve"> </v>
      </c>
      <c r="M1943" s="6"/>
      <c r="N1943" s="6"/>
      <c r="O1943" s="6"/>
      <c r="P1943" s="8"/>
      <c r="Q1943" s="5"/>
      <c r="R1943" s="8"/>
      <c r="S1943" s="10"/>
      <c r="T1943" s="6"/>
      <c r="U1943" s="4"/>
      <c r="V1943" s="4"/>
      <c r="W1943" s="38"/>
      <c r="X1943" s="8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BC1943" s="2"/>
    </row>
    <row r="1944" spans="1:55" ht="12.75" x14ac:dyDescent="0.2">
      <c r="A1944" s="4"/>
      <c r="B1944" s="4"/>
      <c r="C1944" s="4"/>
      <c r="D1944" s="4"/>
      <c r="E1944" s="4"/>
      <c r="F1944" s="4"/>
      <c r="G1944" s="45"/>
      <c r="H1944" s="45"/>
      <c r="I1944" s="36"/>
      <c r="J1944" s="36"/>
      <c r="K1944" s="5"/>
      <c r="L1944" s="8" t="str">
        <f t="shared" si="31"/>
        <v xml:space="preserve"> </v>
      </c>
      <c r="M1944" s="6"/>
      <c r="N1944" s="6"/>
      <c r="O1944" s="6"/>
      <c r="P1944" s="8"/>
      <c r="Q1944" s="5"/>
      <c r="R1944" s="8"/>
      <c r="S1944" s="10"/>
      <c r="T1944" s="6"/>
      <c r="U1944" s="4"/>
      <c r="V1944" s="4"/>
      <c r="W1944" s="38"/>
      <c r="X1944" s="8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BC1944" s="2"/>
    </row>
    <row r="1945" spans="1:55" ht="12.75" x14ac:dyDescent="0.2">
      <c r="A1945" s="4"/>
      <c r="B1945" s="4"/>
      <c r="C1945" s="4"/>
      <c r="D1945" s="4"/>
      <c r="E1945" s="4"/>
      <c r="F1945" s="4"/>
      <c r="G1945" s="45"/>
      <c r="H1945" s="45"/>
      <c r="I1945" s="36"/>
      <c r="J1945" s="36"/>
      <c r="K1945" s="5"/>
      <c r="L1945" s="8" t="str">
        <f t="shared" si="31"/>
        <v xml:space="preserve"> </v>
      </c>
      <c r="M1945" s="6"/>
      <c r="N1945" s="6"/>
      <c r="O1945" s="6"/>
      <c r="P1945" s="8"/>
      <c r="Q1945" s="5"/>
      <c r="R1945" s="8"/>
      <c r="S1945" s="10"/>
      <c r="T1945" s="6"/>
      <c r="U1945" s="4"/>
      <c r="V1945" s="4"/>
      <c r="W1945" s="38"/>
      <c r="X1945" s="8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BC1945" s="2"/>
    </row>
    <row r="1946" spans="1:55" ht="12.75" x14ac:dyDescent="0.2">
      <c r="A1946" s="4"/>
      <c r="B1946" s="4"/>
      <c r="C1946" s="4"/>
      <c r="D1946" s="4"/>
      <c r="E1946" s="4"/>
      <c r="F1946" s="4"/>
      <c r="G1946" s="45"/>
      <c r="H1946" s="45"/>
      <c r="I1946" s="36"/>
      <c r="J1946" s="36"/>
      <c r="K1946" s="5"/>
      <c r="L1946" s="8" t="str">
        <f t="shared" si="31"/>
        <v xml:space="preserve"> </v>
      </c>
      <c r="M1946" s="6"/>
      <c r="N1946" s="6"/>
      <c r="O1946" s="6"/>
      <c r="P1946" s="8"/>
      <c r="Q1946" s="5"/>
      <c r="R1946" s="8"/>
      <c r="S1946" s="10"/>
      <c r="T1946" s="6"/>
      <c r="U1946" s="4"/>
      <c r="V1946" s="4"/>
      <c r="W1946" s="38"/>
      <c r="X1946" s="8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BC1946" s="2"/>
    </row>
    <row r="1947" spans="1:55" ht="12.75" x14ac:dyDescent="0.2">
      <c r="A1947" s="4"/>
      <c r="B1947" s="4"/>
      <c r="C1947" s="4"/>
      <c r="D1947" s="4"/>
      <c r="E1947" s="4"/>
      <c r="F1947" s="4"/>
      <c r="G1947" s="45"/>
      <c r="H1947" s="45"/>
      <c r="I1947" s="36"/>
      <c r="J1947" s="36"/>
      <c r="K1947" s="5"/>
      <c r="L1947" s="8" t="str">
        <f t="shared" si="31"/>
        <v xml:space="preserve"> </v>
      </c>
      <c r="M1947" s="6"/>
      <c r="N1947" s="6"/>
      <c r="O1947" s="6"/>
      <c r="P1947" s="8"/>
      <c r="Q1947" s="5"/>
      <c r="R1947" s="8"/>
      <c r="S1947" s="10"/>
      <c r="T1947" s="6"/>
      <c r="U1947" s="4"/>
      <c r="V1947" s="4"/>
      <c r="W1947" s="38"/>
      <c r="X1947" s="8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BC1947" s="2"/>
    </row>
    <row r="1948" spans="1:55" ht="12.75" x14ac:dyDescent="0.2">
      <c r="A1948" s="4"/>
      <c r="B1948" s="4"/>
      <c r="C1948" s="4"/>
      <c r="D1948" s="4"/>
      <c r="E1948" s="4"/>
      <c r="F1948" s="4"/>
      <c r="G1948" s="45"/>
      <c r="H1948" s="45"/>
      <c r="I1948" s="36"/>
      <c r="J1948" s="36"/>
      <c r="K1948" s="5"/>
      <c r="L1948" s="8" t="str">
        <f t="shared" si="31"/>
        <v xml:space="preserve"> </v>
      </c>
      <c r="M1948" s="6"/>
      <c r="N1948" s="6"/>
      <c r="O1948" s="6"/>
      <c r="P1948" s="8"/>
      <c r="Q1948" s="5"/>
      <c r="R1948" s="8"/>
      <c r="S1948" s="10"/>
      <c r="T1948" s="6"/>
      <c r="U1948" s="4"/>
      <c r="V1948" s="4"/>
      <c r="W1948" s="38"/>
      <c r="X1948" s="8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BC1948" s="2"/>
    </row>
    <row r="1949" spans="1:55" ht="12.75" x14ac:dyDescent="0.2">
      <c r="A1949" s="4"/>
      <c r="B1949" s="4"/>
      <c r="C1949" s="4"/>
      <c r="D1949" s="4"/>
      <c r="E1949" s="4"/>
      <c r="F1949" s="4"/>
      <c r="G1949" s="45"/>
      <c r="H1949" s="45"/>
      <c r="I1949" s="36"/>
      <c r="J1949" s="36"/>
      <c r="K1949" s="5"/>
      <c r="L1949" s="8" t="str">
        <f t="shared" si="31"/>
        <v xml:space="preserve"> </v>
      </c>
      <c r="M1949" s="6"/>
      <c r="N1949" s="6"/>
      <c r="O1949" s="6"/>
      <c r="P1949" s="8"/>
      <c r="Q1949" s="5"/>
      <c r="R1949" s="8"/>
      <c r="S1949" s="10"/>
      <c r="T1949" s="6"/>
      <c r="U1949" s="4"/>
      <c r="V1949" s="4"/>
      <c r="W1949" s="38"/>
      <c r="X1949" s="8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BC1949" s="2"/>
    </row>
    <row r="1950" spans="1:55" ht="12.75" x14ac:dyDescent="0.2">
      <c r="A1950" s="4"/>
      <c r="B1950" s="4"/>
      <c r="C1950" s="4"/>
      <c r="D1950" s="4"/>
      <c r="E1950" s="4"/>
      <c r="F1950" s="4"/>
      <c r="G1950" s="45"/>
      <c r="H1950" s="45"/>
      <c r="I1950" s="36"/>
      <c r="J1950" s="36"/>
      <c r="K1950" s="5"/>
      <c r="L1950" s="8" t="str">
        <f t="shared" si="31"/>
        <v xml:space="preserve"> </v>
      </c>
      <c r="M1950" s="6"/>
      <c r="N1950" s="6"/>
      <c r="O1950" s="6"/>
      <c r="P1950" s="8"/>
      <c r="Q1950" s="5"/>
      <c r="R1950" s="8"/>
      <c r="S1950" s="10"/>
      <c r="T1950" s="6"/>
      <c r="U1950" s="4"/>
      <c r="V1950" s="4"/>
      <c r="W1950" s="38"/>
      <c r="X1950" s="8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BC1950" s="2"/>
    </row>
    <row r="1951" spans="1:55" ht="12.75" x14ac:dyDescent="0.2">
      <c r="A1951" s="4"/>
      <c r="B1951" s="4"/>
      <c r="C1951" s="4"/>
      <c r="D1951" s="4"/>
      <c r="E1951" s="4"/>
      <c r="F1951" s="4"/>
      <c r="G1951" s="45"/>
      <c r="H1951" s="45"/>
      <c r="I1951" s="36"/>
      <c r="J1951" s="36"/>
      <c r="K1951" s="5"/>
      <c r="L1951" s="8" t="str">
        <f t="shared" si="31"/>
        <v xml:space="preserve"> </v>
      </c>
      <c r="M1951" s="6"/>
      <c r="N1951" s="6"/>
      <c r="O1951" s="6"/>
      <c r="P1951" s="8"/>
      <c r="Q1951" s="5"/>
      <c r="R1951" s="8"/>
      <c r="S1951" s="10"/>
      <c r="T1951" s="6"/>
      <c r="U1951" s="4"/>
      <c r="V1951" s="4"/>
      <c r="W1951" s="38"/>
      <c r="X1951" s="8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BC1951" s="2"/>
    </row>
    <row r="1952" spans="1:55" ht="12.75" x14ac:dyDescent="0.2">
      <c r="A1952" s="4"/>
      <c r="B1952" s="4"/>
      <c r="C1952" s="4"/>
      <c r="D1952" s="4"/>
      <c r="E1952" s="4"/>
      <c r="F1952" s="4"/>
      <c r="G1952" s="45"/>
      <c r="H1952" s="45"/>
      <c r="I1952" s="36"/>
      <c r="J1952" s="36"/>
      <c r="K1952" s="5"/>
      <c r="L1952" s="8" t="str">
        <f t="shared" ref="L1952:L2015" si="32">+IF(J1952=0," ",K1952-($B$9-J1952))</f>
        <v xml:space="preserve"> </v>
      </c>
      <c r="M1952" s="6"/>
      <c r="N1952" s="6"/>
      <c r="O1952" s="6"/>
      <c r="P1952" s="8"/>
      <c r="Q1952" s="5"/>
      <c r="R1952" s="8"/>
      <c r="S1952" s="10"/>
      <c r="T1952" s="6"/>
      <c r="U1952" s="4"/>
      <c r="V1952" s="4"/>
      <c r="W1952" s="38"/>
      <c r="X1952" s="8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BC1952" s="2"/>
    </row>
    <row r="1953" spans="1:55" ht="12.75" x14ac:dyDescent="0.2">
      <c r="A1953" s="4"/>
      <c r="B1953" s="4"/>
      <c r="C1953" s="4"/>
      <c r="D1953" s="4"/>
      <c r="E1953" s="4"/>
      <c r="F1953" s="4"/>
      <c r="G1953" s="45"/>
      <c r="H1953" s="45"/>
      <c r="I1953" s="36"/>
      <c r="J1953" s="36"/>
      <c r="K1953" s="5"/>
      <c r="L1953" s="8" t="str">
        <f t="shared" si="32"/>
        <v xml:space="preserve"> </v>
      </c>
      <c r="M1953" s="6"/>
      <c r="N1953" s="6"/>
      <c r="O1953" s="6"/>
      <c r="P1953" s="8"/>
      <c r="Q1953" s="5"/>
      <c r="R1953" s="8"/>
      <c r="S1953" s="10"/>
      <c r="T1953" s="6"/>
      <c r="U1953" s="4"/>
      <c r="V1953" s="4"/>
      <c r="W1953" s="38"/>
      <c r="X1953" s="8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BC1953" s="2"/>
    </row>
    <row r="1954" spans="1:55" ht="12.75" x14ac:dyDescent="0.2">
      <c r="A1954" s="4"/>
      <c r="B1954" s="4"/>
      <c r="C1954" s="4"/>
      <c r="D1954" s="4"/>
      <c r="E1954" s="4"/>
      <c r="F1954" s="4"/>
      <c r="G1954" s="45"/>
      <c r="H1954" s="45"/>
      <c r="I1954" s="36"/>
      <c r="J1954" s="36"/>
      <c r="K1954" s="5"/>
      <c r="L1954" s="8" t="str">
        <f t="shared" si="32"/>
        <v xml:space="preserve"> </v>
      </c>
      <c r="M1954" s="6"/>
      <c r="N1954" s="6"/>
      <c r="O1954" s="6"/>
      <c r="P1954" s="8"/>
      <c r="Q1954" s="5"/>
      <c r="R1954" s="8"/>
      <c r="S1954" s="10"/>
      <c r="T1954" s="6"/>
      <c r="U1954" s="4"/>
      <c r="V1954" s="4"/>
      <c r="W1954" s="38"/>
      <c r="X1954" s="8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BC1954" s="2"/>
    </row>
    <row r="1955" spans="1:55" ht="12.75" x14ac:dyDescent="0.2">
      <c r="A1955" s="4"/>
      <c r="B1955" s="4"/>
      <c r="C1955" s="4"/>
      <c r="D1955" s="4"/>
      <c r="E1955" s="4"/>
      <c r="F1955" s="4"/>
      <c r="G1955" s="45"/>
      <c r="H1955" s="45"/>
      <c r="I1955" s="36"/>
      <c r="J1955" s="36"/>
      <c r="K1955" s="5"/>
      <c r="L1955" s="8" t="str">
        <f t="shared" si="32"/>
        <v xml:space="preserve"> </v>
      </c>
      <c r="M1955" s="6"/>
      <c r="N1955" s="6"/>
      <c r="O1955" s="6"/>
      <c r="P1955" s="8"/>
      <c r="Q1955" s="5"/>
      <c r="R1955" s="8"/>
      <c r="S1955" s="10"/>
      <c r="T1955" s="6"/>
      <c r="U1955" s="4"/>
      <c r="V1955" s="4"/>
      <c r="W1955" s="38"/>
      <c r="X1955" s="8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BC1955" s="2"/>
    </row>
    <row r="1956" spans="1:55" ht="12.75" x14ac:dyDescent="0.2">
      <c r="A1956" s="4"/>
      <c r="B1956" s="4"/>
      <c r="C1956" s="4"/>
      <c r="D1956" s="4"/>
      <c r="E1956" s="4"/>
      <c r="F1956" s="4"/>
      <c r="G1956" s="45"/>
      <c r="H1956" s="45"/>
      <c r="I1956" s="36"/>
      <c r="J1956" s="36"/>
      <c r="K1956" s="5"/>
      <c r="L1956" s="8" t="str">
        <f t="shared" si="32"/>
        <v xml:space="preserve"> </v>
      </c>
      <c r="M1956" s="6"/>
      <c r="N1956" s="6"/>
      <c r="O1956" s="6"/>
      <c r="P1956" s="8"/>
      <c r="Q1956" s="5"/>
      <c r="R1956" s="8"/>
      <c r="S1956" s="10"/>
      <c r="T1956" s="6"/>
      <c r="U1956" s="4"/>
      <c r="V1956" s="4"/>
      <c r="W1956" s="38"/>
      <c r="X1956" s="8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BC1956" s="2"/>
    </row>
    <row r="1957" spans="1:55" ht="12.75" x14ac:dyDescent="0.2">
      <c r="A1957" s="4"/>
      <c r="B1957" s="4"/>
      <c r="C1957" s="4"/>
      <c r="D1957" s="4"/>
      <c r="E1957" s="4"/>
      <c r="F1957" s="4"/>
      <c r="G1957" s="45"/>
      <c r="H1957" s="45"/>
      <c r="I1957" s="36"/>
      <c r="J1957" s="36"/>
      <c r="K1957" s="5"/>
      <c r="L1957" s="8" t="str">
        <f t="shared" si="32"/>
        <v xml:space="preserve"> </v>
      </c>
      <c r="M1957" s="6"/>
      <c r="N1957" s="6"/>
      <c r="O1957" s="6"/>
      <c r="P1957" s="8"/>
      <c r="Q1957" s="5"/>
      <c r="R1957" s="8"/>
      <c r="S1957" s="10"/>
      <c r="T1957" s="6"/>
      <c r="U1957" s="4"/>
      <c r="V1957" s="4"/>
      <c r="W1957" s="38"/>
      <c r="X1957" s="8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BC1957" s="2"/>
    </row>
    <row r="1958" spans="1:55" ht="12.75" x14ac:dyDescent="0.2">
      <c r="A1958" s="4"/>
      <c r="B1958" s="4"/>
      <c r="C1958" s="4"/>
      <c r="D1958" s="4"/>
      <c r="E1958" s="4"/>
      <c r="F1958" s="4"/>
      <c r="G1958" s="45"/>
      <c r="H1958" s="45"/>
      <c r="I1958" s="36"/>
      <c r="J1958" s="36"/>
      <c r="K1958" s="5"/>
      <c r="L1958" s="8" t="str">
        <f t="shared" si="32"/>
        <v xml:space="preserve"> </v>
      </c>
      <c r="M1958" s="6"/>
      <c r="N1958" s="6"/>
      <c r="O1958" s="6"/>
      <c r="P1958" s="8"/>
      <c r="Q1958" s="5"/>
      <c r="R1958" s="8"/>
      <c r="S1958" s="10"/>
      <c r="T1958" s="6"/>
      <c r="U1958" s="4"/>
      <c r="V1958" s="4"/>
      <c r="W1958" s="38"/>
      <c r="X1958" s="8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BC1958" s="2"/>
    </row>
    <row r="1959" spans="1:55" ht="12.75" x14ac:dyDescent="0.2">
      <c r="A1959" s="4"/>
      <c r="B1959" s="4"/>
      <c r="C1959" s="4"/>
      <c r="D1959" s="4"/>
      <c r="E1959" s="4"/>
      <c r="F1959" s="4"/>
      <c r="G1959" s="45"/>
      <c r="H1959" s="45"/>
      <c r="I1959" s="36"/>
      <c r="J1959" s="36"/>
      <c r="K1959" s="5"/>
      <c r="L1959" s="8" t="str">
        <f t="shared" si="32"/>
        <v xml:space="preserve"> </v>
      </c>
      <c r="M1959" s="6"/>
      <c r="N1959" s="6"/>
      <c r="O1959" s="6"/>
      <c r="P1959" s="8"/>
      <c r="Q1959" s="5"/>
      <c r="R1959" s="8"/>
      <c r="S1959" s="10"/>
      <c r="T1959" s="6"/>
      <c r="U1959" s="4"/>
      <c r="V1959" s="4"/>
      <c r="W1959" s="38"/>
      <c r="X1959" s="8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BC1959" s="2"/>
    </row>
    <row r="1960" spans="1:55" ht="12.75" x14ac:dyDescent="0.2">
      <c r="A1960" s="4"/>
      <c r="B1960" s="4"/>
      <c r="C1960" s="4"/>
      <c r="D1960" s="4"/>
      <c r="E1960" s="4"/>
      <c r="F1960" s="4"/>
      <c r="G1960" s="45"/>
      <c r="H1960" s="45"/>
      <c r="I1960" s="36"/>
      <c r="J1960" s="36"/>
      <c r="K1960" s="5"/>
      <c r="L1960" s="8" t="str">
        <f t="shared" si="32"/>
        <v xml:space="preserve"> </v>
      </c>
      <c r="M1960" s="6"/>
      <c r="N1960" s="6"/>
      <c r="O1960" s="6"/>
      <c r="P1960" s="8"/>
      <c r="Q1960" s="5"/>
      <c r="R1960" s="8"/>
      <c r="S1960" s="10"/>
      <c r="T1960" s="6"/>
      <c r="U1960" s="4"/>
      <c r="V1960" s="4"/>
      <c r="W1960" s="38"/>
      <c r="X1960" s="8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BC1960" s="2"/>
    </row>
    <row r="1961" spans="1:55" ht="12.75" x14ac:dyDescent="0.2">
      <c r="A1961" s="4"/>
      <c r="B1961" s="4"/>
      <c r="C1961" s="4"/>
      <c r="D1961" s="4"/>
      <c r="E1961" s="4"/>
      <c r="F1961" s="4"/>
      <c r="G1961" s="45"/>
      <c r="H1961" s="45"/>
      <c r="I1961" s="36"/>
      <c r="J1961" s="36"/>
      <c r="K1961" s="5"/>
      <c r="L1961" s="8" t="str">
        <f t="shared" si="32"/>
        <v xml:space="preserve"> </v>
      </c>
      <c r="M1961" s="6"/>
      <c r="N1961" s="6"/>
      <c r="O1961" s="6"/>
      <c r="P1961" s="8"/>
      <c r="Q1961" s="5"/>
      <c r="R1961" s="8"/>
      <c r="S1961" s="10"/>
      <c r="T1961" s="6"/>
      <c r="U1961" s="4"/>
      <c r="V1961" s="4"/>
      <c r="W1961" s="38"/>
      <c r="X1961" s="8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BC1961" s="2"/>
    </row>
    <row r="1962" spans="1:55" ht="12.75" x14ac:dyDescent="0.2">
      <c r="A1962" s="4"/>
      <c r="B1962" s="4"/>
      <c r="C1962" s="4"/>
      <c r="D1962" s="4"/>
      <c r="E1962" s="4"/>
      <c r="F1962" s="4"/>
      <c r="G1962" s="45"/>
      <c r="H1962" s="45"/>
      <c r="I1962" s="36"/>
      <c r="J1962" s="36"/>
      <c r="K1962" s="5"/>
      <c r="L1962" s="8" t="str">
        <f t="shared" si="32"/>
        <v xml:space="preserve"> </v>
      </c>
      <c r="M1962" s="6"/>
      <c r="N1962" s="6"/>
      <c r="O1962" s="6"/>
      <c r="P1962" s="8"/>
      <c r="Q1962" s="5"/>
      <c r="R1962" s="8"/>
      <c r="S1962" s="10"/>
      <c r="T1962" s="6"/>
      <c r="U1962" s="4"/>
      <c r="V1962" s="4"/>
      <c r="W1962" s="38"/>
      <c r="X1962" s="8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BC1962" s="2"/>
    </row>
    <row r="1963" spans="1:55" ht="12.75" x14ac:dyDescent="0.2">
      <c r="A1963" s="4"/>
      <c r="B1963" s="4"/>
      <c r="C1963" s="4"/>
      <c r="D1963" s="4"/>
      <c r="E1963" s="4"/>
      <c r="F1963" s="4"/>
      <c r="G1963" s="45"/>
      <c r="H1963" s="45"/>
      <c r="I1963" s="36"/>
      <c r="J1963" s="36"/>
      <c r="K1963" s="5"/>
      <c r="L1963" s="8" t="str">
        <f t="shared" si="32"/>
        <v xml:space="preserve"> </v>
      </c>
      <c r="M1963" s="6"/>
      <c r="N1963" s="6"/>
      <c r="O1963" s="6"/>
      <c r="P1963" s="8"/>
      <c r="Q1963" s="5"/>
      <c r="R1963" s="8"/>
      <c r="S1963" s="10"/>
      <c r="T1963" s="6"/>
      <c r="U1963" s="4"/>
      <c r="V1963" s="4"/>
      <c r="W1963" s="38"/>
      <c r="X1963" s="8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BC1963" s="2"/>
    </row>
    <row r="1964" spans="1:55" ht="12.75" x14ac:dyDescent="0.2">
      <c r="A1964" s="4"/>
      <c r="B1964" s="4"/>
      <c r="C1964" s="4"/>
      <c r="D1964" s="4"/>
      <c r="E1964" s="4"/>
      <c r="F1964" s="4"/>
      <c r="G1964" s="45"/>
      <c r="H1964" s="45"/>
      <c r="I1964" s="36"/>
      <c r="J1964" s="36"/>
      <c r="K1964" s="5"/>
      <c r="L1964" s="8" t="str">
        <f t="shared" si="32"/>
        <v xml:space="preserve"> </v>
      </c>
      <c r="M1964" s="6"/>
      <c r="N1964" s="6"/>
      <c r="O1964" s="6"/>
      <c r="P1964" s="8"/>
      <c r="Q1964" s="5"/>
      <c r="R1964" s="8"/>
      <c r="S1964" s="10"/>
      <c r="T1964" s="6"/>
      <c r="U1964" s="4"/>
      <c r="V1964" s="4"/>
      <c r="W1964" s="38"/>
      <c r="X1964" s="8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BC1964" s="2"/>
    </row>
    <row r="1965" spans="1:55" ht="12.75" x14ac:dyDescent="0.2">
      <c r="A1965" s="4"/>
      <c r="B1965" s="4"/>
      <c r="C1965" s="4"/>
      <c r="D1965" s="4"/>
      <c r="E1965" s="4"/>
      <c r="F1965" s="4"/>
      <c r="G1965" s="45"/>
      <c r="H1965" s="45"/>
      <c r="I1965" s="36"/>
      <c r="J1965" s="36"/>
      <c r="K1965" s="5"/>
      <c r="L1965" s="8" t="str">
        <f t="shared" si="32"/>
        <v xml:space="preserve"> </v>
      </c>
      <c r="M1965" s="6"/>
      <c r="N1965" s="6"/>
      <c r="O1965" s="6"/>
      <c r="P1965" s="8"/>
      <c r="Q1965" s="5"/>
      <c r="R1965" s="8"/>
      <c r="S1965" s="10"/>
      <c r="T1965" s="6"/>
      <c r="U1965" s="4"/>
      <c r="V1965" s="4"/>
      <c r="W1965" s="38"/>
      <c r="X1965" s="8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BC1965" s="2"/>
    </row>
    <row r="1966" spans="1:55" ht="12.75" x14ac:dyDescent="0.2">
      <c r="A1966" s="4"/>
      <c r="B1966" s="4"/>
      <c r="C1966" s="4"/>
      <c r="D1966" s="4"/>
      <c r="E1966" s="4"/>
      <c r="F1966" s="4"/>
      <c r="G1966" s="45"/>
      <c r="H1966" s="45"/>
      <c r="I1966" s="36"/>
      <c r="J1966" s="36"/>
      <c r="K1966" s="5"/>
      <c r="L1966" s="8" t="str">
        <f t="shared" si="32"/>
        <v xml:space="preserve"> </v>
      </c>
      <c r="M1966" s="6"/>
      <c r="N1966" s="6"/>
      <c r="O1966" s="6"/>
      <c r="P1966" s="8"/>
      <c r="Q1966" s="5"/>
      <c r="R1966" s="8"/>
      <c r="S1966" s="10"/>
      <c r="T1966" s="6"/>
      <c r="U1966" s="4"/>
      <c r="V1966" s="4"/>
      <c r="W1966" s="38"/>
      <c r="X1966" s="8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BC1966" s="2"/>
    </row>
    <row r="1967" spans="1:55" ht="12.75" x14ac:dyDescent="0.2">
      <c r="A1967" s="4"/>
      <c r="B1967" s="4"/>
      <c r="C1967" s="4"/>
      <c r="D1967" s="4"/>
      <c r="E1967" s="4"/>
      <c r="F1967" s="4"/>
      <c r="G1967" s="45"/>
      <c r="H1967" s="45"/>
      <c r="I1967" s="36"/>
      <c r="J1967" s="36"/>
      <c r="K1967" s="5"/>
      <c r="L1967" s="8" t="str">
        <f t="shared" si="32"/>
        <v xml:space="preserve"> </v>
      </c>
      <c r="M1967" s="6"/>
      <c r="N1967" s="6"/>
      <c r="O1967" s="6"/>
      <c r="P1967" s="8"/>
      <c r="Q1967" s="5"/>
      <c r="R1967" s="8"/>
      <c r="S1967" s="10"/>
      <c r="T1967" s="6"/>
      <c r="U1967" s="4"/>
      <c r="V1967" s="4"/>
      <c r="W1967" s="38"/>
      <c r="X1967" s="8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BC1967" s="2"/>
    </row>
    <row r="1968" spans="1:55" ht="12.75" x14ac:dyDescent="0.2">
      <c r="A1968" s="4"/>
      <c r="B1968" s="4"/>
      <c r="C1968" s="4"/>
      <c r="D1968" s="4"/>
      <c r="E1968" s="4"/>
      <c r="F1968" s="4"/>
      <c r="G1968" s="45"/>
      <c r="H1968" s="45"/>
      <c r="I1968" s="36"/>
      <c r="J1968" s="36"/>
      <c r="K1968" s="5"/>
      <c r="L1968" s="8" t="str">
        <f t="shared" si="32"/>
        <v xml:space="preserve"> </v>
      </c>
      <c r="M1968" s="6"/>
      <c r="N1968" s="6"/>
      <c r="O1968" s="6"/>
      <c r="P1968" s="8"/>
      <c r="Q1968" s="5"/>
      <c r="R1968" s="8"/>
      <c r="S1968" s="10"/>
      <c r="T1968" s="6"/>
      <c r="U1968" s="4"/>
      <c r="V1968" s="4"/>
      <c r="W1968" s="38"/>
      <c r="X1968" s="8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BC1968" s="2"/>
    </row>
    <row r="1969" spans="1:55" ht="12.75" x14ac:dyDescent="0.2">
      <c r="A1969" s="4"/>
      <c r="B1969" s="4"/>
      <c r="C1969" s="4"/>
      <c r="D1969" s="4"/>
      <c r="E1969" s="4"/>
      <c r="F1969" s="4"/>
      <c r="G1969" s="45"/>
      <c r="H1969" s="45"/>
      <c r="I1969" s="36"/>
      <c r="J1969" s="36"/>
      <c r="K1969" s="5"/>
      <c r="L1969" s="8" t="str">
        <f t="shared" si="32"/>
        <v xml:space="preserve"> </v>
      </c>
      <c r="M1969" s="6"/>
      <c r="N1969" s="6"/>
      <c r="O1969" s="6"/>
      <c r="P1969" s="8"/>
      <c r="Q1969" s="5"/>
      <c r="R1969" s="8"/>
      <c r="S1969" s="10"/>
      <c r="T1969" s="6"/>
      <c r="U1969" s="4"/>
      <c r="V1969" s="4"/>
      <c r="W1969" s="38"/>
      <c r="X1969" s="8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BC1969" s="2"/>
    </row>
    <row r="1970" spans="1:55" ht="12.75" x14ac:dyDescent="0.2">
      <c r="A1970" s="4"/>
      <c r="B1970" s="4"/>
      <c r="C1970" s="4"/>
      <c r="D1970" s="4"/>
      <c r="E1970" s="4"/>
      <c r="F1970" s="4"/>
      <c r="G1970" s="45"/>
      <c r="H1970" s="45"/>
      <c r="I1970" s="36"/>
      <c r="J1970" s="36"/>
      <c r="K1970" s="5"/>
      <c r="L1970" s="8" t="str">
        <f t="shared" si="32"/>
        <v xml:space="preserve"> </v>
      </c>
      <c r="M1970" s="6"/>
      <c r="N1970" s="6"/>
      <c r="O1970" s="6"/>
      <c r="P1970" s="8"/>
      <c r="Q1970" s="5"/>
      <c r="R1970" s="8"/>
      <c r="S1970" s="10"/>
      <c r="T1970" s="6"/>
      <c r="U1970" s="4"/>
      <c r="V1970" s="4"/>
      <c r="W1970" s="38"/>
      <c r="X1970" s="8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BC1970" s="2"/>
    </row>
    <row r="1971" spans="1:55" ht="12.75" x14ac:dyDescent="0.2">
      <c r="A1971" s="4"/>
      <c r="B1971" s="4"/>
      <c r="C1971" s="4"/>
      <c r="D1971" s="4"/>
      <c r="E1971" s="4"/>
      <c r="F1971" s="4"/>
      <c r="G1971" s="45"/>
      <c r="H1971" s="45"/>
      <c r="I1971" s="36"/>
      <c r="J1971" s="36"/>
      <c r="K1971" s="5"/>
      <c r="L1971" s="8" t="str">
        <f t="shared" si="32"/>
        <v xml:space="preserve"> </v>
      </c>
      <c r="M1971" s="6"/>
      <c r="N1971" s="6"/>
      <c r="O1971" s="6"/>
      <c r="P1971" s="8"/>
      <c r="Q1971" s="5"/>
      <c r="R1971" s="8"/>
      <c r="S1971" s="10"/>
      <c r="T1971" s="6"/>
      <c r="U1971" s="4"/>
      <c r="V1971" s="4"/>
      <c r="W1971" s="38"/>
      <c r="X1971" s="8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BC1971" s="2"/>
    </row>
    <row r="1972" spans="1:55" ht="12.75" x14ac:dyDescent="0.2">
      <c r="A1972" s="4"/>
      <c r="B1972" s="4"/>
      <c r="C1972" s="4"/>
      <c r="D1972" s="4"/>
      <c r="E1972" s="4"/>
      <c r="F1972" s="4"/>
      <c r="G1972" s="45"/>
      <c r="H1972" s="45"/>
      <c r="I1972" s="36"/>
      <c r="J1972" s="36"/>
      <c r="K1972" s="5"/>
      <c r="L1972" s="8" t="str">
        <f t="shared" si="32"/>
        <v xml:space="preserve"> </v>
      </c>
      <c r="M1972" s="6"/>
      <c r="N1972" s="6"/>
      <c r="O1972" s="6"/>
      <c r="P1972" s="8"/>
      <c r="Q1972" s="5"/>
      <c r="R1972" s="8"/>
      <c r="S1972" s="10"/>
      <c r="T1972" s="6"/>
      <c r="U1972" s="4"/>
      <c r="V1972" s="4"/>
      <c r="W1972" s="38"/>
      <c r="X1972" s="8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BC1972" s="2"/>
    </row>
    <row r="1973" spans="1:55" ht="12.75" x14ac:dyDescent="0.2">
      <c r="A1973" s="4"/>
      <c r="B1973" s="4"/>
      <c r="C1973" s="4"/>
      <c r="D1973" s="4"/>
      <c r="E1973" s="4"/>
      <c r="F1973" s="4"/>
      <c r="G1973" s="45"/>
      <c r="H1973" s="45"/>
      <c r="I1973" s="36"/>
      <c r="J1973" s="36"/>
      <c r="K1973" s="5"/>
      <c r="L1973" s="8" t="str">
        <f t="shared" si="32"/>
        <v xml:space="preserve"> </v>
      </c>
      <c r="M1973" s="6"/>
      <c r="N1973" s="6"/>
      <c r="O1973" s="6"/>
      <c r="P1973" s="8"/>
      <c r="Q1973" s="5"/>
      <c r="R1973" s="8"/>
      <c r="S1973" s="10"/>
      <c r="T1973" s="6"/>
      <c r="U1973" s="4"/>
      <c r="V1973" s="4"/>
      <c r="W1973" s="38"/>
      <c r="X1973" s="8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BC1973" s="2"/>
    </row>
    <row r="1974" spans="1:55" ht="12.75" x14ac:dyDescent="0.2">
      <c r="A1974" s="4"/>
      <c r="B1974" s="4"/>
      <c r="C1974" s="4"/>
      <c r="D1974" s="4"/>
      <c r="E1974" s="4"/>
      <c r="F1974" s="4"/>
      <c r="G1974" s="45"/>
      <c r="H1974" s="45"/>
      <c r="I1974" s="36"/>
      <c r="J1974" s="36"/>
      <c r="K1974" s="5"/>
      <c r="L1974" s="8" t="str">
        <f t="shared" si="32"/>
        <v xml:space="preserve"> </v>
      </c>
      <c r="M1974" s="6"/>
      <c r="N1974" s="6"/>
      <c r="O1974" s="6"/>
      <c r="P1974" s="8"/>
      <c r="Q1974" s="5"/>
      <c r="R1974" s="8"/>
      <c r="S1974" s="10"/>
      <c r="T1974" s="6"/>
      <c r="U1974" s="4"/>
      <c r="V1974" s="4"/>
      <c r="W1974" s="38"/>
      <c r="X1974" s="8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BC1974" s="2"/>
    </row>
    <row r="1975" spans="1:55" ht="12.75" x14ac:dyDescent="0.2">
      <c r="A1975" s="4"/>
      <c r="B1975" s="4"/>
      <c r="C1975" s="4"/>
      <c r="D1975" s="4"/>
      <c r="E1975" s="4"/>
      <c r="F1975" s="4"/>
      <c r="G1975" s="45"/>
      <c r="H1975" s="45"/>
      <c r="I1975" s="36"/>
      <c r="J1975" s="36"/>
      <c r="K1975" s="5"/>
      <c r="L1975" s="8" t="str">
        <f t="shared" si="32"/>
        <v xml:space="preserve"> </v>
      </c>
      <c r="M1975" s="6"/>
      <c r="N1975" s="6"/>
      <c r="O1975" s="6"/>
      <c r="P1975" s="8"/>
      <c r="Q1975" s="5"/>
      <c r="R1975" s="8"/>
      <c r="S1975" s="10"/>
      <c r="T1975" s="6"/>
      <c r="U1975" s="4"/>
      <c r="V1975" s="4"/>
      <c r="W1975" s="38"/>
      <c r="X1975" s="8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BC1975" s="2"/>
    </row>
    <row r="1976" spans="1:55" ht="12.75" x14ac:dyDescent="0.2">
      <c r="A1976" s="4"/>
      <c r="B1976" s="4"/>
      <c r="C1976" s="4"/>
      <c r="D1976" s="4"/>
      <c r="E1976" s="4"/>
      <c r="F1976" s="4"/>
      <c r="G1976" s="45"/>
      <c r="H1976" s="45"/>
      <c r="I1976" s="36"/>
      <c r="J1976" s="36"/>
      <c r="K1976" s="5"/>
      <c r="L1976" s="8" t="str">
        <f t="shared" si="32"/>
        <v xml:space="preserve"> </v>
      </c>
      <c r="M1976" s="6"/>
      <c r="N1976" s="6"/>
      <c r="O1976" s="6"/>
      <c r="P1976" s="8"/>
      <c r="Q1976" s="5"/>
      <c r="R1976" s="8"/>
      <c r="S1976" s="10"/>
      <c r="T1976" s="6"/>
      <c r="U1976" s="4"/>
      <c r="V1976" s="4"/>
      <c r="W1976" s="38"/>
      <c r="X1976" s="8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BC1976" s="2"/>
    </row>
    <row r="1977" spans="1:55" ht="12.75" x14ac:dyDescent="0.2">
      <c r="A1977" s="4"/>
      <c r="B1977" s="4"/>
      <c r="C1977" s="4"/>
      <c r="D1977" s="4"/>
      <c r="E1977" s="4"/>
      <c r="F1977" s="4"/>
      <c r="G1977" s="45"/>
      <c r="H1977" s="45"/>
      <c r="I1977" s="36"/>
      <c r="J1977" s="36"/>
      <c r="K1977" s="5"/>
      <c r="L1977" s="8" t="str">
        <f t="shared" si="32"/>
        <v xml:space="preserve"> </v>
      </c>
      <c r="M1977" s="6"/>
      <c r="N1977" s="6"/>
      <c r="O1977" s="6"/>
      <c r="P1977" s="8"/>
      <c r="Q1977" s="5"/>
      <c r="R1977" s="8"/>
      <c r="S1977" s="10"/>
      <c r="T1977" s="6"/>
      <c r="U1977" s="4"/>
      <c r="V1977" s="4"/>
      <c r="W1977" s="38"/>
      <c r="X1977" s="8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BC1977" s="2"/>
    </row>
    <row r="1978" spans="1:55" ht="12.75" x14ac:dyDescent="0.2">
      <c r="A1978" s="4"/>
      <c r="B1978" s="4"/>
      <c r="C1978" s="4"/>
      <c r="D1978" s="4"/>
      <c r="E1978" s="4"/>
      <c r="F1978" s="4"/>
      <c r="G1978" s="45"/>
      <c r="H1978" s="45"/>
      <c r="I1978" s="36"/>
      <c r="J1978" s="36"/>
      <c r="K1978" s="5"/>
      <c r="L1978" s="8" t="str">
        <f t="shared" si="32"/>
        <v xml:space="preserve"> </v>
      </c>
      <c r="M1978" s="6"/>
      <c r="N1978" s="6"/>
      <c r="O1978" s="6"/>
      <c r="P1978" s="8"/>
      <c r="Q1978" s="5"/>
      <c r="R1978" s="8"/>
      <c r="S1978" s="10"/>
      <c r="T1978" s="6"/>
      <c r="U1978" s="4"/>
      <c r="V1978" s="4"/>
      <c r="W1978" s="38"/>
      <c r="X1978" s="8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BC1978" s="2"/>
    </row>
    <row r="1979" spans="1:55" ht="12.75" x14ac:dyDescent="0.2">
      <c r="A1979" s="4"/>
      <c r="B1979" s="4"/>
      <c r="C1979" s="4"/>
      <c r="D1979" s="4"/>
      <c r="E1979" s="4"/>
      <c r="F1979" s="4"/>
      <c r="G1979" s="45"/>
      <c r="H1979" s="45"/>
      <c r="I1979" s="36"/>
      <c r="J1979" s="36"/>
      <c r="K1979" s="5"/>
      <c r="L1979" s="8" t="str">
        <f t="shared" si="32"/>
        <v xml:space="preserve"> </v>
      </c>
      <c r="M1979" s="6"/>
      <c r="N1979" s="6"/>
      <c r="O1979" s="6"/>
      <c r="P1979" s="8"/>
      <c r="Q1979" s="5"/>
      <c r="R1979" s="8"/>
      <c r="S1979" s="10"/>
      <c r="T1979" s="6"/>
      <c r="U1979" s="4"/>
      <c r="V1979" s="4"/>
      <c r="W1979" s="38"/>
      <c r="X1979" s="8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BC1979" s="2"/>
    </row>
    <row r="1980" spans="1:55" ht="12.75" x14ac:dyDescent="0.2">
      <c r="A1980" s="4"/>
      <c r="B1980" s="4"/>
      <c r="C1980" s="4"/>
      <c r="D1980" s="4"/>
      <c r="E1980" s="4"/>
      <c r="F1980" s="4"/>
      <c r="G1980" s="45"/>
      <c r="H1980" s="45"/>
      <c r="I1980" s="36"/>
      <c r="J1980" s="36"/>
      <c r="K1980" s="5"/>
      <c r="L1980" s="8" t="str">
        <f t="shared" si="32"/>
        <v xml:space="preserve"> </v>
      </c>
      <c r="M1980" s="6"/>
      <c r="N1980" s="6"/>
      <c r="O1980" s="6"/>
      <c r="P1980" s="8"/>
      <c r="Q1980" s="5"/>
      <c r="R1980" s="8"/>
      <c r="S1980" s="10"/>
      <c r="T1980" s="6"/>
      <c r="U1980" s="4"/>
      <c r="V1980" s="4"/>
      <c r="W1980" s="38"/>
      <c r="X1980" s="8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BC1980" s="2"/>
    </row>
    <row r="1981" spans="1:55" ht="12.75" x14ac:dyDescent="0.2">
      <c r="A1981" s="4"/>
      <c r="B1981" s="4"/>
      <c r="C1981" s="4"/>
      <c r="D1981" s="4"/>
      <c r="E1981" s="4"/>
      <c r="F1981" s="4"/>
      <c r="G1981" s="45"/>
      <c r="H1981" s="45"/>
      <c r="I1981" s="36"/>
      <c r="J1981" s="36"/>
      <c r="K1981" s="5"/>
      <c r="L1981" s="8" t="str">
        <f t="shared" si="32"/>
        <v xml:space="preserve"> </v>
      </c>
      <c r="M1981" s="6"/>
      <c r="N1981" s="6"/>
      <c r="O1981" s="6"/>
      <c r="P1981" s="8"/>
      <c r="Q1981" s="5"/>
      <c r="R1981" s="8"/>
      <c r="S1981" s="10"/>
      <c r="T1981" s="6"/>
      <c r="U1981" s="4"/>
      <c r="V1981" s="4"/>
      <c r="W1981" s="38"/>
      <c r="X1981" s="8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BC1981" s="2"/>
    </row>
    <row r="1982" spans="1:55" ht="12.75" x14ac:dyDescent="0.2">
      <c r="A1982" s="4"/>
      <c r="B1982" s="4"/>
      <c r="C1982" s="4"/>
      <c r="D1982" s="4"/>
      <c r="E1982" s="4"/>
      <c r="F1982" s="4"/>
      <c r="G1982" s="45"/>
      <c r="H1982" s="45"/>
      <c r="I1982" s="36"/>
      <c r="J1982" s="36"/>
      <c r="K1982" s="5"/>
      <c r="L1982" s="8" t="str">
        <f t="shared" si="32"/>
        <v xml:space="preserve"> </v>
      </c>
      <c r="M1982" s="6"/>
      <c r="N1982" s="6"/>
      <c r="O1982" s="6"/>
      <c r="P1982" s="8"/>
      <c r="Q1982" s="5"/>
      <c r="R1982" s="8"/>
      <c r="S1982" s="10"/>
      <c r="T1982" s="6"/>
      <c r="U1982" s="4"/>
      <c r="V1982" s="4"/>
      <c r="W1982" s="38"/>
      <c r="X1982" s="8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BC1982" s="2"/>
    </row>
    <row r="1983" spans="1:55" ht="12.75" x14ac:dyDescent="0.2">
      <c r="A1983" s="4"/>
      <c r="B1983" s="4"/>
      <c r="C1983" s="4"/>
      <c r="D1983" s="4"/>
      <c r="E1983" s="4"/>
      <c r="F1983" s="4"/>
      <c r="G1983" s="45"/>
      <c r="H1983" s="45"/>
      <c r="I1983" s="36"/>
      <c r="J1983" s="36"/>
      <c r="K1983" s="5"/>
      <c r="L1983" s="8" t="str">
        <f t="shared" si="32"/>
        <v xml:space="preserve"> </v>
      </c>
      <c r="M1983" s="6"/>
      <c r="N1983" s="6"/>
      <c r="O1983" s="6"/>
      <c r="P1983" s="8"/>
      <c r="Q1983" s="5"/>
      <c r="R1983" s="8"/>
      <c r="S1983" s="10"/>
      <c r="T1983" s="6"/>
      <c r="U1983" s="4"/>
      <c r="V1983" s="4"/>
      <c r="W1983" s="38"/>
      <c r="X1983" s="8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BC1983" s="2"/>
    </row>
    <row r="1984" spans="1:55" ht="12.75" x14ac:dyDescent="0.2">
      <c r="A1984" s="4"/>
      <c r="B1984" s="4"/>
      <c r="C1984" s="4"/>
      <c r="D1984" s="4"/>
      <c r="E1984" s="4"/>
      <c r="F1984" s="4"/>
      <c r="G1984" s="45"/>
      <c r="H1984" s="45"/>
      <c r="I1984" s="36"/>
      <c r="J1984" s="36"/>
      <c r="K1984" s="5"/>
      <c r="L1984" s="8" t="str">
        <f t="shared" si="32"/>
        <v xml:space="preserve"> </v>
      </c>
      <c r="M1984" s="6"/>
      <c r="N1984" s="6"/>
      <c r="O1984" s="6"/>
      <c r="P1984" s="8"/>
      <c r="Q1984" s="5"/>
      <c r="R1984" s="8"/>
      <c r="S1984" s="10"/>
      <c r="T1984" s="6"/>
      <c r="U1984" s="4"/>
      <c r="V1984" s="4"/>
      <c r="W1984" s="38"/>
      <c r="X1984" s="8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BC1984" s="2"/>
    </row>
    <row r="1985" spans="1:55" ht="12.75" x14ac:dyDescent="0.2">
      <c r="A1985" s="4"/>
      <c r="B1985" s="4"/>
      <c r="C1985" s="4"/>
      <c r="D1985" s="4"/>
      <c r="E1985" s="4"/>
      <c r="F1985" s="4"/>
      <c r="G1985" s="45"/>
      <c r="H1985" s="45"/>
      <c r="I1985" s="36"/>
      <c r="J1985" s="36"/>
      <c r="K1985" s="5"/>
      <c r="L1985" s="8" t="str">
        <f t="shared" si="32"/>
        <v xml:space="preserve"> </v>
      </c>
      <c r="M1985" s="6"/>
      <c r="N1985" s="6"/>
      <c r="O1985" s="6"/>
      <c r="P1985" s="8"/>
      <c r="Q1985" s="5"/>
      <c r="R1985" s="8"/>
      <c r="S1985" s="10"/>
      <c r="T1985" s="6"/>
      <c r="U1985" s="4"/>
      <c r="V1985" s="4"/>
      <c r="W1985" s="38"/>
      <c r="X1985" s="8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BC1985" s="2"/>
    </row>
    <row r="1986" spans="1:55" ht="12.75" x14ac:dyDescent="0.2">
      <c r="A1986" s="4"/>
      <c r="B1986" s="4"/>
      <c r="C1986" s="4"/>
      <c r="D1986" s="4"/>
      <c r="E1986" s="4"/>
      <c r="F1986" s="4"/>
      <c r="G1986" s="45"/>
      <c r="H1986" s="45"/>
      <c r="I1986" s="36"/>
      <c r="J1986" s="36"/>
      <c r="K1986" s="5"/>
      <c r="L1986" s="8" t="str">
        <f t="shared" si="32"/>
        <v xml:space="preserve"> </v>
      </c>
      <c r="M1986" s="6"/>
      <c r="N1986" s="6"/>
      <c r="O1986" s="6"/>
      <c r="P1986" s="8"/>
      <c r="Q1986" s="5"/>
      <c r="R1986" s="8"/>
      <c r="S1986" s="10"/>
      <c r="T1986" s="6"/>
      <c r="U1986" s="4"/>
      <c r="V1986" s="4"/>
      <c r="W1986" s="38"/>
      <c r="X1986" s="8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BC1986" s="2"/>
    </row>
    <row r="1987" spans="1:55" ht="12.75" x14ac:dyDescent="0.2">
      <c r="A1987" s="4"/>
      <c r="B1987" s="4"/>
      <c r="C1987" s="4"/>
      <c r="D1987" s="4"/>
      <c r="E1987" s="4"/>
      <c r="F1987" s="4"/>
      <c r="G1987" s="45"/>
      <c r="H1987" s="45"/>
      <c r="I1987" s="36"/>
      <c r="J1987" s="36"/>
      <c r="K1987" s="5"/>
      <c r="L1987" s="8" t="str">
        <f t="shared" si="32"/>
        <v xml:space="preserve"> </v>
      </c>
      <c r="M1987" s="6"/>
      <c r="N1987" s="6"/>
      <c r="O1987" s="6"/>
      <c r="P1987" s="8"/>
      <c r="Q1987" s="5"/>
      <c r="R1987" s="8"/>
      <c r="S1987" s="10"/>
      <c r="T1987" s="6"/>
      <c r="U1987" s="4"/>
      <c r="V1987" s="4"/>
      <c r="W1987" s="38"/>
      <c r="X1987" s="8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BC1987" s="2"/>
    </row>
    <row r="1988" spans="1:55" ht="12.75" x14ac:dyDescent="0.2">
      <c r="A1988" s="4"/>
      <c r="B1988" s="4"/>
      <c r="C1988" s="4"/>
      <c r="D1988" s="4"/>
      <c r="E1988" s="4"/>
      <c r="F1988" s="4"/>
      <c r="G1988" s="45"/>
      <c r="H1988" s="45"/>
      <c r="I1988" s="36"/>
      <c r="J1988" s="36"/>
      <c r="K1988" s="5"/>
      <c r="L1988" s="8" t="str">
        <f t="shared" si="32"/>
        <v xml:space="preserve"> </v>
      </c>
      <c r="M1988" s="6"/>
      <c r="N1988" s="6"/>
      <c r="O1988" s="6"/>
      <c r="P1988" s="8"/>
      <c r="Q1988" s="5"/>
      <c r="R1988" s="8"/>
      <c r="S1988" s="10"/>
      <c r="T1988" s="6"/>
      <c r="U1988" s="4"/>
      <c r="V1988" s="4"/>
      <c r="W1988" s="38"/>
      <c r="X1988" s="8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BC1988" s="2"/>
    </row>
    <row r="1989" spans="1:55" ht="12.75" x14ac:dyDescent="0.2">
      <c r="A1989" s="4"/>
      <c r="B1989" s="4"/>
      <c r="C1989" s="4"/>
      <c r="D1989" s="4"/>
      <c r="E1989" s="4"/>
      <c r="F1989" s="4"/>
      <c r="G1989" s="45"/>
      <c r="H1989" s="45"/>
      <c r="I1989" s="36"/>
      <c r="J1989" s="36"/>
      <c r="K1989" s="5"/>
      <c r="L1989" s="8" t="str">
        <f t="shared" si="32"/>
        <v xml:space="preserve"> </v>
      </c>
      <c r="M1989" s="6"/>
      <c r="N1989" s="6"/>
      <c r="O1989" s="6"/>
      <c r="P1989" s="8"/>
      <c r="Q1989" s="5"/>
      <c r="R1989" s="8"/>
      <c r="S1989" s="10"/>
      <c r="T1989" s="6"/>
      <c r="U1989" s="4"/>
      <c r="V1989" s="4"/>
      <c r="W1989" s="38"/>
      <c r="X1989" s="8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BC1989" s="2"/>
    </row>
    <row r="1990" spans="1:55" ht="12.75" x14ac:dyDescent="0.2">
      <c r="A1990" s="4"/>
      <c r="B1990" s="4"/>
      <c r="C1990" s="4"/>
      <c r="D1990" s="4"/>
      <c r="E1990" s="4"/>
      <c r="F1990" s="4"/>
      <c r="G1990" s="45"/>
      <c r="H1990" s="45"/>
      <c r="I1990" s="36"/>
      <c r="J1990" s="36"/>
      <c r="K1990" s="5"/>
      <c r="L1990" s="8" t="str">
        <f t="shared" si="32"/>
        <v xml:space="preserve"> </v>
      </c>
      <c r="M1990" s="6"/>
      <c r="N1990" s="6"/>
      <c r="O1990" s="6"/>
      <c r="P1990" s="8"/>
      <c r="Q1990" s="5"/>
      <c r="R1990" s="8"/>
      <c r="S1990" s="10"/>
      <c r="T1990" s="6"/>
      <c r="U1990" s="4"/>
      <c r="V1990" s="4"/>
      <c r="W1990" s="38"/>
      <c r="X1990" s="8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BC1990" s="2"/>
    </row>
    <row r="1991" spans="1:55" ht="12.75" x14ac:dyDescent="0.2">
      <c r="A1991" s="4"/>
      <c r="B1991" s="4"/>
      <c r="C1991" s="4"/>
      <c r="D1991" s="4"/>
      <c r="E1991" s="4"/>
      <c r="F1991" s="4"/>
      <c r="G1991" s="45"/>
      <c r="H1991" s="45"/>
      <c r="I1991" s="36"/>
      <c r="J1991" s="36"/>
      <c r="K1991" s="5"/>
      <c r="L1991" s="8" t="str">
        <f t="shared" si="32"/>
        <v xml:space="preserve"> </v>
      </c>
      <c r="M1991" s="6"/>
      <c r="N1991" s="6"/>
      <c r="O1991" s="6"/>
      <c r="P1991" s="8"/>
      <c r="Q1991" s="5"/>
      <c r="R1991" s="8"/>
      <c r="S1991" s="10"/>
      <c r="T1991" s="6"/>
      <c r="U1991" s="4"/>
      <c r="V1991" s="4"/>
      <c r="W1991" s="38"/>
      <c r="X1991" s="8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BC1991" s="2"/>
    </row>
    <row r="1992" spans="1:55" ht="12.75" x14ac:dyDescent="0.2">
      <c r="A1992" s="4"/>
      <c r="B1992" s="4"/>
      <c r="C1992" s="4"/>
      <c r="D1992" s="4"/>
      <c r="E1992" s="4"/>
      <c r="F1992" s="4"/>
      <c r="G1992" s="45"/>
      <c r="H1992" s="45"/>
      <c r="I1992" s="36"/>
      <c r="J1992" s="36"/>
      <c r="K1992" s="5"/>
      <c r="L1992" s="8" t="str">
        <f t="shared" si="32"/>
        <v xml:space="preserve"> </v>
      </c>
      <c r="M1992" s="6"/>
      <c r="N1992" s="6"/>
      <c r="O1992" s="6"/>
      <c r="P1992" s="8"/>
      <c r="Q1992" s="5"/>
      <c r="R1992" s="8"/>
      <c r="S1992" s="10"/>
      <c r="T1992" s="6"/>
      <c r="U1992" s="4"/>
      <c r="V1992" s="4"/>
      <c r="W1992" s="38"/>
      <c r="X1992" s="8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BC1992" s="2"/>
    </row>
    <row r="1993" spans="1:55" ht="12.75" x14ac:dyDescent="0.2">
      <c r="A1993" s="4"/>
      <c r="B1993" s="4"/>
      <c r="C1993" s="4"/>
      <c r="D1993" s="4"/>
      <c r="E1993" s="4"/>
      <c r="F1993" s="4"/>
      <c r="G1993" s="45"/>
      <c r="H1993" s="45"/>
      <c r="I1993" s="36"/>
      <c r="J1993" s="36"/>
      <c r="K1993" s="5"/>
      <c r="L1993" s="8" t="str">
        <f t="shared" si="32"/>
        <v xml:space="preserve"> </v>
      </c>
      <c r="M1993" s="6"/>
      <c r="N1993" s="6"/>
      <c r="O1993" s="6"/>
      <c r="P1993" s="8"/>
      <c r="Q1993" s="5"/>
      <c r="R1993" s="8"/>
      <c r="S1993" s="10"/>
      <c r="T1993" s="6"/>
      <c r="U1993" s="4"/>
      <c r="V1993" s="4"/>
      <c r="W1993" s="38"/>
      <c r="X1993" s="8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BC1993" s="2"/>
    </row>
    <row r="1994" spans="1:55" ht="12.75" x14ac:dyDescent="0.2">
      <c r="A1994" s="4"/>
      <c r="B1994" s="4"/>
      <c r="C1994" s="4"/>
      <c r="D1994" s="4"/>
      <c r="E1994" s="4"/>
      <c r="F1994" s="4"/>
      <c r="G1994" s="45"/>
      <c r="H1994" s="45"/>
      <c r="I1994" s="36"/>
      <c r="J1994" s="36"/>
      <c r="K1994" s="5"/>
      <c r="L1994" s="8" t="str">
        <f t="shared" si="32"/>
        <v xml:space="preserve"> </v>
      </c>
      <c r="M1994" s="6"/>
      <c r="N1994" s="6"/>
      <c r="O1994" s="6"/>
      <c r="P1994" s="8"/>
      <c r="Q1994" s="5"/>
      <c r="R1994" s="8"/>
      <c r="S1994" s="10"/>
      <c r="T1994" s="6"/>
      <c r="U1994" s="4"/>
      <c r="V1994" s="4"/>
      <c r="W1994" s="38"/>
      <c r="X1994" s="8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BC1994" s="2"/>
    </row>
    <row r="1995" spans="1:55" ht="12.75" x14ac:dyDescent="0.2">
      <c r="A1995" s="4"/>
      <c r="B1995" s="4"/>
      <c r="C1995" s="4"/>
      <c r="D1995" s="4"/>
      <c r="E1995" s="4"/>
      <c r="F1995" s="4"/>
      <c r="G1995" s="45"/>
      <c r="H1995" s="45"/>
      <c r="I1995" s="36"/>
      <c r="J1995" s="36"/>
      <c r="K1995" s="5"/>
      <c r="L1995" s="8" t="str">
        <f t="shared" si="32"/>
        <v xml:space="preserve"> </v>
      </c>
      <c r="M1995" s="6"/>
      <c r="N1995" s="6"/>
      <c r="O1995" s="6"/>
      <c r="P1995" s="8"/>
      <c r="Q1995" s="5"/>
      <c r="R1995" s="8"/>
      <c r="S1995" s="10"/>
      <c r="T1995" s="6"/>
      <c r="U1995" s="4"/>
      <c r="V1995" s="4"/>
      <c r="W1995" s="38"/>
      <c r="X1995" s="8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BC1995" s="2"/>
    </row>
    <row r="1996" spans="1:55" ht="12.75" x14ac:dyDescent="0.2">
      <c r="A1996" s="4"/>
      <c r="B1996" s="4"/>
      <c r="C1996" s="4"/>
      <c r="D1996" s="4"/>
      <c r="E1996" s="4"/>
      <c r="F1996" s="4"/>
      <c r="G1996" s="45"/>
      <c r="H1996" s="45"/>
      <c r="I1996" s="36"/>
      <c r="J1996" s="36"/>
      <c r="K1996" s="5"/>
      <c r="L1996" s="8" t="str">
        <f t="shared" si="32"/>
        <v xml:space="preserve"> </v>
      </c>
      <c r="M1996" s="6"/>
      <c r="N1996" s="6"/>
      <c r="O1996" s="6"/>
      <c r="P1996" s="8"/>
      <c r="Q1996" s="5"/>
      <c r="R1996" s="8"/>
      <c r="S1996" s="10"/>
      <c r="T1996" s="6"/>
      <c r="U1996" s="4"/>
      <c r="V1996" s="4"/>
      <c r="W1996" s="38"/>
      <c r="X1996" s="8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BC1996" s="2"/>
    </row>
    <row r="1997" spans="1:55" ht="12.75" x14ac:dyDescent="0.2">
      <c r="A1997" s="4"/>
      <c r="B1997" s="4"/>
      <c r="C1997" s="4"/>
      <c r="D1997" s="4"/>
      <c r="E1997" s="4"/>
      <c r="F1997" s="4"/>
      <c r="G1997" s="45"/>
      <c r="H1997" s="45"/>
      <c r="I1997" s="36"/>
      <c r="J1997" s="36"/>
      <c r="K1997" s="5"/>
      <c r="L1997" s="8" t="str">
        <f t="shared" si="32"/>
        <v xml:space="preserve"> </v>
      </c>
      <c r="M1997" s="6"/>
      <c r="N1997" s="6"/>
      <c r="O1997" s="6"/>
      <c r="P1997" s="8"/>
      <c r="Q1997" s="5"/>
      <c r="R1997" s="8"/>
      <c r="S1997" s="10"/>
      <c r="T1997" s="6"/>
      <c r="U1997" s="4"/>
      <c r="V1997" s="4"/>
      <c r="W1997" s="38"/>
      <c r="X1997" s="8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BC1997" s="2"/>
    </row>
    <row r="1998" spans="1:55" ht="12.75" x14ac:dyDescent="0.2">
      <c r="A1998" s="4"/>
      <c r="B1998" s="4"/>
      <c r="C1998" s="4"/>
      <c r="D1998" s="4"/>
      <c r="E1998" s="4"/>
      <c r="F1998" s="4"/>
      <c r="G1998" s="45"/>
      <c r="H1998" s="45"/>
      <c r="I1998" s="36"/>
      <c r="J1998" s="36"/>
      <c r="K1998" s="5"/>
      <c r="L1998" s="8" t="str">
        <f t="shared" si="32"/>
        <v xml:space="preserve"> </v>
      </c>
      <c r="M1998" s="6"/>
      <c r="N1998" s="6"/>
      <c r="O1998" s="6"/>
      <c r="P1998" s="8"/>
      <c r="Q1998" s="5"/>
      <c r="R1998" s="8"/>
      <c r="S1998" s="10"/>
      <c r="T1998" s="6"/>
      <c r="U1998" s="4"/>
      <c r="V1998" s="4"/>
      <c r="W1998" s="38"/>
      <c r="X1998" s="8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BC1998" s="2"/>
    </row>
    <row r="1999" spans="1:55" ht="12.75" x14ac:dyDescent="0.2">
      <c r="A1999" s="4"/>
      <c r="B1999" s="4"/>
      <c r="C1999" s="4"/>
      <c r="D1999" s="4"/>
      <c r="E1999" s="4"/>
      <c r="F1999" s="4"/>
      <c r="G1999" s="45"/>
      <c r="H1999" s="45"/>
      <c r="I1999" s="36"/>
      <c r="J1999" s="36"/>
      <c r="K1999" s="5"/>
      <c r="L1999" s="8" t="str">
        <f t="shared" si="32"/>
        <v xml:space="preserve"> </v>
      </c>
      <c r="M1999" s="6"/>
      <c r="N1999" s="6"/>
      <c r="O1999" s="6"/>
      <c r="P1999" s="8"/>
      <c r="Q1999" s="5"/>
      <c r="R1999" s="8"/>
      <c r="S1999" s="10"/>
      <c r="T1999" s="6"/>
      <c r="U1999" s="4"/>
      <c r="V1999" s="4"/>
      <c r="W1999" s="38"/>
      <c r="X1999" s="8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BC1999" s="2"/>
    </row>
    <row r="2000" spans="1:55" ht="12.75" x14ac:dyDescent="0.2">
      <c r="A2000" s="4"/>
      <c r="B2000" s="4"/>
      <c r="C2000" s="4"/>
      <c r="D2000" s="4"/>
      <c r="E2000" s="4"/>
      <c r="F2000" s="4"/>
      <c r="G2000" s="45"/>
      <c r="H2000" s="45"/>
      <c r="I2000" s="36"/>
      <c r="J2000" s="36"/>
      <c r="K2000" s="5"/>
      <c r="L2000" s="8" t="str">
        <f t="shared" si="32"/>
        <v xml:space="preserve"> </v>
      </c>
      <c r="M2000" s="6"/>
      <c r="N2000" s="6"/>
      <c r="O2000" s="6"/>
      <c r="P2000" s="8"/>
      <c r="Q2000" s="5"/>
      <c r="R2000" s="8"/>
      <c r="S2000" s="10"/>
      <c r="T2000" s="6"/>
      <c r="U2000" s="4"/>
      <c r="V2000" s="4"/>
      <c r="W2000" s="38"/>
      <c r="X2000" s="8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BC2000" s="2"/>
    </row>
    <row r="2001" spans="1:55" ht="12.75" x14ac:dyDescent="0.2">
      <c r="A2001" s="4"/>
      <c r="B2001" s="4"/>
      <c r="C2001" s="4"/>
      <c r="D2001" s="4"/>
      <c r="E2001" s="4"/>
      <c r="F2001" s="4"/>
      <c r="G2001" s="45"/>
      <c r="H2001" s="45"/>
      <c r="I2001" s="36"/>
      <c r="J2001" s="36"/>
      <c r="K2001" s="5"/>
      <c r="L2001" s="8" t="str">
        <f t="shared" si="32"/>
        <v xml:space="preserve"> </v>
      </c>
      <c r="M2001" s="6"/>
      <c r="N2001" s="6"/>
      <c r="O2001" s="6"/>
      <c r="P2001" s="8"/>
      <c r="Q2001" s="5"/>
      <c r="R2001" s="8"/>
      <c r="S2001" s="10"/>
      <c r="T2001" s="6"/>
      <c r="U2001" s="4"/>
      <c r="V2001" s="4"/>
      <c r="W2001" s="38"/>
      <c r="X2001" s="8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BC2001" s="2"/>
    </row>
    <row r="2002" spans="1:55" ht="12.75" x14ac:dyDescent="0.2">
      <c r="A2002" s="4"/>
      <c r="B2002" s="4"/>
      <c r="C2002" s="4"/>
      <c r="D2002" s="4"/>
      <c r="E2002" s="4"/>
      <c r="F2002" s="4"/>
      <c r="G2002" s="45"/>
      <c r="H2002" s="45"/>
      <c r="I2002" s="36"/>
      <c r="J2002" s="36"/>
      <c r="K2002" s="5"/>
      <c r="L2002" s="8" t="str">
        <f t="shared" si="32"/>
        <v xml:space="preserve"> </v>
      </c>
      <c r="M2002" s="6"/>
      <c r="N2002" s="6"/>
      <c r="O2002" s="6"/>
      <c r="P2002" s="8"/>
      <c r="Q2002" s="5"/>
      <c r="R2002" s="8"/>
      <c r="S2002" s="10"/>
      <c r="T2002" s="6"/>
      <c r="U2002" s="4"/>
      <c r="V2002" s="4"/>
      <c r="W2002" s="38"/>
      <c r="X2002" s="8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BC2002" s="2"/>
    </row>
    <row r="2003" spans="1:55" ht="12.75" x14ac:dyDescent="0.2">
      <c r="A2003" s="4"/>
      <c r="B2003" s="4"/>
      <c r="C2003" s="4"/>
      <c r="D2003" s="4"/>
      <c r="E2003" s="4"/>
      <c r="F2003" s="4"/>
      <c r="G2003" s="45"/>
      <c r="H2003" s="45"/>
      <c r="I2003" s="36"/>
      <c r="J2003" s="36"/>
      <c r="K2003" s="5"/>
      <c r="L2003" s="8" t="str">
        <f t="shared" si="32"/>
        <v xml:space="preserve"> </v>
      </c>
      <c r="M2003" s="6"/>
      <c r="N2003" s="6"/>
      <c r="O2003" s="6"/>
      <c r="P2003" s="8"/>
      <c r="Q2003" s="5"/>
      <c r="R2003" s="8"/>
      <c r="S2003" s="10"/>
      <c r="T2003" s="6"/>
      <c r="U2003" s="4"/>
      <c r="V2003" s="4"/>
      <c r="W2003" s="38"/>
      <c r="X2003" s="8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BC2003" s="2"/>
    </row>
    <row r="2004" spans="1:55" ht="12.75" x14ac:dyDescent="0.2">
      <c r="A2004" s="4"/>
      <c r="B2004" s="4"/>
      <c r="C2004" s="4"/>
      <c r="D2004" s="4"/>
      <c r="E2004" s="4"/>
      <c r="F2004" s="4"/>
      <c r="G2004" s="45"/>
      <c r="H2004" s="45"/>
      <c r="I2004" s="36"/>
      <c r="J2004" s="36"/>
      <c r="K2004" s="5"/>
      <c r="L2004" s="8" t="str">
        <f t="shared" si="32"/>
        <v xml:space="preserve"> </v>
      </c>
      <c r="M2004" s="6"/>
      <c r="N2004" s="6"/>
      <c r="O2004" s="6"/>
      <c r="P2004" s="8"/>
      <c r="Q2004" s="5"/>
      <c r="R2004" s="8"/>
      <c r="S2004" s="10"/>
      <c r="T2004" s="6"/>
      <c r="U2004" s="4"/>
      <c r="V2004" s="4"/>
      <c r="W2004" s="38"/>
      <c r="X2004" s="8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BC2004" s="2"/>
    </row>
    <row r="2005" spans="1:55" ht="12.75" x14ac:dyDescent="0.2">
      <c r="A2005" s="4"/>
      <c r="B2005" s="4"/>
      <c r="C2005" s="4"/>
      <c r="D2005" s="4"/>
      <c r="E2005" s="4"/>
      <c r="F2005" s="4"/>
      <c r="G2005" s="45"/>
      <c r="H2005" s="45"/>
      <c r="I2005" s="36"/>
      <c r="J2005" s="36"/>
      <c r="K2005" s="5"/>
      <c r="L2005" s="8" t="str">
        <f t="shared" si="32"/>
        <v xml:space="preserve"> </v>
      </c>
      <c r="M2005" s="6"/>
      <c r="N2005" s="6"/>
      <c r="O2005" s="6"/>
      <c r="P2005" s="8"/>
      <c r="Q2005" s="5"/>
      <c r="R2005" s="8"/>
      <c r="S2005" s="10"/>
      <c r="T2005" s="6"/>
      <c r="U2005" s="4"/>
      <c r="V2005" s="4"/>
      <c r="W2005" s="38"/>
      <c r="X2005" s="8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BC2005" s="2"/>
    </row>
    <row r="2006" spans="1:55" ht="12.75" x14ac:dyDescent="0.2">
      <c r="A2006" s="4"/>
      <c r="B2006" s="4"/>
      <c r="C2006" s="4"/>
      <c r="D2006" s="4"/>
      <c r="E2006" s="4"/>
      <c r="F2006" s="4"/>
      <c r="G2006" s="45"/>
      <c r="H2006" s="45"/>
      <c r="I2006" s="36"/>
      <c r="J2006" s="36"/>
      <c r="K2006" s="5"/>
      <c r="L2006" s="8" t="str">
        <f t="shared" si="32"/>
        <v xml:space="preserve"> </v>
      </c>
      <c r="M2006" s="6"/>
      <c r="N2006" s="6"/>
      <c r="O2006" s="6"/>
      <c r="P2006" s="8"/>
      <c r="Q2006" s="5"/>
      <c r="R2006" s="8"/>
      <c r="S2006" s="10"/>
      <c r="T2006" s="6"/>
      <c r="U2006" s="4"/>
      <c r="V2006" s="4"/>
      <c r="W2006" s="38"/>
      <c r="X2006" s="8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BC2006" s="2"/>
    </row>
    <row r="2007" spans="1:55" ht="12.75" x14ac:dyDescent="0.2">
      <c r="A2007" s="4"/>
      <c r="B2007" s="4"/>
      <c r="C2007" s="4"/>
      <c r="D2007" s="4"/>
      <c r="E2007" s="4"/>
      <c r="F2007" s="4"/>
      <c r="G2007" s="45"/>
      <c r="H2007" s="45"/>
      <c r="I2007" s="36"/>
      <c r="J2007" s="36"/>
      <c r="K2007" s="5"/>
      <c r="L2007" s="8" t="str">
        <f t="shared" si="32"/>
        <v xml:space="preserve"> </v>
      </c>
      <c r="M2007" s="6"/>
      <c r="N2007" s="6"/>
      <c r="O2007" s="6"/>
      <c r="P2007" s="8"/>
      <c r="Q2007" s="5"/>
      <c r="R2007" s="8"/>
      <c r="S2007" s="10"/>
      <c r="T2007" s="6"/>
      <c r="U2007" s="4"/>
      <c r="V2007" s="4"/>
      <c r="W2007" s="38"/>
      <c r="X2007" s="8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BC2007" s="2"/>
    </row>
    <row r="2008" spans="1:55" ht="12.75" x14ac:dyDescent="0.2">
      <c r="A2008" s="4"/>
      <c r="B2008" s="4"/>
      <c r="C2008" s="4"/>
      <c r="D2008" s="4"/>
      <c r="E2008" s="4"/>
      <c r="F2008" s="4"/>
      <c r="G2008" s="45"/>
      <c r="H2008" s="45"/>
      <c r="I2008" s="36"/>
      <c r="J2008" s="36"/>
      <c r="K2008" s="5"/>
      <c r="L2008" s="8" t="str">
        <f t="shared" si="32"/>
        <v xml:space="preserve"> </v>
      </c>
      <c r="M2008" s="6"/>
      <c r="N2008" s="6"/>
      <c r="O2008" s="6"/>
      <c r="P2008" s="8"/>
      <c r="Q2008" s="5"/>
      <c r="R2008" s="8"/>
      <c r="S2008" s="10"/>
      <c r="T2008" s="6"/>
      <c r="U2008" s="4"/>
      <c r="V2008" s="4"/>
      <c r="W2008" s="38"/>
      <c r="X2008" s="8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BC2008" s="2"/>
    </row>
    <row r="2009" spans="1:55" ht="12.75" x14ac:dyDescent="0.2">
      <c r="A2009" s="4"/>
      <c r="B2009" s="4"/>
      <c r="C2009" s="4"/>
      <c r="D2009" s="4"/>
      <c r="E2009" s="4"/>
      <c r="F2009" s="4"/>
      <c r="G2009" s="45"/>
      <c r="H2009" s="45"/>
      <c r="I2009" s="36"/>
      <c r="J2009" s="36"/>
      <c r="K2009" s="5"/>
      <c r="L2009" s="8" t="str">
        <f t="shared" si="32"/>
        <v xml:space="preserve"> </v>
      </c>
      <c r="M2009" s="6"/>
      <c r="N2009" s="6"/>
      <c r="O2009" s="6"/>
      <c r="P2009" s="8"/>
      <c r="Q2009" s="5"/>
      <c r="R2009" s="8"/>
      <c r="S2009" s="10"/>
      <c r="T2009" s="6"/>
      <c r="U2009" s="4"/>
      <c r="V2009" s="4"/>
      <c r="W2009" s="38"/>
      <c r="X2009" s="8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BC2009" s="2"/>
    </row>
    <row r="2010" spans="1:55" ht="12.75" x14ac:dyDescent="0.2">
      <c r="A2010" s="4"/>
      <c r="B2010" s="4"/>
      <c r="C2010" s="4"/>
      <c r="D2010" s="4"/>
      <c r="E2010" s="4"/>
      <c r="F2010" s="4"/>
      <c r="G2010" s="45"/>
      <c r="H2010" s="45"/>
      <c r="I2010" s="36"/>
      <c r="J2010" s="36"/>
      <c r="K2010" s="5"/>
      <c r="L2010" s="8" t="str">
        <f t="shared" si="32"/>
        <v xml:space="preserve"> </v>
      </c>
      <c r="M2010" s="6"/>
      <c r="N2010" s="6"/>
      <c r="O2010" s="6"/>
      <c r="P2010" s="8"/>
      <c r="Q2010" s="5"/>
      <c r="R2010" s="8"/>
      <c r="S2010" s="10"/>
      <c r="T2010" s="6"/>
      <c r="U2010" s="4"/>
      <c r="V2010" s="4"/>
      <c r="W2010" s="38"/>
      <c r="X2010" s="8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BC2010" s="2"/>
    </row>
    <row r="2011" spans="1:55" ht="12.75" x14ac:dyDescent="0.2">
      <c r="A2011" s="4"/>
      <c r="B2011" s="4"/>
      <c r="C2011" s="4"/>
      <c r="D2011" s="4"/>
      <c r="E2011" s="4"/>
      <c r="F2011" s="4"/>
      <c r="G2011" s="45"/>
      <c r="H2011" s="45"/>
      <c r="I2011" s="36"/>
      <c r="J2011" s="36"/>
      <c r="K2011" s="5"/>
      <c r="L2011" s="8" t="str">
        <f t="shared" si="32"/>
        <v xml:space="preserve"> </v>
      </c>
      <c r="M2011" s="6"/>
      <c r="N2011" s="6"/>
      <c r="O2011" s="6"/>
      <c r="P2011" s="8"/>
      <c r="Q2011" s="5"/>
      <c r="R2011" s="8"/>
      <c r="S2011" s="10"/>
      <c r="T2011" s="6"/>
      <c r="U2011" s="4"/>
      <c r="V2011" s="4"/>
      <c r="W2011" s="38"/>
      <c r="X2011" s="8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BC2011" s="2"/>
    </row>
    <row r="2012" spans="1:55" ht="12.75" x14ac:dyDescent="0.2">
      <c r="A2012" s="4"/>
      <c r="B2012" s="4"/>
      <c r="C2012" s="4"/>
      <c r="D2012" s="4"/>
      <c r="E2012" s="4"/>
      <c r="F2012" s="4"/>
      <c r="G2012" s="45"/>
      <c r="H2012" s="45"/>
      <c r="I2012" s="36"/>
      <c r="J2012" s="36"/>
      <c r="K2012" s="5"/>
      <c r="L2012" s="8" t="str">
        <f t="shared" si="32"/>
        <v xml:space="preserve"> </v>
      </c>
      <c r="M2012" s="6"/>
      <c r="N2012" s="6"/>
      <c r="O2012" s="6"/>
      <c r="P2012" s="8"/>
      <c r="Q2012" s="5"/>
      <c r="R2012" s="8"/>
      <c r="S2012" s="10"/>
      <c r="T2012" s="6"/>
      <c r="U2012" s="4"/>
      <c r="V2012" s="4"/>
      <c r="W2012" s="38"/>
      <c r="X2012" s="8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BC2012" s="2"/>
    </row>
    <row r="2013" spans="1:55" ht="12.75" x14ac:dyDescent="0.2">
      <c r="A2013" s="4"/>
      <c r="B2013" s="4"/>
      <c r="C2013" s="4"/>
      <c r="D2013" s="4"/>
      <c r="E2013" s="4"/>
      <c r="F2013" s="4"/>
      <c r="G2013" s="45"/>
      <c r="H2013" s="45"/>
      <c r="I2013" s="36"/>
      <c r="J2013" s="36"/>
      <c r="K2013" s="5"/>
      <c r="L2013" s="8" t="str">
        <f t="shared" si="32"/>
        <v xml:space="preserve"> </v>
      </c>
      <c r="M2013" s="6"/>
      <c r="N2013" s="6"/>
      <c r="O2013" s="6"/>
      <c r="P2013" s="8"/>
      <c r="Q2013" s="5"/>
      <c r="R2013" s="8"/>
      <c r="S2013" s="10"/>
      <c r="T2013" s="6"/>
      <c r="U2013" s="4"/>
      <c r="V2013" s="4"/>
      <c r="W2013" s="38"/>
      <c r="X2013" s="8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BC2013" s="2"/>
    </row>
    <row r="2014" spans="1:55" ht="12.75" x14ac:dyDescent="0.2">
      <c r="A2014" s="4"/>
      <c r="B2014" s="4"/>
      <c r="C2014" s="4"/>
      <c r="D2014" s="4"/>
      <c r="E2014" s="4"/>
      <c r="F2014" s="4"/>
      <c r="G2014" s="45"/>
      <c r="H2014" s="45"/>
      <c r="I2014" s="36"/>
      <c r="J2014" s="36"/>
      <c r="K2014" s="5"/>
      <c r="L2014" s="8" t="str">
        <f t="shared" si="32"/>
        <v xml:space="preserve"> </v>
      </c>
      <c r="M2014" s="6"/>
      <c r="N2014" s="6"/>
      <c r="O2014" s="6"/>
      <c r="P2014" s="8"/>
      <c r="Q2014" s="5"/>
      <c r="R2014" s="8"/>
      <c r="S2014" s="10"/>
      <c r="T2014" s="6"/>
      <c r="U2014" s="4"/>
      <c r="V2014" s="4"/>
      <c r="W2014" s="38"/>
      <c r="X2014" s="8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BC2014" s="2"/>
    </row>
    <row r="2015" spans="1:55" ht="12.75" x14ac:dyDescent="0.2">
      <c r="A2015" s="4"/>
      <c r="B2015" s="4"/>
      <c r="C2015" s="4"/>
      <c r="D2015" s="4"/>
      <c r="E2015" s="4"/>
      <c r="F2015" s="4"/>
      <c r="G2015" s="45"/>
      <c r="H2015" s="45"/>
      <c r="I2015" s="36"/>
      <c r="J2015" s="36"/>
      <c r="K2015" s="5"/>
      <c r="L2015" s="8" t="str">
        <f t="shared" si="32"/>
        <v xml:space="preserve"> </v>
      </c>
      <c r="M2015" s="6"/>
      <c r="N2015" s="6"/>
      <c r="O2015" s="6"/>
      <c r="P2015" s="8"/>
      <c r="Q2015" s="5"/>
      <c r="R2015" s="8"/>
      <c r="S2015" s="10"/>
      <c r="T2015" s="6"/>
      <c r="U2015" s="4"/>
      <c r="V2015" s="4"/>
      <c r="W2015" s="38"/>
      <c r="X2015" s="8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BC2015" s="2"/>
    </row>
    <row r="2016" spans="1:55" ht="12.75" x14ac:dyDescent="0.2">
      <c r="A2016" s="4"/>
      <c r="B2016" s="4"/>
      <c r="C2016" s="4"/>
      <c r="D2016" s="4"/>
      <c r="E2016" s="4"/>
      <c r="F2016" s="4"/>
      <c r="G2016" s="45"/>
      <c r="H2016" s="45"/>
      <c r="I2016" s="36"/>
      <c r="J2016" s="36"/>
      <c r="K2016" s="5"/>
      <c r="L2016" s="8" t="str">
        <f t="shared" ref="L2016:L2079" si="33">+IF(J2016=0," ",K2016-($B$9-J2016))</f>
        <v xml:space="preserve"> </v>
      </c>
      <c r="M2016" s="6"/>
      <c r="N2016" s="6"/>
      <c r="O2016" s="6"/>
      <c r="P2016" s="8"/>
      <c r="Q2016" s="5"/>
      <c r="R2016" s="8"/>
      <c r="S2016" s="10"/>
      <c r="T2016" s="6"/>
      <c r="U2016" s="4"/>
      <c r="V2016" s="4"/>
      <c r="W2016" s="38"/>
      <c r="X2016" s="8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BC2016" s="2"/>
    </row>
    <row r="2017" spans="1:55" ht="12.75" x14ac:dyDescent="0.2">
      <c r="A2017" s="4"/>
      <c r="B2017" s="4"/>
      <c r="C2017" s="4"/>
      <c r="D2017" s="4"/>
      <c r="E2017" s="4"/>
      <c r="F2017" s="4"/>
      <c r="G2017" s="45"/>
      <c r="H2017" s="45"/>
      <c r="I2017" s="36"/>
      <c r="J2017" s="36"/>
      <c r="K2017" s="5"/>
      <c r="L2017" s="8" t="str">
        <f t="shared" si="33"/>
        <v xml:space="preserve"> </v>
      </c>
      <c r="M2017" s="6"/>
      <c r="N2017" s="6"/>
      <c r="O2017" s="6"/>
      <c r="P2017" s="8"/>
      <c r="Q2017" s="5"/>
      <c r="R2017" s="8"/>
      <c r="S2017" s="10"/>
      <c r="T2017" s="6"/>
      <c r="U2017" s="4"/>
      <c r="V2017" s="4"/>
      <c r="W2017" s="38"/>
      <c r="X2017" s="8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BC2017" s="2"/>
    </row>
    <row r="2018" spans="1:55" ht="12.75" x14ac:dyDescent="0.2">
      <c r="A2018" s="4"/>
      <c r="B2018" s="4"/>
      <c r="C2018" s="4"/>
      <c r="D2018" s="4"/>
      <c r="E2018" s="4"/>
      <c r="F2018" s="4"/>
      <c r="G2018" s="45"/>
      <c r="H2018" s="45"/>
      <c r="I2018" s="36"/>
      <c r="J2018" s="36"/>
      <c r="K2018" s="5"/>
      <c r="L2018" s="8" t="str">
        <f t="shared" si="33"/>
        <v xml:space="preserve"> </v>
      </c>
      <c r="M2018" s="6"/>
      <c r="N2018" s="6"/>
      <c r="O2018" s="6"/>
      <c r="P2018" s="8"/>
      <c r="Q2018" s="5"/>
      <c r="R2018" s="8"/>
      <c r="S2018" s="10"/>
      <c r="T2018" s="6"/>
      <c r="U2018" s="4"/>
      <c r="V2018" s="4"/>
      <c r="W2018" s="38"/>
      <c r="X2018" s="8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BC2018" s="2"/>
    </row>
    <row r="2019" spans="1:55" ht="12.75" x14ac:dyDescent="0.2">
      <c r="A2019" s="4"/>
      <c r="B2019" s="4"/>
      <c r="C2019" s="4"/>
      <c r="D2019" s="4"/>
      <c r="E2019" s="4"/>
      <c r="F2019" s="4"/>
      <c r="G2019" s="45"/>
      <c r="H2019" s="45"/>
      <c r="I2019" s="36"/>
      <c r="J2019" s="36"/>
      <c r="K2019" s="5"/>
      <c r="L2019" s="8" t="str">
        <f t="shared" si="33"/>
        <v xml:space="preserve"> </v>
      </c>
      <c r="M2019" s="6"/>
      <c r="N2019" s="6"/>
      <c r="O2019" s="6"/>
      <c r="P2019" s="8"/>
      <c r="Q2019" s="5"/>
      <c r="R2019" s="8"/>
      <c r="S2019" s="10"/>
      <c r="T2019" s="6"/>
      <c r="U2019" s="4"/>
      <c r="V2019" s="4"/>
      <c r="W2019" s="38"/>
      <c r="X2019" s="8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BC2019" s="2"/>
    </row>
    <row r="2020" spans="1:55" ht="12.75" x14ac:dyDescent="0.2">
      <c r="A2020" s="4"/>
      <c r="B2020" s="4"/>
      <c r="C2020" s="4"/>
      <c r="D2020" s="4"/>
      <c r="E2020" s="4"/>
      <c r="F2020" s="4"/>
      <c r="G2020" s="45"/>
      <c r="H2020" s="45"/>
      <c r="I2020" s="36"/>
      <c r="J2020" s="36"/>
      <c r="K2020" s="5"/>
      <c r="L2020" s="8" t="str">
        <f t="shared" si="33"/>
        <v xml:space="preserve"> </v>
      </c>
      <c r="M2020" s="6"/>
      <c r="N2020" s="6"/>
      <c r="O2020" s="6"/>
      <c r="P2020" s="8"/>
      <c r="Q2020" s="5"/>
      <c r="R2020" s="8"/>
      <c r="S2020" s="10"/>
      <c r="T2020" s="6"/>
      <c r="U2020" s="4"/>
      <c r="V2020" s="4"/>
      <c r="W2020" s="38"/>
      <c r="X2020" s="8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BC2020" s="2"/>
    </row>
    <row r="2021" spans="1:55" ht="12.75" x14ac:dyDescent="0.2">
      <c r="A2021" s="4"/>
      <c r="B2021" s="4"/>
      <c r="C2021" s="4"/>
      <c r="D2021" s="4"/>
      <c r="E2021" s="4"/>
      <c r="F2021" s="4"/>
      <c r="G2021" s="45"/>
      <c r="H2021" s="45"/>
      <c r="I2021" s="36"/>
      <c r="J2021" s="36"/>
      <c r="K2021" s="5"/>
      <c r="L2021" s="8" t="str">
        <f t="shared" si="33"/>
        <v xml:space="preserve"> </v>
      </c>
      <c r="M2021" s="6"/>
      <c r="N2021" s="6"/>
      <c r="O2021" s="6"/>
      <c r="P2021" s="8"/>
      <c r="Q2021" s="5"/>
      <c r="R2021" s="8"/>
      <c r="S2021" s="10"/>
      <c r="T2021" s="6"/>
      <c r="U2021" s="4"/>
      <c r="V2021" s="4"/>
      <c r="W2021" s="38"/>
      <c r="X2021" s="8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BC2021" s="2"/>
    </row>
    <row r="2022" spans="1:55" ht="12.75" x14ac:dyDescent="0.2">
      <c r="A2022" s="4"/>
      <c r="B2022" s="4"/>
      <c r="C2022" s="4"/>
      <c r="D2022" s="4"/>
      <c r="E2022" s="4"/>
      <c r="F2022" s="4"/>
      <c r="G2022" s="45"/>
      <c r="H2022" s="45"/>
      <c r="I2022" s="36"/>
      <c r="J2022" s="36"/>
      <c r="K2022" s="5"/>
      <c r="L2022" s="8" t="str">
        <f t="shared" si="33"/>
        <v xml:space="preserve"> </v>
      </c>
      <c r="M2022" s="6"/>
      <c r="N2022" s="6"/>
      <c r="O2022" s="6"/>
      <c r="P2022" s="8"/>
      <c r="Q2022" s="5"/>
      <c r="R2022" s="8"/>
      <c r="S2022" s="10"/>
      <c r="T2022" s="6"/>
      <c r="U2022" s="4"/>
      <c r="V2022" s="4"/>
      <c r="W2022" s="38"/>
      <c r="X2022" s="8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BC2022" s="2"/>
    </row>
    <row r="2023" spans="1:55" ht="12.75" x14ac:dyDescent="0.2">
      <c r="A2023" s="4"/>
      <c r="B2023" s="4"/>
      <c r="C2023" s="4"/>
      <c r="D2023" s="4"/>
      <c r="E2023" s="4"/>
      <c r="F2023" s="4"/>
      <c r="G2023" s="45"/>
      <c r="H2023" s="45"/>
      <c r="I2023" s="36"/>
      <c r="J2023" s="36"/>
      <c r="K2023" s="5"/>
      <c r="L2023" s="8" t="str">
        <f t="shared" si="33"/>
        <v xml:space="preserve"> </v>
      </c>
      <c r="M2023" s="6"/>
      <c r="N2023" s="6"/>
      <c r="O2023" s="6"/>
      <c r="P2023" s="8"/>
      <c r="Q2023" s="5"/>
      <c r="R2023" s="8"/>
      <c r="S2023" s="10"/>
      <c r="T2023" s="6"/>
      <c r="U2023" s="4"/>
      <c r="V2023" s="4"/>
      <c r="W2023" s="38"/>
      <c r="X2023" s="8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BC2023" s="2"/>
    </row>
    <row r="2024" spans="1:55" ht="12.75" x14ac:dyDescent="0.2">
      <c r="A2024" s="4"/>
      <c r="B2024" s="4"/>
      <c r="C2024" s="4"/>
      <c r="D2024" s="4"/>
      <c r="E2024" s="4"/>
      <c r="F2024" s="4"/>
      <c r="G2024" s="45"/>
      <c r="H2024" s="45"/>
      <c r="I2024" s="36"/>
      <c r="J2024" s="36"/>
      <c r="K2024" s="5"/>
      <c r="L2024" s="8" t="str">
        <f t="shared" si="33"/>
        <v xml:space="preserve"> </v>
      </c>
      <c r="M2024" s="6"/>
      <c r="N2024" s="6"/>
      <c r="O2024" s="6"/>
      <c r="P2024" s="8"/>
      <c r="Q2024" s="5"/>
      <c r="R2024" s="8"/>
      <c r="S2024" s="10"/>
      <c r="T2024" s="6"/>
      <c r="U2024" s="4"/>
      <c r="V2024" s="4"/>
      <c r="W2024" s="38"/>
      <c r="X2024" s="8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BC2024" s="2"/>
    </row>
    <row r="2025" spans="1:55" ht="12.75" x14ac:dyDescent="0.2">
      <c r="A2025" s="4"/>
      <c r="B2025" s="4"/>
      <c r="C2025" s="4"/>
      <c r="D2025" s="4"/>
      <c r="E2025" s="4"/>
      <c r="F2025" s="4"/>
      <c r="G2025" s="45"/>
      <c r="H2025" s="45"/>
      <c r="I2025" s="36"/>
      <c r="J2025" s="36"/>
      <c r="K2025" s="5"/>
      <c r="L2025" s="8" t="str">
        <f t="shared" si="33"/>
        <v xml:space="preserve"> </v>
      </c>
      <c r="M2025" s="6"/>
      <c r="N2025" s="6"/>
      <c r="O2025" s="6"/>
      <c r="P2025" s="8"/>
      <c r="Q2025" s="5"/>
      <c r="R2025" s="8"/>
      <c r="S2025" s="10"/>
      <c r="T2025" s="6"/>
      <c r="U2025" s="4"/>
      <c r="V2025" s="4"/>
      <c r="W2025" s="38"/>
      <c r="X2025" s="8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BC2025" s="2"/>
    </row>
    <row r="2026" spans="1:55" ht="12.75" x14ac:dyDescent="0.2">
      <c r="A2026" s="4"/>
      <c r="B2026" s="4"/>
      <c r="C2026" s="4"/>
      <c r="D2026" s="4"/>
      <c r="E2026" s="4"/>
      <c r="F2026" s="4"/>
      <c r="G2026" s="45"/>
      <c r="H2026" s="45"/>
      <c r="I2026" s="36"/>
      <c r="J2026" s="36"/>
      <c r="K2026" s="5"/>
      <c r="L2026" s="8" t="str">
        <f t="shared" si="33"/>
        <v xml:space="preserve"> </v>
      </c>
      <c r="M2026" s="6"/>
      <c r="N2026" s="6"/>
      <c r="O2026" s="6"/>
      <c r="P2026" s="8"/>
      <c r="Q2026" s="5"/>
      <c r="R2026" s="8"/>
      <c r="S2026" s="10"/>
      <c r="T2026" s="6"/>
      <c r="U2026" s="4"/>
      <c r="V2026" s="4"/>
      <c r="W2026" s="38"/>
      <c r="X2026" s="8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BC2026" s="2"/>
    </row>
    <row r="2027" spans="1:55" ht="12.75" x14ac:dyDescent="0.2">
      <c r="A2027" s="4"/>
      <c r="B2027" s="4"/>
      <c r="C2027" s="4"/>
      <c r="D2027" s="4"/>
      <c r="E2027" s="4"/>
      <c r="F2027" s="4"/>
      <c r="G2027" s="45"/>
      <c r="H2027" s="45"/>
      <c r="I2027" s="36"/>
      <c r="J2027" s="36"/>
      <c r="K2027" s="5"/>
      <c r="L2027" s="8" t="str">
        <f t="shared" si="33"/>
        <v xml:space="preserve"> </v>
      </c>
      <c r="M2027" s="6"/>
      <c r="N2027" s="6"/>
      <c r="O2027" s="6"/>
      <c r="P2027" s="8"/>
      <c r="Q2027" s="5"/>
      <c r="R2027" s="8"/>
      <c r="S2027" s="10"/>
      <c r="T2027" s="6"/>
      <c r="U2027" s="4"/>
      <c r="V2027" s="4"/>
      <c r="W2027" s="38"/>
      <c r="X2027" s="8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BC2027" s="2"/>
    </row>
    <row r="2028" spans="1:55" ht="12.75" x14ac:dyDescent="0.2">
      <c r="A2028" s="4"/>
      <c r="B2028" s="4"/>
      <c r="C2028" s="4"/>
      <c r="D2028" s="4"/>
      <c r="E2028" s="4"/>
      <c r="F2028" s="4"/>
      <c r="G2028" s="45"/>
      <c r="H2028" s="45"/>
      <c r="I2028" s="36"/>
      <c r="J2028" s="36"/>
      <c r="K2028" s="5"/>
      <c r="L2028" s="8" t="str">
        <f t="shared" si="33"/>
        <v xml:space="preserve"> </v>
      </c>
      <c r="M2028" s="6"/>
      <c r="N2028" s="6"/>
      <c r="O2028" s="6"/>
      <c r="P2028" s="8"/>
      <c r="Q2028" s="5"/>
      <c r="R2028" s="8"/>
      <c r="S2028" s="10"/>
      <c r="T2028" s="6"/>
      <c r="U2028" s="4"/>
      <c r="V2028" s="4"/>
      <c r="W2028" s="38"/>
      <c r="X2028" s="8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BC2028" s="2"/>
    </row>
    <row r="2029" spans="1:55" ht="12.75" x14ac:dyDescent="0.2">
      <c r="A2029" s="4"/>
      <c r="B2029" s="4"/>
      <c r="C2029" s="4"/>
      <c r="D2029" s="4"/>
      <c r="E2029" s="4"/>
      <c r="F2029" s="4"/>
      <c r="G2029" s="45"/>
      <c r="H2029" s="45"/>
      <c r="I2029" s="36"/>
      <c r="J2029" s="36"/>
      <c r="K2029" s="5"/>
      <c r="L2029" s="8" t="str">
        <f t="shared" si="33"/>
        <v xml:space="preserve"> </v>
      </c>
      <c r="M2029" s="6"/>
      <c r="N2029" s="6"/>
      <c r="O2029" s="6"/>
      <c r="P2029" s="8"/>
      <c r="Q2029" s="5"/>
      <c r="R2029" s="8"/>
      <c r="S2029" s="10"/>
      <c r="T2029" s="6"/>
      <c r="U2029" s="4"/>
      <c r="V2029" s="4"/>
      <c r="W2029" s="38"/>
      <c r="X2029" s="8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BC2029" s="2"/>
    </row>
    <row r="2030" spans="1:55" ht="12.75" x14ac:dyDescent="0.2">
      <c r="A2030" s="4"/>
      <c r="B2030" s="4"/>
      <c r="C2030" s="4"/>
      <c r="D2030" s="4"/>
      <c r="E2030" s="4"/>
      <c r="F2030" s="4"/>
      <c r="G2030" s="45"/>
      <c r="H2030" s="45"/>
      <c r="I2030" s="36"/>
      <c r="J2030" s="36"/>
      <c r="K2030" s="5"/>
      <c r="L2030" s="8" t="str">
        <f t="shared" si="33"/>
        <v xml:space="preserve"> </v>
      </c>
      <c r="M2030" s="6"/>
      <c r="N2030" s="6"/>
      <c r="O2030" s="6"/>
      <c r="P2030" s="8"/>
      <c r="Q2030" s="5"/>
      <c r="R2030" s="8"/>
      <c r="S2030" s="10"/>
      <c r="T2030" s="6"/>
      <c r="U2030" s="4"/>
      <c r="V2030" s="4"/>
      <c r="W2030" s="38"/>
      <c r="X2030" s="8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BC2030" s="2"/>
    </row>
    <row r="2031" spans="1:55" ht="12.75" x14ac:dyDescent="0.2">
      <c r="A2031" s="4"/>
      <c r="B2031" s="4"/>
      <c r="C2031" s="4"/>
      <c r="D2031" s="4"/>
      <c r="E2031" s="4"/>
      <c r="F2031" s="4"/>
      <c r="G2031" s="45"/>
      <c r="H2031" s="45"/>
      <c r="I2031" s="36"/>
      <c r="J2031" s="36"/>
      <c r="K2031" s="5"/>
      <c r="L2031" s="8" t="str">
        <f t="shared" si="33"/>
        <v xml:space="preserve"> </v>
      </c>
      <c r="M2031" s="6"/>
      <c r="N2031" s="6"/>
      <c r="O2031" s="6"/>
      <c r="P2031" s="8"/>
      <c r="Q2031" s="5"/>
      <c r="R2031" s="8"/>
      <c r="S2031" s="10"/>
      <c r="T2031" s="6"/>
      <c r="U2031" s="4"/>
      <c r="V2031" s="4"/>
      <c r="W2031" s="38"/>
      <c r="X2031" s="8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BC2031" s="2"/>
    </row>
    <row r="2032" spans="1:55" ht="12.75" x14ac:dyDescent="0.2">
      <c r="A2032" s="4"/>
      <c r="B2032" s="4"/>
      <c r="C2032" s="4"/>
      <c r="D2032" s="4"/>
      <c r="E2032" s="4"/>
      <c r="F2032" s="4"/>
      <c r="G2032" s="45"/>
      <c r="H2032" s="45"/>
      <c r="I2032" s="36"/>
      <c r="J2032" s="36"/>
      <c r="K2032" s="5"/>
      <c r="L2032" s="8" t="str">
        <f t="shared" si="33"/>
        <v xml:space="preserve"> </v>
      </c>
      <c r="M2032" s="6"/>
      <c r="N2032" s="6"/>
      <c r="O2032" s="6"/>
      <c r="P2032" s="8"/>
      <c r="Q2032" s="5"/>
      <c r="R2032" s="8"/>
      <c r="S2032" s="10"/>
      <c r="T2032" s="6"/>
      <c r="U2032" s="4"/>
      <c r="V2032" s="4"/>
      <c r="W2032" s="38"/>
      <c r="X2032" s="8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BC2032" s="2"/>
    </row>
    <row r="2033" spans="1:55" ht="12.75" x14ac:dyDescent="0.2">
      <c r="A2033" s="4"/>
      <c r="B2033" s="4"/>
      <c r="C2033" s="4"/>
      <c r="D2033" s="4"/>
      <c r="E2033" s="4"/>
      <c r="F2033" s="4"/>
      <c r="G2033" s="45"/>
      <c r="H2033" s="45"/>
      <c r="I2033" s="36"/>
      <c r="J2033" s="36"/>
      <c r="K2033" s="5"/>
      <c r="L2033" s="8" t="str">
        <f t="shared" si="33"/>
        <v xml:space="preserve"> </v>
      </c>
      <c r="M2033" s="6"/>
      <c r="N2033" s="6"/>
      <c r="O2033" s="6"/>
      <c r="P2033" s="8"/>
      <c r="Q2033" s="5"/>
      <c r="R2033" s="8"/>
      <c r="S2033" s="10"/>
      <c r="T2033" s="6"/>
      <c r="U2033" s="4"/>
      <c r="V2033" s="4"/>
      <c r="W2033" s="38"/>
      <c r="X2033" s="8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BC2033" s="2"/>
    </row>
    <row r="2034" spans="1:55" ht="12.75" x14ac:dyDescent="0.2">
      <c r="A2034" s="4"/>
      <c r="B2034" s="4"/>
      <c r="C2034" s="4"/>
      <c r="D2034" s="4"/>
      <c r="E2034" s="4"/>
      <c r="F2034" s="4"/>
      <c r="G2034" s="45"/>
      <c r="H2034" s="45"/>
      <c r="I2034" s="36"/>
      <c r="J2034" s="36"/>
      <c r="K2034" s="5"/>
      <c r="L2034" s="8" t="str">
        <f t="shared" si="33"/>
        <v xml:space="preserve"> </v>
      </c>
      <c r="M2034" s="6"/>
      <c r="N2034" s="6"/>
      <c r="O2034" s="6"/>
      <c r="P2034" s="8"/>
      <c r="Q2034" s="5"/>
      <c r="R2034" s="8"/>
      <c r="S2034" s="10"/>
      <c r="T2034" s="6"/>
      <c r="U2034" s="4"/>
      <c r="V2034" s="4"/>
      <c r="W2034" s="38"/>
      <c r="X2034" s="8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BC2034" s="2"/>
    </row>
    <row r="2035" spans="1:55" ht="12.75" x14ac:dyDescent="0.2">
      <c r="A2035" s="4"/>
      <c r="B2035" s="4"/>
      <c r="C2035" s="4"/>
      <c r="D2035" s="4"/>
      <c r="E2035" s="4"/>
      <c r="F2035" s="4"/>
      <c r="G2035" s="45"/>
      <c r="H2035" s="45"/>
      <c r="I2035" s="36"/>
      <c r="J2035" s="36"/>
      <c r="K2035" s="5"/>
      <c r="L2035" s="8" t="str">
        <f t="shared" si="33"/>
        <v xml:space="preserve"> </v>
      </c>
      <c r="M2035" s="6"/>
      <c r="N2035" s="6"/>
      <c r="O2035" s="6"/>
      <c r="P2035" s="8"/>
      <c r="Q2035" s="5"/>
      <c r="R2035" s="8"/>
      <c r="S2035" s="10"/>
      <c r="T2035" s="6"/>
      <c r="U2035" s="4"/>
      <c r="V2035" s="4"/>
      <c r="W2035" s="38"/>
      <c r="X2035" s="8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BC2035" s="2"/>
    </row>
    <row r="2036" spans="1:55" ht="12.75" x14ac:dyDescent="0.2">
      <c r="A2036" s="4"/>
      <c r="B2036" s="4"/>
      <c r="C2036" s="4"/>
      <c r="D2036" s="4"/>
      <c r="E2036" s="4"/>
      <c r="F2036" s="4"/>
      <c r="G2036" s="45"/>
      <c r="H2036" s="45"/>
      <c r="I2036" s="36"/>
      <c r="J2036" s="36"/>
      <c r="K2036" s="5"/>
      <c r="L2036" s="8" t="str">
        <f t="shared" si="33"/>
        <v xml:space="preserve"> </v>
      </c>
      <c r="M2036" s="6"/>
      <c r="N2036" s="6"/>
      <c r="O2036" s="6"/>
      <c r="P2036" s="8"/>
      <c r="Q2036" s="5"/>
      <c r="R2036" s="8"/>
      <c r="S2036" s="10"/>
      <c r="T2036" s="6"/>
      <c r="U2036" s="4"/>
      <c r="V2036" s="4"/>
      <c r="W2036" s="38"/>
      <c r="X2036" s="8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BC2036" s="2"/>
    </row>
    <row r="2037" spans="1:55" ht="12.75" x14ac:dyDescent="0.2">
      <c r="A2037" s="4"/>
      <c r="B2037" s="4"/>
      <c r="C2037" s="4"/>
      <c r="D2037" s="4"/>
      <c r="E2037" s="4"/>
      <c r="F2037" s="4"/>
      <c r="G2037" s="45"/>
      <c r="H2037" s="45"/>
      <c r="I2037" s="36"/>
      <c r="J2037" s="36"/>
      <c r="K2037" s="5"/>
      <c r="L2037" s="8" t="str">
        <f t="shared" si="33"/>
        <v xml:space="preserve"> </v>
      </c>
      <c r="M2037" s="6"/>
      <c r="N2037" s="6"/>
      <c r="O2037" s="6"/>
      <c r="P2037" s="8"/>
      <c r="Q2037" s="5"/>
      <c r="R2037" s="8"/>
      <c r="S2037" s="10"/>
      <c r="T2037" s="6"/>
      <c r="U2037" s="4"/>
      <c r="V2037" s="4"/>
      <c r="W2037" s="38"/>
      <c r="X2037" s="8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BC2037" s="2"/>
    </row>
    <row r="2038" spans="1:55" ht="12.75" x14ac:dyDescent="0.2">
      <c r="A2038" s="4"/>
      <c r="B2038" s="4"/>
      <c r="C2038" s="4"/>
      <c r="D2038" s="4"/>
      <c r="E2038" s="4"/>
      <c r="F2038" s="4"/>
      <c r="G2038" s="45"/>
      <c r="H2038" s="45"/>
      <c r="I2038" s="36"/>
      <c r="J2038" s="36"/>
      <c r="K2038" s="5"/>
      <c r="L2038" s="8" t="str">
        <f t="shared" si="33"/>
        <v xml:space="preserve"> </v>
      </c>
      <c r="M2038" s="6"/>
      <c r="N2038" s="6"/>
      <c r="O2038" s="6"/>
      <c r="P2038" s="8"/>
      <c r="Q2038" s="5"/>
      <c r="R2038" s="8"/>
      <c r="S2038" s="10"/>
      <c r="T2038" s="6"/>
      <c r="U2038" s="4"/>
      <c r="V2038" s="4"/>
      <c r="W2038" s="38"/>
      <c r="X2038" s="8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BC2038" s="2"/>
    </row>
    <row r="2039" spans="1:55" ht="12.75" x14ac:dyDescent="0.2">
      <c r="A2039" s="4"/>
      <c r="B2039" s="4"/>
      <c r="C2039" s="4"/>
      <c r="D2039" s="4"/>
      <c r="E2039" s="4"/>
      <c r="F2039" s="4"/>
      <c r="G2039" s="45"/>
      <c r="H2039" s="45"/>
      <c r="I2039" s="36"/>
      <c r="J2039" s="36"/>
      <c r="K2039" s="5"/>
      <c r="L2039" s="8" t="str">
        <f t="shared" si="33"/>
        <v xml:space="preserve"> </v>
      </c>
      <c r="M2039" s="6"/>
      <c r="N2039" s="6"/>
      <c r="O2039" s="6"/>
      <c r="P2039" s="8"/>
      <c r="Q2039" s="5"/>
      <c r="R2039" s="8"/>
      <c r="S2039" s="10"/>
      <c r="T2039" s="6"/>
      <c r="U2039" s="4"/>
      <c r="V2039" s="4"/>
      <c r="W2039" s="38"/>
      <c r="X2039" s="8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BC2039" s="2"/>
    </row>
    <row r="2040" spans="1:55" ht="12.75" x14ac:dyDescent="0.2">
      <c r="A2040" s="4"/>
      <c r="B2040" s="4"/>
      <c r="C2040" s="4"/>
      <c r="D2040" s="4"/>
      <c r="E2040" s="4"/>
      <c r="F2040" s="4"/>
      <c r="G2040" s="45"/>
      <c r="H2040" s="45"/>
      <c r="I2040" s="36"/>
      <c r="J2040" s="36"/>
      <c r="K2040" s="5"/>
      <c r="L2040" s="8" t="str">
        <f t="shared" si="33"/>
        <v xml:space="preserve"> </v>
      </c>
      <c r="M2040" s="6"/>
      <c r="N2040" s="6"/>
      <c r="O2040" s="6"/>
      <c r="P2040" s="8"/>
      <c r="Q2040" s="5"/>
      <c r="R2040" s="8"/>
      <c r="S2040" s="10"/>
      <c r="T2040" s="6"/>
      <c r="U2040" s="4"/>
      <c r="V2040" s="4"/>
      <c r="W2040" s="38"/>
      <c r="X2040" s="8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BC2040" s="2"/>
    </row>
    <row r="2041" spans="1:55" ht="12.75" x14ac:dyDescent="0.2">
      <c r="A2041" s="4"/>
      <c r="B2041" s="4"/>
      <c r="C2041" s="4"/>
      <c r="D2041" s="4"/>
      <c r="E2041" s="4"/>
      <c r="F2041" s="4"/>
      <c r="G2041" s="45"/>
      <c r="H2041" s="45"/>
      <c r="I2041" s="36"/>
      <c r="J2041" s="36"/>
      <c r="K2041" s="5"/>
      <c r="L2041" s="8" t="str">
        <f t="shared" si="33"/>
        <v xml:space="preserve"> </v>
      </c>
      <c r="M2041" s="6"/>
      <c r="N2041" s="6"/>
      <c r="O2041" s="6"/>
      <c r="P2041" s="8"/>
      <c r="Q2041" s="5"/>
      <c r="R2041" s="8"/>
      <c r="S2041" s="10"/>
      <c r="T2041" s="6"/>
      <c r="U2041" s="4"/>
      <c r="V2041" s="4"/>
      <c r="W2041" s="38"/>
      <c r="X2041" s="8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BC2041" s="2"/>
    </row>
    <row r="2042" spans="1:55" ht="12.75" x14ac:dyDescent="0.2">
      <c r="A2042" s="4"/>
      <c r="B2042" s="4"/>
      <c r="C2042" s="4"/>
      <c r="D2042" s="4"/>
      <c r="E2042" s="4"/>
      <c r="F2042" s="4"/>
      <c r="G2042" s="45"/>
      <c r="H2042" s="45"/>
      <c r="I2042" s="36"/>
      <c r="J2042" s="36"/>
      <c r="K2042" s="5"/>
      <c r="L2042" s="8" t="str">
        <f t="shared" si="33"/>
        <v xml:space="preserve"> </v>
      </c>
      <c r="M2042" s="6"/>
      <c r="N2042" s="6"/>
      <c r="O2042" s="6"/>
      <c r="P2042" s="8"/>
      <c r="Q2042" s="5"/>
      <c r="R2042" s="8"/>
      <c r="S2042" s="10"/>
      <c r="T2042" s="6"/>
      <c r="U2042" s="4"/>
      <c r="V2042" s="4"/>
      <c r="W2042" s="38"/>
      <c r="X2042" s="8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BC2042" s="2"/>
    </row>
    <row r="2043" spans="1:55" ht="12.75" x14ac:dyDescent="0.2">
      <c r="A2043" s="4"/>
      <c r="B2043" s="4"/>
      <c r="C2043" s="4"/>
      <c r="D2043" s="4"/>
      <c r="E2043" s="4"/>
      <c r="F2043" s="4"/>
      <c r="G2043" s="45"/>
      <c r="H2043" s="45"/>
      <c r="I2043" s="36"/>
      <c r="J2043" s="36"/>
      <c r="K2043" s="5"/>
      <c r="L2043" s="8" t="str">
        <f t="shared" si="33"/>
        <v xml:space="preserve"> </v>
      </c>
      <c r="M2043" s="6"/>
      <c r="N2043" s="6"/>
      <c r="O2043" s="6"/>
      <c r="P2043" s="8"/>
      <c r="Q2043" s="5"/>
      <c r="R2043" s="8"/>
      <c r="S2043" s="10"/>
      <c r="T2043" s="6"/>
      <c r="U2043" s="4"/>
      <c r="V2043" s="4"/>
      <c r="W2043" s="38"/>
      <c r="X2043" s="8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BC2043" s="2"/>
    </row>
    <row r="2044" spans="1:55" ht="12.75" x14ac:dyDescent="0.2">
      <c r="A2044" s="4"/>
      <c r="B2044" s="4"/>
      <c r="C2044" s="4"/>
      <c r="D2044" s="4"/>
      <c r="E2044" s="4"/>
      <c r="F2044" s="4"/>
      <c r="G2044" s="45"/>
      <c r="H2044" s="45"/>
      <c r="I2044" s="36"/>
      <c r="J2044" s="36"/>
      <c r="K2044" s="5"/>
      <c r="L2044" s="8" t="str">
        <f t="shared" si="33"/>
        <v xml:space="preserve"> </v>
      </c>
      <c r="M2044" s="6"/>
      <c r="N2044" s="6"/>
      <c r="O2044" s="6"/>
      <c r="P2044" s="8"/>
      <c r="Q2044" s="5"/>
      <c r="R2044" s="8"/>
      <c r="S2044" s="10"/>
      <c r="T2044" s="6"/>
      <c r="U2044" s="4"/>
      <c r="V2044" s="4"/>
      <c r="W2044" s="38"/>
      <c r="X2044" s="8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BC2044" s="2"/>
    </row>
    <row r="2045" spans="1:55" ht="12.75" x14ac:dyDescent="0.2">
      <c r="A2045" s="4"/>
      <c r="B2045" s="4"/>
      <c r="C2045" s="4"/>
      <c r="D2045" s="4"/>
      <c r="E2045" s="4"/>
      <c r="F2045" s="4"/>
      <c r="G2045" s="45"/>
      <c r="H2045" s="45"/>
      <c r="I2045" s="36"/>
      <c r="J2045" s="36"/>
      <c r="K2045" s="5"/>
      <c r="L2045" s="8" t="str">
        <f t="shared" si="33"/>
        <v xml:space="preserve"> </v>
      </c>
      <c r="M2045" s="6"/>
      <c r="N2045" s="6"/>
      <c r="O2045" s="6"/>
      <c r="P2045" s="8"/>
      <c r="Q2045" s="5"/>
      <c r="R2045" s="8"/>
      <c r="S2045" s="10"/>
      <c r="T2045" s="6"/>
      <c r="U2045" s="4"/>
      <c r="V2045" s="4"/>
      <c r="W2045" s="38"/>
      <c r="X2045" s="8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BC2045" s="2"/>
    </row>
    <row r="2046" spans="1:55" ht="12.75" x14ac:dyDescent="0.2">
      <c r="A2046" s="4"/>
      <c r="B2046" s="4"/>
      <c r="C2046" s="4"/>
      <c r="D2046" s="4"/>
      <c r="E2046" s="4"/>
      <c r="F2046" s="4"/>
      <c r="G2046" s="45"/>
      <c r="H2046" s="45"/>
      <c r="I2046" s="36"/>
      <c r="J2046" s="36"/>
      <c r="K2046" s="5"/>
      <c r="L2046" s="8" t="str">
        <f t="shared" si="33"/>
        <v xml:space="preserve"> </v>
      </c>
      <c r="M2046" s="6"/>
      <c r="N2046" s="6"/>
      <c r="O2046" s="6"/>
      <c r="P2046" s="8"/>
      <c r="Q2046" s="5"/>
      <c r="R2046" s="8"/>
      <c r="S2046" s="10"/>
      <c r="T2046" s="6"/>
      <c r="U2046" s="4"/>
      <c r="V2046" s="4"/>
      <c r="W2046" s="38"/>
      <c r="X2046" s="8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BC2046" s="2"/>
    </row>
    <row r="2047" spans="1:55" ht="12.75" x14ac:dyDescent="0.2">
      <c r="A2047" s="4"/>
      <c r="B2047" s="4"/>
      <c r="C2047" s="4"/>
      <c r="D2047" s="4"/>
      <c r="E2047" s="4"/>
      <c r="F2047" s="4"/>
      <c r="G2047" s="45"/>
      <c r="H2047" s="45"/>
      <c r="I2047" s="36"/>
      <c r="J2047" s="36"/>
      <c r="K2047" s="5"/>
      <c r="L2047" s="8" t="str">
        <f t="shared" si="33"/>
        <v xml:space="preserve"> </v>
      </c>
      <c r="M2047" s="6"/>
      <c r="N2047" s="6"/>
      <c r="O2047" s="6"/>
      <c r="P2047" s="8"/>
      <c r="Q2047" s="5"/>
      <c r="R2047" s="8"/>
      <c r="S2047" s="10"/>
      <c r="T2047" s="6"/>
      <c r="U2047" s="4"/>
      <c r="V2047" s="4"/>
      <c r="W2047" s="38"/>
      <c r="X2047" s="8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BC2047" s="2"/>
    </row>
    <row r="2048" spans="1:55" ht="12.75" x14ac:dyDescent="0.2">
      <c r="A2048" s="4"/>
      <c r="B2048" s="4"/>
      <c r="C2048" s="4"/>
      <c r="D2048" s="4"/>
      <c r="E2048" s="4"/>
      <c r="F2048" s="4"/>
      <c r="G2048" s="45"/>
      <c r="H2048" s="45"/>
      <c r="I2048" s="36"/>
      <c r="J2048" s="36"/>
      <c r="K2048" s="5"/>
      <c r="L2048" s="8" t="str">
        <f t="shared" si="33"/>
        <v xml:space="preserve"> </v>
      </c>
      <c r="M2048" s="6"/>
      <c r="N2048" s="6"/>
      <c r="O2048" s="6"/>
      <c r="P2048" s="8"/>
      <c r="Q2048" s="5"/>
      <c r="R2048" s="8"/>
      <c r="S2048" s="10"/>
      <c r="T2048" s="6"/>
      <c r="U2048" s="4"/>
      <c r="V2048" s="4"/>
      <c r="W2048" s="38"/>
      <c r="X2048" s="8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BC2048" s="2"/>
    </row>
    <row r="2049" spans="1:55" ht="12.75" x14ac:dyDescent="0.2">
      <c r="A2049" s="4"/>
      <c r="B2049" s="4"/>
      <c r="C2049" s="4"/>
      <c r="D2049" s="4"/>
      <c r="E2049" s="4"/>
      <c r="F2049" s="4"/>
      <c r="G2049" s="45"/>
      <c r="H2049" s="45"/>
      <c r="I2049" s="36"/>
      <c r="J2049" s="36"/>
      <c r="K2049" s="5"/>
      <c r="L2049" s="8" t="str">
        <f t="shared" si="33"/>
        <v xml:space="preserve"> </v>
      </c>
      <c r="M2049" s="6"/>
      <c r="N2049" s="6"/>
      <c r="O2049" s="6"/>
      <c r="P2049" s="8"/>
      <c r="Q2049" s="5"/>
      <c r="R2049" s="8"/>
      <c r="S2049" s="10"/>
      <c r="T2049" s="6"/>
      <c r="U2049" s="4"/>
      <c r="V2049" s="4"/>
      <c r="W2049" s="38"/>
      <c r="X2049" s="8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BC2049" s="2"/>
    </row>
    <row r="2050" spans="1:55" ht="12.75" x14ac:dyDescent="0.2">
      <c r="A2050" s="4"/>
      <c r="B2050" s="4"/>
      <c r="C2050" s="4"/>
      <c r="D2050" s="4"/>
      <c r="E2050" s="4"/>
      <c r="F2050" s="4"/>
      <c r="G2050" s="45"/>
      <c r="H2050" s="45"/>
      <c r="I2050" s="36"/>
      <c r="J2050" s="36"/>
      <c r="K2050" s="5"/>
      <c r="L2050" s="8" t="str">
        <f t="shared" si="33"/>
        <v xml:space="preserve"> </v>
      </c>
      <c r="M2050" s="6"/>
      <c r="N2050" s="6"/>
      <c r="O2050" s="6"/>
      <c r="P2050" s="8"/>
      <c r="Q2050" s="5"/>
      <c r="R2050" s="8"/>
      <c r="S2050" s="10"/>
      <c r="T2050" s="6"/>
      <c r="U2050" s="4"/>
      <c r="V2050" s="4"/>
      <c r="W2050" s="38"/>
      <c r="X2050" s="8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BC2050" s="2"/>
    </row>
    <row r="2051" spans="1:55" ht="12.75" x14ac:dyDescent="0.2">
      <c r="A2051" s="4"/>
      <c r="B2051" s="4"/>
      <c r="C2051" s="4"/>
      <c r="D2051" s="4"/>
      <c r="E2051" s="4"/>
      <c r="F2051" s="4"/>
      <c r="G2051" s="45"/>
      <c r="H2051" s="45"/>
      <c r="I2051" s="36"/>
      <c r="J2051" s="36"/>
      <c r="K2051" s="5"/>
      <c r="L2051" s="8" t="str">
        <f t="shared" si="33"/>
        <v xml:space="preserve"> </v>
      </c>
      <c r="M2051" s="6"/>
      <c r="N2051" s="6"/>
      <c r="O2051" s="6"/>
      <c r="P2051" s="8"/>
      <c r="Q2051" s="5"/>
      <c r="R2051" s="8"/>
      <c r="S2051" s="10"/>
      <c r="T2051" s="6"/>
      <c r="U2051" s="4"/>
      <c r="V2051" s="4"/>
      <c r="W2051" s="38"/>
      <c r="X2051" s="8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BC2051" s="2"/>
    </row>
    <row r="2052" spans="1:55" ht="12.75" x14ac:dyDescent="0.2">
      <c r="A2052" s="4"/>
      <c r="B2052" s="4"/>
      <c r="C2052" s="4"/>
      <c r="D2052" s="4"/>
      <c r="E2052" s="4"/>
      <c r="F2052" s="4"/>
      <c r="G2052" s="45"/>
      <c r="H2052" s="45"/>
      <c r="I2052" s="36"/>
      <c r="J2052" s="36"/>
      <c r="K2052" s="5"/>
      <c r="L2052" s="8" t="str">
        <f t="shared" si="33"/>
        <v xml:space="preserve"> </v>
      </c>
      <c r="M2052" s="6"/>
      <c r="N2052" s="6"/>
      <c r="O2052" s="6"/>
      <c r="P2052" s="8"/>
      <c r="Q2052" s="5"/>
      <c r="R2052" s="8"/>
      <c r="S2052" s="10"/>
      <c r="T2052" s="6"/>
      <c r="U2052" s="4"/>
      <c r="V2052" s="4"/>
      <c r="W2052" s="38"/>
      <c r="X2052" s="8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BC2052" s="2"/>
    </row>
    <row r="2053" spans="1:55" ht="12.75" x14ac:dyDescent="0.2">
      <c r="A2053" s="4"/>
      <c r="B2053" s="4"/>
      <c r="C2053" s="4"/>
      <c r="D2053" s="4"/>
      <c r="E2053" s="4"/>
      <c r="F2053" s="4"/>
      <c r="G2053" s="45"/>
      <c r="H2053" s="45"/>
      <c r="I2053" s="36"/>
      <c r="J2053" s="36"/>
      <c r="K2053" s="5"/>
      <c r="L2053" s="8" t="str">
        <f t="shared" si="33"/>
        <v xml:space="preserve"> </v>
      </c>
      <c r="M2053" s="6"/>
      <c r="N2053" s="6"/>
      <c r="O2053" s="6"/>
      <c r="P2053" s="8"/>
      <c r="Q2053" s="5"/>
      <c r="R2053" s="8"/>
      <c r="S2053" s="10"/>
      <c r="T2053" s="6"/>
      <c r="U2053" s="4"/>
      <c r="V2053" s="4"/>
      <c r="W2053" s="38"/>
      <c r="X2053" s="8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BC2053" s="2"/>
    </row>
    <row r="2054" spans="1:55" ht="12.75" x14ac:dyDescent="0.2">
      <c r="A2054" s="4"/>
      <c r="B2054" s="4"/>
      <c r="C2054" s="4"/>
      <c r="D2054" s="4"/>
      <c r="E2054" s="4"/>
      <c r="F2054" s="4"/>
      <c r="G2054" s="45"/>
      <c r="H2054" s="45"/>
      <c r="I2054" s="36"/>
      <c r="J2054" s="36"/>
      <c r="K2054" s="5"/>
      <c r="L2054" s="8" t="str">
        <f t="shared" si="33"/>
        <v xml:space="preserve"> </v>
      </c>
      <c r="M2054" s="6"/>
      <c r="N2054" s="6"/>
      <c r="O2054" s="6"/>
      <c r="P2054" s="8"/>
      <c r="Q2054" s="5"/>
      <c r="R2054" s="8"/>
      <c r="S2054" s="10"/>
      <c r="T2054" s="6"/>
      <c r="U2054" s="4"/>
      <c r="V2054" s="4"/>
      <c r="W2054" s="38"/>
      <c r="X2054" s="8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BC2054" s="2"/>
    </row>
    <row r="2055" spans="1:55" ht="12.75" x14ac:dyDescent="0.2">
      <c r="A2055" s="4"/>
      <c r="B2055" s="4"/>
      <c r="C2055" s="4"/>
      <c r="D2055" s="4"/>
      <c r="E2055" s="4"/>
      <c r="F2055" s="4"/>
      <c r="G2055" s="45"/>
      <c r="H2055" s="45"/>
      <c r="I2055" s="36"/>
      <c r="J2055" s="36"/>
      <c r="K2055" s="5"/>
      <c r="L2055" s="8" t="str">
        <f t="shared" si="33"/>
        <v xml:space="preserve"> </v>
      </c>
      <c r="M2055" s="6"/>
      <c r="N2055" s="6"/>
      <c r="O2055" s="6"/>
      <c r="P2055" s="8"/>
      <c r="Q2055" s="5"/>
      <c r="R2055" s="8"/>
      <c r="S2055" s="10"/>
      <c r="T2055" s="6"/>
      <c r="U2055" s="4"/>
      <c r="V2055" s="4"/>
      <c r="W2055" s="38"/>
      <c r="X2055" s="8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BC2055" s="2"/>
    </row>
    <row r="2056" spans="1:55" ht="12.75" x14ac:dyDescent="0.2">
      <c r="A2056" s="4"/>
      <c r="B2056" s="4"/>
      <c r="C2056" s="4"/>
      <c r="D2056" s="4"/>
      <c r="E2056" s="4"/>
      <c r="F2056" s="4"/>
      <c r="G2056" s="45"/>
      <c r="H2056" s="45"/>
      <c r="I2056" s="36"/>
      <c r="J2056" s="36"/>
      <c r="K2056" s="5"/>
      <c r="L2056" s="8" t="str">
        <f t="shared" si="33"/>
        <v xml:space="preserve"> </v>
      </c>
      <c r="M2056" s="6"/>
      <c r="N2056" s="6"/>
      <c r="O2056" s="6"/>
      <c r="P2056" s="8"/>
      <c r="Q2056" s="5"/>
      <c r="R2056" s="8"/>
      <c r="S2056" s="10"/>
      <c r="T2056" s="6"/>
      <c r="U2056" s="4"/>
      <c r="V2056" s="4"/>
      <c r="W2056" s="38"/>
      <c r="X2056" s="8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BC2056" s="2"/>
    </row>
    <row r="2057" spans="1:55" ht="12.75" x14ac:dyDescent="0.2">
      <c r="A2057" s="4"/>
      <c r="B2057" s="4"/>
      <c r="C2057" s="4"/>
      <c r="D2057" s="4"/>
      <c r="E2057" s="4"/>
      <c r="F2057" s="4"/>
      <c r="G2057" s="45"/>
      <c r="H2057" s="45"/>
      <c r="I2057" s="36"/>
      <c r="J2057" s="36"/>
      <c r="K2057" s="5"/>
      <c r="L2057" s="8" t="str">
        <f t="shared" si="33"/>
        <v xml:space="preserve"> </v>
      </c>
      <c r="M2057" s="6"/>
      <c r="N2057" s="6"/>
      <c r="O2057" s="6"/>
      <c r="P2057" s="8"/>
      <c r="Q2057" s="5"/>
      <c r="R2057" s="8"/>
      <c r="S2057" s="10"/>
      <c r="T2057" s="6"/>
      <c r="U2057" s="4"/>
      <c r="V2057" s="4"/>
      <c r="W2057" s="38"/>
      <c r="X2057" s="8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BC2057" s="2"/>
    </row>
    <row r="2058" spans="1:55" ht="12.75" x14ac:dyDescent="0.2">
      <c r="A2058" s="4"/>
      <c r="B2058" s="4"/>
      <c r="C2058" s="4"/>
      <c r="D2058" s="4"/>
      <c r="E2058" s="4"/>
      <c r="F2058" s="4"/>
      <c r="G2058" s="45"/>
      <c r="H2058" s="45"/>
      <c r="I2058" s="36"/>
      <c r="J2058" s="36"/>
      <c r="K2058" s="5"/>
      <c r="L2058" s="8" t="str">
        <f t="shared" si="33"/>
        <v xml:space="preserve"> </v>
      </c>
      <c r="M2058" s="6"/>
      <c r="N2058" s="6"/>
      <c r="O2058" s="6"/>
      <c r="P2058" s="8"/>
      <c r="Q2058" s="5"/>
      <c r="R2058" s="8"/>
      <c r="S2058" s="10"/>
      <c r="T2058" s="6"/>
      <c r="U2058" s="4"/>
      <c r="V2058" s="4"/>
      <c r="W2058" s="38"/>
      <c r="X2058" s="8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BC2058" s="2"/>
    </row>
    <row r="2059" spans="1:55" ht="12.75" x14ac:dyDescent="0.2">
      <c r="A2059" s="4"/>
      <c r="B2059" s="4"/>
      <c r="C2059" s="4"/>
      <c r="D2059" s="4"/>
      <c r="E2059" s="4"/>
      <c r="F2059" s="4"/>
      <c r="G2059" s="45"/>
      <c r="H2059" s="45"/>
      <c r="I2059" s="36"/>
      <c r="J2059" s="36"/>
      <c r="K2059" s="5"/>
      <c r="L2059" s="8" t="str">
        <f t="shared" si="33"/>
        <v xml:space="preserve"> </v>
      </c>
      <c r="M2059" s="6"/>
      <c r="N2059" s="6"/>
      <c r="O2059" s="6"/>
      <c r="P2059" s="8"/>
      <c r="Q2059" s="5"/>
      <c r="R2059" s="8"/>
      <c r="S2059" s="10"/>
      <c r="T2059" s="6"/>
      <c r="U2059" s="4"/>
      <c r="V2059" s="4"/>
      <c r="W2059" s="38"/>
      <c r="X2059" s="8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BC2059" s="2"/>
    </row>
    <row r="2060" spans="1:55" ht="12.75" x14ac:dyDescent="0.2">
      <c r="A2060" s="4"/>
      <c r="B2060" s="4"/>
      <c r="C2060" s="4"/>
      <c r="D2060" s="4"/>
      <c r="E2060" s="4"/>
      <c r="F2060" s="4"/>
      <c r="G2060" s="45"/>
      <c r="H2060" s="45"/>
      <c r="I2060" s="36"/>
      <c r="J2060" s="36"/>
      <c r="K2060" s="5"/>
      <c r="L2060" s="8" t="str">
        <f t="shared" si="33"/>
        <v xml:space="preserve"> </v>
      </c>
      <c r="M2060" s="6"/>
      <c r="N2060" s="6"/>
      <c r="O2060" s="6"/>
      <c r="P2060" s="8"/>
      <c r="Q2060" s="5"/>
      <c r="R2060" s="8"/>
      <c r="S2060" s="10"/>
      <c r="T2060" s="6"/>
      <c r="U2060" s="4"/>
      <c r="V2060" s="4"/>
      <c r="W2060" s="38"/>
      <c r="X2060" s="8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BC2060" s="2"/>
    </row>
    <row r="2061" spans="1:55" ht="12.75" x14ac:dyDescent="0.2">
      <c r="A2061" s="4"/>
      <c r="B2061" s="4"/>
      <c r="C2061" s="4"/>
      <c r="D2061" s="4"/>
      <c r="E2061" s="4"/>
      <c r="F2061" s="4"/>
      <c r="G2061" s="45"/>
      <c r="H2061" s="45"/>
      <c r="I2061" s="36"/>
      <c r="J2061" s="36"/>
      <c r="K2061" s="5"/>
      <c r="L2061" s="8" t="str">
        <f t="shared" si="33"/>
        <v xml:space="preserve"> </v>
      </c>
      <c r="M2061" s="6"/>
      <c r="N2061" s="6"/>
      <c r="O2061" s="6"/>
      <c r="P2061" s="8"/>
      <c r="Q2061" s="5"/>
      <c r="R2061" s="8"/>
      <c r="S2061" s="10"/>
      <c r="T2061" s="6"/>
      <c r="U2061" s="4"/>
      <c r="V2061" s="4"/>
      <c r="W2061" s="38"/>
      <c r="X2061" s="8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BC2061" s="2"/>
    </row>
    <row r="2062" spans="1:55" ht="12.75" x14ac:dyDescent="0.2">
      <c r="A2062" s="4"/>
      <c r="B2062" s="4"/>
      <c r="C2062" s="4"/>
      <c r="D2062" s="4"/>
      <c r="E2062" s="4"/>
      <c r="F2062" s="4"/>
      <c r="G2062" s="45"/>
      <c r="H2062" s="45"/>
      <c r="I2062" s="36"/>
      <c r="J2062" s="36"/>
      <c r="K2062" s="5"/>
      <c r="L2062" s="8" t="str">
        <f t="shared" si="33"/>
        <v xml:space="preserve"> </v>
      </c>
      <c r="M2062" s="6"/>
      <c r="N2062" s="6"/>
      <c r="O2062" s="6"/>
      <c r="P2062" s="8"/>
      <c r="Q2062" s="5"/>
      <c r="R2062" s="8"/>
      <c r="S2062" s="10"/>
      <c r="T2062" s="6"/>
      <c r="U2062" s="4"/>
      <c r="V2062" s="4"/>
      <c r="W2062" s="38"/>
      <c r="X2062" s="8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BC2062" s="2"/>
    </row>
    <row r="2063" spans="1:55" ht="12.75" x14ac:dyDescent="0.2">
      <c r="A2063" s="4"/>
      <c r="B2063" s="4"/>
      <c r="C2063" s="4"/>
      <c r="D2063" s="4"/>
      <c r="E2063" s="4"/>
      <c r="F2063" s="4"/>
      <c r="G2063" s="45"/>
      <c r="H2063" s="45"/>
      <c r="I2063" s="36"/>
      <c r="J2063" s="36"/>
      <c r="K2063" s="5"/>
      <c r="L2063" s="8" t="str">
        <f t="shared" si="33"/>
        <v xml:space="preserve"> </v>
      </c>
      <c r="M2063" s="6"/>
      <c r="N2063" s="6"/>
      <c r="O2063" s="6"/>
      <c r="P2063" s="8"/>
      <c r="Q2063" s="5"/>
      <c r="R2063" s="8"/>
      <c r="S2063" s="10"/>
      <c r="T2063" s="6"/>
      <c r="U2063" s="4"/>
      <c r="V2063" s="4"/>
      <c r="W2063" s="38"/>
      <c r="X2063" s="8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BC2063" s="2"/>
    </row>
    <row r="2064" spans="1:55" ht="12.75" x14ac:dyDescent="0.2">
      <c r="A2064" s="4"/>
      <c r="B2064" s="4"/>
      <c r="C2064" s="4"/>
      <c r="D2064" s="4"/>
      <c r="E2064" s="4"/>
      <c r="F2064" s="4"/>
      <c r="G2064" s="45"/>
      <c r="H2064" s="45"/>
      <c r="I2064" s="36"/>
      <c r="J2064" s="36"/>
      <c r="K2064" s="5"/>
      <c r="L2064" s="8" t="str">
        <f t="shared" si="33"/>
        <v xml:space="preserve"> </v>
      </c>
      <c r="M2064" s="6"/>
      <c r="N2064" s="6"/>
      <c r="O2064" s="6"/>
      <c r="P2064" s="8"/>
      <c r="Q2064" s="5"/>
      <c r="R2064" s="8"/>
      <c r="S2064" s="10"/>
      <c r="T2064" s="6"/>
      <c r="U2064" s="4"/>
      <c r="V2064" s="4"/>
      <c r="W2064" s="38"/>
      <c r="X2064" s="8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BC2064" s="2"/>
    </row>
    <row r="2065" spans="1:55" ht="12.75" x14ac:dyDescent="0.2">
      <c r="A2065" s="4"/>
      <c r="B2065" s="4"/>
      <c r="C2065" s="4"/>
      <c r="D2065" s="4"/>
      <c r="E2065" s="4"/>
      <c r="F2065" s="4"/>
      <c r="G2065" s="45"/>
      <c r="H2065" s="45"/>
      <c r="I2065" s="36"/>
      <c r="J2065" s="36"/>
      <c r="K2065" s="5"/>
      <c r="L2065" s="8" t="str">
        <f t="shared" si="33"/>
        <v xml:space="preserve"> </v>
      </c>
      <c r="M2065" s="6"/>
      <c r="N2065" s="6"/>
      <c r="O2065" s="6"/>
      <c r="P2065" s="8"/>
      <c r="Q2065" s="5"/>
      <c r="R2065" s="8"/>
      <c r="S2065" s="10"/>
      <c r="T2065" s="6"/>
      <c r="U2065" s="4"/>
      <c r="V2065" s="4"/>
      <c r="W2065" s="38"/>
      <c r="X2065" s="8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BC2065" s="2"/>
    </row>
    <row r="2066" spans="1:55" ht="12.75" x14ac:dyDescent="0.2">
      <c r="A2066" s="4"/>
      <c r="B2066" s="4"/>
      <c r="C2066" s="4"/>
      <c r="D2066" s="4"/>
      <c r="E2066" s="4"/>
      <c r="F2066" s="4"/>
      <c r="G2066" s="45"/>
      <c r="H2066" s="45"/>
      <c r="I2066" s="36"/>
      <c r="J2066" s="36"/>
      <c r="K2066" s="5"/>
      <c r="L2066" s="8" t="str">
        <f t="shared" si="33"/>
        <v xml:space="preserve"> </v>
      </c>
      <c r="M2066" s="6"/>
      <c r="N2066" s="6"/>
      <c r="O2066" s="6"/>
      <c r="P2066" s="8"/>
      <c r="Q2066" s="5"/>
      <c r="R2066" s="8"/>
      <c r="S2066" s="10"/>
      <c r="T2066" s="6"/>
      <c r="U2066" s="4"/>
      <c r="V2066" s="4"/>
      <c r="W2066" s="38"/>
      <c r="X2066" s="8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BC2066" s="2"/>
    </row>
    <row r="2067" spans="1:55" ht="12.75" x14ac:dyDescent="0.2">
      <c r="A2067" s="4"/>
      <c r="B2067" s="4"/>
      <c r="C2067" s="4"/>
      <c r="D2067" s="4"/>
      <c r="E2067" s="4"/>
      <c r="F2067" s="4"/>
      <c r="G2067" s="45"/>
      <c r="H2067" s="45"/>
      <c r="I2067" s="36"/>
      <c r="J2067" s="36"/>
      <c r="K2067" s="5"/>
      <c r="L2067" s="8" t="str">
        <f t="shared" si="33"/>
        <v xml:space="preserve"> </v>
      </c>
      <c r="M2067" s="6"/>
      <c r="N2067" s="6"/>
      <c r="O2067" s="6"/>
      <c r="P2067" s="8"/>
      <c r="Q2067" s="5"/>
      <c r="R2067" s="8"/>
      <c r="S2067" s="10"/>
      <c r="T2067" s="6"/>
      <c r="U2067" s="4"/>
      <c r="V2067" s="4"/>
      <c r="W2067" s="38"/>
      <c r="X2067" s="8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BC2067" s="2"/>
    </row>
    <row r="2068" spans="1:55" ht="12.75" x14ac:dyDescent="0.2">
      <c r="A2068" s="4"/>
      <c r="B2068" s="4"/>
      <c r="C2068" s="4"/>
      <c r="D2068" s="4"/>
      <c r="E2068" s="4"/>
      <c r="F2068" s="4"/>
      <c r="G2068" s="45"/>
      <c r="H2068" s="45"/>
      <c r="I2068" s="36"/>
      <c r="J2068" s="36"/>
      <c r="K2068" s="5"/>
      <c r="L2068" s="8" t="str">
        <f t="shared" si="33"/>
        <v xml:space="preserve"> </v>
      </c>
      <c r="M2068" s="6"/>
      <c r="N2068" s="6"/>
      <c r="O2068" s="6"/>
      <c r="P2068" s="8"/>
      <c r="Q2068" s="5"/>
      <c r="R2068" s="8"/>
      <c r="S2068" s="10"/>
      <c r="T2068" s="6"/>
      <c r="U2068" s="4"/>
      <c r="V2068" s="4"/>
      <c r="W2068" s="38"/>
      <c r="X2068" s="8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BC2068" s="2"/>
    </row>
    <row r="2069" spans="1:55" ht="12.75" x14ac:dyDescent="0.2">
      <c r="A2069" s="4"/>
      <c r="B2069" s="4"/>
      <c r="C2069" s="4"/>
      <c r="D2069" s="4"/>
      <c r="E2069" s="4"/>
      <c r="F2069" s="4"/>
      <c r="G2069" s="45"/>
      <c r="H2069" s="45"/>
      <c r="I2069" s="36"/>
      <c r="J2069" s="36"/>
      <c r="K2069" s="5"/>
      <c r="L2069" s="8" t="str">
        <f t="shared" si="33"/>
        <v xml:space="preserve"> </v>
      </c>
      <c r="M2069" s="6"/>
      <c r="N2069" s="6"/>
      <c r="O2069" s="6"/>
      <c r="P2069" s="8"/>
      <c r="Q2069" s="5"/>
      <c r="R2069" s="8"/>
      <c r="S2069" s="10"/>
      <c r="T2069" s="6"/>
      <c r="U2069" s="4"/>
      <c r="V2069" s="4"/>
      <c r="W2069" s="38"/>
      <c r="X2069" s="8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BC2069" s="2"/>
    </row>
    <row r="2070" spans="1:55" ht="12.75" x14ac:dyDescent="0.2">
      <c r="A2070" s="4"/>
      <c r="B2070" s="4"/>
      <c r="C2070" s="4"/>
      <c r="D2070" s="4"/>
      <c r="E2070" s="4"/>
      <c r="F2070" s="4"/>
      <c r="G2070" s="45"/>
      <c r="H2070" s="45"/>
      <c r="I2070" s="36"/>
      <c r="J2070" s="36"/>
      <c r="K2070" s="5"/>
      <c r="L2070" s="8" t="str">
        <f t="shared" si="33"/>
        <v xml:space="preserve"> </v>
      </c>
      <c r="M2070" s="6"/>
      <c r="N2070" s="6"/>
      <c r="O2070" s="6"/>
      <c r="P2070" s="8"/>
      <c r="Q2070" s="5"/>
      <c r="R2070" s="8"/>
      <c r="S2070" s="10"/>
      <c r="T2070" s="6"/>
      <c r="U2070" s="4"/>
      <c r="V2070" s="4"/>
      <c r="W2070" s="38"/>
      <c r="X2070" s="8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BC2070" s="2"/>
    </row>
    <row r="2071" spans="1:55" ht="12.75" x14ac:dyDescent="0.2">
      <c r="A2071" s="4"/>
      <c r="B2071" s="4"/>
      <c r="C2071" s="4"/>
      <c r="D2071" s="4"/>
      <c r="E2071" s="4"/>
      <c r="F2071" s="4"/>
      <c r="G2071" s="45"/>
      <c r="H2071" s="45"/>
      <c r="I2071" s="36"/>
      <c r="J2071" s="36"/>
      <c r="K2071" s="5"/>
      <c r="L2071" s="8" t="str">
        <f t="shared" si="33"/>
        <v xml:space="preserve"> </v>
      </c>
      <c r="M2071" s="6"/>
      <c r="N2071" s="6"/>
      <c r="O2071" s="6"/>
      <c r="P2071" s="8"/>
      <c r="Q2071" s="5"/>
      <c r="R2071" s="8"/>
      <c r="S2071" s="10"/>
      <c r="T2071" s="6"/>
      <c r="U2071" s="4"/>
      <c r="V2071" s="4"/>
      <c r="W2071" s="38"/>
      <c r="X2071" s="8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BC2071" s="2"/>
    </row>
    <row r="2072" spans="1:55" ht="12.75" x14ac:dyDescent="0.2">
      <c r="A2072" s="4"/>
      <c r="B2072" s="4"/>
      <c r="C2072" s="4"/>
      <c r="D2072" s="4"/>
      <c r="E2072" s="4"/>
      <c r="F2072" s="4"/>
      <c r="G2072" s="45"/>
      <c r="H2072" s="45"/>
      <c r="I2072" s="36"/>
      <c r="J2072" s="36"/>
      <c r="K2072" s="5"/>
      <c r="L2072" s="8" t="str">
        <f t="shared" si="33"/>
        <v xml:space="preserve"> </v>
      </c>
      <c r="M2072" s="6"/>
      <c r="N2072" s="6"/>
      <c r="O2072" s="6"/>
      <c r="P2072" s="8"/>
      <c r="Q2072" s="5"/>
      <c r="R2072" s="8"/>
      <c r="S2072" s="10"/>
      <c r="T2072" s="6"/>
      <c r="U2072" s="4"/>
      <c r="V2072" s="4"/>
      <c r="W2072" s="38"/>
      <c r="X2072" s="8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BC2072" s="2"/>
    </row>
    <row r="2073" spans="1:55" ht="12.75" x14ac:dyDescent="0.2">
      <c r="A2073" s="4"/>
      <c r="B2073" s="4"/>
      <c r="C2073" s="4"/>
      <c r="D2073" s="4"/>
      <c r="E2073" s="4"/>
      <c r="F2073" s="4"/>
      <c r="G2073" s="45"/>
      <c r="H2073" s="45"/>
      <c r="I2073" s="36"/>
      <c r="J2073" s="36"/>
      <c r="K2073" s="5"/>
      <c r="L2073" s="8" t="str">
        <f t="shared" si="33"/>
        <v xml:space="preserve"> </v>
      </c>
      <c r="M2073" s="6"/>
      <c r="N2073" s="6"/>
      <c r="O2073" s="6"/>
      <c r="P2073" s="8"/>
      <c r="Q2073" s="5"/>
      <c r="R2073" s="8"/>
      <c r="S2073" s="10"/>
      <c r="T2073" s="6"/>
      <c r="U2073" s="4"/>
      <c r="V2073" s="4"/>
      <c r="W2073" s="38"/>
      <c r="X2073" s="8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BC2073" s="2"/>
    </row>
    <row r="2074" spans="1:55" ht="12.75" x14ac:dyDescent="0.2">
      <c r="A2074" s="4"/>
      <c r="B2074" s="4"/>
      <c r="C2074" s="4"/>
      <c r="D2074" s="4"/>
      <c r="E2074" s="4"/>
      <c r="F2074" s="4"/>
      <c r="G2074" s="45"/>
      <c r="H2074" s="45"/>
      <c r="I2074" s="36"/>
      <c r="J2074" s="36"/>
      <c r="K2074" s="5"/>
      <c r="L2074" s="8" t="str">
        <f t="shared" si="33"/>
        <v xml:space="preserve"> </v>
      </c>
      <c r="M2074" s="6"/>
      <c r="N2074" s="6"/>
      <c r="O2074" s="6"/>
      <c r="P2074" s="8"/>
      <c r="Q2074" s="5"/>
      <c r="R2074" s="8"/>
      <c r="S2074" s="10"/>
      <c r="T2074" s="6"/>
      <c r="U2074" s="4"/>
      <c r="V2074" s="4"/>
      <c r="W2074" s="38"/>
      <c r="X2074" s="8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BC2074" s="2"/>
    </row>
    <row r="2075" spans="1:55" ht="12.75" x14ac:dyDescent="0.2">
      <c r="A2075" s="4"/>
      <c r="B2075" s="4"/>
      <c r="C2075" s="4"/>
      <c r="D2075" s="4"/>
      <c r="E2075" s="4"/>
      <c r="F2075" s="4"/>
      <c r="G2075" s="45"/>
      <c r="H2075" s="45"/>
      <c r="I2075" s="36"/>
      <c r="J2075" s="36"/>
      <c r="K2075" s="5"/>
      <c r="L2075" s="8" t="str">
        <f t="shared" si="33"/>
        <v xml:space="preserve"> </v>
      </c>
      <c r="M2075" s="6"/>
      <c r="N2075" s="6"/>
      <c r="O2075" s="6"/>
      <c r="P2075" s="8"/>
      <c r="Q2075" s="5"/>
      <c r="R2075" s="8"/>
      <c r="S2075" s="10"/>
      <c r="T2075" s="6"/>
      <c r="U2075" s="4"/>
      <c r="V2075" s="4"/>
      <c r="W2075" s="38"/>
      <c r="X2075" s="8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BC2075" s="2"/>
    </row>
    <row r="2076" spans="1:55" ht="12.75" x14ac:dyDescent="0.2">
      <c r="A2076" s="4"/>
      <c r="B2076" s="4"/>
      <c r="C2076" s="4"/>
      <c r="D2076" s="4"/>
      <c r="E2076" s="4"/>
      <c r="F2076" s="4"/>
      <c r="G2076" s="45"/>
      <c r="H2076" s="45"/>
      <c r="I2076" s="36"/>
      <c r="J2076" s="36"/>
      <c r="K2076" s="5"/>
      <c r="L2076" s="8" t="str">
        <f t="shared" si="33"/>
        <v xml:space="preserve"> </v>
      </c>
      <c r="M2076" s="6"/>
      <c r="N2076" s="6"/>
      <c r="O2076" s="6"/>
      <c r="P2076" s="8"/>
      <c r="Q2076" s="5"/>
      <c r="R2076" s="8"/>
      <c r="S2076" s="10"/>
      <c r="T2076" s="6"/>
      <c r="U2076" s="4"/>
      <c r="V2076" s="4"/>
      <c r="W2076" s="38"/>
      <c r="X2076" s="8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BC2076" s="2"/>
    </row>
    <row r="2077" spans="1:55" ht="12.75" x14ac:dyDescent="0.2">
      <c r="A2077" s="4"/>
      <c r="B2077" s="4"/>
      <c r="C2077" s="4"/>
      <c r="D2077" s="4"/>
      <c r="E2077" s="4"/>
      <c r="F2077" s="4"/>
      <c r="G2077" s="45"/>
      <c r="H2077" s="45"/>
      <c r="I2077" s="36"/>
      <c r="J2077" s="36"/>
      <c r="K2077" s="5"/>
      <c r="L2077" s="8" t="str">
        <f t="shared" si="33"/>
        <v xml:space="preserve"> </v>
      </c>
      <c r="M2077" s="6"/>
      <c r="N2077" s="6"/>
      <c r="O2077" s="6"/>
      <c r="P2077" s="8"/>
      <c r="Q2077" s="5"/>
      <c r="R2077" s="8"/>
      <c r="S2077" s="10"/>
      <c r="T2077" s="6"/>
      <c r="U2077" s="4"/>
      <c r="V2077" s="4"/>
      <c r="W2077" s="38"/>
      <c r="X2077" s="8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BC2077" s="2"/>
    </row>
    <row r="2078" spans="1:55" ht="12.75" x14ac:dyDescent="0.2">
      <c r="A2078" s="4"/>
      <c r="B2078" s="4"/>
      <c r="C2078" s="4"/>
      <c r="D2078" s="4"/>
      <c r="E2078" s="4"/>
      <c r="F2078" s="4"/>
      <c r="G2078" s="45"/>
      <c r="H2078" s="45"/>
      <c r="I2078" s="36"/>
      <c r="J2078" s="36"/>
      <c r="K2078" s="5"/>
      <c r="L2078" s="8" t="str">
        <f t="shared" si="33"/>
        <v xml:space="preserve"> </v>
      </c>
      <c r="M2078" s="6"/>
      <c r="N2078" s="6"/>
      <c r="O2078" s="6"/>
      <c r="P2078" s="8"/>
      <c r="Q2078" s="5"/>
      <c r="R2078" s="8"/>
      <c r="S2078" s="10"/>
      <c r="T2078" s="6"/>
      <c r="U2078" s="4"/>
      <c r="V2078" s="4"/>
      <c r="W2078" s="38"/>
      <c r="X2078" s="8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BC2078" s="2"/>
    </row>
    <row r="2079" spans="1:55" ht="12.75" x14ac:dyDescent="0.2">
      <c r="A2079" s="4"/>
      <c r="B2079" s="4"/>
      <c r="C2079" s="4"/>
      <c r="D2079" s="4"/>
      <c r="E2079" s="4"/>
      <c r="F2079" s="4"/>
      <c r="G2079" s="45"/>
      <c r="H2079" s="45"/>
      <c r="I2079" s="36"/>
      <c r="J2079" s="36"/>
      <c r="K2079" s="5"/>
      <c r="L2079" s="8" t="str">
        <f t="shared" si="33"/>
        <v xml:space="preserve"> </v>
      </c>
      <c r="M2079" s="6"/>
      <c r="N2079" s="6"/>
      <c r="O2079" s="6"/>
      <c r="P2079" s="8"/>
      <c r="Q2079" s="5"/>
      <c r="R2079" s="8"/>
      <c r="S2079" s="10"/>
      <c r="T2079" s="6"/>
      <c r="U2079" s="4"/>
      <c r="V2079" s="4"/>
      <c r="W2079" s="38"/>
      <c r="X2079" s="8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BC2079" s="2"/>
    </row>
    <row r="2080" spans="1:55" ht="12.75" x14ac:dyDescent="0.2">
      <c r="A2080" s="4"/>
      <c r="B2080" s="4"/>
      <c r="C2080" s="4"/>
      <c r="D2080" s="4"/>
      <c r="E2080" s="4"/>
      <c r="F2080" s="4"/>
      <c r="G2080" s="45"/>
      <c r="H2080" s="45"/>
      <c r="I2080" s="36"/>
      <c r="J2080" s="36"/>
      <c r="K2080" s="5"/>
      <c r="L2080" s="8" t="str">
        <f t="shared" ref="L2080:L2143" si="34">+IF(J2080=0," ",K2080-($B$9-J2080))</f>
        <v xml:space="preserve"> </v>
      </c>
      <c r="M2080" s="6"/>
      <c r="N2080" s="6"/>
      <c r="O2080" s="6"/>
      <c r="P2080" s="8"/>
      <c r="Q2080" s="5"/>
      <c r="R2080" s="8"/>
      <c r="S2080" s="10"/>
      <c r="T2080" s="6"/>
      <c r="U2080" s="4"/>
      <c r="V2080" s="4"/>
      <c r="W2080" s="38"/>
      <c r="X2080" s="8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BC2080" s="2"/>
    </row>
    <row r="2081" spans="1:55" ht="12.75" x14ac:dyDescent="0.2">
      <c r="A2081" s="4"/>
      <c r="B2081" s="4"/>
      <c r="C2081" s="4"/>
      <c r="D2081" s="4"/>
      <c r="E2081" s="4"/>
      <c r="F2081" s="4"/>
      <c r="G2081" s="45"/>
      <c r="H2081" s="45"/>
      <c r="I2081" s="36"/>
      <c r="J2081" s="36"/>
      <c r="K2081" s="5"/>
      <c r="L2081" s="8" t="str">
        <f t="shared" si="34"/>
        <v xml:space="preserve"> </v>
      </c>
      <c r="M2081" s="6"/>
      <c r="N2081" s="6"/>
      <c r="O2081" s="6"/>
      <c r="P2081" s="8"/>
      <c r="Q2081" s="5"/>
      <c r="R2081" s="8"/>
      <c r="S2081" s="10"/>
      <c r="T2081" s="6"/>
      <c r="U2081" s="4"/>
      <c r="V2081" s="4"/>
      <c r="W2081" s="38"/>
      <c r="X2081" s="8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BC2081" s="2"/>
    </row>
    <row r="2082" spans="1:55" ht="12.75" x14ac:dyDescent="0.2">
      <c r="A2082" s="4"/>
      <c r="B2082" s="4"/>
      <c r="C2082" s="4"/>
      <c r="D2082" s="4"/>
      <c r="E2082" s="4"/>
      <c r="F2082" s="4"/>
      <c r="G2082" s="45"/>
      <c r="H2082" s="45"/>
      <c r="I2082" s="36"/>
      <c r="J2082" s="36"/>
      <c r="K2082" s="5"/>
      <c r="L2082" s="8" t="str">
        <f t="shared" si="34"/>
        <v xml:space="preserve"> </v>
      </c>
      <c r="M2082" s="6"/>
      <c r="N2082" s="6"/>
      <c r="O2082" s="6"/>
      <c r="P2082" s="8"/>
      <c r="Q2082" s="5"/>
      <c r="R2082" s="8"/>
      <c r="S2082" s="10"/>
      <c r="T2082" s="6"/>
      <c r="U2082" s="4"/>
      <c r="V2082" s="4"/>
      <c r="W2082" s="38"/>
      <c r="X2082" s="8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BC2082" s="2"/>
    </row>
    <row r="2083" spans="1:55" ht="12.75" x14ac:dyDescent="0.2">
      <c r="A2083" s="4"/>
      <c r="B2083" s="4"/>
      <c r="C2083" s="4"/>
      <c r="D2083" s="4"/>
      <c r="E2083" s="4"/>
      <c r="F2083" s="4"/>
      <c r="G2083" s="45"/>
      <c r="H2083" s="45"/>
      <c r="I2083" s="36"/>
      <c r="J2083" s="36"/>
      <c r="K2083" s="5"/>
      <c r="L2083" s="8" t="str">
        <f t="shared" si="34"/>
        <v xml:space="preserve"> </v>
      </c>
      <c r="M2083" s="6"/>
      <c r="N2083" s="6"/>
      <c r="O2083" s="6"/>
      <c r="P2083" s="8"/>
      <c r="Q2083" s="5"/>
      <c r="R2083" s="8"/>
      <c r="S2083" s="10"/>
      <c r="T2083" s="6"/>
      <c r="U2083" s="4"/>
      <c r="V2083" s="4"/>
      <c r="W2083" s="38"/>
      <c r="X2083" s="8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BC2083" s="2"/>
    </row>
    <row r="2084" spans="1:55" ht="12.75" x14ac:dyDescent="0.2">
      <c r="A2084" s="4"/>
      <c r="B2084" s="4"/>
      <c r="C2084" s="4"/>
      <c r="D2084" s="4"/>
      <c r="E2084" s="4"/>
      <c r="F2084" s="4"/>
      <c r="G2084" s="45"/>
      <c r="H2084" s="45"/>
      <c r="I2084" s="36"/>
      <c r="J2084" s="36"/>
      <c r="K2084" s="5"/>
      <c r="L2084" s="8" t="str">
        <f t="shared" si="34"/>
        <v xml:space="preserve"> </v>
      </c>
      <c r="M2084" s="6"/>
      <c r="N2084" s="6"/>
      <c r="O2084" s="6"/>
      <c r="P2084" s="8"/>
      <c r="Q2084" s="5"/>
      <c r="R2084" s="8"/>
      <c r="S2084" s="10"/>
      <c r="T2084" s="6"/>
      <c r="U2084" s="4"/>
      <c r="V2084" s="4"/>
      <c r="W2084" s="38"/>
      <c r="X2084" s="8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BC2084" s="2"/>
    </row>
    <row r="2085" spans="1:55" ht="12.75" x14ac:dyDescent="0.2">
      <c r="A2085" s="4"/>
      <c r="B2085" s="4"/>
      <c r="C2085" s="4"/>
      <c r="D2085" s="4"/>
      <c r="E2085" s="4"/>
      <c r="F2085" s="4"/>
      <c r="G2085" s="45"/>
      <c r="H2085" s="45"/>
      <c r="I2085" s="36"/>
      <c r="J2085" s="36"/>
      <c r="K2085" s="5"/>
      <c r="L2085" s="8" t="str">
        <f t="shared" si="34"/>
        <v xml:space="preserve"> </v>
      </c>
      <c r="M2085" s="6"/>
      <c r="N2085" s="6"/>
      <c r="O2085" s="6"/>
      <c r="P2085" s="8"/>
      <c r="Q2085" s="5"/>
      <c r="R2085" s="8"/>
      <c r="S2085" s="10"/>
      <c r="T2085" s="6"/>
      <c r="U2085" s="4"/>
      <c r="V2085" s="4"/>
      <c r="W2085" s="38"/>
      <c r="X2085" s="8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BC2085" s="2"/>
    </row>
    <row r="2086" spans="1:55" ht="12.75" x14ac:dyDescent="0.2">
      <c r="A2086" s="4"/>
      <c r="B2086" s="4"/>
      <c r="C2086" s="4"/>
      <c r="D2086" s="4"/>
      <c r="E2086" s="4"/>
      <c r="F2086" s="4"/>
      <c r="G2086" s="45"/>
      <c r="H2086" s="45"/>
      <c r="I2086" s="36"/>
      <c r="J2086" s="36"/>
      <c r="K2086" s="5"/>
      <c r="L2086" s="8" t="str">
        <f t="shared" si="34"/>
        <v xml:space="preserve"> </v>
      </c>
      <c r="M2086" s="6"/>
      <c r="N2086" s="6"/>
      <c r="O2086" s="6"/>
      <c r="P2086" s="8"/>
      <c r="Q2086" s="5"/>
      <c r="R2086" s="8"/>
      <c r="S2086" s="10"/>
      <c r="T2086" s="6"/>
      <c r="U2086" s="4"/>
      <c r="V2086" s="4"/>
      <c r="W2086" s="38"/>
      <c r="X2086" s="8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BC2086" s="2"/>
    </row>
    <row r="2087" spans="1:55" ht="12.75" x14ac:dyDescent="0.2">
      <c r="A2087" s="4"/>
      <c r="B2087" s="4"/>
      <c r="C2087" s="4"/>
      <c r="D2087" s="4"/>
      <c r="E2087" s="4"/>
      <c r="F2087" s="4"/>
      <c r="G2087" s="45"/>
      <c r="H2087" s="45"/>
      <c r="I2087" s="36"/>
      <c r="J2087" s="36"/>
      <c r="K2087" s="5"/>
      <c r="L2087" s="8" t="str">
        <f t="shared" si="34"/>
        <v xml:space="preserve"> </v>
      </c>
      <c r="M2087" s="6"/>
      <c r="N2087" s="6"/>
      <c r="O2087" s="6"/>
      <c r="P2087" s="8"/>
      <c r="Q2087" s="5"/>
      <c r="R2087" s="8"/>
      <c r="S2087" s="10"/>
      <c r="T2087" s="6"/>
      <c r="U2087" s="4"/>
      <c r="V2087" s="4"/>
      <c r="W2087" s="38"/>
      <c r="X2087" s="8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BC2087" s="2"/>
    </row>
    <row r="2088" spans="1:55" ht="12.75" x14ac:dyDescent="0.2">
      <c r="A2088" s="4"/>
      <c r="B2088" s="4"/>
      <c r="C2088" s="4"/>
      <c r="D2088" s="4"/>
      <c r="E2088" s="4"/>
      <c r="F2088" s="4"/>
      <c r="G2088" s="45"/>
      <c r="H2088" s="45"/>
      <c r="I2088" s="36"/>
      <c r="J2088" s="36"/>
      <c r="K2088" s="5"/>
      <c r="L2088" s="8" t="str">
        <f t="shared" si="34"/>
        <v xml:space="preserve"> </v>
      </c>
      <c r="M2088" s="6"/>
      <c r="N2088" s="6"/>
      <c r="O2088" s="6"/>
      <c r="P2088" s="8"/>
      <c r="Q2088" s="5"/>
      <c r="R2088" s="8"/>
      <c r="S2088" s="10"/>
      <c r="T2088" s="6"/>
      <c r="U2088" s="4"/>
      <c r="V2088" s="4"/>
      <c r="W2088" s="38"/>
      <c r="X2088" s="8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BC2088" s="2"/>
    </row>
    <row r="2089" spans="1:55" ht="12.75" x14ac:dyDescent="0.2">
      <c r="A2089" s="4"/>
      <c r="B2089" s="4"/>
      <c r="C2089" s="4"/>
      <c r="D2089" s="4"/>
      <c r="E2089" s="4"/>
      <c r="F2089" s="4"/>
      <c r="G2089" s="45"/>
      <c r="H2089" s="45"/>
      <c r="I2089" s="36"/>
      <c r="J2089" s="36"/>
      <c r="K2089" s="5"/>
      <c r="L2089" s="8" t="str">
        <f t="shared" si="34"/>
        <v xml:space="preserve"> </v>
      </c>
      <c r="M2089" s="6"/>
      <c r="N2089" s="6"/>
      <c r="O2089" s="6"/>
      <c r="P2089" s="8"/>
      <c r="Q2089" s="5"/>
      <c r="R2089" s="8"/>
      <c r="S2089" s="10"/>
      <c r="T2089" s="6"/>
      <c r="U2089" s="4"/>
      <c r="V2089" s="4"/>
      <c r="W2089" s="38"/>
      <c r="X2089" s="8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BC2089" s="2"/>
    </row>
    <row r="2090" spans="1:55" ht="12.75" x14ac:dyDescent="0.2">
      <c r="A2090" s="4"/>
      <c r="B2090" s="4"/>
      <c r="C2090" s="4"/>
      <c r="D2090" s="4"/>
      <c r="E2090" s="4"/>
      <c r="F2090" s="4"/>
      <c r="G2090" s="45"/>
      <c r="H2090" s="45"/>
      <c r="I2090" s="36"/>
      <c r="J2090" s="36"/>
      <c r="K2090" s="5"/>
      <c r="L2090" s="8" t="str">
        <f t="shared" si="34"/>
        <v xml:space="preserve"> </v>
      </c>
      <c r="M2090" s="6"/>
      <c r="N2090" s="6"/>
      <c r="O2090" s="6"/>
      <c r="P2090" s="8"/>
      <c r="Q2090" s="5"/>
      <c r="R2090" s="8"/>
      <c r="S2090" s="10"/>
      <c r="T2090" s="6"/>
      <c r="U2090" s="4"/>
      <c r="V2090" s="4"/>
      <c r="W2090" s="38"/>
      <c r="X2090" s="8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BC2090" s="2"/>
    </row>
    <row r="2091" spans="1:55" ht="12.75" x14ac:dyDescent="0.2">
      <c r="A2091" s="4"/>
      <c r="B2091" s="4"/>
      <c r="C2091" s="4"/>
      <c r="D2091" s="4"/>
      <c r="E2091" s="4"/>
      <c r="F2091" s="4"/>
      <c r="G2091" s="45"/>
      <c r="H2091" s="45"/>
      <c r="I2091" s="36"/>
      <c r="J2091" s="36"/>
      <c r="K2091" s="5"/>
      <c r="L2091" s="8" t="str">
        <f t="shared" si="34"/>
        <v xml:space="preserve"> </v>
      </c>
      <c r="M2091" s="6"/>
      <c r="N2091" s="6"/>
      <c r="O2091" s="6"/>
      <c r="P2091" s="8"/>
      <c r="Q2091" s="5"/>
      <c r="R2091" s="8"/>
      <c r="S2091" s="10"/>
      <c r="T2091" s="6"/>
      <c r="U2091" s="4"/>
      <c r="V2091" s="4"/>
      <c r="W2091" s="38"/>
      <c r="X2091" s="8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BC2091" s="2"/>
    </row>
    <row r="2092" spans="1:55" ht="12.75" x14ac:dyDescent="0.2">
      <c r="A2092" s="4"/>
      <c r="B2092" s="4"/>
      <c r="C2092" s="4"/>
      <c r="D2092" s="4"/>
      <c r="E2092" s="4"/>
      <c r="F2092" s="4"/>
      <c r="G2092" s="45"/>
      <c r="H2092" s="45"/>
      <c r="I2092" s="36"/>
      <c r="J2092" s="36"/>
      <c r="K2092" s="5"/>
      <c r="L2092" s="8" t="str">
        <f t="shared" si="34"/>
        <v xml:space="preserve"> </v>
      </c>
      <c r="M2092" s="6"/>
      <c r="N2092" s="6"/>
      <c r="O2092" s="6"/>
      <c r="P2092" s="8"/>
      <c r="Q2092" s="5"/>
      <c r="R2092" s="8"/>
      <c r="S2092" s="10"/>
      <c r="T2092" s="6"/>
      <c r="U2092" s="4"/>
      <c r="V2092" s="4"/>
      <c r="W2092" s="38"/>
      <c r="X2092" s="8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BC2092" s="2"/>
    </row>
    <row r="2093" spans="1:55" ht="12.75" x14ac:dyDescent="0.2">
      <c r="A2093" s="4"/>
      <c r="B2093" s="4"/>
      <c r="C2093" s="4"/>
      <c r="D2093" s="4"/>
      <c r="E2093" s="4"/>
      <c r="F2093" s="4"/>
      <c r="G2093" s="45"/>
      <c r="H2093" s="45"/>
      <c r="I2093" s="36"/>
      <c r="J2093" s="36"/>
      <c r="K2093" s="5"/>
      <c r="L2093" s="8" t="str">
        <f t="shared" si="34"/>
        <v xml:space="preserve"> </v>
      </c>
      <c r="M2093" s="6"/>
      <c r="N2093" s="6"/>
      <c r="O2093" s="6"/>
      <c r="P2093" s="8"/>
      <c r="Q2093" s="5"/>
      <c r="R2093" s="8"/>
      <c r="S2093" s="10"/>
      <c r="T2093" s="6"/>
      <c r="U2093" s="4"/>
      <c r="V2093" s="4"/>
      <c r="W2093" s="38"/>
      <c r="X2093" s="8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BC2093" s="2"/>
    </row>
    <row r="2094" spans="1:55" ht="12.75" x14ac:dyDescent="0.2">
      <c r="A2094" s="4"/>
      <c r="B2094" s="4"/>
      <c r="C2094" s="4"/>
      <c r="D2094" s="4"/>
      <c r="E2094" s="4"/>
      <c r="F2094" s="4"/>
      <c r="G2094" s="45"/>
      <c r="H2094" s="45"/>
      <c r="I2094" s="36"/>
      <c r="J2094" s="36"/>
      <c r="K2094" s="5"/>
      <c r="L2094" s="8" t="str">
        <f t="shared" si="34"/>
        <v xml:space="preserve"> </v>
      </c>
      <c r="M2094" s="6"/>
      <c r="N2094" s="6"/>
      <c r="O2094" s="6"/>
      <c r="P2094" s="8"/>
      <c r="Q2094" s="5"/>
      <c r="R2094" s="8"/>
      <c r="S2094" s="10"/>
      <c r="T2094" s="6"/>
      <c r="U2094" s="4"/>
      <c r="V2094" s="4"/>
      <c r="W2094" s="38"/>
      <c r="X2094" s="8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BC2094" s="2"/>
    </row>
    <row r="2095" spans="1:55" ht="12.75" x14ac:dyDescent="0.2">
      <c r="A2095" s="4"/>
      <c r="B2095" s="4"/>
      <c r="C2095" s="4"/>
      <c r="D2095" s="4"/>
      <c r="E2095" s="4"/>
      <c r="F2095" s="4"/>
      <c r="G2095" s="45"/>
      <c r="H2095" s="45"/>
      <c r="I2095" s="36"/>
      <c r="J2095" s="36"/>
      <c r="K2095" s="5"/>
      <c r="L2095" s="8" t="str">
        <f t="shared" si="34"/>
        <v xml:space="preserve"> </v>
      </c>
      <c r="M2095" s="6"/>
      <c r="N2095" s="6"/>
      <c r="O2095" s="6"/>
      <c r="P2095" s="8"/>
      <c r="Q2095" s="5"/>
      <c r="R2095" s="8"/>
      <c r="S2095" s="10"/>
      <c r="T2095" s="6"/>
      <c r="U2095" s="4"/>
      <c r="V2095" s="4"/>
      <c r="W2095" s="38"/>
      <c r="X2095" s="8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BC2095" s="2"/>
    </row>
    <row r="2096" spans="1:55" ht="12.75" x14ac:dyDescent="0.2">
      <c r="A2096" s="4"/>
      <c r="B2096" s="4"/>
      <c r="C2096" s="4"/>
      <c r="D2096" s="4"/>
      <c r="E2096" s="4"/>
      <c r="F2096" s="4"/>
      <c r="G2096" s="45"/>
      <c r="H2096" s="45"/>
      <c r="I2096" s="36"/>
      <c r="J2096" s="36"/>
      <c r="K2096" s="5"/>
      <c r="L2096" s="8" t="str">
        <f t="shared" si="34"/>
        <v xml:space="preserve"> </v>
      </c>
      <c r="M2096" s="6"/>
      <c r="N2096" s="6"/>
      <c r="O2096" s="6"/>
      <c r="P2096" s="8"/>
      <c r="Q2096" s="5"/>
      <c r="R2096" s="8"/>
      <c r="S2096" s="10"/>
      <c r="T2096" s="6"/>
      <c r="U2096" s="4"/>
      <c r="V2096" s="4"/>
      <c r="W2096" s="38"/>
      <c r="X2096" s="8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BC2096" s="2"/>
    </row>
    <row r="2097" spans="1:55" ht="12.75" x14ac:dyDescent="0.2">
      <c r="A2097" s="4"/>
      <c r="B2097" s="4"/>
      <c r="C2097" s="4"/>
      <c r="D2097" s="4"/>
      <c r="E2097" s="4"/>
      <c r="F2097" s="4"/>
      <c r="G2097" s="45"/>
      <c r="H2097" s="45"/>
      <c r="I2097" s="36"/>
      <c r="J2097" s="36"/>
      <c r="K2097" s="5"/>
      <c r="L2097" s="8" t="str">
        <f t="shared" si="34"/>
        <v xml:space="preserve"> </v>
      </c>
      <c r="M2097" s="6"/>
      <c r="N2097" s="6"/>
      <c r="O2097" s="6"/>
      <c r="P2097" s="8"/>
      <c r="Q2097" s="5"/>
      <c r="R2097" s="8"/>
      <c r="S2097" s="10"/>
      <c r="T2097" s="6"/>
      <c r="U2097" s="4"/>
      <c r="V2097" s="4"/>
      <c r="W2097" s="38"/>
      <c r="X2097" s="8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BC2097" s="2"/>
    </row>
    <row r="2098" spans="1:55" ht="12.75" x14ac:dyDescent="0.2">
      <c r="A2098" s="4"/>
      <c r="B2098" s="4"/>
      <c r="C2098" s="4"/>
      <c r="D2098" s="4"/>
      <c r="E2098" s="4"/>
      <c r="F2098" s="4"/>
      <c r="G2098" s="45"/>
      <c r="H2098" s="45"/>
      <c r="I2098" s="36"/>
      <c r="J2098" s="36"/>
      <c r="K2098" s="5"/>
      <c r="L2098" s="8" t="str">
        <f t="shared" si="34"/>
        <v xml:space="preserve"> </v>
      </c>
      <c r="M2098" s="6"/>
      <c r="N2098" s="6"/>
      <c r="O2098" s="6"/>
      <c r="P2098" s="8"/>
      <c r="Q2098" s="5"/>
      <c r="R2098" s="8"/>
      <c r="S2098" s="10"/>
      <c r="T2098" s="6"/>
      <c r="U2098" s="4"/>
      <c r="V2098" s="4"/>
      <c r="W2098" s="38"/>
      <c r="X2098" s="8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BC2098" s="2"/>
    </row>
    <row r="2099" spans="1:55" ht="12.75" x14ac:dyDescent="0.2">
      <c r="A2099" s="4"/>
      <c r="B2099" s="4"/>
      <c r="C2099" s="4"/>
      <c r="D2099" s="4"/>
      <c r="E2099" s="4"/>
      <c r="F2099" s="4"/>
      <c r="G2099" s="45"/>
      <c r="H2099" s="45"/>
      <c r="I2099" s="36"/>
      <c r="J2099" s="36"/>
      <c r="K2099" s="5"/>
      <c r="L2099" s="8" t="str">
        <f t="shared" si="34"/>
        <v xml:space="preserve"> </v>
      </c>
      <c r="M2099" s="6"/>
      <c r="N2099" s="6"/>
      <c r="O2099" s="6"/>
      <c r="P2099" s="8"/>
      <c r="Q2099" s="5"/>
      <c r="R2099" s="8"/>
      <c r="S2099" s="10"/>
      <c r="T2099" s="6"/>
      <c r="U2099" s="4"/>
      <c r="V2099" s="4"/>
      <c r="W2099" s="38"/>
      <c r="X2099" s="8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BC2099" s="2"/>
    </row>
    <row r="2100" spans="1:55" ht="12.75" x14ac:dyDescent="0.2">
      <c r="A2100" s="4"/>
      <c r="B2100" s="4"/>
      <c r="C2100" s="4"/>
      <c r="D2100" s="4"/>
      <c r="E2100" s="4"/>
      <c r="F2100" s="4"/>
      <c r="G2100" s="45"/>
      <c r="H2100" s="45"/>
      <c r="I2100" s="36"/>
      <c r="J2100" s="36"/>
      <c r="K2100" s="5"/>
      <c r="L2100" s="8" t="str">
        <f t="shared" si="34"/>
        <v xml:space="preserve"> </v>
      </c>
      <c r="M2100" s="6"/>
      <c r="N2100" s="6"/>
      <c r="O2100" s="6"/>
      <c r="P2100" s="8"/>
      <c r="Q2100" s="5"/>
      <c r="R2100" s="8"/>
      <c r="S2100" s="10"/>
      <c r="T2100" s="6"/>
      <c r="U2100" s="4"/>
      <c r="V2100" s="4"/>
      <c r="W2100" s="38"/>
      <c r="X2100" s="8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BC2100" s="2"/>
    </row>
    <row r="2101" spans="1:55" ht="12.75" x14ac:dyDescent="0.2">
      <c r="A2101" s="4"/>
      <c r="B2101" s="4"/>
      <c r="C2101" s="4"/>
      <c r="D2101" s="4"/>
      <c r="E2101" s="4"/>
      <c r="F2101" s="4"/>
      <c r="G2101" s="45"/>
      <c r="H2101" s="45"/>
      <c r="I2101" s="36"/>
      <c r="J2101" s="36"/>
      <c r="K2101" s="5"/>
      <c r="L2101" s="8" t="str">
        <f t="shared" si="34"/>
        <v xml:space="preserve"> </v>
      </c>
      <c r="M2101" s="6"/>
      <c r="N2101" s="6"/>
      <c r="O2101" s="6"/>
      <c r="P2101" s="8"/>
      <c r="Q2101" s="5"/>
      <c r="R2101" s="8"/>
      <c r="S2101" s="10"/>
      <c r="T2101" s="6"/>
      <c r="U2101" s="4"/>
      <c r="V2101" s="4"/>
      <c r="W2101" s="38"/>
      <c r="X2101" s="8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BC2101" s="2"/>
    </row>
    <row r="2102" spans="1:55" ht="12.75" x14ac:dyDescent="0.2">
      <c r="A2102" s="4"/>
      <c r="B2102" s="4"/>
      <c r="C2102" s="4"/>
      <c r="D2102" s="4"/>
      <c r="E2102" s="4"/>
      <c r="F2102" s="4"/>
      <c r="G2102" s="45"/>
      <c r="H2102" s="45"/>
      <c r="I2102" s="36"/>
      <c r="J2102" s="36"/>
      <c r="K2102" s="5"/>
      <c r="L2102" s="8" t="str">
        <f t="shared" si="34"/>
        <v xml:space="preserve"> </v>
      </c>
      <c r="M2102" s="6"/>
      <c r="N2102" s="6"/>
      <c r="O2102" s="6"/>
      <c r="P2102" s="8"/>
      <c r="Q2102" s="5"/>
      <c r="R2102" s="8"/>
      <c r="S2102" s="10"/>
      <c r="T2102" s="6"/>
      <c r="U2102" s="4"/>
      <c r="V2102" s="4"/>
      <c r="W2102" s="38"/>
      <c r="X2102" s="8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BC2102" s="2"/>
    </row>
    <row r="2103" spans="1:55" ht="12.75" x14ac:dyDescent="0.2">
      <c r="A2103" s="4"/>
      <c r="B2103" s="4"/>
      <c r="C2103" s="4"/>
      <c r="D2103" s="4"/>
      <c r="E2103" s="4"/>
      <c r="F2103" s="4"/>
      <c r="G2103" s="45"/>
      <c r="H2103" s="45"/>
      <c r="I2103" s="36"/>
      <c r="J2103" s="36"/>
      <c r="K2103" s="5"/>
      <c r="L2103" s="8" t="str">
        <f t="shared" si="34"/>
        <v xml:space="preserve"> </v>
      </c>
      <c r="M2103" s="6"/>
      <c r="N2103" s="6"/>
      <c r="O2103" s="6"/>
      <c r="P2103" s="8"/>
      <c r="Q2103" s="5"/>
      <c r="R2103" s="8"/>
      <c r="S2103" s="10"/>
      <c r="T2103" s="6"/>
      <c r="U2103" s="4"/>
      <c r="V2103" s="4"/>
      <c r="W2103" s="38"/>
      <c r="X2103" s="8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BC2103" s="2"/>
    </row>
    <row r="2104" spans="1:55" ht="12.75" x14ac:dyDescent="0.2">
      <c r="A2104" s="4"/>
      <c r="B2104" s="4"/>
      <c r="C2104" s="4"/>
      <c r="D2104" s="4"/>
      <c r="E2104" s="4"/>
      <c r="F2104" s="4"/>
      <c r="G2104" s="45"/>
      <c r="H2104" s="45"/>
      <c r="I2104" s="36"/>
      <c r="J2104" s="36"/>
      <c r="K2104" s="5"/>
      <c r="L2104" s="8" t="str">
        <f t="shared" si="34"/>
        <v xml:space="preserve"> </v>
      </c>
      <c r="M2104" s="6"/>
      <c r="N2104" s="6"/>
      <c r="O2104" s="6"/>
      <c r="P2104" s="8"/>
      <c r="Q2104" s="5"/>
      <c r="R2104" s="8"/>
      <c r="S2104" s="10"/>
      <c r="T2104" s="6"/>
      <c r="U2104" s="4"/>
      <c r="V2104" s="4"/>
      <c r="W2104" s="38"/>
      <c r="X2104" s="8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BC2104" s="2"/>
    </row>
    <row r="2105" spans="1:55" ht="12.75" x14ac:dyDescent="0.2">
      <c r="A2105" s="4"/>
      <c r="B2105" s="4"/>
      <c r="C2105" s="4"/>
      <c r="D2105" s="4"/>
      <c r="E2105" s="4"/>
      <c r="F2105" s="4"/>
      <c r="G2105" s="45"/>
      <c r="H2105" s="45"/>
      <c r="I2105" s="36"/>
      <c r="J2105" s="36"/>
      <c r="K2105" s="5"/>
      <c r="L2105" s="8" t="str">
        <f t="shared" si="34"/>
        <v xml:space="preserve"> </v>
      </c>
      <c r="M2105" s="6"/>
      <c r="N2105" s="6"/>
      <c r="O2105" s="6"/>
      <c r="P2105" s="8"/>
      <c r="Q2105" s="5"/>
      <c r="R2105" s="8"/>
      <c r="S2105" s="10"/>
      <c r="T2105" s="6"/>
      <c r="U2105" s="4"/>
      <c r="V2105" s="4"/>
      <c r="W2105" s="38"/>
      <c r="X2105" s="8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BC2105" s="2"/>
    </row>
    <row r="2106" spans="1:55" ht="12.75" x14ac:dyDescent="0.2">
      <c r="A2106" s="4"/>
      <c r="B2106" s="4"/>
      <c r="C2106" s="4"/>
      <c r="D2106" s="4"/>
      <c r="E2106" s="4"/>
      <c r="F2106" s="4"/>
      <c r="G2106" s="45"/>
      <c r="H2106" s="45"/>
      <c r="I2106" s="36"/>
      <c r="J2106" s="36"/>
      <c r="K2106" s="5"/>
      <c r="L2106" s="8" t="str">
        <f t="shared" si="34"/>
        <v xml:space="preserve"> </v>
      </c>
      <c r="M2106" s="6"/>
      <c r="N2106" s="6"/>
      <c r="O2106" s="6"/>
      <c r="P2106" s="8"/>
      <c r="Q2106" s="5"/>
      <c r="R2106" s="8"/>
      <c r="S2106" s="10"/>
      <c r="T2106" s="6"/>
      <c r="U2106" s="4"/>
      <c r="V2106" s="4"/>
      <c r="W2106" s="38"/>
      <c r="X2106" s="8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BC2106" s="2"/>
    </row>
    <row r="2107" spans="1:55" ht="12.75" x14ac:dyDescent="0.2">
      <c r="A2107" s="4"/>
      <c r="B2107" s="4"/>
      <c r="C2107" s="4"/>
      <c r="D2107" s="4"/>
      <c r="E2107" s="4"/>
      <c r="F2107" s="4"/>
      <c r="G2107" s="45"/>
      <c r="H2107" s="45"/>
      <c r="I2107" s="36"/>
      <c r="J2107" s="36"/>
      <c r="K2107" s="5"/>
      <c r="L2107" s="8" t="str">
        <f t="shared" si="34"/>
        <v xml:space="preserve"> </v>
      </c>
      <c r="M2107" s="6"/>
      <c r="N2107" s="6"/>
      <c r="O2107" s="6"/>
      <c r="P2107" s="8"/>
      <c r="Q2107" s="5"/>
      <c r="R2107" s="8"/>
      <c r="S2107" s="10"/>
      <c r="T2107" s="6"/>
      <c r="U2107" s="4"/>
      <c r="V2107" s="4"/>
      <c r="W2107" s="38"/>
      <c r="X2107" s="8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BC2107" s="2"/>
    </row>
    <row r="2108" spans="1:55" ht="12.75" x14ac:dyDescent="0.2">
      <c r="A2108" s="4"/>
      <c r="B2108" s="4"/>
      <c r="C2108" s="4"/>
      <c r="D2108" s="4"/>
      <c r="E2108" s="4"/>
      <c r="F2108" s="4"/>
      <c r="G2108" s="45"/>
      <c r="H2108" s="45"/>
      <c r="I2108" s="36"/>
      <c r="J2108" s="36"/>
      <c r="K2108" s="5"/>
      <c r="L2108" s="8" t="str">
        <f t="shared" si="34"/>
        <v xml:space="preserve"> </v>
      </c>
      <c r="M2108" s="6"/>
      <c r="N2108" s="6"/>
      <c r="O2108" s="6"/>
      <c r="P2108" s="8"/>
      <c r="Q2108" s="5"/>
      <c r="R2108" s="8"/>
      <c r="S2108" s="10"/>
      <c r="T2108" s="6"/>
      <c r="U2108" s="4"/>
      <c r="V2108" s="4"/>
      <c r="W2108" s="38"/>
      <c r="X2108" s="8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BC2108" s="2"/>
    </row>
    <row r="2109" spans="1:55" ht="12.75" x14ac:dyDescent="0.2">
      <c r="A2109" s="4"/>
      <c r="B2109" s="4"/>
      <c r="C2109" s="4"/>
      <c r="D2109" s="4"/>
      <c r="E2109" s="4"/>
      <c r="F2109" s="4"/>
      <c r="G2109" s="45"/>
      <c r="H2109" s="45"/>
      <c r="I2109" s="36"/>
      <c r="J2109" s="36"/>
      <c r="K2109" s="5"/>
      <c r="L2109" s="8" t="str">
        <f t="shared" si="34"/>
        <v xml:space="preserve"> </v>
      </c>
      <c r="M2109" s="6"/>
      <c r="N2109" s="6"/>
      <c r="O2109" s="6"/>
      <c r="P2109" s="8"/>
      <c r="Q2109" s="5"/>
      <c r="R2109" s="8"/>
      <c r="S2109" s="10"/>
      <c r="T2109" s="6"/>
      <c r="U2109" s="4"/>
      <c r="V2109" s="4"/>
      <c r="W2109" s="38"/>
      <c r="X2109" s="8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BC2109" s="2"/>
    </row>
    <row r="2110" spans="1:55" ht="12.75" x14ac:dyDescent="0.2">
      <c r="A2110" s="4"/>
      <c r="B2110" s="4"/>
      <c r="C2110" s="4"/>
      <c r="D2110" s="4"/>
      <c r="E2110" s="4"/>
      <c r="F2110" s="4"/>
      <c r="G2110" s="45"/>
      <c r="H2110" s="45"/>
      <c r="I2110" s="36"/>
      <c r="J2110" s="36"/>
      <c r="K2110" s="5"/>
      <c r="L2110" s="8" t="str">
        <f t="shared" si="34"/>
        <v xml:space="preserve"> </v>
      </c>
      <c r="M2110" s="6"/>
      <c r="N2110" s="6"/>
      <c r="O2110" s="6"/>
      <c r="P2110" s="8"/>
      <c r="Q2110" s="5"/>
      <c r="R2110" s="8"/>
      <c r="S2110" s="10"/>
      <c r="T2110" s="6"/>
      <c r="U2110" s="4"/>
      <c r="V2110" s="4"/>
      <c r="W2110" s="38"/>
      <c r="X2110" s="8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BC2110" s="2"/>
    </row>
    <row r="2111" spans="1:55" ht="12.75" x14ac:dyDescent="0.2">
      <c r="A2111" s="4"/>
      <c r="B2111" s="4"/>
      <c r="C2111" s="4"/>
      <c r="D2111" s="4"/>
      <c r="E2111" s="4"/>
      <c r="F2111" s="4"/>
      <c r="G2111" s="45"/>
      <c r="H2111" s="45"/>
      <c r="I2111" s="36"/>
      <c r="J2111" s="36"/>
      <c r="K2111" s="5"/>
      <c r="L2111" s="8" t="str">
        <f t="shared" si="34"/>
        <v xml:space="preserve"> </v>
      </c>
      <c r="M2111" s="6"/>
      <c r="N2111" s="6"/>
      <c r="O2111" s="6"/>
      <c r="P2111" s="8"/>
      <c r="Q2111" s="5"/>
      <c r="R2111" s="8"/>
      <c r="S2111" s="10"/>
      <c r="T2111" s="6"/>
      <c r="U2111" s="4"/>
      <c r="V2111" s="4"/>
      <c r="W2111" s="38"/>
      <c r="X2111" s="8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BC2111" s="2"/>
    </row>
    <row r="2112" spans="1:55" ht="12.75" x14ac:dyDescent="0.2">
      <c r="A2112" s="4"/>
      <c r="B2112" s="4"/>
      <c r="C2112" s="4"/>
      <c r="D2112" s="4"/>
      <c r="E2112" s="4"/>
      <c r="F2112" s="4"/>
      <c r="G2112" s="45"/>
      <c r="H2112" s="45"/>
      <c r="I2112" s="36"/>
      <c r="J2112" s="36"/>
      <c r="K2112" s="5"/>
      <c r="L2112" s="8" t="str">
        <f t="shared" si="34"/>
        <v xml:space="preserve"> </v>
      </c>
      <c r="M2112" s="6"/>
      <c r="N2112" s="6"/>
      <c r="O2112" s="6"/>
      <c r="P2112" s="8"/>
      <c r="Q2112" s="5"/>
      <c r="R2112" s="8"/>
      <c r="S2112" s="10"/>
      <c r="T2112" s="6"/>
      <c r="U2112" s="4"/>
      <c r="V2112" s="4"/>
      <c r="W2112" s="38"/>
      <c r="X2112" s="8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BC2112" s="2"/>
    </row>
    <row r="2113" spans="1:55" ht="12.75" x14ac:dyDescent="0.2">
      <c r="A2113" s="4"/>
      <c r="B2113" s="4"/>
      <c r="C2113" s="4"/>
      <c r="D2113" s="4"/>
      <c r="E2113" s="4"/>
      <c r="F2113" s="4"/>
      <c r="G2113" s="45"/>
      <c r="H2113" s="45"/>
      <c r="I2113" s="36"/>
      <c r="J2113" s="36"/>
      <c r="K2113" s="5"/>
      <c r="L2113" s="8" t="str">
        <f t="shared" si="34"/>
        <v xml:space="preserve"> </v>
      </c>
      <c r="M2113" s="6"/>
      <c r="N2113" s="6"/>
      <c r="O2113" s="6"/>
      <c r="P2113" s="8"/>
      <c r="Q2113" s="5"/>
      <c r="R2113" s="8"/>
      <c r="S2113" s="10"/>
      <c r="T2113" s="6"/>
      <c r="U2113" s="4"/>
      <c r="V2113" s="4"/>
      <c r="W2113" s="38"/>
      <c r="X2113" s="8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BC2113" s="2"/>
    </row>
    <row r="2114" spans="1:55" ht="12.75" x14ac:dyDescent="0.2">
      <c r="A2114" s="4"/>
      <c r="B2114" s="4"/>
      <c r="C2114" s="4"/>
      <c r="D2114" s="4"/>
      <c r="E2114" s="4"/>
      <c r="F2114" s="4"/>
      <c r="G2114" s="45"/>
      <c r="H2114" s="45"/>
      <c r="I2114" s="36"/>
      <c r="J2114" s="36"/>
      <c r="K2114" s="5"/>
      <c r="L2114" s="8" t="str">
        <f t="shared" si="34"/>
        <v xml:space="preserve"> </v>
      </c>
      <c r="M2114" s="6"/>
      <c r="N2114" s="6"/>
      <c r="O2114" s="6"/>
      <c r="P2114" s="8"/>
      <c r="Q2114" s="5"/>
      <c r="R2114" s="8"/>
      <c r="S2114" s="10"/>
      <c r="T2114" s="6"/>
      <c r="U2114" s="4"/>
      <c r="V2114" s="4"/>
      <c r="W2114" s="38"/>
      <c r="X2114" s="8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BC2114" s="2"/>
    </row>
    <row r="2115" spans="1:55" ht="12.75" x14ac:dyDescent="0.2">
      <c r="A2115" s="4"/>
      <c r="B2115" s="4"/>
      <c r="C2115" s="4"/>
      <c r="D2115" s="4"/>
      <c r="E2115" s="4"/>
      <c r="F2115" s="4"/>
      <c r="G2115" s="45"/>
      <c r="H2115" s="45"/>
      <c r="I2115" s="36"/>
      <c r="J2115" s="36"/>
      <c r="K2115" s="5"/>
      <c r="L2115" s="8" t="str">
        <f t="shared" si="34"/>
        <v xml:space="preserve"> </v>
      </c>
      <c r="M2115" s="6"/>
      <c r="N2115" s="6"/>
      <c r="O2115" s="6"/>
      <c r="P2115" s="8"/>
      <c r="Q2115" s="5"/>
      <c r="R2115" s="8"/>
      <c r="S2115" s="10"/>
      <c r="T2115" s="6"/>
      <c r="U2115" s="4"/>
      <c r="V2115" s="4"/>
      <c r="W2115" s="38"/>
      <c r="X2115" s="8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BC2115" s="2"/>
    </row>
    <row r="2116" spans="1:55" ht="12.75" x14ac:dyDescent="0.2">
      <c r="A2116" s="4"/>
      <c r="B2116" s="4"/>
      <c r="C2116" s="4"/>
      <c r="D2116" s="4"/>
      <c r="E2116" s="4"/>
      <c r="F2116" s="4"/>
      <c r="G2116" s="45"/>
      <c r="H2116" s="45"/>
      <c r="I2116" s="36"/>
      <c r="J2116" s="36"/>
      <c r="K2116" s="5"/>
      <c r="L2116" s="8" t="str">
        <f t="shared" si="34"/>
        <v xml:space="preserve"> </v>
      </c>
      <c r="M2116" s="6"/>
      <c r="N2116" s="6"/>
      <c r="O2116" s="6"/>
      <c r="P2116" s="8"/>
      <c r="Q2116" s="5"/>
      <c r="R2116" s="8"/>
      <c r="S2116" s="10"/>
      <c r="T2116" s="6"/>
      <c r="U2116" s="4"/>
      <c r="V2116" s="4"/>
      <c r="W2116" s="38"/>
      <c r="X2116" s="8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BC2116" s="2"/>
    </row>
    <row r="2117" spans="1:55" ht="12.75" x14ac:dyDescent="0.2">
      <c r="A2117" s="4"/>
      <c r="B2117" s="4"/>
      <c r="C2117" s="4"/>
      <c r="D2117" s="4"/>
      <c r="E2117" s="4"/>
      <c r="F2117" s="4"/>
      <c r="G2117" s="45"/>
      <c r="H2117" s="45"/>
      <c r="I2117" s="36"/>
      <c r="J2117" s="36"/>
      <c r="K2117" s="5"/>
      <c r="L2117" s="8" t="str">
        <f t="shared" si="34"/>
        <v xml:space="preserve"> </v>
      </c>
      <c r="M2117" s="6"/>
      <c r="N2117" s="6"/>
      <c r="O2117" s="6"/>
      <c r="P2117" s="8"/>
      <c r="Q2117" s="5"/>
      <c r="R2117" s="8"/>
      <c r="S2117" s="10"/>
      <c r="T2117" s="6"/>
      <c r="U2117" s="4"/>
      <c r="V2117" s="4"/>
      <c r="W2117" s="38"/>
      <c r="X2117" s="8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BC2117" s="2"/>
    </row>
    <row r="2118" spans="1:55" ht="12.75" x14ac:dyDescent="0.2">
      <c r="A2118" s="4"/>
      <c r="B2118" s="4"/>
      <c r="C2118" s="4"/>
      <c r="D2118" s="4"/>
      <c r="E2118" s="4"/>
      <c r="F2118" s="4"/>
      <c r="G2118" s="45"/>
      <c r="H2118" s="45"/>
      <c r="I2118" s="36"/>
      <c r="J2118" s="36"/>
      <c r="K2118" s="5"/>
      <c r="L2118" s="8" t="str">
        <f t="shared" si="34"/>
        <v xml:space="preserve"> </v>
      </c>
      <c r="M2118" s="6"/>
      <c r="N2118" s="6"/>
      <c r="O2118" s="6"/>
      <c r="P2118" s="8"/>
      <c r="Q2118" s="5"/>
      <c r="R2118" s="8"/>
      <c r="S2118" s="10"/>
      <c r="T2118" s="6"/>
      <c r="U2118" s="4"/>
      <c r="V2118" s="4"/>
      <c r="W2118" s="38"/>
      <c r="X2118" s="8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BC2118" s="2"/>
    </row>
    <row r="2119" spans="1:55" ht="12.75" x14ac:dyDescent="0.2">
      <c r="A2119" s="4"/>
      <c r="B2119" s="4"/>
      <c r="C2119" s="4"/>
      <c r="D2119" s="4"/>
      <c r="E2119" s="4"/>
      <c r="F2119" s="4"/>
      <c r="G2119" s="45"/>
      <c r="H2119" s="45"/>
      <c r="I2119" s="36"/>
      <c r="J2119" s="36"/>
      <c r="K2119" s="5"/>
      <c r="L2119" s="8" t="str">
        <f t="shared" si="34"/>
        <v xml:space="preserve"> </v>
      </c>
      <c r="M2119" s="6"/>
      <c r="N2119" s="6"/>
      <c r="O2119" s="6"/>
      <c r="P2119" s="8"/>
      <c r="Q2119" s="5"/>
      <c r="R2119" s="8"/>
      <c r="S2119" s="10"/>
      <c r="T2119" s="6"/>
      <c r="U2119" s="4"/>
      <c r="V2119" s="4"/>
      <c r="W2119" s="38"/>
      <c r="X2119" s="8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BC2119" s="2"/>
    </row>
    <row r="2120" spans="1:55" ht="12.75" x14ac:dyDescent="0.2">
      <c r="A2120" s="4"/>
      <c r="B2120" s="4"/>
      <c r="C2120" s="4"/>
      <c r="D2120" s="4"/>
      <c r="E2120" s="4"/>
      <c r="F2120" s="4"/>
      <c r="G2120" s="45"/>
      <c r="H2120" s="45"/>
      <c r="I2120" s="36"/>
      <c r="J2120" s="36"/>
      <c r="K2120" s="5"/>
      <c r="L2120" s="8" t="str">
        <f t="shared" si="34"/>
        <v xml:space="preserve"> </v>
      </c>
      <c r="M2120" s="6"/>
      <c r="N2120" s="6"/>
      <c r="O2120" s="6"/>
      <c r="P2120" s="8"/>
      <c r="Q2120" s="5"/>
      <c r="R2120" s="8"/>
      <c r="S2120" s="10"/>
      <c r="T2120" s="6"/>
      <c r="U2120" s="4"/>
      <c r="V2120" s="4"/>
      <c r="W2120" s="38"/>
      <c r="X2120" s="8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BC2120" s="2"/>
    </row>
    <row r="2121" spans="1:55" ht="12.75" x14ac:dyDescent="0.2">
      <c r="A2121" s="4"/>
      <c r="B2121" s="4"/>
      <c r="C2121" s="4"/>
      <c r="D2121" s="4"/>
      <c r="E2121" s="4"/>
      <c r="F2121" s="4"/>
      <c r="G2121" s="45"/>
      <c r="H2121" s="45"/>
      <c r="I2121" s="36"/>
      <c r="J2121" s="36"/>
      <c r="K2121" s="5"/>
      <c r="L2121" s="8" t="str">
        <f t="shared" si="34"/>
        <v xml:space="preserve"> </v>
      </c>
      <c r="M2121" s="6"/>
      <c r="N2121" s="6"/>
      <c r="O2121" s="6"/>
      <c r="P2121" s="8"/>
      <c r="Q2121" s="5"/>
      <c r="R2121" s="8"/>
      <c r="S2121" s="10"/>
      <c r="T2121" s="6"/>
      <c r="U2121" s="4"/>
      <c r="V2121" s="4"/>
      <c r="W2121" s="38"/>
      <c r="X2121" s="8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BC2121" s="2"/>
    </row>
    <row r="2122" spans="1:55" ht="12.75" x14ac:dyDescent="0.2">
      <c r="A2122" s="4"/>
      <c r="B2122" s="4"/>
      <c r="C2122" s="4"/>
      <c r="D2122" s="4"/>
      <c r="E2122" s="4"/>
      <c r="F2122" s="4"/>
      <c r="G2122" s="45"/>
      <c r="H2122" s="45"/>
      <c r="I2122" s="36"/>
      <c r="J2122" s="36"/>
      <c r="K2122" s="5"/>
      <c r="L2122" s="8" t="str">
        <f t="shared" si="34"/>
        <v xml:space="preserve"> </v>
      </c>
      <c r="M2122" s="6"/>
      <c r="N2122" s="6"/>
      <c r="O2122" s="6"/>
      <c r="P2122" s="8"/>
      <c r="Q2122" s="5"/>
      <c r="R2122" s="8"/>
      <c r="S2122" s="10"/>
      <c r="T2122" s="6"/>
      <c r="U2122" s="4"/>
      <c r="V2122" s="4"/>
      <c r="W2122" s="38"/>
      <c r="X2122" s="8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BC2122" s="2"/>
    </row>
    <row r="2123" spans="1:55" ht="12.75" x14ac:dyDescent="0.2">
      <c r="A2123" s="4"/>
      <c r="B2123" s="4"/>
      <c r="C2123" s="4"/>
      <c r="D2123" s="4"/>
      <c r="E2123" s="4"/>
      <c r="F2123" s="4"/>
      <c r="G2123" s="45"/>
      <c r="H2123" s="45"/>
      <c r="I2123" s="36"/>
      <c r="J2123" s="36"/>
      <c r="K2123" s="5"/>
      <c r="L2123" s="8" t="str">
        <f t="shared" si="34"/>
        <v xml:space="preserve"> </v>
      </c>
      <c r="M2123" s="6"/>
      <c r="N2123" s="6"/>
      <c r="O2123" s="6"/>
      <c r="P2123" s="8"/>
      <c r="Q2123" s="5"/>
      <c r="R2123" s="8"/>
      <c r="S2123" s="10"/>
      <c r="T2123" s="6"/>
      <c r="U2123" s="4"/>
      <c r="V2123" s="4"/>
      <c r="W2123" s="38"/>
      <c r="X2123" s="8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BC2123" s="2"/>
    </row>
    <row r="2124" spans="1:55" ht="12.75" x14ac:dyDescent="0.2">
      <c r="A2124" s="4"/>
      <c r="B2124" s="4"/>
      <c r="C2124" s="4"/>
      <c r="D2124" s="4"/>
      <c r="E2124" s="4"/>
      <c r="F2124" s="4"/>
      <c r="G2124" s="45"/>
      <c r="H2124" s="45"/>
      <c r="I2124" s="36"/>
      <c r="J2124" s="36"/>
      <c r="K2124" s="5"/>
      <c r="L2124" s="8" t="str">
        <f t="shared" si="34"/>
        <v xml:space="preserve"> </v>
      </c>
      <c r="M2124" s="6"/>
      <c r="N2124" s="6"/>
      <c r="O2124" s="6"/>
      <c r="P2124" s="8"/>
      <c r="Q2124" s="5"/>
      <c r="R2124" s="8"/>
      <c r="S2124" s="10"/>
      <c r="T2124" s="6"/>
      <c r="U2124" s="4"/>
      <c r="V2124" s="4"/>
      <c r="W2124" s="38"/>
      <c r="X2124" s="8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BC2124" s="2"/>
    </row>
    <row r="2125" spans="1:55" ht="12.75" x14ac:dyDescent="0.2">
      <c r="A2125" s="4"/>
      <c r="B2125" s="4"/>
      <c r="C2125" s="4"/>
      <c r="D2125" s="4"/>
      <c r="E2125" s="4"/>
      <c r="F2125" s="4"/>
      <c r="G2125" s="45"/>
      <c r="H2125" s="45"/>
      <c r="I2125" s="36"/>
      <c r="J2125" s="36"/>
      <c r="K2125" s="5"/>
      <c r="L2125" s="8" t="str">
        <f t="shared" si="34"/>
        <v xml:space="preserve"> </v>
      </c>
      <c r="M2125" s="6"/>
      <c r="N2125" s="6"/>
      <c r="O2125" s="6"/>
      <c r="P2125" s="8"/>
      <c r="Q2125" s="5"/>
      <c r="R2125" s="8"/>
      <c r="S2125" s="10"/>
      <c r="T2125" s="6"/>
      <c r="U2125" s="4"/>
      <c r="V2125" s="4"/>
      <c r="W2125" s="38"/>
      <c r="X2125" s="8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BC2125" s="2"/>
    </row>
    <row r="2126" spans="1:55" ht="12.75" x14ac:dyDescent="0.2">
      <c r="A2126" s="4"/>
      <c r="B2126" s="4"/>
      <c r="C2126" s="4"/>
      <c r="D2126" s="4"/>
      <c r="E2126" s="4"/>
      <c r="F2126" s="4"/>
      <c r="G2126" s="45"/>
      <c r="H2126" s="45"/>
      <c r="I2126" s="36"/>
      <c r="J2126" s="36"/>
      <c r="K2126" s="5"/>
      <c r="L2126" s="8" t="str">
        <f t="shared" si="34"/>
        <v xml:space="preserve"> </v>
      </c>
      <c r="M2126" s="6"/>
      <c r="N2126" s="6"/>
      <c r="O2126" s="6"/>
      <c r="P2126" s="8"/>
      <c r="Q2126" s="5"/>
      <c r="R2126" s="8"/>
      <c r="S2126" s="10"/>
      <c r="T2126" s="6"/>
      <c r="U2126" s="4"/>
      <c r="V2126" s="4"/>
      <c r="W2126" s="38"/>
      <c r="X2126" s="8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BC2126" s="2"/>
    </row>
    <row r="2127" spans="1:55" ht="12.75" x14ac:dyDescent="0.2">
      <c r="A2127" s="4"/>
      <c r="B2127" s="4"/>
      <c r="C2127" s="4"/>
      <c r="D2127" s="4"/>
      <c r="E2127" s="4"/>
      <c r="F2127" s="4"/>
      <c r="G2127" s="45"/>
      <c r="H2127" s="45"/>
      <c r="I2127" s="36"/>
      <c r="J2127" s="36"/>
      <c r="K2127" s="5"/>
      <c r="L2127" s="8" t="str">
        <f t="shared" si="34"/>
        <v xml:space="preserve"> </v>
      </c>
      <c r="M2127" s="6"/>
      <c r="N2127" s="6"/>
      <c r="O2127" s="6"/>
      <c r="P2127" s="8"/>
      <c r="Q2127" s="5"/>
      <c r="R2127" s="8"/>
      <c r="S2127" s="10"/>
      <c r="T2127" s="6"/>
      <c r="U2127" s="4"/>
      <c r="V2127" s="4"/>
      <c r="W2127" s="38"/>
      <c r="X2127" s="8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BC2127" s="2"/>
    </row>
    <row r="2128" spans="1:55" ht="12.75" x14ac:dyDescent="0.2">
      <c r="A2128" s="4"/>
      <c r="B2128" s="4"/>
      <c r="C2128" s="4"/>
      <c r="D2128" s="4"/>
      <c r="E2128" s="4"/>
      <c r="F2128" s="4"/>
      <c r="G2128" s="45"/>
      <c r="H2128" s="45"/>
      <c r="I2128" s="36"/>
      <c r="J2128" s="36"/>
      <c r="K2128" s="5"/>
      <c r="L2128" s="8" t="str">
        <f t="shared" si="34"/>
        <v xml:space="preserve"> </v>
      </c>
      <c r="M2128" s="6"/>
      <c r="N2128" s="6"/>
      <c r="O2128" s="6"/>
      <c r="P2128" s="8"/>
      <c r="Q2128" s="5"/>
      <c r="R2128" s="8"/>
      <c r="S2128" s="10"/>
      <c r="T2128" s="6"/>
      <c r="U2128" s="4"/>
      <c r="V2128" s="4"/>
      <c r="W2128" s="38"/>
      <c r="X2128" s="8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BC2128" s="2"/>
    </row>
    <row r="2129" spans="1:55" ht="12.75" x14ac:dyDescent="0.2">
      <c r="A2129" s="4"/>
      <c r="B2129" s="4"/>
      <c r="C2129" s="4"/>
      <c r="D2129" s="4"/>
      <c r="E2129" s="4"/>
      <c r="F2129" s="4"/>
      <c r="G2129" s="45"/>
      <c r="H2129" s="45"/>
      <c r="I2129" s="36"/>
      <c r="J2129" s="36"/>
      <c r="K2129" s="5"/>
      <c r="L2129" s="8" t="str">
        <f t="shared" si="34"/>
        <v xml:space="preserve"> </v>
      </c>
      <c r="M2129" s="6"/>
      <c r="N2129" s="6"/>
      <c r="O2129" s="6"/>
      <c r="P2129" s="8"/>
      <c r="Q2129" s="5"/>
      <c r="R2129" s="8"/>
      <c r="S2129" s="10"/>
      <c r="T2129" s="6"/>
      <c r="U2129" s="4"/>
      <c r="V2129" s="4"/>
      <c r="W2129" s="38"/>
      <c r="X2129" s="8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BC2129" s="2"/>
    </row>
    <row r="2130" spans="1:55" ht="12.75" x14ac:dyDescent="0.2">
      <c r="A2130" s="4"/>
      <c r="B2130" s="4"/>
      <c r="C2130" s="4"/>
      <c r="D2130" s="4"/>
      <c r="E2130" s="4"/>
      <c r="F2130" s="4"/>
      <c r="G2130" s="45"/>
      <c r="H2130" s="45"/>
      <c r="I2130" s="36"/>
      <c r="J2130" s="36"/>
      <c r="K2130" s="5"/>
      <c r="L2130" s="8" t="str">
        <f t="shared" si="34"/>
        <v xml:space="preserve"> </v>
      </c>
      <c r="M2130" s="6"/>
      <c r="N2130" s="6"/>
      <c r="O2130" s="6"/>
      <c r="P2130" s="8"/>
      <c r="Q2130" s="5"/>
      <c r="R2130" s="8"/>
      <c r="S2130" s="10"/>
      <c r="T2130" s="6"/>
      <c r="U2130" s="4"/>
      <c r="V2130" s="4"/>
      <c r="W2130" s="38"/>
      <c r="X2130" s="8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BC2130" s="2"/>
    </row>
    <row r="2131" spans="1:55" ht="12.75" x14ac:dyDescent="0.2">
      <c r="A2131" s="4"/>
      <c r="B2131" s="4"/>
      <c r="C2131" s="4"/>
      <c r="D2131" s="4"/>
      <c r="E2131" s="4"/>
      <c r="F2131" s="4"/>
      <c r="G2131" s="45"/>
      <c r="H2131" s="45"/>
      <c r="I2131" s="36"/>
      <c r="J2131" s="36"/>
      <c r="K2131" s="5"/>
      <c r="L2131" s="8" t="str">
        <f t="shared" si="34"/>
        <v xml:space="preserve"> </v>
      </c>
      <c r="M2131" s="6"/>
      <c r="N2131" s="6"/>
      <c r="O2131" s="6"/>
      <c r="P2131" s="8"/>
      <c r="Q2131" s="5"/>
      <c r="R2131" s="8"/>
      <c r="S2131" s="10"/>
      <c r="T2131" s="6"/>
      <c r="U2131" s="4"/>
      <c r="V2131" s="4"/>
      <c r="W2131" s="38"/>
      <c r="X2131" s="8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BC2131" s="2"/>
    </row>
    <row r="2132" spans="1:55" ht="12.75" x14ac:dyDescent="0.2">
      <c r="A2132" s="4"/>
      <c r="B2132" s="4"/>
      <c r="C2132" s="4"/>
      <c r="D2132" s="4"/>
      <c r="E2132" s="4"/>
      <c r="F2132" s="4"/>
      <c r="G2132" s="45"/>
      <c r="H2132" s="45"/>
      <c r="I2132" s="36"/>
      <c r="J2132" s="36"/>
      <c r="K2132" s="5"/>
      <c r="L2132" s="8" t="str">
        <f t="shared" si="34"/>
        <v xml:space="preserve"> </v>
      </c>
      <c r="M2132" s="6"/>
      <c r="N2132" s="6"/>
      <c r="O2132" s="6"/>
      <c r="P2132" s="8"/>
      <c r="Q2132" s="5"/>
      <c r="R2132" s="8"/>
      <c r="S2132" s="10"/>
      <c r="T2132" s="6"/>
      <c r="U2132" s="4"/>
      <c r="V2132" s="4"/>
      <c r="W2132" s="38"/>
      <c r="X2132" s="8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BC2132" s="2"/>
    </row>
    <row r="2133" spans="1:55" ht="12.75" x14ac:dyDescent="0.2">
      <c r="A2133" s="4"/>
      <c r="B2133" s="4"/>
      <c r="C2133" s="4"/>
      <c r="D2133" s="4"/>
      <c r="E2133" s="4"/>
      <c r="F2133" s="4"/>
      <c r="G2133" s="45"/>
      <c r="H2133" s="45"/>
      <c r="I2133" s="36"/>
      <c r="J2133" s="36"/>
      <c r="K2133" s="5"/>
      <c r="L2133" s="8" t="str">
        <f t="shared" si="34"/>
        <v xml:space="preserve"> </v>
      </c>
      <c r="M2133" s="6"/>
      <c r="N2133" s="6"/>
      <c r="O2133" s="6"/>
      <c r="P2133" s="8"/>
      <c r="Q2133" s="5"/>
      <c r="R2133" s="8"/>
      <c r="S2133" s="10"/>
      <c r="T2133" s="6"/>
      <c r="U2133" s="4"/>
      <c r="V2133" s="4"/>
      <c r="W2133" s="38"/>
      <c r="X2133" s="8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BC2133" s="2"/>
    </row>
    <row r="2134" spans="1:55" ht="12.75" x14ac:dyDescent="0.2">
      <c r="A2134" s="4"/>
      <c r="B2134" s="4"/>
      <c r="C2134" s="4"/>
      <c r="D2134" s="4"/>
      <c r="E2134" s="4"/>
      <c r="F2134" s="4"/>
      <c r="G2134" s="45"/>
      <c r="H2134" s="45"/>
      <c r="I2134" s="36"/>
      <c r="J2134" s="36"/>
      <c r="K2134" s="5"/>
      <c r="L2134" s="8" t="str">
        <f t="shared" si="34"/>
        <v xml:space="preserve"> </v>
      </c>
      <c r="M2134" s="6"/>
      <c r="N2134" s="6"/>
      <c r="O2134" s="6"/>
      <c r="P2134" s="8"/>
      <c r="Q2134" s="5"/>
      <c r="R2134" s="8"/>
      <c r="S2134" s="10"/>
      <c r="T2134" s="6"/>
      <c r="U2134" s="4"/>
      <c r="V2134" s="4"/>
      <c r="W2134" s="38"/>
      <c r="X2134" s="8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BC2134" s="2"/>
    </row>
    <row r="2135" spans="1:55" ht="12.75" x14ac:dyDescent="0.2">
      <c r="A2135" s="4"/>
      <c r="B2135" s="4"/>
      <c r="C2135" s="4"/>
      <c r="D2135" s="4"/>
      <c r="E2135" s="4"/>
      <c r="F2135" s="4"/>
      <c r="G2135" s="45"/>
      <c r="H2135" s="45"/>
      <c r="I2135" s="36"/>
      <c r="J2135" s="36"/>
      <c r="K2135" s="5"/>
      <c r="L2135" s="8" t="str">
        <f t="shared" si="34"/>
        <v xml:space="preserve"> </v>
      </c>
      <c r="M2135" s="6"/>
      <c r="N2135" s="6"/>
      <c r="O2135" s="6"/>
      <c r="P2135" s="8"/>
      <c r="Q2135" s="5"/>
      <c r="R2135" s="8"/>
      <c r="S2135" s="10"/>
      <c r="T2135" s="6"/>
      <c r="U2135" s="4"/>
      <c r="V2135" s="4"/>
      <c r="W2135" s="38"/>
      <c r="X2135" s="8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BC2135" s="2"/>
    </row>
    <row r="2136" spans="1:55" ht="12.75" x14ac:dyDescent="0.2">
      <c r="A2136" s="4"/>
      <c r="B2136" s="4"/>
      <c r="C2136" s="4"/>
      <c r="D2136" s="4"/>
      <c r="E2136" s="4"/>
      <c r="F2136" s="4"/>
      <c r="G2136" s="45"/>
      <c r="H2136" s="45"/>
      <c r="I2136" s="36"/>
      <c r="J2136" s="36"/>
      <c r="K2136" s="5"/>
      <c r="L2136" s="8" t="str">
        <f t="shared" si="34"/>
        <v xml:space="preserve"> </v>
      </c>
      <c r="M2136" s="6"/>
      <c r="N2136" s="6"/>
      <c r="O2136" s="6"/>
      <c r="P2136" s="8"/>
      <c r="Q2136" s="5"/>
      <c r="R2136" s="8"/>
      <c r="S2136" s="10"/>
      <c r="T2136" s="6"/>
      <c r="U2136" s="4"/>
      <c r="V2136" s="4"/>
      <c r="W2136" s="38"/>
      <c r="X2136" s="8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BC2136" s="2"/>
    </row>
    <row r="2137" spans="1:55" ht="12.75" x14ac:dyDescent="0.2">
      <c r="A2137" s="4"/>
      <c r="B2137" s="4"/>
      <c r="C2137" s="4"/>
      <c r="D2137" s="4"/>
      <c r="E2137" s="4"/>
      <c r="F2137" s="4"/>
      <c r="G2137" s="45"/>
      <c r="H2137" s="45"/>
      <c r="I2137" s="36"/>
      <c r="J2137" s="36"/>
      <c r="K2137" s="5"/>
      <c r="L2137" s="8" t="str">
        <f t="shared" si="34"/>
        <v xml:space="preserve"> </v>
      </c>
      <c r="M2137" s="6"/>
      <c r="N2137" s="6"/>
      <c r="O2137" s="6"/>
      <c r="P2137" s="8"/>
      <c r="Q2137" s="5"/>
      <c r="R2137" s="8"/>
      <c r="S2137" s="10"/>
      <c r="T2137" s="6"/>
      <c r="U2137" s="4"/>
      <c r="V2137" s="4"/>
      <c r="W2137" s="38"/>
      <c r="X2137" s="8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BC2137" s="2"/>
    </row>
    <row r="2138" spans="1:55" ht="12.75" x14ac:dyDescent="0.2">
      <c r="A2138" s="4"/>
      <c r="B2138" s="4"/>
      <c r="C2138" s="4"/>
      <c r="D2138" s="4"/>
      <c r="E2138" s="4"/>
      <c r="F2138" s="4"/>
      <c r="G2138" s="45"/>
      <c r="H2138" s="45"/>
      <c r="I2138" s="36"/>
      <c r="J2138" s="36"/>
      <c r="K2138" s="5"/>
      <c r="L2138" s="8" t="str">
        <f t="shared" si="34"/>
        <v xml:space="preserve"> </v>
      </c>
      <c r="M2138" s="6"/>
      <c r="N2138" s="6"/>
      <c r="O2138" s="6"/>
      <c r="P2138" s="8"/>
      <c r="Q2138" s="5"/>
      <c r="R2138" s="8"/>
      <c r="S2138" s="10"/>
      <c r="T2138" s="6"/>
      <c r="U2138" s="4"/>
      <c r="V2138" s="4"/>
      <c r="W2138" s="38"/>
      <c r="X2138" s="8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BC2138" s="2"/>
    </row>
    <row r="2139" spans="1:55" ht="12.75" x14ac:dyDescent="0.2">
      <c r="A2139" s="4"/>
      <c r="B2139" s="4"/>
      <c r="C2139" s="4"/>
      <c r="D2139" s="4"/>
      <c r="E2139" s="4"/>
      <c r="F2139" s="4"/>
      <c r="G2139" s="45"/>
      <c r="H2139" s="45"/>
      <c r="I2139" s="36"/>
      <c r="J2139" s="36"/>
      <c r="K2139" s="5"/>
      <c r="L2139" s="8" t="str">
        <f t="shared" si="34"/>
        <v xml:space="preserve"> </v>
      </c>
      <c r="M2139" s="6"/>
      <c r="N2139" s="6"/>
      <c r="O2139" s="6"/>
      <c r="P2139" s="8"/>
      <c r="Q2139" s="5"/>
      <c r="R2139" s="8"/>
      <c r="S2139" s="10"/>
      <c r="T2139" s="6"/>
      <c r="U2139" s="4"/>
      <c r="V2139" s="4"/>
      <c r="W2139" s="38"/>
      <c r="X2139" s="8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BC2139" s="2"/>
    </row>
    <row r="2140" spans="1:55" ht="12.75" x14ac:dyDescent="0.2">
      <c r="A2140" s="4"/>
      <c r="B2140" s="4"/>
      <c r="C2140" s="4"/>
      <c r="D2140" s="4"/>
      <c r="E2140" s="4"/>
      <c r="F2140" s="4"/>
      <c r="G2140" s="45"/>
      <c r="H2140" s="45"/>
      <c r="I2140" s="36"/>
      <c r="J2140" s="36"/>
      <c r="K2140" s="5"/>
      <c r="L2140" s="8" t="str">
        <f t="shared" si="34"/>
        <v xml:space="preserve"> </v>
      </c>
      <c r="M2140" s="6"/>
      <c r="N2140" s="6"/>
      <c r="O2140" s="6"/>
      <c r="P2140" s="8"/>
      <c r="Q2140" s="5"/>
      <c r="R2140" s="8"/>
      <c r="S2140" s="10"/>
      <c r="T2140" s="6"/>
      <c r="U2140" s="4"/>
      <c r="V2140" s="4"/>
      <c r="W2140" s="38"/>
      <c r="X2140" s="8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BC2140" s="2"/>
    </row>
    <row r="2141" spans="1:55" ht="12.75" x14ac:dyDescent="0.2">
      <c r="A2141" s="4"/>
      <c r="B2141" s="4"/>
      <c r="C2141" s="4"/>
      <c r="D2141" s="4"/>
      <c r="E2141" s="4"/>
      <c r="F2141" s="4"/>
      <c r="G2141" s="45"/>
      <c r="H2141" s="45"/>
      <c r="I2141" s="36"/>
      <c r="J2141" s="36"/>
      <c r="K2141" s="5"/>
      <c r="L2141" s="8" t="str">
        <f t="shared" si="34"/>
        <v xml:space="preserve"> </v>
      </c>
      <c r="M2141" s="6"/>
      <c r="N2141" s="6"/>
      <c r="O2141" s="6"/>
      <c r="P2141" s="8"/>
      <c r="Q2141" s="5"/>
      <c r="R2141" s="8"/>
      <c r="S2141" s="10"/>
      <c r="T2141" s="6"/>
      <c r="U2141" s="4"/>
      <c r="V2141" s="4"/>
      <c r="W2141" s="38"/>
      <c r="X2141" s="8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BC2141" s="2"/>
    </row>
    <row r="2142" spans="1:55" ht="12.75" x14ac:dyDescent="0.2">
      <c r="A2142" s="4"/>
      <c r="B2142" s="4"/>
      <c r="C2142" s="4"/>
      <c r="D2142" s="4"/>
      <c r="E2142" s="4"/>
      <c r="F2142" s="4"/>
      <c r="G2142" s="45"/>
      <c r="H2142" s="45"/>
      <c r="I2142" s="36"/>
      <c r="J2142" s="36"/>
      <c r="K2142" s="5"/>
      <c r="L2142" s="8" t="str">
        <f t="shared" si="34"/>
        <v xml:space="preserve"> </v>
      </c>
      <c r="M2142" s="6"/>
      <c r="N2142" s="6"/>
      <c r="O2142" s="6"/>
      <c r="P2142" s="8"/>
      <c r="Q2142" s="5"/>
      <c r="R2142" s="8"/>
      <c r="S2142" s="10"/>
      <c r="T2142" s="6"/>
      <c r="U2142" s="4"/>
      <c r="V2142" s="4"/>
      <c r="W2142" s="38"/>
      <c r="X2142" s="8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BC2142" s="2"/>
    </row>
    <row r="2143" spans="1:55" ht="12.75" x14ac:dyDescent="0.2">
      <c r="A2143" s="4"/>
      <c r="B2143" s="4"/>
      <c r="C2143" s="4"/>
      <c r="D2143" s="4"/>
      <c r="E2143" s="4"/>
      <c r="F2143" s="4"/>
      <c r="G2143" s="45"/>
      <c r="H2143" s="45"/>
      <c r="I2143" s="36"/>
      <c r="J2143" s="36"/>
      <c r="K2143" s="5"/>
      <c r="L2143" s="8" t="str">
        <f t="shared" si="34"/>
        <v xml:space="preserve"> </v>
      </c>
      <c r="M2143" s="6"/>
      <c r="N2143" s="6"/>
      <c r="O2143" s="6"/>
      <c r="P2143" s="8"/>
      <c r="Q2143" s="5"/>
      <c r="R2143" s="8"/>
      <c r="S2143" s="10"/>
      <c r="T2143" s="6"/>
      <c r="U2143" s="4"/>
      <c r="V2143" s="4"/>
      <c r="W2143" s="38"/>
      <c r="X2143" s="8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BC2143" s="2"/>
    </row>
    <row r="2144" spans="1:55" ht="12.75" x14ac:dyDescent="0.2">
      <c r="A2144" s="4"/>
      <c r="B2144" s="4"/>
      <c r="C2144" s="4"/>
      <c r="D2144" s="4"/>
      <c r="E2144" s="4"/>
      <c r="F2144" s="4"/>
      <c r="G2144" s="45"/>
      <c r="H2144" s="45"/>
      <c r="I2144" s="36"/>
      <c r="J2144" s="36"/>
      <c r="K2144" s="5"/>
      <c r="L2144" s="8" t="str">
        <f t="shared" ref="L2144:L2207" si="35">+IF(J2144=0," ",K2144-($B$9-J2144))</f>
        <v xml:space="preserve"> </v>
      </c>
      <c r="M2144" s="6"/>
      <c r="N2144" s="6"/>
      <c r="O2144" s="6"/>
      <c r="P2144" s="8"/>
      <c r="Q2144" s="5"/>
      <c r="R2144" s="8"/>
      <c r="S2144" s="10"/>
      <c r="T2144" s="6"/>
      <c r="U2144" s="4"/>
      <c r="V2144" s="4"/>
      <c r="W2144" s="38"/>
      <c r="X2144" s="8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BC2144" s="2"/>
    </row>
    <row r="2145" spans="1:55" ht="12.75" x14ac:dyDescent="0.2">
      <c r="A2145" s="4"/>
      <c r="B2145" s="4"/>
      <c r="C2145" s="4"/>
      <c r="D2145" s="4"/>
      <c r="E2145" s="4"/>
      <c r="F2145" s="4"/>
      <c r="G2145" s="45"/>
      <c r="H2145" s="45"/>
      <c r="I2145" s="36"/>
      <c r="J2145" s="36"/>
      <c r="K2145" s="5"/>
      <c r="L2145" s="8" t="str">
        <f t="shared" si="35"/>
        <v xml:space="preserve"> </v>
      </c>
      <c r="M2145" s="6"/>
      <c r="N2145" s="6"/>
      <c r="O2145" s="6"/>
      <c r="P2145" s="8"/>
      <c r="Q2145" s="5"/>
      <c r="R2145" s="8"/>
      <c r="S2145" s="10"/>
      <c r="T2145" s="6"/>
      <c r="U2145" s="4"/>
      <c r="V2145" s="4"/>
      <c r="W2145" s="38"/>
      <c r="X2145" s="8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BC2145" s="2"/>
    </row>
    <row r="2146" spans="1:55" ht="12.75" x14ac:dyDescent="0.2">
      <c r="A2146" s="4"/>
      <c r="B2146" s="4"/>
      <c r="C2146" s="4"/>
      <c r="D2146" s="4"/>
      <c r="E2146" s="4"/>
      <c r="F2146" s="4"/>
      <c r="G2146" s="45"/>
      <c r="H2146" s="45"/>
      <c r="I2146" s="36"/>
      <c r="J2146" s="36"/>
      <c r="K2146" s="5"/>
      <c r="L2146" s="8" t="str">
        <f t="shared" si="35"/>
        <v xml:space="preserve"> </v>
      </c>
      <c r="M2146" s="6"/>
      <c r="N2146" s="6"/>
      <c r="O2146" s="6"/>
      <c r="P2146" s="8"/>
      <c r="Q2146" s="5"/>
      <c r="R2146" s="8"/>
      <c r="S2146" s="10"/>
      <c r="T2146" s="6"/>
      <c r="U2146" s="4"/>
      <c r="V2146" s="4"/>
      <c r="W2146" s="38"/>
      <c r="X2146" s="8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BC2146" s="2"/>
    </row>
    <row r="2147" spans="1:55" ht="12.75" x14ac:dyDescent="0.2">
      <c r="A2147" s="4"/>
      <c r="B2147" s="4"/>
      <c r="C2147" s="4"/>
      <c r="D2147" s="4"/>
      <c r="E2147" s="4"/>
      <c r="F2147" s="4"/>
      <c r="G2147" s="45"/>
      <c r="H2147" s="45"/>
      <c r="I2147" s="36"/>
      <c r="J2147" s="36"/>
      <c r="K2147" s="5"/>
      <c r="L2147" s="8" t="str">
        <f t="shared" si="35"/>
        <v xml:space="preserve"> </v>
      </c>
      <c r="M2147" s="6"/>
      <c r="N2147" s="6"/>
      <c r="O2147" s="6"/>
      <c r="P2147" s="8"/>
      <c r="Q2147" s="5"/>
      <c r="R2147" s="8"/>
      <c r="S2147" s="10"/>
      <c r="T2147" s="6"/>
      <c r="U2147" s="4"/>
      <c r="V2147" s="4"/>
      <c r="W2147" s="38"/>
      <c r="X2147" s="8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BC2147" s="2"/>
    </row>
    <row r="2148" spans="1:55" ht="12.75" x14ac:dyDescent="0.2">
      <c r="A2148" s="4"/>
      <c r="B2148" s="4"/>
      <c r="C2148" s="4"/>
      <c r="D2148" s="4"/>
      <c r="E2148" s="4"/>
      <c r="F2148" s="4"/>
      <c r="G2148" s="45"/>
      <c r="H2148" s="45"/>
      <c r="I2148" s="36"/>
      <c r="J2148" s="36"/>
      <c r="K2148" s="5"/>
      <c r="L2148" s="8" t="str">
        <f t="shared" si="35"/>
        <v xml:space="preserve"> </v>
      </c>
      <c r="M2148" s="6"/>
      <c r="N2148" s="6"/>
      <c r="O2148" s="6"/>
      <c r="P2148" s="8"/>
      <c r="Q2148" s="5"/>
      <c r="R2148" s="8"/>
      <c r="S2148" s="10"/>
      <c r="T2148" s="6"/>
      <c r="U2148" s="4"/>
      <c r="V2148" s="4"/>
      <c r="W2148" s="38"/>
      <c r="X2148" s="8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BC2148" s="2"/>
    </row>
    <row r="2149" spans="1:55" ht="12.75" x14ac:dyDescent="0.2">
      <c r="A2149" s="4"/>
      <c r="B2149" s="4"/>
      <c r="C2149" s="4"/>
      <c r="D2149" s="4"/>
      <c r="E2149" s="4"/>
      <c r="F2149" s="4"/>
      <c r="G2149" s="45"/>
      <c r="H2149" s="45"/>
      <c r="I2149" s="36"/>
      <c r="J2149" s="36"/>
      <c r="K2149" s="5"/>
      <c r="L2149" s="8" t="str">
        <f t="shared" si="35"/>
        <v xml:space="preserve"> </v>
      </c>
      <c r="M2149" s="6"/>
      <c r="N2149" s="6"/>
      <c r="O2149" s="6"/>
      <c r="P2149" s="8"/>
      <c r="Q2149" s="5"/>
      <c r="R2149" s="8"/>
      <c r="S2149" s="10"/>
      <c r="T2149" s="6"/>
      <c r="U2149" s="4"/>
      <c r="V2149" s="4"/>
      <c r="W2149" s="38"/>
      <c r="X2149" s="8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BC2149" s="2"/>
    </row>
    <row r="2150" spans="1:55" ht="12.75" x14ac:dyDescent="0.2">
      <c r="A2150" s="4"/>
      <c r="B2150" s="4"/>
      <c r="C2150" s="4"/>
      <c r="D2150" s="4"/>
      <c r="E2150" s="4"/>
      <c r="F2150" s="4"/>
      <c r="G2150" s="45"/>
      <c r="H2150" s="45"/>
      <c r="I2150" s="36"/>
      <c r="J2150" s="36"/>
      <c r="K2150" s="5"/>
      <c r="L2150" s="8" t="str">
        <f t="shared" si="35"/>
        <v xml:space="preserve"> </v>
      </c>
      <c r="M2150" s="6"/>
      <c r="N2150" s="6"/>
      <c r="O2150" s="6"/>
      <c r="P2150" s="8"/>
      <c r="Q2150" s="5"/>
      <c r="R2150" s="8"/>
      <c r="S2150" s="10"/>
      <c r="T2150" s="6"/>
      <c r="U2150" s="4"/>
      <c r="V2150" s="4"/>
      <c r="W2150" s="38"/>
      <c r="X2150" s="8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BC2150" s="2"/>
    </row>
    <row r="2151" spans="1:55" ht="12.75" x14ac:dyDescent="0.2">
      <c r="A2151" s="4"/>
      <c r="B2151" s="4"/>
      <c r="C2151" s="4"/>
      <c r="D2151" s="4"/>
      <c r="E2151" s="4"/>
      <c r="F2151" s="4"/>
      <c r="G2151" s="45"/>
      <c r="H2151" s="45"/>
      <c r="I2151" s="36"/>
      <c r="J2151" s="36"/>
      <c r="K2151" s="5"/>
      <c r="L2151" s="8" t="str">
        <f t="shared" si="35"/>
        <v xml:space="preserve"> </v>
      </c>
      <c r="M2151" s="6"/>
      <c r="N2151" s="6"/>
      <c r="O2151" s="6"/>
      <c r="P2151" s="8"/>
      <c r="Q2151" s="5"/>
      <c r="R2151" s="8"/>
      <c r="S2151" s="10"/>
      <c r="T2151" s="6"/>
      <c r="U2151" s="4"/>
      <c r="V2151" s="4"/>
      <c r="W2151" s="38"/>
      <c r="X2151" s="8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BC2151" s="2"/>
    </row>
    <row r="2152" spans="1:55" ht="12.75" x14ac:dyDescent="0.2">
      <c r="A2152" s="4"/>
      <c r="B2152" s="4"/>
      <c r="C2152" s="4"/>
      <c r="D2152" s="4"/>
      <c r="E2152" s="4"/>
      <c r="F2152" s="4"/>
      <c r="G2152" s="45"/>
      <c r="H2152" s="45"/>
      <c r="I2152" s="36"/>
      <c r="J2152" s="36"/>
      <c r="K2152" s="5"/>
      <c r="L2152" s="8" t="str">
        <f t="shared" si="35"/>
        <v xml:space="preserve"> </v>
      </c>
      <c r="M2152" s="6"/>
      <c r="N2152" s="6"/>
      <c r="O2152" s="6"/>
      <c r="P2152" s="8"/>
      <c r="Q2152" s="5"/>
      <c r="R2152" s="8"/>
      <c r="S2152" s="10"/>
      <c r="T2152" s="6"/>
      <c r="U2152" s="4"/>
      <c r="V2152" s="4"/>
      <c r="W2152" s="38"/>
      <c r="X2152" s="8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BC2152" s="2"/>
    </row>
    <row r="2153" spans="1:55" ht="12.75" x14ac:dyDescent="0.2">
      <c r="A2153" s="4"/>
      <c r="B2153" s="4"/>
      <c r="C2153" s="4"/>
      <c r="D2153" s="4"/>
      <c r="E2153" s="4"/>
      <c r="F2153" s="4"/>
      <c r="G2153" s="45"/>
      <c r="H2153" s="45"/>
      <c r="I2153" s="36"/>
      <c r="J2153" s="36"/>
      <c r="K2153" s="5"/>
      <c r="L2153" s="8" t="str">
        <f t="shared" si="35"/>
        <v xml:space="preserve"> </v>
      </c>
      <c r="M2153" s="6"/>
      <c r="N2153" s="6"/>
      <c r="O2153" s="6"/>
      <c r="P2153" s="8"/>
      <c r="Q2153" s="5"/>
      <c r="R2153" s="8"/>
      <c r="S2153" s="10"/>
      <c r="T2153" s="6"/>
      <c r="U2153" s="4"/>
      <c r="V2153" s="4"/>
      <c r="W2153" s="38"/>
      <c r="X2153" s="8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BC2153" s="2"/>
    </row>
    <row r="2154" spans="1:55" ht="12.75" x14ac:dyDescent="0.2">
      <c r="A2154" s="4"/>
      <c r="B2154" s="4"/>
      <c r="C2154" s="4"/>
      <c r="D2154" s="4"/>
      <c r="E2154" s="4"/>
      <c r="F2154" s="4"/>
      <c r="G2154" s="45"/>
      <c r="H2154" s="45"/>
      <c r="I2154" s="36"/>
      <c r="J2154" s="36"/>
      <c r="K2154" s="5"/>
      <c r="L2154" s="8" t="str">
        <f t="shared" si="35"/>
        <v xml:space="preserve"> </v>
      </c>
      <c r="M2154" s="6"/>
      <c r="N2154" s="6"/>
      <c r="O2154" s="6"/>
      <c r="P2154" s="8"/>
      <c r="Q2154" s="5"/>
      <c r="R2154" s="8"/>
      <c r="S2154" s="10"/>
      <c r="T2154" s="6"/>
      <c r="U2154" s="4"/>
      <c r="V2154" s="4"/>
      <c r="W2154" s="38"/>
      <c r="X2154" s="8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BC2154" s="2"/>
    </row>
    <row r="2155" spans="1:55" ht="12.75" x14ac:dyDescent="0.2">
      <c r="A2155" s="4"/>
      <c r="B2155" s="4"/>
      <c r="C2155" s="4"/>
      <c r="D2155" s="4"/>
      <c r="E2155" s="4"/>
      <c r="F2155" s="4"/>
      <c r="G2155" s="45"/>
      <c r="H2155" s="45"/>
      <c r="I2155" s="36"/>
      <c r="J2155" s="36"/>
      <c r="K2155" s="5"/>
      <c r="L2155" s="8" t="str">
        <f t="shared" si="35"/>
        <v xml:space="preserve"> </v>
      </c>
      <c r="M2155" s="6"/>
      <c r="N2155" s="6"/>
      <c r="O2155" s="6"/>
      <c r="P2155" s="8"/>
      <c r="Q2155" s="5"/>
      <c r="R2155" s="8"/>
      <c r="S2155" s="10"/>
      <c r="T2155" s="6"/>
      <c r="U2155" s="4"/>
      <c r="V2155" s="4"/>
      <c r="W2155" s="38"/>
      <c r="X2155" s="8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BC2155" s="2"/>
    </row>
    <row r="2156" spans="1:55" ht="12.75" x14ac:dyDescent="0.2">
      <c r="A2156" s="4"/>
      <c r="B2156" s="4"/>
      <c r="C2156" s="4"/>
      <c r="D2156" s="4"/>
      <c r="E2156" s="4"/>
      <c r="F2156" s="4"/>
      <c r="G2156" s="45"/>
      <c r="H2156" s="45"/>
      <c r="I2156" s="36"/>
      <c r="J2156" s="36"/>
      <c r="K2156" s="5"/>
      <c r="L2156" s="8" t="str">
        <f t="shared" si="35"/>
        <v xml:space="preserve"> </v>
      </c>
      <c r="M2156" s="6"/>
      <c r="N2156" s="6"/>
      <c r="O2156" s="6"/>
      <c r="P2156" s="8"/>
      <c r="Q2156" s="5"/>
      <c r="R2156" s="8"/>
      <c r="S2156" s="10"/>
      <c r="T2156" s="6"/>
      <c r="U2156" s="4"/>
      <c r="V2156" s="4"/>
      <c r="W2156" s="38"/>
      <c r="X2156" s="8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BC2156" s="2"/>
    </row>
    <row r="2157" spans="1:55" ht="12.75" x14ac:dyDescent="0.2">
      <c r="A2157" s="4"/>
      <c r="B2157" s="4"/>
      <c r="C2157" s="4"/>
      <c r="D2157" s="4"/>
      <c r="E2157" s="4"/>
      <c r="F2157" s="4"/>
      <c r="G2157" s="45"/>
      <c r="H2157" s="45"/>
      <c r="I2157" s="36"/>
      <c r="J2157" s="36"/>
      <c r="K2157" s="5"/>
      <c r="L2157" s="8" t="str">
        <f t="shared" si="35"/>
        <v xml:space="preserve"> </v>
      </c>
      <c r="M2157" s="6"/>
      <c r="N2157" s="6"/>
      <c r="O2157" s="6"/>
      <c r="P2157" s="8"/>
      <c r="Q2157" s="5"/>
      <c r="R2157" s="8"/>
      <c r="S2157" s="10"/>
      <c r="T2157" s="6"/>
      <c r="U2157" s="4"/>
      <c r="V2157" s="4"/>
      <c r="W2157" s="38"/>
      <c r="X2157" s="8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BC2157" s="2"/>
    </row>
    <row r="2158" spans="1:55" ht="12.75" x14ac:dyDescent="0.2">
      <c r="A2158" s="4"/>
      <c r="B2158" s="4"/>
      <c r="C2158" s="4"/>
      <c r="D2158" s="4"/>
      <c r="E2158" s="4"/>
      <c r="F2158" s="4"/>
      <c r="G2158" s="45"/>
      <c r="H2158" s="45"/>
      <c r="I2158" s="36"/>
      <c r="J2158" s="36"/>
      <c r="K2158" s="5"/>
      <c r="L2158" s="8" t="str">
        <f t="shared" si="35"/>
        <v xml:space="preserve"> </v>
      </c>
      <c r="M2158" s="6"/>
      <c r="N2158" s="6"/>
      <c r="O2158" s="6"/>
      <c r="P2158" s="8"/>
      <c r="Q2158" s="5"/>
      <c r="R2158" s="8"/>
      <c r="S2158" s="10"/>
      <c r="T2158" s="6"/>
      <c r="U2158" s="4"/>
      <c r="V2158" s="4"/>
      <c r="W2158" s="38"/>
      <c r="X2158" s="8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BC2158" s="2"/>
    </row>
    <row r="2159" spans="1:55" ht="12.75" x14ac:dyDescent="0.2">
      <c r="A2159" s="4"/>
      <c r="B2159" s="4"/>
      <c r="C2159" s="4"/>
      <c r="D2159" s="4"/>
      <c r="E2159" s="4"/>
      <c r="F2159" s="4"/>
      <c r="G2159" s="45"/>
      <c r="H2159" s="45"/>
      <c r="I2159" s="36"/>
      <c r="J2159" s="36"/>
      <c r="K2159" s="5"/>
      <c r="L2159" s="8" t="str">
        <f t="shared" si="35"/>
        <v xml:space="preserve"> </v>
      </c>
      <c r="M2159" s="6"/>
      <c r="N2159" s="6"/>
      <c r="O2159" s="6"/>
      <c r="P2159" s="8"/>
      <c r="Q2159" s="5"/>
      <c r="R2159" s="8"/>
      <c r="S2159" s="10"/>
      <c r="T2159" s="6"/>
      <c r="U2159" s="4"/>
      <c r="V2159" s="4"/>
      <c r="W2159" s="38"/>
      <c r="X2159" s="8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BC2159" s="2"/>
    </row>
    <row r="2160" spans="1:55" ht="12.75" x14ac:dyDescent="0.2">
      <c r="A2160" s="4"/>
      <c r="B2160" s="4"/>
      <c r="C2160" s="4"/>
      <c r="D2160" s="4"/>
      <c r="E2160" s="4"/>
      <c r="F2160" s="4"/>
      <c r="G2160" s="45"/>
      <c r="H2160" s="45"/>
      <c r="I2160" s="36"/>
      <c r="J2160" s="36"/>
      <c r="K2160" s="5"/>
      <c r="L2160" s="8" t="str">
        <f t="shared" si="35"/>
        <v xml:space="preserve"> </v>
      </c>
      <c r="M2160" s="6"/>
      <c r="N2160" s="6"/>
      <c r="O2160" s="6"/>
      <c r="P2160" s="8"/>
      <c r="Q2160" s="5"/>
      <c r="R2160" s="8"/>
      <c r="S2160" s="10"/>
      <c r="T2160" s="6"/>
      <c r="U2160" s="4"/>
      <c r="V2160" s="4"/>
      <c r="W2160" s="38"/>
      <c r="X2160" s="8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BC2160" s="2"/>
    </row>
    <row r="2161" spans="1:55" ht="12.75" x14ac:dyDescent="0.2">
      <c r="A2161" s="4"/>
      <c r="B2161" s="4"/>
      <c r="C2161" s="4"/>
      <c r="D2161" s="4"/>
      <c r="E2161" s="4"/>
      <c r="F2161" s="4"/>
      <c r="G2161" s="45"/>
      <c r="H2161" s="45"/>
      <c r="I2161" s="36"/>
      <c r="J2161" s="36"/>
      <c r="K2161" s="5"/>
      <c r="L2161" s="8" t="str">
        <f t="shared" si="35"/>
        <v xml:space="preserve"> </v>
      </c>
      <c r="M2161" s="6"/>
      <c r="N2161" s="6"/>
      <c r="O2161" s="6"/>
      <c r="P2161" s="8"/>
      <c r="Q2161" s="5"/>
      <c r="R2161" s="8"/>
      <c r="S2161" s="10"/>
      <c r="T2161" s="6"/>
      <c r="U2161" s="4"/>
      <c r="V2161" s="4"/>
      <c r="W2161" s="38"/>
      <c r="X2161" s="8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BC2161" s="2"/>
    </row>
    <row r="2162" spans="1:55" ht="12.75" x14ac:dyDescent="0.2">
      <c r="A2162" s="4"/>
      <c r="B2162" s="4"/>
      <c r="C2162" s="4"/>
      <c r="D2162" s="4"/>
      <c r="E2162" s="4"/>
      <c r="F2162" s="4"/>
      <c r="G2162" s="45"/>
      <c r="H2162" s="45"/>
      <c r="I2162" s="36"/>
      <c r="J2162" s="36"/>
      <c r="K2162" s="5"/>
      <c r="L2162" s="8" t="str">
        <f t="shared" si="35"/>
        <v xml:space="preserve"> </v>
      </c>
      <c r="M2162" s="6"/>
      <c r="N2162" s="6"/>
      <c r="O2162" s="6"/>
      <c r="P2162" s="8"/>
      <c r="Q2162" s="5"/>
      <c r="R2162" s="8"/>
      <c r="S2162" s="10"/>
      <c r="T2162" s="6"/>
      <c r="U2162" s="4"/>
      <c r="V2162" s="4"/>
      <c r="W2162" s="38"/>
      <c r="X2162" s="8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BC2162" s="2"/>
    </row>
    <row r="2163" spans="1:55" ht="12.75" x14ac:dyDescent="0.2">
      <c r="A2163" s="4"/>
      <c r="B2163" s="4"/>
      <c r="C2163" s="4"/>
      <c r="D2163" s="4"/>
      <c r="E2163" s="4"/>
      <c r="F2163" s="4"/>
      <c r="G2163" s="45"/>
      <c r="H2163" s="45"/>
      <c r="I2163" s="36"/>
      <c r="J2163" s="36"/>
      <c r="K2163" s="5"/>
      <c r="L2163" s="8" t="str">
        <f t="shared" si="35"/>
        <v xml:space="preserve"> </v>
      </c>
      <c r="M2163" s="6"/>
      <c r="N2163" s="6"/>
      <c r="O2163" s="6"/>
      <c r="P2163" s="8"/>
      <c r="Q2163" s="5"/>
      <c r="R2163" s="8"/>
      <c r="S2163" s="10"/>
      <c r="T2163" s="6"/>
      <c r="U2163" s="4"/>
      <c r="V2163" s="4"/>
      <c r="W2163" s="38"/>
      <c r="X2163" s="8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BC2163" s="2"/>
    </row>
    <row r="2164" spans="1:55" ht="12.75" x14ac:dyDescent="0.2">
      <c r="A2164" s="4"/>
      <c r="B2164" s="4"/>
      <c r="C2164" s="4"/>
      <c r="D2164" s="4"/>
      <c r="E2164" s="4"/>
      <c r="F2164" s="4"/>
      <c r="G2164" s="45"/>
      <c r="H2164" s="45"/>
      <c r="I2164" s="36"/>
      <c r="J2164" s="36"/>
      <c r="K2164" s="5"/>
      <c r="L2164" s="8" t="str">
        <f t="shared" si="35"/>
        <v xml:space="preserve"> </v>
      </c>
      <c r="M2164" s="6"/>
      <c r="N2164" s="6"/>
      <c r="O2164" s="6"/>
      <c r="P2164" s="8"/>
      <c r="Q2164" s="5"/>
      <c r="R2164" s="8"/>
      <c r="S2164" s="10"/>
      <c r="T2164" s="6"/>
      <c r="U2164" s="4"/>
      <c r="V2164" s="4"/>
      <c r="W2164" s="38"/>
      <c r="X2164" s="8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BC2164" s="2"/>
    </row>
    <row r="2165" spans="1:55" ht="12.75" x14ac:dyDescent="0.2">
      <c r="A2165" s="4"/>
      <c r="B2165" s="4"/>
      <c r="C2165" s="4"/>
      <c r="D2165" s="4"/>
      <c r="E2165" s="4"/>
      <c r="F2165" s="4"/>
      <c r="G2165" s="45"/>
      <c r="H2165" s="45"/>
      <c r="I2165" s="36"/>
      <c r="J2165" s="36"/>
      <c r="K2165" s="5"/>
      <c r="L2165" s="8" t="str">
        <f t="shared" si="35"/>
        <v xml:space="preserve"> </v>
      </c>
      <c r="M2165" s="6"/>
      <c r="N2165" s="6"/>
      <c r="O2165" s="6"/>
      <c r="P2165" s="8"/>
      <c r="Q2165" s="5"/>
      <c r="R2165" s="8"/>
      <c r="S2165" s="10"/>
      <c r="T2165" s="6"/>
      <c r="U2165" s="4"/>
      <c r="V2165" s="4"/>
      <c r="W2165" s="38"/>
      <c r="X2165" s="8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BC2165" s="2"/>
    </row>
    <row r="2166" spans="1:55" ht="12.75" x14ac:dyDescent="0.2">
      <c r="A2166" s="4"/>
      <c r="B2166" s="4"/>
      <c r="C2166" s="4"/>
      <c r="D2166" s="4"/>
      <c r="E2166" s="4"/>
      <c r="F2166" s="4"/>
      <c r="G2166" s="45"/>
      <c r="H2166" s="45"/>
      <c r="I2166" s="36"/>
      <c r="J2166" s="36"/>
      <c r="K2166" s="5"/>
      <c r="L2166" s="8" t="str">
        <f t="shared" si="35"/>
        <v xml:space="preserve"> </v>
      </c>
      <c r="M2166" s="6"/>
      <c r="N2166" s="6"/>
      <c r="O2166" s="6"/>
      <c r="P2166" s="8"/>
      <c r="Q2166" s="5"/>
      <c r="R2166" s="8"/>
      <c r="S2166" s="10"/>
      <c r="T2166" s="6"/>
      <c r="U2166" s="4"/>
      <c r="V2166" s="4"/>
      <c r="W2166" s="38"/>
      <c r="X2166" s="8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BC2166" s="2"/>
    </row>
    <row r="2167" spans="1:55" ht="12.75" x14ac:dyDescent="0.2">
      <c r="A2167" s="4"/>
      <c r="B2167" s="4"/>
      <c r="C2167" s="4"/>
      <c r="D2167" s="4"/>
      <c r="E2167" s="4"/>
      <c r="F2167" s="4"/>
      <c r="G2167" s="45"/>
      <c r="H2167" s="45"/>
      <c r="I2167" s="36"/>
      <c r="J2167" s="36"/>
      <c r="K2167" s="5"/>
      <c r="L2167" s="8" t="str">
        <f t="shared" si="35"/>
        <v xml:space="preserve"> </v>
      </c>
      <c r="M2167" s="6"/>
      <c r="N2167" s="6"/>
      <c r="O2167" s="6"/>
      <c r="P2167" s="8"/>
      <c r="Q2167" s="5"/>
      <c r="R2167" s="8"/>
      <c r="S2167" s="10"/>
      <c r="T2167" s="6"/>
      <c r="U2167" s="4"/>
      <c r="V2167" s="4"/>
      <c r="W2167" s="38"/>
      <c r="X2167" s="8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BC2167" s="2"/>
    </row>
    <row r="2168" spans="1:55" ht="12.75" x14ac:dyDescent="0.2">
      <c r="A2168" s="4"/>
      <c r="B2168" s="4"/>
      <c r="C2168" s="4"/>
      <c r="D2168" s="4"/>
      <c r="E2168" s="4"/>
      <c r="F2168" s="4"/>
      <c r="G2168" s="45"/>
      <c r="H2168" s="45"/>
      <c r="I2168" s="36"/>
      <c r="J2168" s="36"/>
      <c r="K2168" s="5"/>
      <c r="L2168" s="8" t="str">
        <f t="shared" si="35"/>
        <v xml:space="preserve"> </v>
      </c>
      <c r="M2168" s="6"/>
      <c r="N2168" s="6"/>
      <c r="O2168" s="6"/>
      <c r="P2168" s="8"/>
      <c r="Q2168" s="5"/>
      <c r="R2168" s="8"/>
      <c r="S2168" s="10"/>
      <c r="T2168" s="6"/>
      <c r="U2168" s="4"/>
      <c r="V2168" s="4"/>
      <c r="W2168" s="38"/>
      <c r="X2168" s="8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BC2168" s="2"/>
    </row>
    <row r="2169" spans="1:55" ht="12.75" x14ac:dyDescent="0.2">
      <c r="A2169" s="4"/>
      <c r="B2169" s="4"/>
      <c r="C2169" s="4"/>
      <c r="D2169" s="4"/>
      <c r="E2169" s="4"/>
      <c r="F2169" s="4"/>
      <c r="G2169" s="45"/>
      <c r="H2169" s="45"/>
      <c r="I2169" s="36"/>
      <c r="J2169" s="36"/>
      <c r="K2169" s="5"/>
      <c r="L2169" s="8" t="str">
        <f t="shared" si="35"/>
        <v xml:space="preserve"> </v>
      </c>
      <c r="M2169" s="6"/>
      <c r="N2169" s="6"/>
      <c r="O2169" s="6"/>
      <c r="P2169" s="8"/>
      <c r="Q2169" s="5"/>
      <c r="R2169" s="8"/>
      <c r="S2169" s="10"/>
      <c r="T2169" s="6"/>
      <c r="U2169" s="4"/>
      <c r="V2169" s="4"/>
      <c r="W2169" s="38"/>
      <c r="X2169" s="8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BC2169" s="2"/>
    </row>
    <row r="2170" spans="1:55" ht="12.75" x14ac:dyDescent="0.2">
      <c r="A2170" s="4"/>
      <c r="B2170" s="4"/>
      <c r="C2170" s="4"/>
      <c r="D2170" s="4"/>
      <c r="E2170" s="4"/>
      <c r="F2170" s="4"/>
      <c r="G2170" s="45"/>
      <c r="H2170" s="45"/>
      <c r="I2170" s="36"/>
      <c r="J2170" s="36"/>
      <c r="K2170" s="5"/>
      <c r="L2170" s="8" t="str">
        <f t="shared" si="35"/>
        <v xml:space="preserve"> </v>
      </c>
      <c r="M2170" s="6"/>
      <c r="N2170" s="6"/>
      <c r="O2170" s="6"/>
      <c r="P2170" s="8"/>
      <c r="Q2170" s="5"/>
      <c r="R2170" s="8"/>
      <c r="S2170" s="10"/>
      <c r="T2170" s="6"/>
      <c r="U2170" s="4"/>
      <c r="V2170" s="4"/>
      <c r="W2170" s="38"/>
      <c r="X2170" s="8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BC2170" s="2"/>
    </row>
    <row r="2171" spans="1:55" ht="12.75" x14ac:dyDescent="0.2">
      <c r="A2171" s="4"/>
      <c r="B2171" s="4"/>
      <c r="C2171" s="4"/>
      <c r="D2171" s="4"/>
      <c r="E2171" s="4"/>
      <c r="F2171" s="4"/>
      <c r="G2171" s="45"/>
      <c r="H2171" s="45"/>
      <c r="I2171" s="36"/>
      <c r="J2171" s="36"/>
      <c r="K2171" s="5"/>
      <c r="L2171" s="8" t="str">
        <f t="shared" si="35"/>
        <v xml:space="preserve"> </v>
      </c>
      <c r="M2171" s="6"/>
      <c r="N2171" s="6"/>
      <c r="O2171" s="6"/>
      <c r="P2171" s="8"/>
      <c r="Q2171" s="5"/>
      <c r="R2171" s="8"/>
      <c r="S2171" s="10"/>
      <c r="T2171" s="6"/>
      <c r="U2171" s="4"/>
      <c r="V2171" s="4"/>
      <c r="W2171" s="38"/>
      <c r="X2171" s="8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BC2171" s="2"/>
    </row>
    <row r="2172" spans="1:55" ht="12.75" x14ac:dyDescent="0.2">
      <c r="A2172" s="4"/>
      <c r="B2172" s="4"/>
      <c r="C2172" s="4"/>
      <c r="D2172" s="4"/>
      <c r="E2172" s="4"/>
      <c r="F2172" s="4"/>
      <c r="G2172" s="45"/>
      <c r="H2172" s="45"/>
      <c r="I2172" s="36"/>
      <c r="J2172" s="36"/>
      <c r="K2172" s="5"/>
      <c r="L2172" s="8" t="str">
        <f t="shared" si="35"/>
        <v xml:space="preserve"> </v>
      </c>
      <c r="M2172" s="6"/>
      <c r="N2172" s="6"/>
      <c r="O2172" s="6"/>
      <c r="P2172" s="8"/>
      <c r="Q2172" s="5"/>
      <c r="R2172" s="8"/>
      <c r="S2172" s="10"/>
      <c r="T2172" s="6"/>
      <c r="U2172" s="4"/>
      <c r="V2172" s="4"/>
      <c r="W2172" s="38"/>
      <c r="X2172" s="8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BC2172" s="2"/>
    </row>
    <row r="2173" spans="1:55" ht="12.75" x14ac:dyDescent="0.2">
      <c r="A2173" s="4"/>
      <c r="B2173" s="4"/>
      <c r="C2173" s="4"/>
      <c r="D2173" s="4"/>
      <c r="E2173" s="4"/>
      <c r="F2173" s="4"/>
      <c r="G2173" s="45"/>
      <c r="H2173" s="45"/>
      <c r="I2173" s="36"/>
      <c r="J2173" s="36"/>
      <c r="K2173" s="5"/>
      <c r="L2173" s="8" t="str">
        <f t="shared" si="35"/>
        <v xml:space="preserve"> </v>
      </c>
      <c r="M2173" s="6"/>
      <c r="N2173" s="6"/>
      <c r="O2173" s="6"/>
      <c r="P2173" s="8"/>
      <c r="Q2173" s="5"/>
      <c r="R2173" s="8"/>
      <c r="S2173" s="10"/>
      <c r="T2173" s="6"/>
      <c r="U2173" s="4"/>
      <c r="V2173" s="4"/>
      <c r="W2173" s="38"/>
      <c r="X2173" s="8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BC2173" s="2"/>
    </row>
    <row r="2174" spans="1:55" ht="12.75" x14ac:dyDescent="0.2">
      <c r="A2174" s="4"/>
      <c r="B2174" s="4"/>
      <c r="C2174" s="4"/>
      <c r="D2174" s="4"/>
      <c r="E2174" s="4"/>
      <c r="F2174" s="4"/>
      <c r="G2174" s="45"/>
      <c r="H2174" s="45"/>
      <c r="I2174" s="36"/>
      <c r="J2174" s="36"/>
      <c r="K2174" s="5"/>
      <c r="L2174" s="8" t="str">
        <f t="shared" si="35"/>
        <v xml:space="preserve"> </v>
      </c>
      <c r="M2174" s="6"/>
      <c r="N2174" s="6"/>
      <c r="O2174" s="6"/>
      <c r="P2174" s="8"/>
      <c r="Q2174" s="5"/>
      <c r="R2174" s="8"/>
      <c r="S2174" s="10"/>
      <c r="T2174" s="6"/>
      <c r="U2174" s="4"/>
      <c r="V2174" s="4"/>
      <c r="W2174" s="38"/>
      <c r="X2174" s="8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BC2174" s="2"/>
    </row>
    <row r="2175" spans="1:55" ht="12.75" x14ac:dyDescent="0.2">
      <c r="A2175" s="4"/>
      <c r="B2175" s="4"/>
      <c r="C2175" s="4"/>
      <c r="D2175" s="4"/>
      <c r="E2175" s="4"/>
      <c r="F2175" s="4"/>
      <c r="G2175" s="45"/>
      <c r="H2175" s="45"/>
      <c r="I2175" s="36"/>
      <c r="J2175" s="36"/>
      <c r="K2175" s="5"/>
      <c r="L2175" s="8" t="str">
        <f t="shared" si="35"/>
        <v xml:space="preserve"> </v>
      </c>
      <c r="M2175" s="6"/>
      <c r="N2175" s="6"/>
      <c r="O2175" s="6"/>
      <c r="P2175" s="8"/>
      <c r="Q2175" s="5"/>
      <c r="R2175" s="8"/>
      <c r="S2175" s="10"/>
      <c r="T2175" s="6"/>
      <c r="U2175" s="4"/>
      <c r="V2175" s="4"/>
      <c r="W2175" s="38"/>
      <c r="X2175" s="8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BC2175" s="2"/>
    </row>
    <row r="2176" spans="1:55" ht="12.75" x14ac:dyDescent="0.2">
      <c r="A2176" s="4"/>
      <c r="B2176" s="4"/>
      <c r="C2176" s="4"/>
      <c r="D2176" s="4"/>
      <c r="E2176" s="4"/>
      <c r="F2176" s="4"/>
      <c r="G2176" s="45"/>
      <c r="H2176" s="45"/>
      <c r="I2176" s="36"/>
      <c r="J2176" s="36"/>
      <c r="K2176" s="5"/>
      <c r="L2176" s="8" t="str">
        <f t="shared" si="35"/>
        <v xml:space="preserve"> </v>
      </c>
      <c r="M2176" s="6"/>
      <c r="N2176" s="6"/>
      <c r="O2176" s="6"/>
      <c r="P2176" s="8"/>
      <c r="Q2176" s="5"/>
      <c r="R2176" s="8"/>
      <c r="S2176" s="10"/>
      <c r="T2176" s="6"/>
      <c r="U2176" s="4"/>
      <c r="V2176" s="4"/>
      <c r="W2176" s="38"/>
      <c r="X2176" s="8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BC2176" s="2"/>
    </row>
    <row r="2177" spans="1:55" ht="12.75" x14ac:dyDescent="0.2">
      <c r="A2177" s="4"/>
      <c r="B2177" s="4"/>
      <c r="C2177" s="4"/>
      <c r="D2177" s="4"/>
      <c r="E2177" s="4"/>
      <c r="F2177" s="4"/>
      <c r="G2177" s="45"/>
      <c r="H2177" s="45"/>
      <c r="I2177" s="36"/>
      <c r="J2177" s="36"/>
      <c r="K2177" s="5"/>
      <c r="L2177" s="8" t="str">
        <f t="shared" si="35"/>
        <v xml:space="preserve"> </v>
      </c>
      <c r="M2177" s="6"/>
      <c r="N2177" s="6"/>
      <c r="O2177" s="6"/>
      <c r="P2177" s="8"/>
      <c r="Q2177" s="5"/>
      <c r="R2177" s="8"/>
      <c r="S2177" s="10"/>
      <c r="T2177" s="6"/>
      <c r="U2177" s="4"/>
      <c r="V2177" s="4"/>
      <c r="W2177" s="38"/>
      <c r="X2177" s="8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BC2177" s="2"/>
    </row>
    <row r="2178" spans="1:55" ht="12.75" x14ac:dyDescent="0.2">
      <c r="A2178" s="4"/>
      <c r="B2178" s="4"/>
      <c r="C2178" s="4"/>
      <c r="D2178" s="4"/>
      <c r="E2178" s="4"/>
      <c r="F2178" s="4"/>
      <c r="G2178" s="45"/>
      <c r="H2178" s="45"/>
      <c r="I2178" s="36"/>
      <c r="J2178" s="36"/>
      <c r="K2178" s="5"/>
      <c r="L2178" s="8" t="str">
        <f t="shared" si="35"/>
        <v xml:space="preserve"> </v>
      </c>
      <c r="M2178" s="6"/>
      <c r="N2178" s="6"/>
      <c r="O2178" s="6"/>
      <c r="P2178" s="8"/>
      <c r="Q2178" s="5"/>
      <c r="R2178" s="8"/>
      <c r="S2178" s="10"/>
      <c r="T2178" s="6"/>
      <c r="U2178" s="4"/>
      <c r="V2178" s="4"/>
      <c r="W2178" s="38"/>
      <c r="X2178" s="8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BC2178" s="2"/>
    </row>
    <row r="2179" spans="1:55" ht="12.75" x14ac:dyDescent="0.2">
      <c r="A2179" s="4"/>
      <c r="B2179" s="4"/>
      <c r="C2179" s="4"/>
      <c r="D2179" s="4"/>
      <c r="E2179" s="4"/>
      <c r="F2179" s="4"/>
      <c r="G2179" s="45"/>
      <c r="H2179" s="45"/>
      <c r="I2179" s="36"/>
      <c r="J2179" s="36"/>
      <c r="K2179" s="5"/>
      <c r="L2179" s="8" t="str">
        <f t="shared" si="35"/>
        <v xml:space="preserve"> </v>
      </c>
      <c r="M2179" s="6"/>
      <c r="N2179" s="6"/>
      <c r="O2179" s="6"/>
      <c r="P2179" s="8"/>
      <c r="Q2179" s="5"/>
      <c r="R2179" s="8"/>
      <c r="S2179" s="10"/>
      <c r="T2179" s="6"/>
      <c r="U2179" s="4"/>
      <c r="V2179" s="4"/>
      <c r="W2179" s="38"/>
      <c r="X2179" s="8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BC2179" s="2"/>
    </row>
    <row r="2180" spans="1:55" ht="12.75" x14ac:dyDescent="0.2">
      <c r="A2180" s="4"/>
      <c r="B2180" s="4"/>
      <c r="C2180" s="4"/>
      <c r="D2180" s="4"/>
      <c r="E2180" s="4"/>
      <c r="F2180" s="4"/>
      <c r="G2180" s="45"/>
      <c r="H2180" s="45"/>
      <c r="I2180" s="36"/>
      <c r="J2180" s="36"/>
      <c r="K2180" s="5"/>
      <c r="L2180" s="8" t="str">
        <f t="shared" si="35"/>
        <v xml:space="preserve"> </v>
      </c>
      <c r="M2180" s="6"/>
      <c r="N2180" s="6"/>
      <c r="O2180" s="6"/>
      <c r="P2180" s="8"/>
      <c r="Q2180" s="5"/>
      <c r="R2180" s="8"/>
      <c r="S2180" s="10"/>
      <c r="T2180" s="6"/>
      <c r="U2180" s="4"/>
      <c r="V2180" s="4"/>
      <c r="W2180" s="38"/>
      <c r="X2180" s="8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BC2180" s="2"/>
    </row>
    <row r="2181" spans="1:55" ht="12.75" x14ac:dyDescent="0.2">
      <c r="A2181" s="4"/>
      <c r="B2181" s="4"/>
      <c r="C2181" s="4"/>
      <c r="D2181" s="4"/>
      <c r="E2181" s="4"/>
      <c r="F2181" s="4"/>
      <c r="G2181" s="45"/>
      <c r="H2181" s="45"/>
      <c r="I2181" s="36"/>
      <c r="J2181" s="36"/>
      <c r="K2181" s="5"/>
      <c r="L2181" s="8" t="str">
        <f t="shared" si="35"/>
        <v xml:space="preserve"> </v>
      </c>
      <c r="M2181" s="6"/>
      <c r="N2181" s="6"/>
      <c r="O2181" s="6"/>
      <c r="P2181" s="8"/>
      <c r="Q2181" s="5"/>
      <c r="R2181" s="8"/>
      <c r="S2181" s="10"/>
      <c r="T2181" s="6"/>
      <c r="U2181" s="4"/>
      <c r="V2181" s="4"/>
      <c r="W2181" s="38"/>
      <c r="X2181" s="8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BC2181" s="2"/>
    </row>
    <row r="2182" spans="1:55" ht="12.75" x14ac:dyDescent="0.2">
      <c r="A2182" s="4"/>
      <c r="B2182" s="4"/>
      <c r="C2182" s="4"/>
      <c r="D2182" s="4"/>
      <c r="E2182" s="4"/>
      <c r="F2182" s="4"/>
      <c r="G2182" s="45"/>
      <c r="H2182" s="45"/>
      <c r="I2182" s="36"/>
      <c r="J2182" s="36"/>
      <c r="K2182" s="5"/>
      <c r="L2182" s="8" t="str">
        <f t="shared" si="35"/>
        <v xml:space="preserve"> </v>
      </c>
      <c r="M2182" s="6"/>
      <c r="N2182" s="6"/>
      <c r="O2182" s="6"/>
      <c r="P2182" s="8"/>
      <c r="Q2182" s="5"/>
      <c r="R2182" s="8"/>
      <c r="S2182" s="10"/>
      <c r="T2182" s="6"/>
      <c r="U2182" s="4"/>
      <c r="V2182" s="4"/>
      <c r="W2182" s="38"/>
      <c r="X2182" s="8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BC2182" s="2"/>
    </row>
    <row r="2183" spans="1:55" ht="12.75" x14ac:dyDescent="0.2">
      <c r="A2183" s="4"/>
      <c r="B2183" s="4"/>
      <c r="C2183" s="4"/>
      <c r="D2183" s="4"/>
      <c r="E2183" s="4"/>
      <c r="F2183" s="4"/>
      <c r="G2183" s="45"/>
      <c r="H2183" s="45"/>
      <c r="I2183" s="36"/>
      <c r="J2183" s="36"/>
      <c r="K2183" s="5"/>
      <c r="L2183" s="8" t="str">
        <f t="shared" si="35"/>
        <v xml:space="preserve"> </v>
      </c>
      <c r="M2183" s="6"/>
      <c r="N2183" s="6"/>
      <c r="O2183" s="6"/>
      <c r="P2183" s="8"/>
      <c r="Q2183" s="5"/>
      <c r="R2183" s="8"/>
      <c r="S2183" s="10"/>
      <c r="T2183" s="6"/>
      <c r="U2183" s="4"/>
      <c r="V2183" s="4"/>
      <c r="W2183" s="38"/>
      <c r="X2183" s="8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BC2183" s="2"/>
    </row>
    <row r="2184" spans="1:55" ht="12.75" x14ac:dyDescent="0.2">
      <c r="A2184" s="4"/>
      <c r="B2184" s="4"/>
      <c r="C2184" s="4"/>
      <c r="D2184" s="4"/>
      <c r="E2184" s="4"/>
      <c r="F2184" s="4"/>
      <c r="G2184" s="45"/>
      <c r="H2184" s="45"/>
      <c r="I2184" s="36"/>
      <c r="J2184" s="36"/>
      <c r="K2184" s="5"/>
      <c r="L2184" s="8" t="str">
        <f t="shared" si="35"/>
        <v xml:space="preserve"> </v>
      </c>
      <c r="M2184" s="6"/>
      <c r="N2184" s="6"/>
      <c r="O2184" s="6"/>
      <c r="P2184" s="8"/>
      <c r="Q2184" s="5"/>
      <c r="R2184" s="8"/>
      <c r="S2184" s="10"/>
      <c r="T2184" s="6"/>
      <c r="U2184" s="4"/>
      <c r="V2184" s="4"/>
      <c r="W2184" s="38"/>
      <c r="X2184" s="8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BC2184" s="2"/>
    </row>
    <row r="2185" spans="1:55" ht="12.75" x14ac:dyDescent="0.2">
      <c r="A2185" s="4"/>
      <c r="B2185" s="4"/>
      <c r="C2185" s="4"/>
      <c r="D2185" s="4"/>
      <c r="E2185" s="4"/>
      <c r="F2185" s="4"/>
      <c r="G2185" s="45"/>
      <c r="H2185" s="45"/>
      <c r="I2185" s="36"/>
      <c r="J2185" s="36"/>
      <c r="K2185" s="5"/>
      <c r="L2185" s="8" t="str">
        <f t="shared" si="35"/>
        <v xml:space="preserve"> </v>
      </c>
      <c r="M2185" s="6"/>
      <c r="N2185" s="6"/>
      <c r="O2185" s="6"/>
      <c r="P2185" s="8"/>
      <c r="Q2185" s="5"/>
      <c r="R2185" s="8"/>
      <c r="S2185" s="10"/>
      <c r="T2185" s="6"/>
      <c r="U2185" s="4"/>
      <c r="V2185" s="4"/>
      <c r="W2185" s="38"/>
      <c r="X2185" s="8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BC2185" s="2"/>
    </row>
    <row r="2186" spans="1:55" ht="12.75" x14ac:dyDescent="0.2">
      <c r="A2186" s="4"/>
      <c r="B2186" s="4"/>
      <c r="C2186" s="4"/>
      <c r="D2186" s="4"/>
      <c r="E2186" s="4"/>
      <c r="F2186" s="4"/>
      <c r="G2186" s="45"/>
      <c r="H2186" s="45"/>
      <c r="I2186" s="36"/>
      <c r="J2186" s="36"/>
      <c r="K2186" s="5"/>
      <c r="L2186" s="8" t="str">
        <f t="shared" si="35"/>
        <v xml:space="preserve"> </v>
      </c>
      <c r="M2186" s="6"/>
      <c r="N2186" s="6"/>
      <c r="O2186" s="6"/>
      <c r="P2186" s="8"/>
      <c r="Q2186" s="5"/>
      <c r="R2186" s="8"/>
      <c r="S2186" s="10"/>
      <c r="T2186" s="6"/>
      <c r="U2186" s="4"/>
      <c r="V2186" s="4"/>
      <c r="W2186" s="38"/>
      <c r="X2186" s="8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BC2186" s="2"/>
    </row>
    <row r="2187" spans="1:55" ht="12.75" x14ac:dyDescent="0.2">
      <c r="A2187" s="4"/>
      <c r="B2187" s="4"/>
      <c r="C2187" s="4"/>
      <c r="D2187" s="4"/>
      <c r="E2187" s="4"/>
      <c r="F2187" s="4"/>
      <c r="G2187" s="45"/>
      <c r="H2187" s="45"/>
      <c r="I2187" s="36"/>
      <c r="J2187" s="36"/>
      <c r="K2187" s="5"/>
      <c r="L2187" s="8" t="str">
        <f t="shared" si="35"/>
        <v xml:space="preserve"> </v>
      </c>
      <c r="M2187" s="6"/>
      <c r="N2187" s="6"/>
      <c r="O2187" s="6"/>
      <c r="P2187" s="8"/>
      <c r="Q2187" s="5"/>
      <c r="R2187" s="8"/>
      <c r="S2187" s="10"/>
      <c r="T2187" s="6"/>
      <c r="U2187" s="4"/>
      <c r="V2187" s="4"/>
      <c r="W2187" s="38"/>
      <c r="X2187" s="8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BC2187" s="2"/>
    </row>
    <row r="2188" spans="1:55" ht="12.75" x14ac:dyDescent="0.2">
      <c r="A2188" s="4"/>
      <c r="B2188" s="4"/>
      <c r="C2188" s="4"/>
      <c r="D2188" s="4"/>
      <c r="E2188" s="4"/>
      <c r="F2188" s="4"/>
      <c r="G2188" s="45"/>
      <c r="H2188" s="45"/>
      <c r="I2188" s="36"/>
      <c r="J2188" s="36"/>
      <c r="K2188" s="5"/>
      <c r="L2188" s="8" t="str">
        <f t="shared" si="35"/>
        <v xml:space="preserve"> </v>
      </c>
      <c r="M2188" s="6"/>
      <c r="N2188" s="6"/>
      <c r="O2188" s="6"/>
      <c r="P2188" s="8"/>
      <c r="Q2188" s="5"/>
      <c r="R2188" s="8"/>
      <c r="S2188" s="10"/>
      <c r="T2188" s="6"/>
      <c r="U2188" s="4"/>
      <c r="V2188" s="4"/>
      <c r="W2188" s="38"/>
      <c r="X2188" s="8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BC2188" s="2"/>
    </row>
    <row r="2189" spans="1:55" ht="12.75" x14ac:dyDescent="0.2">
      <c r="A2189" s="4"/>
      <c r="B2189" s="4"/>
      <c r="C2189" s="4"/>
      <c r="D2189" s="4"/>
      <c r="E2189" s="4"/>
      <c r="F2189" s="4"/>
      <c r="G2189" s="45"/>
      <c r="H2189" s="45"/>
      <c r="I2189" s="36"/>
      <c r="J2189" s="36"/>
      <c r="K2189" s="5"/>
      <c r="L2189" s="8" t="str">
        <f t="shared" si="35"/>
        <v xml:space="preserve"> </v>
      </c>
      <c r="M2189" s="6"/>
      <c r="N2189" s="6"/>
      <c r="O2189" s="6"/>
      <c r="P2189" s="8"/>
      <c r="Q2189" s="5"/>
      <c r="R2189" s="8"/>
      <c r="S2189" s="10"/>
      <c r="T2189" s="6"/>
      <c r="U2189" s="4"/>
      <c r="V2189" s="4"/>
      <c r="W2189" s="38"/>
      <c r="X2189" s="8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BC2189" s="2"/>
    </row>
    <row r="2190" spans="1:55" ht="12.75" x14ac:dyDescent="0.2">
      <c r="A2190" s="4"/>
      <c r="B2190" s="4"/>
      <c r="C2190" s="4"/>
      <c r="D2190" s="4"/>
      <c r="E2190" s="4"/>
      <c r="F2190" s="4"/>
      <c r="G2190" s="45"/>
      <c r="H2190" s="45"/>
      <c r="I2190" s="36"/>
      <c r="J2190" s="36"/>
      <c r="K2190" s="5"/>
      <c r="L2190" s="8" t="str">
        <f t="shared" si="35"/>
        <v xml:space="preserve"> </v>
      </c>
      <c r="M2190" s="6"/>
      <c r="N2190" s="6"/>
      <c r="O2190" s="6"/>
      <c r="P2190" s="8"/>
      <c r="Q2190" s="5"/>
      <c r="R2190" s="8"/>
      <c r="S2190" s="10"/>
      <c r="T2190" s="6"/>
      <c r="U2190" s="4"/>
      <c r="V2190" s="4"/>
      <c r="W2190" s="38"/>
      <c r="X2190" s="8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BC2190" s="2"/>
    </row>
    <row r="2191" spans="1:55" ht="12.75" x14ac:dyDescent="0.2">
      <c r="A2191" s="4"/>
      <c r="B2191" s="4"/>
      <c r="C2191" s="4"/>
      <c r="D2191" s="4"/>
      <c r="E2191" s="4"/>
      <c r="F2191" s="4"/>
      <c r="G2191" s="45"/>
      <c r="H2191" s="45"/>
      <c r="I2191" s="36"/>
      <c r="J2191" s="36"/>
      <c r="K2191" s="5"/>
      <c r="L2191" s="8" t="str">
        <f t="shared" si="35"/>
        <v xml:space="preserve"> </v>
      </c>
      <c r="M2191" s="6"/>
      <c r="N2191" s="6"/>
      <c r="O2191" s="6"/>
      <c r="P2191" s="8"/>
      <c r="Q2191" s="5"/>
      <c r="R2191" s="8"/>
      <c r="S2191" s="10"/>
      <c r="T2191" s="6"/>
      <c r="U2191" s="4"/>
      <c r="V2191" s="4"/>
      <c r="W2191" s="38"/>
      <c r="X2191" s="8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BC2191" s="2"/>
    </row>
    <row r="2192" spans="1:55" ht="12.75" x14ac:dyDescent="0.2">
      <c r="A2192" s="4"/>
      <c r="B2192" s="4"/>
      <c r="C2192" s="4"/>
      <c r="D2192" s="4"/>
      <c r="E2192" s="4"/>
      <c r="F2192" s="4"/>
      <c r="G2192" s="45"/>
      <c r="H2192" s="45"/>
      <c r="I2192" s="36"/>
      <c r="J2192" s="36"/>
      <c r="K2192" s="5"/>
      <c r="L2192" s="8" t="str">
        <f t="shared" si="35"/>
        <v xml:space="preserve"> </v>
      </c>
      <c r="M2192" s="6"/>
      <c r="N2192" s="6"/>
      <c r="O2192" s="6"/>
      <c r="P2192" s="8"/>
      <c r="Q2192" s="5"/>
      <c r="R2192" s="8"/>
      <c r="S2192" s="10"/>
      <c r="T2192" s="6"/>
      <c r="U2192" s="4"/>
      <c r="V2192" s="4"/>
      <c r="W2192" s="38"/>
      <c r="X2192" s="8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BC2192" s="2"/>
    </row>
    <row r="2193" spans="1:55" ht="12.75" x14ac:dyDescent="0.2">
      <c r="A2193" s="4"/>
      <c r="B2193" s="4"/>
      <c r="C2193" s="4"/>
      <c r="D2193" s="4"/>
      <c r="E2193" s="4"/>
      <c r="F2193" s="4"/>
      <c r="G2193" s="45"/>
      <c r="H2193" s="45"/>
      <c r="I2193" s="36"/>
      <c r="J2193" s="36"/>
      <c r="K2193" s="5"/>
      <c r="L2193" s="8" t="str">
        <f t="shared" si="35"/>
        <v xml:space="preserve"> </v>
      </c>
      <c r="M2193" s="6"/>
      <c r="N2193" s="6"/>
      <c r="O2193" s="6"/>
      <c r="P2193" s="8"/>
      <c r="Q2193" s="5"/>
      <c r="R2193" s="8"/>
      <c r="S2193" s="10"/>
      <c r="T2193" s="6"/>
      <c r="U2193" s="4"/>
      <c r="V2193" s="4"/>
      <c r="W2193" s="38"/>
      <c r="X2193" s="8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BC2193" s="2"/>
    </row>
    <row r="2194" spans="1:55" ht="12.75" x14ac:dyDescent="0.2">
      <c r="A2194" s="4"/>
      <c r="B2194" s="4"/>
      <c r="C2194" s="4"/>
      <c r="D2194" s="4"/>
      <c r="E2194" s="4"/>
      <c r="F2194" s="4"/>
      <c r="G2194" s="45"/>
      <c r="H2194" s="45"/>
      <c r="I2194" s="36"/>
      <c r="J2194" s="36"/>
      <c r="K2194" s="5"/>
      <c r="L2194" s="8" t="str">
        <f t="shared" si="35"/>
        <v xml:space="preserve"> </v>
      </c>
      <c r="M2194" s="6"/>
      <c r="N2194" s="6"/>
      <c r="O2194" s="6"/>
      <c r="P2194" s="8"/>
      <c r="Q2194" s="5"/>
      <c r="R2194" s="8"/>
      <c r="S2194" s="10"/>
      <c r="T2194" s="6"/>
      <c r="U2194" s="4"/>
      <c r="V2194" s="4"/>
      <c r="W2194" s="38"/>
      <c r="X2194" s="8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BC2194" s="2"/>
    </row>
    <row r="2195" spans="1:55" ht="12.75" x14ac:dyDescent="0.2">
      <c r="A2195" s="4"/>
      <c r="B2195" s="4"/>
      <c r="C2195" s="4"/>
      <c r="D2195" s="4"/>
      <c r="E2195" s="4"/>
      <c r="F2195" s="4"/>
      <c r="G2195" s="45"/>
      <c r="H2195" s="45"/>
      <c r="I2195" s="36"/>
      <c r="J2195" s="36"/>
      <c r="K2195" s="5"/>
      <c r="L2195" s="8" t="str">
        <f t="shared" si="35"/>
        <v xml:space="preserve"> </v>
      </c>
      <c r="M2195" s="6"/>
      <c r="N2195" s="6"/>
      <c r="O2195" s="6"/>
      <c r="P2195" s="8"/>
      <c r="Q2195" s="5"/>
      <c r="R2195" s="8"/>
      <c r="S2195" s="10"/>
      <c r="T2195" s="6"/>
      <c r="U2195" s="4"/>
      <c r="V2195" s="4"/>
      <c r="W2195" s="38"/>
      <c r="X2195" s="8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BC2195" s="2"/>
    </row>
    <row r="2196" spans="1:55" ht="12.75" x14ac:dyDescent="0.2">
      <c r="A2196" s="4"/>
      <c r="B2196" s="4"/>
      <c r="C2196" s="4"/>
      <c r="D2196" s="4"/>
      <c r="E2196" s="4"/>
      <c r="F2196" s="4"/>
      <c r="G2196" s="45"/>
      <c r="H2196" s="45"/>
      <c r="I2196" s="36"/>
      <c r="J2196" s="36"/>
      <c r="K2196" s="5"/>
      <c r="L2196" s="8" t="str">
        <f t="shared" si="35"/>
        <v xml:space="preserve"> </v>
      </c>
      <c r="M2196" s="6"/>
      <c r="N2196" s="6"/>
      <c r="O2196" s="6"/>
      <c r="P2196" s="8"/>
      <c r="Q2196" s="5"/>
      <c r="R2196" s="8"/>
      <c r="S2196" s="10"/>
      <c r="T2196" s="6"/>
      <c r="U2196" s="4"/>
      <c r="V2196" s="4"/>
      <c r="W2196" s="38"/>
      <c r="X2196" s="8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BC2196" s="2"/>
    </row>
    <row r="2197" spans="1:55" ht="12.75" x14ac:dyDescent="0.2">
      <c r="A2197" s="4"/>
      <c r="B2197" s="4"/>
      <c r="C2197" s="4"/>
      <c r="D2197" s="4"/>
      <c r="E2197" s="4"/>
      <c r="F2197" s="4"/>
      <c r="G2197" s="45"/>
      <c r="H2197" s="45"/>
      <c r="I2197" s="36"/>
      <c r="J2197" s="36"/>
      <c r="K2197" s="5"/>
      <c r="L2197" s="8" t="str">
        <f t="shared" si="35"/>
        <v xml:space="preserve"> </v>
      </c>
      <c r="M2197" s="6"/>
      <c r="N2197" s="6"/>
      <c r="O2197" s="6"/>
      <c r="P2197" s="8"/>
      <c r="Q2197" s="5"/>
      <c r="R2197" s="8"/>
      <c r="S2197" s="10"/>
      <c r="T2197" s="6"/>
      <c r="U2197" s="4"/>
      <c r="V2197" s="4"/>
      <c r="W2197" s="38"/>
      <c r="X2197" s="8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BC2197" s="2"/>
    </row>
    <row r="2198" spans="1:55" ht="12.75" x14ac:dyDescent="0.2">
      <c r="A2198" s="4"/>
      <c r="B2198" s="4"/>
      <c r="C2198" s="4"/>
      <c r="D2198" s="4"/>
      <c r="E2198" s="4"/>
      <c r="F2198" s="4"/>
      <c r="G2198" s="45"/>
      <c r="H2198" s="45"/>
      <c r="I2198" s="36"/>
      <c r="J2198" s="36"/>
      <c r="K2198" s="5"/>
      <c r="L2198" s="8" t="str">
        <f t="shared" si="35"/>
        <v xml:space="preserve"> </v>
      </c>
      <c r="M2198" s="6"/>
      <c r="N2198" s="6"/>
      <c r="O2198" s="6"/>
      <c r="P2198" s="8"/>
      <c r="Q2198" s="5"/>
      <c r="R2198" s="8"/>
      <c r="S2198" s="10"/>
      <c r="T2198" s="6"/>
      <c r="U2198" s="4"/>
      <c r="V2198" s="4"/>
      <c r="W2198" s="38"/>
      <c r="X2198" s="8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BC2198" s="2"/>
    </row>
    <row r="2199" spans="1:55" ht="12.75" x14ac:dyDescent="0.2">
      <c r="A2199" s="4"/>
      <c r="B2199" s="4"/>
      <c r="C2199" s="4"/>
      <c r="D2199" s="4"/>
      <c r="E2199" s="4"/>
      <c r="F2199" s="4"/>
      <c r="G2199" s="45"/>
      <c r="H2199" s="45"/>
      <c r="I2199" s="36"/>
      <c r="J2199" s="36"/>
      <c r="K2199" s="5"/>
      <c r="L2199" s="8" t="str">
        <f t="shared" si="35"/>
        <v xml:space="preserve"> </v>
      </c>
      <c r="M2199" s="6"/>
      <c r="N2199" s="6"/>
      <c r="O2199" s="6"/>
      <c r="P2199" s="8"/>
      <c r="Q2199" s="5"/>
      <c r="R2199" s="8"/>
      <c r="S2199" s="10"/>
      <c r="T2199" s="6"/>
      <c r="U2199" s="4"/>
      <c r="V2199" s="4"/>
      <c r="W2199" s="38"/>
      <c r="X2199" s="8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BC2199" s="2"/>
    </row>
    <row r="2200" spans="1:55" ht="12.75" x14ac:dyDescent="0.2">
      <c r="A2200" s="4"/>
      <c r="B2200" s="4"/>
      <c r="C2200" s="4"/>
      <c r="D2200" s="4"/>
      <c r="E2200" s="4"/>
      <c r="F2200" s="4"/>
      <c r="G2200" s="45"/>
      <c r="H2200" s="45"/>
      <c r="I2200" s="36"/>
      <c r="J2200" s="36"/>
      <c r="K2200" s="5"/>
      <c r="L2200" s="8" t="str">
        <f t="shared" si="35"/>
        <v xml:space="preserve"> </v>
      </c>
      <c r="M2200" s="6"/>
      <c r="N2200" s="6"/>
      <c r="O2200" s="6"/>
      <c r="P2200" s="8"/>
      <c r="Q2200" s="5"/>
      <c r="R2200" s="8"/>
      <c r="S2200" s="10"/>
      <c r="T2200" s="6"/>
      <c r="U2200" s="4"/>
      <c r="V2200" s="4"/>
      <c r="W2200" s="38"/>
      <c r="X2200" s="8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BC2200" s="2"/>
    </row>
    <row r="2201" spans="1:55" ht="12.75" x14ac:dyDescent="0.2">
      <c r="A2201" s="4"/>
      <c r="B2201" s="4"/>
      <c r="C2201" s="4"/>
      <c r="D2201" s="4"/>
      <c r="E2201" s="4"/>
      <c r="F2201" s="4"/>
      <c r="G2201" s="45"/>
      <c r="H2201" s="45"/>
      <c r="I2201" s="36"/>
      <c r="J2201" s="36"/>
      <c r="K2201" s="5"/>
      <c r="L2201" s="8" t="str">
        <f t="shared" si="35"/>
        <v xml:space="preserve"> </v>
      </c>
      <c r="M2201" s="6"/>
      <c r="N2201" s="6"/>
      <c r="O2201" s="6"/>
      <c r="P2201" s="8"/>
      <c r="Q2201" s="5"/>
      <c r="R2201" s="8"/>
      <c r="S2201" s="10"/>
      <c r="T2201" s="6"/>
      <c r="U2201" s="4"/>
      <c r="V2201" s="4"/>
      <c r="W2201" s="38"/>
      <c r="X2201" s="8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BC2201" s="2"/>
    </row>
    <row r="2202" spans="1:55" ht="12.75" x14ac:dyDescent="0.2">
      <c r="A2202" s="4"/>
      <c r="B2202" s="4"/>
      <c r="C2202" s="4"/>
      <c r="D2202" s="4"/>
      <c r="E2202" s="4"/>
      <c r="F2202" s="4"/>
      <c r="G2202" s="45"/>
      <c r="H2202" s="45"/>
      <c r="I2202" s="36"/>
      <c r="J2202" s="36"/>
      <c r="K2202" s="5"/>
      <c r="L2202" s="8" t="str">
        <f t="shared" si="35"/>
        <v xml:space="preserve"> </v>
      </c>
      <c r="M2202" s="6"/>
      <c r="N2202" s="6"/>
      <c r="O2202" s="6"/>
      <c r="P2202" s="8"/>
      <c r="Q2202" s="5"/>
      <c r="R2202" s="8"/>
      <c r="S2202" s="10"/>
      <c r="T2202" s="6"/>
      <c r="U2202" s="4"/>
      <c r="V2202" s="4"/>
      <c r="W2202" s="38"/>
      <c r="X2202" s="8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BC2202" s="2"/>
    </row>
    <row r="2203" spans="1:55" ht="12.75" x14ac:dyDescent="0.2">
      <c r="A2203" s="4"/>
      <c r="B2203" s="4"/>
      <c r="C2203" s="4"/>
      <c r="D2203" s="4"/>
      <c r="E2203" s="4"/>
      <c r="F2203" s="4"/>
      <c r="G2203" s="45"/>
      <c r="H2203" s="45"/>
      <c r="I2203" s="36"/>
      <c r="J2203" s="36"/>
      <c r="K2203" s="5"/>
      <c r="L2203" s="8" t="str">
        <f t="shared" si="35"/>
        <v xml:space="preserve"> </v>
      </c>
      <c r="M2203" s="6"/>
      <c r="N2203" s="6"/>
      <c r="O2203" s="6"/>
      <c r="P2203" s="8"/>
      <c r="Q2203" s="5"/>
      <c r="R2203" s="8"/>
      <c r="S2203" s="10"/>
      <c r="T2203" s="6"/>
      <c r="U2203" s="4"/>
      <c r="V2203" s="4"/>
      <c r="W2203" s="38"/>
      <c r="X2203" s="8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BC2203" s="2"/>
    </row>
    <row r="2204" spans="1:55" ht="12.75" x14ac:dyDescent="0.2">
      <c r="A2204" s="4"/>
      <c r="B2204" s="4"/>
      <c r="C2204" s="4"/>
      <c r="D2204" s="4"/>
      <c r="E2204" s="4"/>
      <c r="F2204" s="4"/>
      <c r="G2204" s="45"/>
      <c r="H2204" s="45"/>
      <c r="I2204" s="36"/>
      <c r="J2204" s="36"/>
      <c r="K2204" s="5"/>
      <c r="L2204" s="8" t="str">
        <f t="shared" si="35"/>
        <v xml:space="preserve"> </v>
      </c>
      <c r="M2204" s="6"/>
      <c r="N2204" s="6"/>
      <c r="O2204" s="6"/>
      <c r="P2204" s="8"/>
      <c r="Q2204" s="5"/>
      <c r="R2204" s="8"/>
      <c r="S2204" s="10"/>
      <c r="T2204" s="6"/>
      <c r="U2204" s="4"/>
      <c r="V2204" s="4"/>
      <c r="W2204" s="38"/>
      <c r="X2204" s="8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BC2204" s="2"/>
    </row>
    <row r="2205" spans="1:55" ht="12.75" x14ac:dyDescent="0.2">
      <c r="A2205" s="4"/>
      <c r="B2205" s="4"/>
      <c r="C2205" s="4"/>
      <c r="D2205" s="4"/>
      <c r="E2205" s="4"/>
      <c r="F2205" s="4"/>
      <c r="G2205" s="45"/>
      <c r="H2205" s="45"/>
      <c r="I2205" s="36"/>
      <c r="J2205" s="36"/>
      <c r="K2205" s="5"/>
      <c r="L2205" s="8" t="str">
        <f t="shared" si="35"/>
        <v xml:space="preserve"> </v>
      </c>
      <c r="M2205" s="6"/>
      <c r="N2205" s="6"/>
      <c r="O2205" s="6"/>
      <c r="P2205" s="8"/>
      <c r="Q2205" s="5"/>
      <c r="R2205" s="8"/>
      <c r="S2205" s="10"/>
      <c r="T2205" s="6"/>
      <c r="U2205" s="4"/>
      <c r="V2205" s="4"/>
      <c r="W2205" s="38"/>
      <c r="X2205" s="8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BC2205" s="2"/>
    </row>
    <row r="2206" spans="1:55" ht="12.75" x14ac:dyDescent="0.2">
      <c r="A2206" s="4"/>
      <c r="B2206" s="4"/>
      <c r="C2206" s="4"/>
      <c r="D2206" s="4"/>
      <c r="E2206" s="4"/>
      <c r="F2206" s="4"/>
      <c r="G2206" s="45"/>
      <c r="H2206" s="45"/>
      <c r="I2206" s="36"/>
      <c r="J2206" s="36"/>
      <c r="K2206" s="5"/>
      <c r="L2206" s="8" t="str">
        <f t="shared" si="35"/>
        <v xml:space="preserve"> </v>
      </c>
      <c r="M2206" s="6"/>
      <c r="N2206" s="6"/>
      <c r="O2206" s="6"/>
      <c r="P2206" s="8"/>
      <c r="Q2206" s="5"/>
      <c r="R2206" s="8"/>
      <c r="S2206" s="10"/>
      <c r="T2206" s="6"/>
      <c r="U2206" s="4"/>
      <c r="V2206" s="4"/>
      <c r="W2206" s="38"/>
      <c r="X2206" s="8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BC2206" s="2"/>
    </row>
    <row r="2207" spans="1:55" ht="12.75" x14ac:dyDescent="0.2">
      <c r="A2207" s="4"/>
      <c r="B2207" s="4"/>
      <c r="C2207" s="4"/>
      <c r="D2207" s="4"/>
      <c r="E2207" s="4"/>
      <c r="F2207" s="4"/>
      <c r="G2207" s="45"/>
      <c r="H2207" s="45"/>
      <c r="I2207" s="36"/>
      <c r="J2207" s="36"/>
      <c r="K2207" s="5"/>
      <c r="L2207" s="8" t="str">
        <f t="shared" si="35"/>
        <v xml:space="preserve"> </v>
      </c>
      <c r="M2207" s="6"/>
      <c r="N2207" s="6"/>
      <c r="O2207" s="6"/>
      <c r="P2207" s="8"/>
      <c r="Q2207" s="5"/>
      <c r="R2207" s="8"/>
      <c r="S2207" s="10"/>
      <c r="T2207" s="6"/>
      <c r="U2207" s="4"/>
      <c r="V2207" s="4"/>
      <c r="W2207" s="38"/>
      <c r="X2207" s="8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BC2207" s="2"/>
    </row>
    <row r="2208" spans="1:55" ht="12.75" x14ac:dyDescent="0.2">
      <c r="A2208" s="4"/>
      <c r="B2208" s="4"/>
      <c r="C2208" s="4"/>
      <c r="D2208" s="4"/>
      <c r="E2208" s="4"/>
      <c r="F2208" s="4"/>
      <c r="G2208" s="45"/>
      <c r="H2208" s="45"/>
      <c r="I2208" s="36"/>
      <c r="J2208" s="36"/>
      <c r="K2208" s="5"/>
      <c r="L2208" s="8" t="str">
        <f t="shared" ref="L2208:L2271" si="36">+IF(J2208=0," ",K2208-($B$9-J2208))</f>
        <v xml:space="preserve"> </v>
      </c>
      <c r="M2208" s="6"/>
      <c r="N2208" s="6"/>
      <c r="O2208" s="6"/>
      <c r="P2208" s="8"/>
      <c r="Q2208" s="5"/>
      <c r="R2208" s="8"/>
      <c r="S2208" s="10"/>
      <c r="T2208" s="6"/>
      <c r="U2208" s="4"/>
      <c r="V2208" s="4"/>
      <c r="W2208" s="38"/>
      <c r="X2208" s="8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BC2208" s="2"/>
    </row>
    <row r="2209" spans="1:55" ht="12.75" x14ac:dyDescent="0.2">
      <c r="A2209" s="4"/>
      <c r="B2209" s="4"/>
      <c r="C2209" s="4"/>
      <c r="D2209" s="4"/>
      <c r="E2209" s="4"/>
      <c r="F2209" s="4"/>
      <c r="G2209" s="45"/>
      <c r="H2209" s="45"/>
      <c r="I2209" s="36"/>
      <c r="J2209" s="36"/>
      <c r="K2209" s="5"/>
      <c r="L2209" s="8" t="str">
        <f t="shared" si="36"/>
        <v xml:space="preserve"> </v>
      </c>
      <c r="M2209" s="6"/>
      <c r="N2209" s="6"/>
      <c r="O2209" s="6"/>
      <c r="P2209" s="8"/>
      <c r="Q2209" s="5"/>
      <c r="R2209" s="8"/>
      <c r="S2209" s="10"/>
      <c r="T2209" s="6"/>
      <c r="U2209" s="4"/>
      <c r="V2209" s="4"/>
      <c r="W2209" s="38"/>
      <c r="X2209" s="8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BC2209" s="2"/>
    </row>
    <row r="2210" spans="1:55" ht="12.75" x14ac:dyDescent="0.2">
      <c r="A2210" s="4"/>
      <c r="B2210" s="4"/>
      <c r="C2210" s="4"/>
      <c r="D2210" s="4"/>
      <c r="E2210" s="4"/>
      <c r="F2210" s="4"/>
      <c r="G2210" s="45"/>
      <c r="H2210" s="45"/>
      <c r="I2210" s="36"/>
      <c r="J2210" s="36"/>
      <c r="K2210" s="5"/>
      <c r="L2210" s="8" t="str">
        <f t="shared" si="36"/>
        <v xml:space="preserve"> </v>
      </c>
      <c r="M2210" s="6"/>
      <c r="N2210" s="6"/>
      <c r="O2210" s="6"/>
      <c r="P2210" s="8"/>
      <c r="Q2210" s="5"/>
      <c r="R2210" s="8"/>
      <c r="S2210" s="10"/>
      <c r="T2210" s="6"/>
      <c r="U2210" s="4"/>
      <c r="V2210" s="4"/>
      <c r="W2210" s="38"/>
      <c r="X2210" s="8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BC2210" s="2"/>
    </row>
    <row r="2211" spans="1:55" ht="12.75" x14ac:dyDescent="0.2">
      <c r="A2211" s="4"/>
      <c r="B2211" s="4"/>
      <c r="C2211" s="4"/>
      <c r="D2211" s="4"/>
      <c r="E2211" s="4"/>
      <c r="F2211" s="4"/>
      <c r="G2211" s="45"/>
      <c r="H2211" s="45"/>
      <c r="I2211" s="36"/>
      <c r="J2211" s="36"/>
      <c r="K2211" s="5"/>
      <c r="L2211" s="8" t="str">
        <f t="shared" si="36"/>
        <v xml:space="preserve"> </v>
      </c>
      <c r="M2211" s="6"/>
      <c r="N2211" s="6"/>
      <c r="O2211" s="6"/>
      <c r="P2211" s="8"/>
      <c r="Q2211" s="5"/>
      <c r="R2211" s="8"/>
      <c r="S2211" s="10"/>
      <c r="T2211" s="6"/>
      <c r="U2211" s="4"/>
      <c r="V2211" s="4"/>
      <c r="W2211" s="38"/>
      <c r="X2211" s="8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BC2211" s="2"/>
    </row>
    <row r="2212" spans="1:55" ht="12.75" x14ac:dyDescent="0.2">
      <c r="A2212" s="4"/>
      <c r="B2212" s="4"/>
      <c r="C2212" s="4"/>
      <c r="D2212" s="4"/>
      <c r="E2212" s="4"/>
      <c r="F2212" s="4"/>
      <c r="G2212" s="45"/>
      <c r="H2212" s="45"/>
      <c r="I2212" s="36"/>
      <c r="J2212" s="36"/>
      <c r="K2212" s="5"/>
      <c r="L2212" s="8" t="str">
        <f t="shared" si="36"/>
        <v xml:space="preserve"> </v>
      </c>
      <c r="M2212" s="6"/>
      <c r="N2212" s="6"/>
      <c r="O2212" s="6"/>
      <c r="P2212" s="8"/>
      <c r="Q2212" s="5"/>
      <c r="R2212" s="8"/>
      <c r="S2212" s="10"/>
      <c r="T2212" s="6"/>
      <c r="U2212" s="4"/>
      <c r="V2212" s="4"/>
      <c r="W2212" s="38"/>
      <c r="X2212" s="8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BC2212" s="2"/>
    </row>
    <row r="2213" spans="1:55" ht="12.75" x14ac:dyDescent="0.2">
      <c r="A2213" s="4"/>
      <c r="B2213" s="4"/>
      <c r="C2213" s="4"/>
      <c r="D2213" s="4"/>
      <c r="E2213" s="4"/>
      <c r="F2213" s="4"/>
      <c r="G2213" s="45"/>
      <c r="H2213" s="45"/>
      <c r="I2213" s="36"/>
      <c r="J2213" s="36"/>
      <c r="K2213" s="5"/>
      <c r="L2213" s="8" t="str">
        <f t="shared" si="36"/>
        <v xml:space="preserve"> </v>
      </c>
      <c r="M2213" s="6"/>
      <c r="N2213" s="6"/>
      <c r="O2213" s="6"/>
      <c r="P2213" s="8"/>
      <c r="Q2213" s="5"/>
      <c r="R2213" s="8"/>
      <c r="S2213" s="10"/>
      <c r="T2213" s="6"/>
      <c r="U2213" s="4"/>
      <c r="V2213" s="4"/>
      <c r="W2213" s="38"/>
      <c r="X2213" s="8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BC2213" s="2"/>
    </row>
    <row r="2214" spans="1:55" ht="12.75" x14ac:dyDescent="0.2">
      <c r="A2214" s="4"/>
      <c r="B2214" s="4"/>
      <c r="C2214" s="4"/>
      <c r="D2214" s="4"/>
      <c r="E2214" s="4"/>
      <c r="F2214" s="4"/>
      <c r="G2214" s="45"/>
      <c r="H2214" s="45"/>
      <c r="I2214" s="36"/>
      <c r="J2214" s="36"/>
      <c r="K2214" s="5"/>
      <c r="L2214" s="8" t="str">
        <f t="shared" si="36"/>
        <v xml:space="preserve"> </v>
      </c>
      <c r="M2214" s="6"/>
      <c r="N2214" s="6"/>
      <c r="O2214" s="6"/>
      <c r="P2214" s="8"/>
      <c r="Q2214" s="5"/>
      <c r="R2214" s="8"/>
      <c r="S2214" s="10"/>
      <c r="T2214" s="6"/>
      <c r="U2214" s="4"/>
      <c r="V2214" s="4"/>
      <c r="W2214" s="38"/>
      <c r="X2214" s="8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BC2214" s="2"/>
    </row>
    <row r="2215" spans="1:55" ht="12.75" x14ac:dyDescent="0.2">
      <c r="A2215" s="4"/>
      <c r="B2215" s="4"/>
      <c r="C2215" s="4"/>
      <c r="D2215" s="4"/>
      <c r="E2215" s="4"/>
      <c r="F2215" s="4"/>
      <c r="G2215" s="45"/>
      <c r="H2215" s="45"/>
      <c r="I2215" s="36"/>
      <c r="J2215" s="36"/>
      <c r="K2215" s="5"/>
      <c r="L2215" s="8" t="str">
        <f t="shared" si="36"/>
        <v xml:space="preserve"> </v>
      </c>
      <c r="M2215" s="6"/>
      <c r="N2215" s="6"/>
      <c r="O2215" s="6"/>
      <c r="P2215" s="8"/>
      <c r="Q2215" s="5"/>
      <c r="R2215" s="8"/>
      <c r="S2215" s="10"/>
      <c r="T2215" s="6"/>
      <c r="U2215" s="4"/>
      <c r="V2215" s="4"/>
      <c r="W2215" s="38"/>
      <c r="X2215" s="8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BC2215" s="2"/>
    </row>
    <row r="2216" spans="1:55" ht="12.75" x14ac:dyDescent="0.2">
      <c r="A2216" s="4"/>
      <c r="B2216" s="4"/>
      <c r="C2216" s="4"/>
      <c r="D2216" s="4"/>
      <c r="E2216" s="4"/>
      <c r="F2216" s="4"/>
      <c r="G2216" s="45"/>
      <c r="H2216" s="45"/>
      <c r="I2216" s="36"/>
      <c r="J2216" s="36"/>
      <c r="K2216" s="5"/>
      <c r="L2216" s="8" t="str">
        <f t="shared" si="36"/>
        <v xml:space="preserve"> </v>
      </c>
      <c r="M2216" s="6"/>
      <c r="N2216" s="6"/>
      <c r="O2216" s="6"/>
      <c r="P2216" s="8"/>
      <c r="Q2216" s="5"/>
      <c r="R2216" s="8"/>
      <c r="S2216" s="10"/>
      <c r="T2216" s="6"/>
      <c r="U2216" s="4"/>
      <c r="V2216" s="4"/>
      <c r="W2216" s="38"/>
      <c r="X2216" s="8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BC2216" s="2"/>
    </row>
    <row r="2217" spans="1:55" ht="12.75" x14ac:dyDescent="0.2">
      <c r="A2217" s="4"/>
      <c r="B2217" s="4"/>
      <c r="C2217" s="4"/>
      <c r="D2217" s="4"/>
      <c r="E2217" s="4"/>
      <c r="F2217" s="4"/>
      <c r="G2217" s="45"/>
      <c r="H2217" s="45"/>
      <c r="I2217" s="36"/>
      <c r="J2217" s="36"/>
      <c r="K2217" s="5"/>
      <c r="L2217" s="8" t="str">
        <f t="shared" si="36"/>
        <v xml:space="preserve"> </v>
      </c>
      <c r="M2217" s="6"/>
      <c r="N2217" s="6"/>
      <c r="O2217" s="6"/>
      <c r="P2217" s="8"/>
      <c r="Q2217" s="5"/>
      <c r="R2217" s="8"/>
      <c r="S2217" s="10"/>
      <c r="T2217" s="6"/>
      <c r="U2217" s="4"/>
      <c r="V2217" s="4"/>
      <c r="W2217" s="38"/>
      <c r="X2217" s="8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BC2217" s="2"/>
    </row>
    <row r="2218" spans="1:55" ht="12.75" x14ac:dyDescent="0.2">
      <c r="A2218" s="4"/>
      <c r="B2218" s="4"/>
      <c r="C2218" s="4"/>
      <c r="D2218" s="4"/>
      <c r="E2218" s="4"/>
      <c r="F2218" s="4"/>
      <c r="G2218" s="45"/>
      <c r="H2218" s="45"/>
      <c r="I2218" s="36"/>
      <c r="J2218" s="36"/>
      <c r="K2218" s="5"/>
      <c r="L2218" s="8" t="str">
        <f t="shared" si="36"/>
        <v xml:space="preserve"> </v>
      </c>
      <c r="M2218" s="6"/>
      <c r="N2218" s="6"/>
      <c r="O2218" s="6"/>
      <c r="P2218" s="8"/>
      <c r="Q2218" s="5"/>
      <c r="R2218" s="8"/>
      <c r="S2218" s="10"/>
      <c r="T2218" s="6"/>
      <c r="U2218" s="4"/>
      <c r="V2218" s="4"/>
      <c r="W2218" s="38"/>
      <c r="X2218" s="8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BC2218" s="2"/>
    </row>
    <row r="2219" spans="1:55" ht="12.75" x14ac:dyDescent="0.2">
      <c r="A2219" s="4"/>
      <c r="B2219" s="4"/>
      <c r="C2219" s="4"/>
      <c r="D2219" s="4"/>
      <c r="E2219" s="4"/>
      <c r="F2219" s="4"/>
      <c r="G2219" s="45"/>
      <c r="H2219" s="45"/>
      <c r="I2219" s="36"/>
      <c r="J2219" s="36"/>
      <c r="K2219" s="5"/>
      <c r="L2219" s="8" t="str">
        <f t="shared" si="36"/>
        <v xml:space="preserve"> </v>
      </c>
      <c r="M2219" s="6"/>
      <c r="N2219" s="6"/>
      <c r="O2219" s="6"/>
      <c r="P2219" s="8"/>
      <c r="Q2219" s="5"/>
      <c r="R2219" s="8"/>
      <c r="S2219" s="10"/>
      <c r="T2219" s="6"/>
      <c r="U2219" s="4"/>
      <c r="V2219" s="4"/>
      <c r="W2219" s="38"/>
      <c r="X2219" s="8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BC2219" s="2"/>
    </row>
    <row r="2220" spans="1:55" ht="12.75" x14ac:dyDescent="0.2">
      <c r="A2220" s="4"/>
      <c r="B2220" s="4"/>
      <c r="C2220" s="4"/>
      <c r="D2220" s="4"/>
      <c r="E2220" s="4"/>
      <c r="F2220" s="4"/>
      <c r="G2220" s="45"/>
      <c r="H2220" s="45"/>
      <c r="I2220" s="36"/>
      <c r="J2220" s="36"/>
      <c r="K2220" s="5"/>
      <c r="L2220" s="8" t="str">
        <f t="shared" si="36"/>
        <v xml:space="preserve"> </v>
      </c>
      <c r="M2220" s="6"/>
      <c r="N2220" s="6"/>
      <c r="O2220" s="6"/>
      <c r="P2220" s="8"/>
      <c r="Q2220" s="5"/>
      <c r="R2220" s="8"/>
      <c r="S2220" s="10"/>
      <c r="T2220" s="6"/>
      <c r="U2220" s="4"/>
      <c r="V2220" s="4"/>
      <c r="W2220" s="38"/>
      <c r="X2220" s="8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BC2220" s="2"/>
    </row>
    <row r="2221" spans="1:55" ht="12.75" x14ac:dyDescent="0.2">
      <c r="A2221" s="4"/>
      <c r="B2221" s="4"/>
      <c r="C2221" s="4"/>
      <c r="D2221" s="4"/>
      <c r="E2221" s="4"/>
      <c r="F2221" s="4"/>
      <c r="G2221" s="45"/>
      <c r="H2221" s="45"/>
      <c r="I2221" s="36"/>
      <c r="J2221" s="36"/>
      <c r="K2221" s="5"/>
      <c r="L2221" s="8" t="str">
        <f t="shared" si="36"/>
        <v xml:space="preserve"> </v>
      </c>
      <c r="M2221" s="6"/>
      <c r="N2221" s="6"/>
      <c r="O2221" s="6"/>
      <c r="P2221" s="8"/>
      <c r="Q2221" s="5"/>
      <c r="R2221" s="8"/>
      <c r="S2221" s="10"/>
      <c r="T2221" s="6"/>
      <c r="U2221" s="4"/>
      <c r="V2221" s="4"/>
      <c r="W2221" s="38"/>
      <c r="X2221" s="8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BC2221" s="2"/>
    </row>
    <row r="2222" spans="1:55" ht="12.75" x14ac:dyDescent="0.2">
      <c r="A2222" s="4"/>
      <c r="B2222" s="4"/>
      <c r="C2222" s="4"/>
      <c r="D2222" s="4"/>
      <c r="E2222" s="4"/>
      <c r="F2222" s="4"/>
      <c r="G2222" s="45"/>
      <c r="H2222" s="45"/>
      <c r="I2222" s="36"/>
      <c r="J2222" s="36"/>
      <c r="K2222" s="5"/>
      <c r="L2222" s="8" t="str">
        <f t="shared" si="36"/>
        <v xml:space="preserve"> </v>
      </c>
      <c r="M2222" s="6"/>
      <c r="N2222" s="6"/>
      <c r="O2222" s="6"/>
      <c r="P2222" s="8"/>
      <c r="Q2222" s="5"/>
      <c r="R2222" s="8"/>
      <c r="S2222" s="10"/>
      <c r="T2222" s="6"/>
      <c r="U2222" s="4"/>
      <c r="V2222" s="4"/>
      <c r="W2222" s="38"/>
      <c r="X2222" s="8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BC2222" s="2"/>
    </row>
    <row r="2223" spans="1:55" ht="12.75" x14ac:dyDescent="0.2">
      <c r="A2223" s="4"/>
      <c r="B2223" s="4"/>
      <c r="C2223" s="4"/>
      <c r="D2223" s="4"/>
      <c r="E2223" s="4"/>
      <c r="F2223" s="4"/>
      <c r="G2223" s="45"/>
      <c r="H2223" s="45"/>
      <c r="I2223" s="36"/>
      <c r="J2223" s="36"/>
      <c r="K2223" s="5"/>
      <c r="L2223" s="8" t="str">
        <f t="shared" si="36"/>
        <v xml:space="preserve"> </v>
      </c>
      <c r="M2223" s="6"/>
      <c r="N2223" s="6"/>
      <c r="O2223" s="6"/>
      <c r="P2223" s="8"/>
      <c r="Q2223" s="5"/>
      <c r="R2223" s="8"/>
      <c r="S2223" s="10"/>
      <c r="T2223" s="6"/>
      <c r="U2223" s="4"/>
      <c r="V2223" s="4"/>
      <c r="W2223" s="38"/>
      <c r="X2223" s="8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BC2223" s="2"/>
    </row>
    <row r="2224" spans="1:55" ht="12.75" x14ac:dyDescent="0.2">
      <c r="A2224" s="4"/>
      <c r="B2224" s="4"/>
      <c r="C2224" s="4"/>
      <c r="D2224" s="4"/>
      <c r="E2224" s="4"/>
      <c r="F2224" s="4"/>
      <c r="G2224" s="45"/>
      <c r="H2224" s="45"/>
      <c r="I2224" s="36"/>
      <c r="J2224" s="36"/>
      <c r="K2224" s="5"/>
      <c r="L2224" s="8" t="str">
        <f t="shared" si="36"/>
        <v xml:space="preserve"> </v>
      </c>
      <c r="M2224" s="6"/>
      <c r="N2224" s="6"/>
      <c r="O2224" s="6"/>
      <c r="P2224" s="8"/>
      <c r="Q2224" s="5"/>
      <c r="R2224" s="8"/>
      <c r="S2224" s="10"/>
      <c r="T2224" s="6"/>
      <c r="U2224" s="4"/>
      <c r="V2224" s="4"/>
      <c r="W2224" s="38"/>
      <c r="X2224" s="8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BC2224" s="2"/>
    </row>
    <row r="2225" spans="1:55" ht="12.75" x14ac:dyDescent="0.2">
      <c r="A2225" s="4"/>
      <c r="B2225" s="4"/>
      <c r="C2225" s="4"/>
      <c r="D2225" s="4"/>
      <c r="E2225" s="4"/>
      <c r="F2225" s="4"/>
      <c r="G2225" s="45"/>
      <c r="H2225" s="45"/>
      <c r="I2225" s="36"/>
      <c r="J2225" s="36"/>
      <c r="K2225" s="5"/>
      <c r="L2225" s="8" t="str">
        <f t="shared" si="36"/>
        <v xml:space="preserve"> </v>
      </c>
      <c r="M2225" s="6"/>
      <c r="N2225" s="6"/>
      <c r="O2225" s="6"/>
      <c r="P2225" s="8"/>
      <c r="Q2225" s="5"/>
      <c r="R2225" s="8"/>
      <c r="S2225" s="10"/>
      <c r="T2225" s="6"/>
      <c r="U2225" s="4"/>
      <c r="V2225" s="4"/>
      <c r="W2225" s="38"/>
      <c r="X2225" s="8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BC2225" s="2"/>
    </row>
    <row r="2226" spans="1:55" ht="12.75" x14ac:dyDescent="0.2">
      <c r="A2226" s="4"/>
      <c r="B2226" s="4"/>
      <c r="C2226" s="4"/>
      <c r="D2226" s="4"/>
      <c r="E2226" s="4"/>
      <c r="F2226" s="4"/>
      <c r="G2226" s="45"/>
      <c r="H2226" s="45"/>
      <c r="I2226" s="36"/>
      <c r="J2226" s="36"/>
      <c r="K2226" s="5"/>
      <c r="L2226" s="8" t="str">
        <f t="shared" si="36"/>
        <v xml:space="preserve"> </v>
      </c>
      <c r="M2226" s="6"/>
      <c r="N2226" s="6"/>
      <c r="O2226" s="6"/>
      <c r="P2226" s="8"/>
      <c r="Q2226" s="5"/>
      <c r="R2226" s="8"/>
      <c r="S2226" s="10"/>
      <c r="T2226" s="6"/>
      <c r="U2226" s="4"/>
      <c r="V2226" s="4"/>
      <c r="W2226" s="38"/>
      <c r="X2226" s="8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BC2226" s="2"/>
    </row>
    <row r="2227" spans="1:55" ht="12.75" x14ac:dyDescent="0.2">
      <c r="A2227" s="4"/>
      <c r="B2227" s="4"/>
      <c r="C2227" s="4"/>
      <c r="D2227" s="4"/>
      <c r="E2227" s="4"/>
      <c r="F2227" s="4"/>
      <c r="G2227" s="45"/>
      <c r="H2227" s="45"/>
      <c r="I2227" s="36"/>
      <c r="J2227" s="36"/>
      <c r="K2227" s="5"/>
      <c r="L2227" s="8" t="str">
        <f t="shared" si="36"/>
        <v xml:space="preserve"> </v>
      </c>
      <c r="M2227" s="6"/>
      <c r="N2227" s="6"/>
      <c r="O2227" s="6"/>
      <c r="P2227" s="8"/>
      <c r="Q2227" s="5"/>
      <c r="R2227" s="8"/>
      <c r="S2227" s="10"/>
      <c r="T2227" s="6"/>
      <c r="U2227" s="4"/>
      <c r="V2227" s="4"/>
      <c r="W2227" s="38"/>
      <c r="X2227" s="8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BC2227" s="2"/>
    </row>
    <row r="2228" spans="1:55" ht="12.75" x14ac:dyDescent="0.2">
      <c r="A2228" s="4"/>
      <c r="B2228" s="4"/>
      <c r="C2228" s="4"/>
      <c r="D2228" s="4"/>
      <c r="E2228" s="4"/>
      <c r="F2228" s="4"/>
      <c r="G2228" s="45"/>
      <c r="H2228" s="45"/>
      <c r="I2228" s="36"/>
      <c r="J2228" s="36"/>
      <c r="K2228" s="5"/>
      <c r="L2228" s="8" t="str">
        <f t="shared" si="36"/>
        <v xml:space="preserve"> </v>
      </c>
      <c r="M2228" s="6"/>
      <c r="N2228" s="6"/>
      <c r="O2228" s="6"/>
      <c r="P2228" s="8"/>
      <c r="Q2228" s="5"/>
      <c r="R2228" s="8"/>
      <c r="S2228" s="10"/>
      <c r="T2228" s="6"/>
      <c r="U2228" s="4"/>
      <c r="V2228" s="4"/>
      <c r="W2228" s="38"/>
      <c r="X2228" s="8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BC2228" s="2"/>
    </row>
    <row r="2229" spans="1:55" ht="12.75" x14ac:dyDescent="0.2">
      <c r="A2229" s="4"/>
      <c r="B2229" s="4"/>
      <c r="C2229" s="4"/>
      <c r="D2229" s="4"/>
      <c r="E2229" s="4"/>
      <c r="F2229" s="4"/>
      <c r="G2229" s="45"/>
      <c r="H2229" s="45"/>
      <c r="I2229" s="36"/>
      <c r="J2229" s="36"/>
      <c r="K2229" s="5"/>
      <c r="L2229" s="8" t="str">
        <f t="shared" si="36"/>
        <v xml:space="preserve"> </v>
      </c>
      <c r="M2229" s="6"/>
      <c r="N2229" s="6"/>
      <c r="O2229" s="6"/>
      <c r="P2229" s="8"/>
      <c r="Q2229" s="5"/>
      <c r="R2229" s="8"/>
      <c r="S2229" s="10"/>
      <c r="T2229" s="6"/>
      <c r="U2229" s="4"/>
      <c r="V2229" s="4"/>
      <c r="W2229" s="38"/>
      <c r="X2229" s="8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BC2229" s="2"/>
    </row>
    <row r="2230" spans="1:55" ht="12.75" x14ac:dyDescent="0.2">
      <c r="A2230" s="4"/>
      <c r="B2230" s="4"/>
      <c r="C2230" s="4"/>
      <c r="D2230" s="4"/>
      <c r="E2230" s="4"/>
      <c r="F2230" s="4"/>
      <c r="G2230" s="45"/>
      <c r="H2230" s="45"/>
      <c r="I2230" s="36"/>
      <c r="J2230" s="36"/>
      <c r="K2230" s="5"/>
      <c r="L2230" s="8" t="str">
        <f t="shared" si="36"/>
        <v xml:space="preserve"> </v>
      </c>
      <c r="M2230" s="6"/>
      <c r="N2230" s="6"/>
      <c r="O2230" s="6"/>
      <c r="P2230" s="8"/>
      <c r="Q2230" s="5"/>
      <c r="R2230" s="8"/>
      <c r="S2230" s="10"/>
      <c r="T2230" s="6"/>
      <c r="U2230" s="4"/>
      <c r="V2230" s="4"/>
      <c r="W2230" s="38"/>
      <c r="X2230" s="8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BC2230" s="2"/>
    </row>
    <row r="2231" spans="1:55" ht="12.75" x14ac:dyDescent="0.2">
      <c r="A2231" s="4"/>
      <c r="B2231" s="4"/>
      <c r="C2231" s="4"/>
      <c r="D2231" s="4"/>
      <c r="E2231" s="4"/>
      <c r="F2231" s="4"/>
      <c r="G2231" s="45"/>
      <c r="H2231" s="45"/>
      <c r="I2231" s="36"/>
      <c r="J2231" s="36"/>
      <c r="K2231" s="5"/>
      <c r="L2231" s="8" t="str">
        <f t="shared" si="36"/>
        <v xml:space="preserve"> </v>
      </c>
      <c r="M2231" s="6"/>
      <c r="N2231" s="6"/>
      <c r="O2231" s="6"/>
      <c r="P2231" s="8"/>
      <c r="Q2231" s="5"/>
      <c r="R2231" s="8"/>
      <c r="S2231" s="10"/>
      <c r="T2231" s="6"/>
      <c r="U2231" s="4"/>
      <c r="V2231" s="4"/>
      <c r="W2231" s="38"/>
      <c r="X2231" s="8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BC2231" s="2"/>
    </row>
    <row r="2232" spans="1:55" ht="12.75" x14ac:dyDescent="0.2">
      <c r="A2232" s="4"/>
      <c r="B2232" s="4"/>
      <c r="C2232" s="4"/>
      <c r="D2232" s="4"/>
      <c r="E2232" s="4"/>
      <c r="F2232" s="4"/>
      <c r="G2232" s="45"/>
      <c r="H2232" s="45"/>
      <c r="I2232" s="36"/>
      <c r="J2232" s="36"/>
      <c r="K2232" s="5"/>
      <c r="L2232" s="8" t="str">
        <f t="shared" si="36"/>
        <v xml:space="preserve"> </v>
      </c>
      <c r="M2232" s="6"/>
      <c r="N2232" s="6"/>
      <c r="O2232" s="6"/>
      <c r="P2232" s="8"/>
      <c r="Q2232" s="5"/>
      <c r="R2232" s="8"/>
      <c r="S2232" s="10"/>
      <c r="T2232" s="6"/>
      <c r="U2232" s="4"/>
      <c r="V2232" s="4"/>
      <c r="W2232" s="38"/>
      <c r="X2232" s="8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BC2232" s="2"/>
    </row>
    <row r="2233" spans="1:55" ht="12.75" x14ac:dyDescent="0.2">
      <c r="A2233" s="4"/>
      <c r="B2233" s="4"/>
      <c r="C2233" s="4"/>
      <c r="D2233" s="4"/>
      <c r="E2233" s="4"/>
      <c r="F2233" s="4"/>
      <c r="G2233" s="45"/>
      <c r="H2233" s="45"/>
      <c r="I2233" s="36"/>
      <c r="J2233" s="36"/>
      <c r="K2233" s="5"/>
      <c r="L2233" s="8" t="str">
        <f t="shared" si="36"/>
        <v xml:space="preserve"> </v>
      </c>
      <c r="M2233" s="6"/>
      <c r="N2233" s="6"/>
      <c r="O2233" s="6"/>
      <c r="P2233" s="8"/>
      <c r="Q2233" s="5"/>
      <c r="R2233" s="8"/>
      <c r="S2233" s="10"/>
      <c r="T2233" s="6"/>
      <c r="U2233" s="4"/>
      <c r="V2233" s="4"/>
      <c r="W2233" s="38"/>
      <c r="X2233" s="8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BC2233" s="2"/>
    </row>
    <row r="2234" spans="1:55" ht="12.75" x14ac:dyDescent="0.2">
      <c r="A2234" s="4"/>
      <c r="B2234" s="4"/>
      <c r="C2234" s="4"/>
      <c r="D2234" s="4"/>
      <c r="E2234" s="4"/>
      <c r="F2234" s="4"/>
      <c r="G2234" s="45"/>
      <c r="H2234" s="45"/>
      <c r="I2234" s="36"/>
      <c r="J2234" s="36"/>
      <c r="K2234" s="5"/>
      <c r="L2234" s="8" t="str">
        <f t="shared" si="36"/>
        <v xml:space="preserve"> </v>
      </c>
      <c r="M2234" s="6"/>
      <c r="N2234" s="6"/>
      <c r="O2234" s="6"/>
      <c r="P2234" s="8"/>
      <c r="Q2234" s="5"/>
      <c r="R2234" s="8"/>
      <c r="S2234" s="10"/>
      <c r="T2234" s="6"/>
      <c r="U2234" s="4"/>
      <c r="V2234" s="4"/>
      <c r="W2234" s="38"/>
      <c r="X2234" s="8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BC2234" s="2"/>
    </row>
    <row r="2235" spans="1:55" ht="12.75" x14ac:dyDescent="0.2">
      <c r="A2235" s="4"/>
      <c r="B2235" s="4"/>
      <c r="C2235" s="4"/>
      <c r="D2235" s="4"/>
      <c r="E2235" s="4"/>
      <c r="F2235" s="4"/>
      <c r="G2235" s="45"/>
      <c r="H2235" s="45"/>
      <c r="I2235" s="36"/>
      <c r="J2235" s="36"/>
      <c r="K2235" s="5"/>
      <c r="L2235" s="8" t="str">
        <f t="shared" si="36"/>
        <v xml:space="preserve"> </v>
      </c>
      <c r="M2235" s="6"/>
      <c r="N2235" s="6"/>
      <c r="O2235" s="6"/>
      <c r="P2235" s="8"/>
      <c r="Q2235" s="5"/>
      <c r="R2235" s="8"/>
      <c r="S2235" s="10"/>
      <c r="T2235" s="6"/>
      <c r="U2235" s="4"/>
      <c r="V2235" s="4"/>
      <c r="W2235" s="38"/>
      <c r="X2235" s="8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BC2235" s="2"/>
    </row>
    <row r="2236" spans="1:55" ht="12.75" x14ac:dyDescent="0.2">
      <c r="A2236" s="4"/>
      <c r="B2236" s="4"/>
      <c r="C2236" s="4"/>
      <c r="D2236" s="4"/>
      <c r="E2236" s="4"/>
      <c r="F2236" s="4"/>
      <c r="G2236" s="45"/>
      <c r="H2236" s="45"/>
      <c r="I2236" s="36"/>
      <c r="J2236" s="36"/>
      <c r="K2236" s="5"/>
      <c r="L2236" s="8" t="str">
        <f t="shared" si="36"/>
        <v xml:space="preserve"> </v>
      </c>
      <c r="M2236" s="6"/>
      <c r="N2236" s="6"/>
      <c r="O2236" s="6"/>
      <c r="P2236" s="8"/>
      <c r="Q2236" s="5"/>
      <c r="R2236" s="8"/>
      <c r="S2236" s="10"/>
      <c r="T2236" s="6"/>
      <c r="U2236" s="4"/>
      <c r="V2236" s="4"/>
      <c r="W2236" s="38"/>
      <c r="X2236" s="8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BC2236" s="2"/>
    </row>
    <row r="2237" spans="1:55" ht="12.75" x14ac:dyDescent="0.2">
      <c r="A2237" s="4"/>
      <c r="B2237" s="4"/>
      <c r="C2237" s="4"/>
      <c r="D2237" s="4"/>
      <c r="E2237" s="4"/>
      <c r="F2237" s="4"/>
      <c r="G2237" s="45"/>
      <c r="H2237" s="45"/>
      <c r="I2237" s="36"/>
      <c r="J2237" s="36"/>
      <c r="K2237" s="5"/>
      <c r="L2237" s="8" t="str">
        <f t="shared" si="36"/>
        <v xml:space="preserve"> </v>
      </c>
      <c r="M2237" s="6"/>
      <c r="N2237" s="6"/>
      <c r="O2237" s="6"/>
      <c r="P2237" s="8"/>
      <c r="Q2237" s="5"/>
      <c r="R2237" s="8"/>
      <c r="S2237" s="10"/>
      <c r="T2237" s="6"/>
      <c r="U2237" s="4"/>
      <c r="V2237" s="4"/>
      <c r="W2237" s="38"/>
      <c r="X2237" s="8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BC2237" s="2"/>
    </row>
    <row r="2238" spans="1:55" ht="12.75" x14ac:dyDescent="0.2">
      <c r="A2238" s="4"/>
      <c r="B2238" s="4"/>
      <c r="C2238" s="4"/>
      <c r="D2238" s="4"/>
      <c r="E2238" s="4"/>
      <c r="F2238" s="4"/>
      <c r="G2238" s="45"/>
      <c r="H2238" s="45"/>
      <c r="I2238" s="36"/>
      <c r="J2238" s="36"/>
      <c r="K2238" s="5"/>
      <c r="L2238" s="8" t="str">
        <f t="shared" si="36"/>
        <v xml:space="preserve"> </v>
      </c>
      <c r="M2238" s="6"/>
      <c r="N2238" s="6"/>
      <c r="O2238" s="6"/>
      <c r="P2238" s="8"/>
      <c r="Q2238" s="5"/>
      <c r="R2238" s="8"/>
      <c r="S2238" s="10"/>
      <c r="T2238" s="6"/>
      <c r="U2238" s="4"/>
      <c r="V2238" s="4"/>
      <c r="W2238" s="38"/>
      <c r="X2238" s="8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BC2238" s="2"/>
    </row>
    <row r="2239" spans="1:55" ht="12.75" x14ac:dyDescent="0.2">
      <c r="A2239" s="4"/>
      <c r="B2239" s="4"/>
      <c r="C2239" s="4"/>
      <c r="D2239" s="4"/>
      <c r="E2239" s="4"/>
      <c r="F2239" s="4"/>
      <c r="G2239" s="45"/>
      <c r="H2239" s="45"/>
      <c r="I2239" s="36"/>
      <c r="J2239" s="36"/>
      <c r="K2239" s="5"/>
      <c r="L2239" s="8" t="str">
        <f t="shared" si="36"/>
        <v xml:space="preserve"> </v>
      </c>
      <c r="M2239" s="6"/>
      <c r="N2239" s="6"/>
      <c r="O2239" s="6"/>
      <c r="P2239" s="8"/>
      <c r="Q2239" s="5"/>
      <c r="R2239" s="8"/>
      <c r="S2239" s="10"/>
      <c r="T2239" s="6"/>
      <c r="U2239" s="4"/>
      <c r="V2239" s="4"/>
      <c r="W2239" s="38"/>
      <c r="X2239" s="8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BC2239" s="2"/>
    </row>
    <row r="2240" spans="1:55" ht="12.75" x14ac:dyDescent="0.2">
      <c r="A2240" s="4"/>
      <c r="B2240" s="4"/>
      <c r="C2240" s="4"/>
      <c r="D2240" s="4"/>
      <c r="E2240" s="4"/>
      <c r="F2240" s="4"/>
      <c r="G2240" s="45"/>
      <c r="H2240" s="45"/>
      <c r="I2240" s="36"/>
      <c r="J2240" s="36"/>
      <c r="K2240" s="5"/>
      <c r="L2240" s="8" t="str">
        <f t="shared" si="36"/>
        <v xml:space="preserve"> </v>
      </c>
      <c r="M2240" s="6"/>
      <c r="N2240" s="6"/>
      <c r="O2240" s="6"/>
      <c r="P2240" s="8"/>
      <c r="Q2240" s="5"/>
      <c r="R2240" s="8"/>
      <c r="S2240" s="10"/>
      <c r="T2240" s="6"/>
      <c r="U2240" s="4"/>
      <c r="V2240" s="4"/>
      <c r="W2240" s="38"/>
      <c r="X2240" s="8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BC2240" s="2"/>
    </row>
    <row r="2241" spans="1:55" ht="12.75" x14ac:dyDescent="0.2">
      <c r="A2241" s="4"/>
      <c r="B2241" s="4"/>
      <c r="C2241" s="4"/>
      <c r="D2241" s="4"/>
      <c r="E2241" s="4"/>
      <c r="F2241" s="4"/>
      <c r="G2241" s="45"/>
      <c r="H2241" s="45"/>
      <c r="I2241" s="36"/>
      <c r="J2241" s="36"/>
      <c r="K2241" s="5"/>
      <c r="L2241" s="8" t="str">
        <f t="shared" si="36"/>
        <v xml:space="preserve"> </v>
      </c>
      <c r="M2241" s="6"/>
      <c r="N2241" s="6"/>
      <c r="O2241" s="6"/>
      <c r="P2241" s="8"/>
      <c r="Q2241" s="5"/>
      <c r="R2241" s="8"/>
      <c r="S2241" s="10"/>
      <c r="T2241" s="6"/>
      <c r="U2241" s="4"/>
      <c r="V2241" s="4"/>
      <c r="W2241" s="38"/>
      <c r="X2241" s="8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BC2241" s="2"/>
    </row>
    <row r="2242" spans="1:55" ht="12.75" x14ac:dyDescent="0.2">
      <c r="A2242" s="4"/>
      <c r="B2242" s="4"/>
      <c r="C2242" s="4"/>
      <c r="D2242" s="4"/>
      <c r="E2242" s="4"/>
      <c r="F2242" s="4"/>
      <c r="G2242" s="45"/>
      <c r="H2242" s="45"/>
      <c r="I2242" s="36"/>
      <c r="J2242" s="36"/>
      <c r="K2242" s="5"/>
      <c r="L2242" s="8" t="str">
        <f t="shared" si="36"/>
        <v xml:space="preserve"> </v>
      </c>
      <c r="M2242" s="6"/>
      <c r="N2242" s="6"/>
      <c r="O2242" s="6"/>
      <c r="P2242" s="8"/>
      <c r="Q2242" s="5"/>
      <c r="R2242" s="8"/>
      <c r="S2242" s="10"/>
      <c r="T2242" s="6"/>
      <c r="U2242" s="4"/>
      <c r="V2242" s="4"/>
      <c r="W2242" s="38"/>
      <c r="X2242" s="8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BC2242" s="2"/>
    </row>
    <row r="2243" spans="1:55" ht="12.75" x14ac:dyDescent="0.2">
      <c r="A2243" s="4"/>
      <c r="B2243" s="4"/>
      <c r="C2243" s="4"/>
      <c r="D2243" s="4"/>
      <c r="E2243" s="4"/>
      <c r="F2243" s="4"/>
      <c r="G2243" s="45"/>
      <c r="H2243" s="45"/>
      <c r="I2243" s="36"/>
      <c r="J2243" s="36"/>
      <c r="K2243" s="5"/>
      <c r="L2243" s="8" t="str">
        <f t="shared" si="36"/>
        <v xml:space="preserve"> </v>
      </c>
      <c r="M2243" s="6"/>
      <c r="N2243" s="6"/>
      <c r="O2243" s="6"/>
      <c r="P2243" s="8"/>
      <c r="Q2243" s="5"/>
      <c r="R2243" s="8"/>
      <c r="S2243" s="10"/>
      <c r="T2243" s="6"/>
      <c r="U2243" s="4"/>
      <c r="V2243" s="4"/>
      <c r="W2243" s="38"/>
      <c r="X2243" s="8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BC2243" s="2"/>
    </row>
    <row r="2244" spans="1:55" ht="12.75" x14ac:dyDescent="0.2">
      <c r="A2244" s="4"/>
      <c r="B2244" s="4"/>
      <c r="C2244" s="4"/>
      <c r="D2244" s="4"/>
      <c r="E2244" s="4"/>
      <c r="F2244" s="4"/>
      <c r="G2244" s="45"/>
      <c r="H2244" s="45"/>
      <c r="I2244" s="36"/>
      <c r="J2244" s="36"/>
      <c r="K2244" s="5"/>
      <c r="L2244" s="8" t="str">
        <f t="shared" si="36"/>
        <v xml:space="preserve"> </v>
      </c>
      <c r="M2244" s="6"/>
      <c r="N2244" s="6"/>
      <c r="O2244" s="6"/>
      <c r="P2244" s="8"/>
      <c r="Q2244" s="5"/>
      <c r="R2244" s="8"/>
      <c r="S2244" s="10"/>
      <c r="T2244" s="6"/>
      <c r="U2244" s="4"/>
      <c r="V2244" s="4"/>
      <c r="W2244" s="38"/>
      <c r="X2244" s="8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BC2244" s="2"/>
    </row>
    <row r="2245" spans="1:55" ht="12.75" x14ac:dyDescent="0.2">
      <c r="A2245" s="4"/>
      <c r="B2245" s="4"/>
      <c r="C2245" s="4"/>
      <c r="D2245" s="4"/>
      <c r="E2245" s="4"/>
      <c r="F2245" s="4"/>
      <c r="G2245" s="45"/>
      <c r="H2245" s="45"/>
      <c r="I2245" s="36"/>
      <c r="J2245" s="36"/>
      <c r="K2245" s="5"/>
      <c r="L2245" s="8" t="str">
        <f t="shared" si="36"/>
        <v xml:space="preserve"> </v>
      </c>
      <c r="M2245" s="6"/>
      <c r="N2245" s="6"/>
      <c r="O2245" s="6"/>
      <c r="P2245" s="8"/>
      <c r="Q2245" s="5"/>
      <c r="R2245" s="8"/>
      <c r="S2245" s="10"/>
      <c r="T2245" s="6"/>
      <c r="U2245" s="4"/>
      <c r="V2245" s="4"/>
      <c r="W2245" s="38"/>
      <c r="X2245" s="8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BC2245" s="2"/>
    </row>
    <row r="2246" spans="1:55" ht="12.75" x14ac:dyDescent="0.2">
      <c r="A2246" s="4"/>
      <c r="B2246" s="4"/>
      <c r="C2246" s="4"/>
      <c r="D2246" s="4"/>
      <c r="E2246" s="4"/>
      <c r="F2246" s="4"/>
      <c r="G2246" s="45"/>
      <c r="H2246" s="45"/>
      <c r="I2246" s="36"/>
      <c r="J2246" s="36"/>
      <c r="K2246" s="5"/>
      <c r="L2246" s="8" t="str">
        <f t="shared" si="36"/>
        <v xml:space="preserve"> </v>
      </c>
      <c r="M2246" s="6"/>
      <c r="N2246" s="6"/>
      <c r="O2246" s="6"/>
      <c r="P2246" s="8"/>
      <c r="Q2246" s="5"/>
      <c r="R2246" s="8"/>
      <c r="S2246" s="10"/>
      <c r="T2246" s="6"/>
      <c r="U2246" s="4"/>
      <c r="V2246" s="4"/>
      <c r="W2246" s="38"/>
      <c r="X2246" s="8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BC2246" s="2"/>
    </row>
    <row r="2247" spans="1:55" ht="12.75" x14ac:dyDescent="0.2">
      <c r="A2247" s="4"/>
      <c r="B2247" s="4"/>
      <c r="C2247" s="4"/>
      <c r="D2247" s="4"/>
      <c r="E2247" s="4"/>
      <c r="F2247" s="4"/>
      <c r="G2247" s="45"/>
      <c r="H2247" s="45"/>
      <c r="I2247" s="36"/>
      <c r="J2247" s="36"/>
      <c r="K2247" s="5"/>
      <c r="L2247" s="8" t="str">
        <f t="shared" si="36"/>
        <v xml:space="preserve"> </v>
      </c>
      <c r="M2247" s="6"/>
      <c r="N2247" s="6"/>
      <c r="O2247" s="6"/>
      <c r="P2247" s="8"/>
      <c r="Q2247" s="5"/>
      <c r="R2247" s="8"/>
      <c r="S2247" s="10"/>
      <c r="T2247" s="6"/>
      <c r="U2247" s="4"/>
      <c r="V2247" s="4"/>
      <c r="W2247" s="38"/>
      <c r="X2247" s="8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BC2247" s="2"/>
    </row>
    <row r="2248" spans="1:55" ht="12.75" x14ac:dyDescent="0.2">
      <c r="A2248" s="4"/>
      <c r="B2248" s="4"/>
      <c r="C2248" s="4"/>
      <c r="D2248" s="4"/>
      <c r="E2248" s="4"/>
      <c r="F2248" s="4"/>
      <c r="G2248" s="45"/>
      <c r="H2248" s="45"/>
      <c r="I2248" s="36"/>
      <c r="J2248" s="36"/>
      <c r="K2248" s="5"/>
      <c r="L2248" s="8" t="str">
        <f t="shared" si="36"/>
        <v xml:space="preserve"> </v>
      </c>
      <c r="M2248" s="6"/>
      <c r="N2248" s="6"/>
      <c r="O2248" s="6"/>
      <c r="P2248" s="8"/>
      <c r="Q2248" s="5"/>
      <c r="R2248" s="8"/>
      <c r="S2248" s="10"/>
      <c r="T2248" s="6"/>
      <c r="U2248" s="4"/>
      <c r="V2248" s="4"/>
      <c r="W2248" s="38"/>
      <c r="X2248" s="8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BC2248" s="2"/>
    </row>
    <row r="2249" spans="1:55" ht="12.75" x14ac:dyDescent="0.2">
      <c r="A2249" s="4"/>
      <c r="B2249" s="4"/>
      <c r="C2249" s="4"/>
      <c r="D2249" s="4"/>
      <c r="E2249" s="4"/>
      <c r="F2249" s="4"/>
      <c r="G2249" s="45"/>
      <c r="H2249" s="45"/>
      <c r="I2249" s="36"/>
      <c r="J2249" s="36"/>
      <c r="K2249" s="5"/>
      <c r="L2249" s="8" t="str">
        <f t="shared" si="36"/>
        <v xml:space="preserve"> </v>
      </c>
      <c r="M2249" s="6"/>
      <c r="N2249" s="6"/>
      <c r="O2249" s="6"/>
      <c r="P2249" s="8"/>
      <c r="Q2249" s="5"/>
      <c r="R2249" s="8"/>
      <c r="S2249" s="10"/>
      <c r="T2249" s="6"/>
      <c r="U2249" s="4"/>
      <c r="V2249" s="4"/>
      <c r="W2249" s="38"/>
      <c r="X2249" s="8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BC2249" s="2"/>
    </row>
    <row r="2250" spans="1:55" ht="12.75" x14ac:dyDescent="0.2">
      <c r="A2250" s="4"/>
      <c r="B2250" s="4"/>
      <c r="C2250" s="4"/>
      <c r="D2250" s="4"/>
      <c r="E2250" s="4"/>
      <c r="F2250" s="4"/>
      <c r="G2250" s="45"/>
      <c r="H2250" s="45"/>
      <c r="I2250" s="36"/>
      <c r="J2250" s="36"/>
      <c r="K2250" s="5"/>
      <c r="L2250" s="8" t="str">
        <f t="shared" si="36"/>
        <v xml:space="preserve"> </v>
      </c>
      <c r="M2250" s="6"/>
      <c r="N2250" s="6"/>
      <c r="O2250" s="6"/>
      <c r="P2250" s="8"/>
      <c r="Q2250" s="5"/>
      <c r="R2250" s="8"/>
      <c r="S2250" s="10"/>
      <c r="T2250" s="6"/>
      <c r="U2250" s="4"/>
      <c r="V2250" s="4"/>
      <c r="W2250" s="38"/>
      <c r="X2250" s="8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BC2250" s="2"/>
    </row>
    <row r="2251" spans="1:55" ht="12.75" x14ac:dyDescent="0.2">
      <c r="A2251" s="4"/>
      <c r="B2251" s="4"/>
      <c r="C2251" s="4"/>
      <c r="D2251" s="4"/>
      <c r="E2251" s="4"/>
      <c r="F2251" s="4"/>
      <c r="G2251" s="45"/>
      <c r="H2251" s="45"/>
      <c r="I2251" s="36"/>
      <c r="J2251" s="36"/>
      <c r="K2251" s="5"/>
      <c r="L2251" s="8" t="str">
        <f t="shared" si="36"/>
        <v xml:space="preserve"> </v>
      </c>
      <c r="M2251" s="6"/>
      <c r="N2251" s="6"/>
      <c r="O2251" s="6"/>
      <c r="P2251" s="8"/>
      <c r="Q2251" s="5"/>
      <c r="R2251" s="8"/>
      <c r="S2251" s="10"/>
      <c r="T2251" s="6"/>
      <c r="U2251" s="4"/>
      <c r="V2251" s="4"/>
      <c r="W2251" s="38"/>
      <c r="X2251" s="8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BC2251" s="2"/>
    </row>
    <row r="2252" spans="1:55" ht="12.75" x14ac:dyDescent="0.2">
      <c r="A2252" s="4"/>
      <c r="B2252" s="4"/>
      <c r="C2252" s="4"/>
      <c r="D2252" s="4"/>
      <c r="E2252" s="4"/>
      <c r="F2252" s="4"/>
      <c r="G2252" s="45"/>
      <c r="H2252" s="45"/>
      <c r="I2252" s="36"/>
      <c r="J2252" s="36"/>
      <c r="K2252" s="5"/>
      <c r="L2252" s="8" t="str">
        <f t="shared" si="36"/>
        <v xml:space="preserve"> </v>
      </c>
      <c r="M2252" s="6"/>
      <c r="N2252" s="6"/>
      <c r="O2252" s="6"/>
      <c r="P2252" s="8"/>
      <c r="Q2252" s="5"/>
      <c r="R2252" s="8"/>
      <c r="S2252" s="10"/>
      <c r="T2252" s="6"/>
      <c r="U2252" s="4"/>
      <c r="V2252" s="4"/>
      <c r="W2252" s="38"/>
      <c r="X2252" s="8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BC2252" s="2"/>
    </row>
    <row r="2253" spans="1:55" ht="12.75" x14ac:dyDescent="0.2">
      <c r="A2253" s="4"/>
      <c r="B2253" s="4"/>
      <c r="C2253" s="4"/>
      <c r="D2253" s="4"/>
      <c r="E2253" s="4"/>
      <c r="F2253" s="4"/>
      <c r="G2253" s="45"/>
      <c r="H2253" s="45"/>
      <c r="I2253" s="36"/>
      <c r="J2253" s="36"/>
      <c r="K2253" s="5"/>
      <c r="L2253" s="8" t="str">
        <f t="shared" si="36"/>
        <v xml:space="preserve"> </v>
      </c>
      <c r="M2253" s="6"/>
      <c r="N2253" s="6"/>
      <c r="O2253" s="6"/>
      <c r="P2253" s="8"/>
      <c r="Q2253" s="5"/>
      <c r="R2253" s="8"/>
      <c r="S2253" s="10"/>
      <c r="T2253" s="6"/>
      <c r="U2253" s="4"/>
      <c r="V2253" s="4"/>
      <c r="W2253" s="38"/>
      <c r="X2253" s="8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BC2253" s="2"/>
    </row>
    <row r="2254" spans="1:55" ht="12.75" x14ac:dyDescent="0.2">
      <c r="A2254" s="4"/>
      <c r="B2254" s="4"/>
      <c r="C2254" s="4"/>
      <c r="D2254" s="4"/>
      <c r="E2254" s="4"/>
      <c r="F2254" s="4"/>
      <c r="G2254" s="45"/>
      <c r="H2254" s="45"/>
      <c r="I2254" s="36"/>
      <c r="J2254" s="36"/>
      <c r="K2254" s="5"/>
      <c r="L2254" s="8" t="str">
        <f t="shared" si="36"/>
        <v xml:space="preserve"> </v>
      </c>
      <c r="M2254" s="6"/>
      <c r="N2254" s="6"/>
      <c r="O2254" s="6"/>
      <c r="P2254" s="8"/>
      <c r="Q2254" s="5"/>
      <c r="R2254" s="8"/>
      <c r="S2254" s="10"/>
      <c r="T2254" s="6"/>
      <c r="U2254" s="4"/>
      <c r="V2254" s="4"/>
      <c r="W2254" s="38"/>
      <c r="X2254" s="8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BC2254" s="2"/>
    </row>
    <row r="2255" spans="1:55" ht="12.75" x14ac:dyDescent="0.2">
      <c r="A2255" s="4"/>
      <c r="B2255" s="4"/>
      <c r="C2255" s="4"/>
      <c r="D2255" s="4"/>
      <c r="E2255" s="4"/>
      <c r="F2255" s="4"/>
      <c r="G2255" s="45"/>
      <c r="H2255" s="45"/>
      <c r="I2255" s="36"/>
      <c r="J2255" s="36"/>
      <c r="K2255" s="5"/>
      <c r="L2255" s="8" t="str">
        <f t="shared" si="36"/>
        <v xml:space="preserve"> </v>
      </c>
      <c r="M2255" s="6"/>
      <c r="N2255" s="6"/>
      <c r="O2255" s="6"/>
      <c r="P2255" s="8"/>
      <c r="Q2255" s="5"/>
      <c r="R2255" s="8"/>
      <c r="S2255" s="10"/>
      <c r="T2255" s="6"/>
      <c r="U2255" s="4"/>
      <c r="V2255" s="4"/>
      <c r="W2255" s="38"/>
      <c r="X2255" s="8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BC2255" s="2"/>
    </row>
    <row r="2256" spans="1:55" ht="12.75" x14ac:dyDescent="0.2">
      <c r="A2256" s="4"/>
      <c r="B2256" s="4"/>
      <c r="C2256" s="4"/>
      <c r="D2256" s="4"/>
      <c r="E2256" s="4"/>
      <c r="F2256" s="4"/>
      <c r="G2256" s="45"/>
      <c r="H2256" s="45"/>
      <c r="I2256" s="36"/>
      <c r="J2256" s="36"/>
      <c r="K2256" s="5"/>
      <c r="L2256" s="8" t="str">
        <f t="shared" si="36"/>
        <v xml:space="preserve"> </v>
      </c>
      <c r="M2256" s="6"/>
      <c r="N2256" s="6"/>
      <c r="O2256" s="6"/>
      <c r="P2256" s="8"/>
      <c r="Q2256" s="5"/>
      <c r="R2256" s="8"/>
      <c r="S2256" s="10"/>
      <c r="T2256" s="6"/>
      <c r="U2256" s="4"/>
      <c r="V2256" s="4"/>
      <c r="W2256" s="38"/>
      <c r="X2256" s="8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BC2256" s="2"/>
    </row>
    <row r="2257" spans="1:55" ht="12.75" x14ac:dyDescent="0.2">
      <c r="A2257" s="4"/>
      <c r="B2257" s="4"/>
      <c r="C2257" s="4"/>
      <c r="D2257" s="4"/>
      <c r="E2257" s="4"/>
      <c r="F2257" s="4"/>
      <c r="G2257" s="45"/>
      <c r="H2257" s="45"/>
      <c r="I2257" s="36"/>
      <c r="J2257" s="36"/>
      <c r="K2257" s="5"/>
      <c r="L2257" s="8" t="str">
        <f t="shared" si="36"/>
        <v xml:space="preserve"> </v>
      </c>
      <c r="M2257" s="6"/>
      <c r="N2257" s="6"/>
      <c r="O2257" s="6"/>
      <c r="P2257" s="8"/>
      <c r="Q2257" s="5"/>
      <c r="R2257" s="8"/>
      <c r="S2257" s="10"/>
      <c r="T2257" s="6"/>
      <c r="U2257" s="4"/>
      <c r="V2257" s="4"/>
      <c r="W2257" s="38"/>
      <c r="X2257" s="8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BC2257" s="2"/>
    </row>
    <row r="2258" spans="1:55" ht="12.75" x14ac:dyDescent="0.2">
      <c r="A2258" s="4"/>
      <c r="B2258" s="4"/>
      <c r="C2258" s="4"/>
      <c r="D2258" s="4"/>
      <c r="E2258" s="4"/>
      <c r="F2258" s="4"/>
      <c r="G2258" s="45"/>
      <c r="H2258" s="45"/>
      <c r="I2258" s="36"/>
      <c r="J2258" s="36"/>
      <c r="K2258" s="5"/>
      <c r="L2258" s="8" t="str">
        <f t="shared" si="36"/>
        <v xml:space="preserve"> </v>
      </c>
      <c r="M2258" s="6"/>
      <c r="N2258" s="6"/>
      <c r="O2258" s="6"/>
      <c r="P2258" s="8"/>
      <c r="Q2258" s="5"/>
      <c r="R2258" s="8"/>
      <c r="S2258" s="10"/>
      <c r="T2258" s="6"/>
      <c r="U2258" s="4"/>
      <c r="V2258" s="4"/>
      <c r="W2258" s="38"/>
      <c r="X2258" s="8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BC2258" s="2"/>
    </row>
    <row r="2259" spans="1:55" ht="12.75" x14ac:dyDescent="0.2">
      <c r="A2259" s="4"/>
      <c r="B2259" s="4"/>
      <c r="C2259" s="4"/>
      <c r="D2259" s="4"/>
      <c r="E2259" s="4"/>
      <c r="F2259" s="4"/>
      <c r="G2259" s="45"/>
      <c r="H2259" s="45"/>
      <c r="I2259" s="36"/>
      <c r="J2259" s="36"/>
      <c r="K2259" s="5"/>
      <c r="L2259" s="8" t="str">
        <f t="shared" si="36"/>
        <v xml:space="preserve"> </v>
      </c>
      <c r="M2259" s="6"/>
      <c r="N2259" s="6"/>
      <c r="O2259" s="6"/>
      <c r="P2259" s="8"/>
      <c r="Q2259" s="5"/>
      <c r="R2259" s="8"/>
      <c r="S2259" s="10"/>
      <c r="T2259" s="6"/>
      <c r="U2259" s="4"/>
      <c r="V2259" s="4"/>
      <c r="W2259" s="38"/>
      <c r="X2259" s="8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BC2259" s="2"/>
    </row>
    <row r="2260" spans="1:55" ht="12.75" x14ac:dyDescent="0.2">
      <c r="A2260" s="4"/>
      <c r="B2260" s="4"/>
      <c r="C2260" s="4"/>
      <c r="D2260" s="4"/>
      <c r="E2260" s="4"/>
      <c r="F2260" s="4"/>
      <c r="G2260" s="45"/>
      <c r="H2260" s="45"/>
      <c r="I2260" s="36"/>
      <c r="J2260" s="36"/>
      <c r="K2260" s="5"/>
      <c r="L2260" s="8" t="str">
        <f t="shared" si="36"/>
        <v xml:space="preserve"> </v>
      </c>
      <c r="M2260" s="6"/>
      <c r="N2260" s="6"/>
      <c r="O2260" s="6"/>
      <c r="P2260" s="8"/>
      <c r="Q2260" s="5"/>
      <c r="R2260" s="8"/>
      <c r="S2260" s="10"/>
      <c r="T2260" s="6"/>
      <c r="U2260" s="4"/>
      <c r="V2260" s="4"/>
      <c r="W2260" s="38"/>
      <c r="X2260" s="8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BC2260" s="2"/>
    </row>
    <row r="2261" spans="1:55" ht="12.75" x14ac:dyDescent="0.2">
      <c r="A2261" s="4"/>
      <c r="B2261" s="4"/>
      <c r="C2261" s="4"/>
      <c r="D2261" s="4"/>
      <c r="E2261" s="4"/>
      <c r="F2261" s="4"/>
      <c r="G2261" s="45"/>
      <c r="H2261" s="45"/>
      <c r="I2261" s="36"/>
      <c r="J2261" s="36"/>
      <c r="K2261" s="5"/>
      <c r="L2261" s="8" t="str">
        <f t="shared" si="36"/>
        <v xml:space="preserve"> </v>
      </c>
      <c r="M2261" s="6"/>
      <c r="N2261" s="6"/>
      <c r="O2261" s="6"/>
      <c r="P2261" s="8"/>
      <c r="Q2261" s="5"/>
      <c r="R2261" s="8"/>
      <c r="S2261" s="10"/>
      <c r="T2261" s="6"/>
      <c r="U2261" s="4"/>
      <c r="V2261" s="4"/>
      <c r="W2261" s="38"/>
      <c r="X2261" s="8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BC2261" s="2"/>
    </row>
    <row r="2262" spans="1:55" ht="12.75" x14ac:dyDescent="0.2">
      <c r="A2262" s="4"/>
      <c r="B2262" s="4"/>
      <c r="C2262" s="4"/>
      <c r="D2262" s="4"/>
      <c r="E2262" s="4"/>
      <c r="F2262" s="4"/>
      <c r="G2262" s="45"/>
      <c r="H2262" s="45"/>
      <c r="I2262" s="36"/>
      <c r="J2262" s="36"/>
      <c r="K2262" s="5"/>
      <c r="L2262" s="8" t="str">
        <f t="shared" si="36"/>
        <v xml:space="preserve"> </v>
      </c>
      <c r="M2262" s="6"/>
      <c r="N2262" s="6"/>
      <c r="O2262" s="6"/>
      <c r="P2262" s="8"/>
      <c r="Q2262" s="5"/>
      <c r="R2262" s="8"/>
      <c r="S2262" s="10"/>
      <c r="T2262" s="6"/>
      <c r="U2262" s="4"/>
      <c r="V2262" s="4"/>
      <c r="W2262" s="38"/>
      <c r="X2262" s="8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BC2262" s="2"/>
    </row>
    <row r="2263" spans="1:55" ht="12.75" x14ac:dyDescent="0.2">
      <c r="A2263" s="4"/>
      <c r="B2263" s="4"/>
      <c r="C2263" s="4"/>
      <c r="D2263" s="4"/>
      <c r="E2263" s="4"/>
      <c r="F2263" s="4"/>
      <c r="G2263" s="45"/>
      <c r="H2263" s="45"/>
      <c r="I2263" s="36"/>
      <c r="J2263" s="36"/>
      <c r="K2263" s="5"/>
      <c r="L2263" s="8" t="str">
        <f t="shared" si="36"/>
        <v xml:space="preserve"> </v>
      </c>
      <c r="M2263" s="6"/>
      <c r="N2263" s="6"/>
      <c r="O2263" s="6"/>
      <c r="P2263" s="8"/>
      <c r="Q2263" s="5"/>
      <c r="R2263" s="8"/>
      <c r="S2263" s="10"/>
      <c r="T2263" s="6"/>
      <c r="U2263" s="4"/>
      <c r="V2263" s="4"/>
      <c r="W2263" s="38"/>
      <c r="X2263" s="8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BC2263" s="2"/>
    </row>
    <row r="2264" spans="1:55" ht="12.75" x14ac:dyDescent="0.2">
      <c r="A2264" s="4"/>
      <c r="B2264" s="4"/>
      <c r="C2264" s="4"/>
      <c r="D2264" s="4"/>
      <c r="E2264" s="4"/>
      <c r="F2264" s="4"/>
      <c r="G2264" s="45"/>
      <c r="H2264" s="45"/>
      <c r="I2264" s="36"/>
      <c r="J2264" s="36"/>
      <c r="K2264" s="5"/>
      <c r="L2264" s="8" t="str">
        <f t="shared" si="36"/>
        <v xml:space="preserve"> </v>
      </c>
      <c r="M2264" s="6"/>
      <c r="N2264" s="6"/>
      <c r="O2264" s="6"/>
      <c r="P2264" s="8"/>
      <c r="Q2264" s="5"/>
      <c r="R2264" s="8"/>
      <c r="S2264" s="10"/>
      <c r="T2264" s="6"/>
      <c r="U2264" s="4"/>
      <c r="V2264" s="4"/>
      <c r="W2264" s="38"/>
      <c r="X2264" s="8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BC2264" s="2"/>
    </row>
    <row r="2265" spans="1:55" ht="12.75" x14ac:dyDescent="0.2">
      <c r="A2265" s="4"/>
      <c r="B2265" s="4"/>
      <c r="C2265" s="4"/>
      <c r="D2265" s="4"/>
      <c r="E2265" s="4"/>
      <c r="F2265" s="4"/>
      <c r="G2265" s="45"/>
      <c r="H2265" s="45"/>
      <c r="I2265" s="36"/>
      <c r="J2265" s="36"/>
      <c r="K2265" s="5"/>
      <c r="L2265" s="8" t="str">
        <f t="shared" si="36"/>
        <v xml:space="preserve"> </v>
      </c>
      <c r="M2265" s="6"/>
      <c r="N2265" s="6"/>
      <c r="O2265" s="6"/>
      <c r="P2265" s="8"/>
      <c r="Q2265" s="5"/>
      <c r="R2265" s="8"/>
      <c r="S2265" s="10"/>
      <c r="T2265" s="6"/>
      <c r="U2265" s="4"/>
      <c r="V2265" s="4"/>
      <c r="W2265" s="38"/>
      <c r="X2265" s="8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BC2265" s="2"/>
    </row>
    <row r="2266" spans="1:55" ht="12.75" x14ac:dyDescent="0.2">
      <c r="A2266" s="4"/>
      <c r="B2266" s="4"/>
      <c r="C2266" s="4"/>
      <c r="D2266" s="4"/>
      <c r="E2266" s="4"/>
      <c r="F2266" s="4"/>
      <c r="G2266" s="45"/>
      <c r="H2266" s="45"/>
      <c r="I2266" s="36"/>
      <c r="J2266" s="36"/>
      <c r="K2266" s="5"/>
      <c r="L2266" s="8" t="str">
        <f t="shared" si="36"/>
        <v xml:space="preserve"> </v>
      </c>
      <c r="M2266" s="6"/>
      <c r="N2266" s="6"/>
      <c r="O2266" s="6"/>
      <c r="P2266" s="8"/>
      <c r="Q2266" s="5"/>
      <c r="R2266" s="8"/>
      <c r="S2266" s="10"/>
      <c r="T2266" s="6"/>
      <c r="U2266" s="4"/>
      <c r="V2266" s="4"/>
      <c r="W2266" s="38"/>
      <c r="X2266" s="8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BC2266" s="2"/>
    </row>
    <row r="2267" spans="1:55" ht="12.75" x14ac:dyDescent="0.2">
      <c r="A2267" s="4"/>
      <c r="B2267" s="4"/>
      <c r="C2267" s="4"/>
      <c r="D2267" s="4"/>
      <c r="E2267" s="4"/>
      <c r="F2267" s="4"/>
      <c r="G2267" s="45"/>
      <c r="H2267" s="45"/>
      <c r="I2267" s="36"/>
      <c r="J2267" s="36"/>
      <c r="K2267" s="5"/>
      <c r="L2267" s="8" t="str">
        <f t="shared" si="36"/>
        <v xml:space="preserve"> </v>
      </c>
      <c r="M2267" s="6"/>
      <c r="N2267" s="6"/>
      <c r="O2267" s="6"/>
      <c r="P2267" s="8"/>
      <c r="Q2267" s="5"/>
      <c r="R2267" s="8"/>
      <c r="S2267" s="10"/>
      <c r="T2267" s="6"/>
      <c r="U2267" s="4"/>
      <c r="V2267" s="4"/>
      <c r="W2267" s="38"/>
      <c r="X2267" s="8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BC2267" s="2"/>
    </row>
    <row r="2268" spans="1:55" ht="12.75" x14ac:dyDescent="0.2">
      <c r="A2268" s="4"/>
      <c r="B2268" s="4"/>
      <c r="C2268" s="4"/>
      <c r="D2268" s="4"/>
      <c r="E2268" s="4"/>
      <c r="F2268" s="4"/>
      <c r="G2268" s="45"/>
      <c r="H2268" s="45"/>
      <c r="I2268" s="36"/>
      <c r="J2268" s="36"/>
      <c r="K2268" s="5"/>
      <c r="L2268" s="8" t="str">
        <f t="shared" si="36"/>
        <v xml:space="preserve"> </v>
      </c>
      <c r="M2268" s="6"/>
      <c r="N2268" s="6"/>
      <c r="O2268" s="6"/>
      <c r="P2268" s="8"/>
      <c r="Q2268" s="5"/>
      <c r="R2268" s="8"/>
      <c r="S2268" s="10"/>
      <c r="T2268" s="6"/>
      <c r="U2268" s="4"/>
      <c r="V2268" s="4"/>
      <c r="W2268" s="38"/>
      <c r="X2268" s="8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BC2268" s="2"/>
    </row>
    <row r="2269" spans="1:55" ht="12.75" x14ac:dyDescent="0.2">
      <c r="A2269" s="4"/>
      <c r="B2269" s="4"/>
      <c r="C2269" s="4"/>
      <c r="D2269" s="4"/>
      <c r="E2269" s="4"/>
      <c r="F2269" s="4"/>
      <c r="G2269" s="45"/>
      <c r="H2269" s="45"/>
      <c r="I2269" s="36"/>
      <c r="J2269" s="36"/>
      <c r="K2269" s="5"/>
      <c r="L2269" s="8" t="str">
        <f t="shared" si="36"/>
        <v xml:space="preserve"> </v>
      </c>
      <c r="M2269" s="6"/>
      <c r="N2269" s="6"/>
      <c r="O2269" s="6"/>
      <c r="P2269" s="8"/>
      <c r="Q2269" s="5"/>
      <c r="R2269" s="8"/>
      <c r="S2269" s="10"/>
      <c r="T2269" s="6"/>
      <c r="U2269" s="4"/>
      <c r="V2269" s="4"/>
      <c r="W2269" s="38"/>
      <c r="X2269" s="8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BC2269" s="2"/>
    </row>
    <row r="2270" spans="1:55" ht="12.75" x14ac:dyDescent="0.2">
      <c r="A2270" s="4"/>
      <c r="B2270" s="4"/>
      <c r="C2270" s="4"/>
      <c r="D2270" s="4"/>
      <c r="E2270" s="4"/>
      <c r="F2270" s="4"/>
      <c r="G2270" s="45"/>
      <c r="H2270" s="45"/>
      <c r="I2270" s="36"/>
      <c r="J2270" s="36"/>
      <c r="K2270" s="5"/>
      <c r="L2270" s="8" t="str">
        <f t="shared" si="36"/>
        <v xml:space="preserve"> </v>
      </c>
      <c r="M2270" s="6"/>
      <c r="N2270" s="6"/>
      <c r="O2270" s="6"/>
      <c r="P2270" s="8"/>
      <c r="Q2270" s="5"/>
      <c r="R2270" s="8"/>
      <c r="S2270" s="10"/>
      <c r="T2270" s="6"/>
      <c r="U2270" s="4"/>
      <c r="V2270" s="4"/>
      <c r="W2270" s="38"/>
      <c r="X2270" s="8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BC2270" s="2"/>
    </row>
    <row r="2271" spans="1:55" ht="12.75" x14ac:dyDescent="0.2">
      <c r="A2271" s="4"/>
      <c r="B2271" s="4"/>
      <c r="C2271" s="4"/>
      <c r="D2271" s="4"/>
      <c r="E2271" s="4"/>
      <c r="F2271" s="4"/>
      <c r="G2271" s="45"/>
      <c r="H2271" s="45"/>
      <c r="I2271" s="36"/>
      <c r="J2271" s="36"/>
      <c r="K2271" s="5"/>
      <c r="L2271" s="8" t="str">
        <f t="shared" si="36"/>
        <v xml:space="preserve"> </v>
      </c>
      <c r="M2271" s="6"/>
      <c r="N2271" s="6"/>
      <c r="O2271" s="6"/>
      <c r="P2271" s="8"/>
      <c r="Q2271" s="5"/>
      <c r="R2271" s="8"/>
      <c r="S2271" s="10"/>
      <c r="T2271" s="6"/>
      <c r="U2271" s="4"/>
      <c r="V2271" s="4"/>
      <c r="W2271" s="38"/>
      <c r="X2271" s="8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BC2271" s="2"/>
    </row>
    <row r="2272" spans="1:55" ht="12.75" x14ac:dyDescent="0.2">
      <c r="A2272" s="4"/>
      <c r="B2272" s="4"/>
      <c r="C2272" s="4"/>
      <c r="D2272" s="4"/>
      <c r="E2272" s="4"/>
      <c r="F2272" s="4"/>
      <c r="G2272" s="45"/>
      <c r="H2272" s="45"/>
      <c r="I2272" s="36"/>
      <c r="J2272" s="36"/>
      <c r="K2272" s="5"/>
      <c r="L2272" s="8" t="str">
        <f t="shared" ref="L2272:L2335" si="37">+IF(J2272=0," ",K2272-($B$9-J2272))</f>
        <v xml:space="preserve"> </v>
      </c>
      <c r="M2272" s="6"/>
      <c r="N2272" s="6"/>
      <c r="O2272" s="6"/>
      <c r="P2272" s="8"/>
      <c r="Q2272" s="5"/>
      <c r="R2272" s="8"/>
      <c r="S2272" s="10"/>
      <c r="T2272" s="6"/>
      <c r="U2272" s="4"/>
      <c r="V2272" s="4"/>
      <c r="W2272" s="38"/>
      <c r="X2272" s="8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BC2272" s="2"/>
    </row>
    <row r="2273" spans="1:55" ht="12.75" x14ac:dyDescent="0.2">
      <c r="A2273" s="4"/>
      <c r="B2273" s="4"/>
      <c r="C2273" s="4"/>
      <c r="D2273" s="4"/>
      <c r="E2273" s="4"/>
      <c r="F2273" s="4"/>
      <c r="G2273" s="45"/>
      <c r="H2273" s="45"/>
      <c r="I2273" s="36"/>
      <c r="J2273" s="36"/>
      <c r="K2273" s="5"/>
      <c r="L2273" s="8" t="str">
        <f t="shared" si="37"/>
        <v xml:space="preserve"> </v>
      </c>
      <c r="M2273" s="6"/>
      <c r="N2273" s="6"/>
      <c r="O2273" s="6"/>
      <c r="P2273" s="8"/>
      <c r="Q2273" s="5"/>
      <c r="R2273" s="8"/>
      <c r="S2273" s="10"/>
      <c r="T2273" s="6"/>
      <c r="U2273" s="4"/>
      <c r="V2273" s="4"/>
      <c r="W2273" s="38"/>
      <c r="X2273" s="8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BC2273" s="2"/>
    </row>
    <row r="2274" spans="1:55" ht="12.75" x14ac:dyDescent="0.2">
      <c r="A2274" s="4"/>
      <c r="B2274" s="4"/>
      <c r="C2274" s="4"/>
      <c r="D2274" s="4"/>
      <c r="E2274" s="4"/>
      <c r="F2274" s="4"/>
      <c r="G2274" s="45"/>
      <c r="H2274" s="45"/>
      <c r="I2274" s="36"/>
      <c r="J2274" s="36"/>
      <c r="K2274" s="5"/>
      <c r="L2274" s="8" t="str">
        <f t="shared" si="37"/>
        <v xml:space="preserve"> </v>
      </c>
      <c r="M2274" s="6"/>
      <c r="N2274" s="6"/>
      <c r="O2274" s="6"/>
      <c r="P2274" s="8"/>
      <c r="Q2274" s="5"/>
      <c r="R2274" s="8"/>
      <c r="S2274" s="10"/>
      <c r="T2274" s="6"/>
      <c r="U2274" s="4"/>
      <c r="V2274" s="4"/>
      <c r="W2274" s="38"/>
      <c r="X2274" s="8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BC2274" s="2"/>
    </row>
    <row r="2275" spans="1:55" ht="12.75" x14ac:dyDescent="0.2">
      <c r="A2275" s="4"/>
      <c r="B2275" s="4"/>
      <c r="C2275" s="4"/>
      <c r="D2275" s="4"/>
      <c r="E2275" s="4"/>
      <c r="F2275" s="4"/>
      <c r="G2275" s="45"/>
      <c r="H2275" s="45"/>
      <c r="I2275" s="36"/>
      <c r="J2275" s="36"/>
      <c r="K2275" s="5"/>
      <c r="L2275" s="8" t="str">
        <f t="shared" si="37"/>
        <v xml:space="preserve"> </v>
      </c>
      <c r="M2275" s="6"/>
      <c r="N2275" s="6"/>
      <c r="O2275" s="6"/>
      <c r="P2275" s="8"/>
      <c r="Q2275" s="5"/>
      <c r="R2275" s="8"/>
      <c r="S2275" s="10"/>
      <c r="T2275" s="6"/>
      <c r="U2275" s="4"/>
      <c r="V2275" s="4"/>
      <c r="W2275" s="38"/>
      <c r="X2275" s="8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BC2275" s="2"/>
    </row>
    <row r="2276" spans="1:55" ht="12.75" x14ac:dyDescent="0.2">
      <c r="A2276" s="4"/>
      <c r="B2276" s="4"/>
      <c r="C2276" s="4"/>
      <c r="D2276" s="4"/>
      <c r="E2276" s="4"/>
      <c r="F2276" s="4"/>
      <c r="G2276" s="45"/>
      <c r="H2276" s="45"/>
      <c r="I2276" s="36"/>
      <c r="J2276" s="36"/>
      <c r="K2276" s="5"/>
      <c r="L2276" s="8" t="str">
        <f t="shared" si="37"/>
        <v xml:space="preserve"> </v>
      </c>
      <c r="M2276" s="6"/>
      <c r="N2276" s="6"/>
      <c r="O2276" s="6"/>
      <c r="P2276" s="8"/>
      <c r="Q2276" s="5"/>
      <c r="R2276" s="8"/>
      <c r="S2276" s="10"/>
      <c r="T2276" s="6"/>
      <c r="U2276" s="4"/>
      <c r="V2276" s="4"/>
      <c r="W2276" s="38"/>
      <c r="X2276" s="8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BC2276" s="2"/>
    </row>
    <row r="2277" spans="1:55" ht="12.75" x14ac:dyDescent="0.2">
      <c r="A2277" s="4"/>
      <c r="B2277" s="4"/>
      <c r="C2277" s="4"/>
      <c r="D2277" s="4"/>
      <c r="E2277" s="4"/>
      <c r="F2277" s="4"/>
      <c r="G2277" s="45"/>
      <c r="H2277" s="45"/>
      <c r="I2277" s="36"/>
      <c r="J2277" s="36"/>
      <c r="K2277" s="5"/>
      <c r="L2277" s="8" t="str">
        <f t="shared" si="37"/>
        <v xml:space="preserve"> </v>
      </c>
      <c r="M2277" s="6"/>
      <c r="N2277" s="6"/>
      <c r="O2277" s="6"/>
      <c r="P2277" s="8"/>
      <c r="Q2277" s="5"/>
      <c r="R2277" s="8"/>
      <c r="S2277" s="10"/>
      <c r="T2277" s="6"/>
      <c r="U2277" s="4"/>
      <c r="V2277" s="4"/>
      <c r="W2277" s="38"/>
      <c r="X2277" s="8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BC2277" s="2"/>
    </row>
    <row r="2278" spans="1:55" ht="12.75" x14ac:dyDescent="0.2">
      <c r="A2278" s="4"/>
      <c r="B2278" s="4"/>
      <c r="C2278" s="4"/>
      <c r="D2278" s="4"/>
      <c r="E2278" s="4"/>
      <c r="F2278" s="4"/>
      <c r="G2278" s="45"/>
      <c r="H2278" s="45"/>
      <c r="I2278" s="36"/>
      <c r="J2278" s="36"/>
      <c r="K2278" s="5"/>
      <c r="L2278" s="8" t="str">
        <f t="shared" si="37"/>
        <v xml:space="preserve"> </v>
      </c>
      <c r="M2278" s="6"/>
      <c r="N2278" s="6"/>
      <c r="O2278" s="6"/>
      <c r="P2278" s="8"/>
      <c r="Q2278" s="5"/>
      <c r="R2278" s="8"/>
      <c r="S2278" s="10"/>
      <c r="T2278" s="6"/>
      <c r="U2278" s="4"/>
      <c r="V2278" s="4"/>
      <c r="W2278" s="38"/>
      <c r="X2278" s="8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BC2278" s="2"/>
    </row>
    <row r="2279" spans="1:55" ht="12.75" x14ac:dyDescent="0.2">
      <c r="A2279" s="4"/>
      <c r="B2279" s="4"/>
      <c r="C2279" s="4"/>
      <c r="D2279" s="4"/>
      <c r="E2279" s="4"/>
      <c r="F2279" s="4"/>
      <c r="G2279" s="45"/>
      <c r="H2279" s="45"/>
      <c r="I2279" s="36"/>
      <c r="J2279" s="36"/>
      <c r="K2279" s="5"/>
      <c r="L2279" s="8" t="str">
        <f t="shared" si="37"/>
        <v xml:space="preserve"> </v>
      </c>
      <c r="M2279" s="6"/>
      <c r="N2279" s="6"/>
      <c r="O2279" s="6"/>
      <c r="P2279" s="8"/>
      <c r="Q2279" s="5"/>
      <c r="R2279" s="8"/>
      <c r="S2279" s="10"/>
      <c r="T2279" s="6"/>
      <c r="U2279" s="4"/>
      <c r="V2279" s="4"/>
      <c r="W2279" s="38"/>
      <c r="X2279" s="8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BC2279" s="2"/>
    </row>
    <row r="2280" spans="1:55" ht="12.75" x14ac:dyDescent="0.2">
      <c r="A2280" s="4"/>
      <c r="B2280" s="4"/>
      <c r="C2280" s="4"/>
      <c r="D2280" s="4"/>
      <c r="E2280" s="4"/>
      <c r="F2280" s="4"/>
      <c r="G2280" s="45"/>
      <c r="H2280" s="45"/>
      <c r="I2280" s="36"/>
      <c r="J2280" s="36"/>
      <c r="K2280" s="5"/>
      <c r="L2280" s="8" t="str">
        <f t="shared" si="37"/>
        <v xml:space="preserve"> </v>
      </c>
      <c r="M2280" s="6"/>
      <c r="N2280" s="6"/>
      <c r="O2280" s="6"/>
      <c r="P2280" s="8"/>
      <c r="Q2280" s="5"/>
      <c r="R2280" s="8"/>
      <c r="S2280" s="10"/>
      <c r="T2280" s="6"/>
      <c r="U2280" s="4"/>
      <c r="V2280" s="4"/>
      <c r="W2280" s="38"/>
      <c r="X2280" s="8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BC2280" s="2"/>
    </row>
    <row r="2281" spans="1:55" ht="12.75" x14ac:dyDescent="0.2">
      <c r="A2281" s="4"/>
      <c r="B2281" s="4"/>
      <c r="C2281" s="4"/>
      <c r="D2281" s="4"/>
      <c r="E2281" s="4"/>
      <c r="F2281" s="4"/>
      <c r="G2281" s="45"/>
      <c r="H2281" s="45"/>
      <c r="I2281" s="36"/>
      <c r="J2281" s="36"/>
      <c r="K2281" s="5"/>
      <c r="L2281" s="8" t="str">
        <f t="shared" si="37"/>
        <v xml:space="preserve"> </v>
      </c>
      <c r="M2281" s="6"/>
      <c r="N2281" s="6"/>
      <c r="O2281" s="6"/>
      <c r="P2281" s="8"/>
      <c r="Q2281" s="5"/>
      <c r="R2281" s="8"/>
      <c r="S2281" s="10"/>
      <c r="T2281" s="6"/>
      <c r="U2281" s="4"/>
      <c r="V2281" s="4"/>
      <c r="W2281" s="38"/>
      <c r="X2281" s="8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BC2281" s="2"/>
    </row>
    <row r="2282" spans="1:55" ht="12.75" x14ac:dyDescent="0.2">
      <c r="A2282" s="4"/>
      <c r="B2282" s="4"/>
      <c r="C2282" s="4"/>
      <c r="D2282" s="4"/>
      <c r="E2282" s="4"/>
      <c r="F2282" s="4"/>
      <c r="G2282" s="45"/>
      <c r="H2282" s="45"/>
      <c r="I2282" s="36"/>
      <c r="J2282" s="36"/>
      <c r="K2282" s="5"/>
      <c r="L2282" s="8" t="str">
        <f t="shared" si="37"/>
        <v xml:space="preserve"> </v>
      </c>
      <c r="M2282" s="6"/>
      <c r="N2282" s="6"/>
      <c r="O2282" s="6"/>
      <c r="P2282" s="8"/>
      <c r="Q2282" s="5"/>
      <c r="R2282" s="8"/>
      <c r="S2282" s="10"/>
      <c r="T2282" s="6"/>
      <c r="U2282" s="4"/>
      <c r="V2282" s="4"/>
      <c r="W2282" s="38"/>
      <c r="X2282" s="8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BC2282" s="2"/>
    </row>
    <row r="2283" spans="1:55" ht="12.75" x14ac:dyDescent="0.2">
      <c r="A2283" s="4"/>
      <c r="B2283" s="4"/>
      <c r="C2283" s="4"/>
      <c r="D2283" s="4"/>
      <c r="E2283" s="4"/>
      <c r="F2283" s="4"/>
      <c r="G2283" s="45"/>
      <c r="H2283" s="45"/>
      <c r="I2283" s="36"/>
      <c r="J2283" s="36"/>
      <c r="K2283" s="5"/>
      <c r="L2283" s="8" t="str">
        <f t="shared" si="37"/>
        <v xml:space="preserve"> </v>
      </c>
      <c r="M2283" s="6"/>
      <c r="N2283" s="6"/>
      <c r="O2283" s="6"/>
      <c r="P2283" s="8"/>
      <c r="Q2283" s="5"/>
      <c r="R2283" s="8"/>
      <c r="S2283" s="10"/>
      <c r="T2283" s="6"/>
      <c r="U2283" s="4"/>
      <c r="V2283" s="4"/>
      <c r="W2283" s="38"/>
      <c r="X2283" s="8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BC2283" s="2"/>
    </row>
    <row r="2284" spans="1:55" ht="12.75" x14ac:dyDescent="0.2">
      <c r="A2284" s="4"/>
      <c r="B2284" s="4"/>
      <c r="C2284" s="4"/>
      <c r="D2284" s="4"/>
      <c r="E2284" s="4"/>
      <c r="F2284" s="4"/>
      <c r="G2284" s="45"/>
      <c r="H2284" s="45"/>
      <c r="I2284" s="36"/>
      <c r="J2284" s="36"/>
      <c r="K2284" s="5"/>
      <c r="L2284" s="8" t="str">
        <f t="shared" si="37"/>
        <v xml:space="preserve"> </v>
      </c>
      <c r="M2284" s="6"/>
      <c r="N2284" s="6"/>
      <c r="O2284" s="6"/>
      <c r="P2284" s="8"/>
      <c r="Q2284" s="5"/>
      <c r="R2284" s="8"/>
      <c r="S2284" s="10"/>
      <c r="T2284" s="6"/>
      <c r="U2284" s="4"/>
      <c r="V2284" s="4"/>
      <c r="W2284" s="38"/>
      <c r="X2284" s="8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BC2284" s="2"/>
    </row>
    <row r="2285" spans="1:55" ht="12.75" x14ac:dyDescent="0.2">
      <c r="A2285" s="4"/>
      <c r="B2285" s="4"/>
      <c r="C2285" s="4"/>
      <c r="D2285" s="4"/>
      <c r="E2285" s="4"/>
      <c r="F2285" s="4"/>
      <c r="G2285" s="45"/>
      <c r="H2285" s="45"/>
      <c r="I2285" s="36"/>
      <c r="J2285" s="36"/>
      <c r="K2285" s="5"/>
      <c r="L2285" s="8" t="str">
        <f t="shared" si="37"/>
        <v xml:space="preserve"> </v>
      </c>
      <c r="M2285" s="6"/>
      <c r="N2285" s="6"/>
      <c r="O2285" s="6"/>
      <c r="P2285" s="8"/>
      <c r="Q2285" s="5"/>
      <c r="R2285" s="8"/>
      <c r="S2285" s="10"/>
      <c r="T2285" s="6"/>
      <c r="U2285" s="4"/>
      <c r="V2285" s="4"/>
      <c r="W2285" s="38"/>
      <c r="X2285" s="8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BC2285" s="2"/>
    </row>
    <row r="2286" spans="1:55" ht="12.75" x14ac:dyDescent="0.2">
      <c r="A2286" s="4"/>
      <c r="B2286" s="4"/>
      <c r="C2286" s="4"/>
      <c r="D2286" s="4"/>
      <c r="E2286" s="4"/>
      <c r="F2286" s="4"/>
      <c r="G2286" s="45"/>
      <c r="H2286" s="45"/>
      <c r="I2286" s="36"/>
      <c r="J2286" s="36"/>
      <c r="K2286" s="5"/>
      <c r="L2286" s="8" t="str">
        <f t="shared" si="37"/>
        <v xml:space="preserve"> </v>
      </c>
      <c r="M2286" s="6"/>
      <c r="N2286" s="6"/>
      <c r="O2286" s="6"/>
      <c r="P2286" s="8"/>
      <c r="Q2286" s="5"/>
      <c r="R2286" s="8"/>
      <c r="S2286" s="10"/>
      <c r="T2286" s="6"/>
      <c r="U2286" s="4"/>
      <c r="V2286" s="4"/>
      <c r="W2286" s="38"/>
      <c r="X2286" s="8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BC2286" s="2"/>
    </row>
    <row r="2287" spans="1:55" ht="12.75" x14ac:dyDescent="0.2">
      <c r="A2287" s="4"/>
      <c r="B2287" s="4"/>
      <c r="C2287" s="4"/>
      <c r="D2287" s="4"/>
      <c r="E2287" s="4"/>
      <c r="F2287" s="4"/>
      <c r="G2287" s="45"/>
      <c r="H2287" s="45"/>
      <c r="I2287" s="36"/>
      <c r="J2287" s="36"/>
      <c r="K2287" s="5"/>
      <c r="L2287" s="8" t="str">
        <f t="shared" si="37"/>
        <v xml:space="preserve"> </v>
      </c>
      <c r="M2287" s="6"/>
      <c r="N2287" s="6"/>
      <c r="O2287" s="6"/>
      <c r="P2287" s="8"/>
      <c r="Q2287" s="5"/>
      <c r="R2287" s="8"/>
      <c r="S2287" s="10"/>
      <c r="T2287" s="6"/>
      <c r="U2287" s="4"/>
      <c r="V2287" s="4"/>
      <c r="W2287" s="38"/>
      <c r="X2287" s="8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BC2287" s="2"/>
    </row>
    <row r="2288" spans="1:55" ht="12.75" x14ac:dyDescent="0.2">
      <c r="A2288" s="4"/>
      <c r="B2288" s="4"/>
      <c r="C2288" s="4"/>
      <c r="D2288" s="4"/>
      <c r="E2288" s="4"/>
      <c r="F2288" s="4"/>
      <c r="G2288" s="45"/>
      <c r="H2288" s="45"/>
      <c r="I2288" s="36"/>
      <c r="J2288" s="36"/>
      <c r="K2288" s="5"/>
      <c r="L2288" s="8" t="str">
        <f t="shared" si="37"/>
        <v xml:space="preserve"> </v>
      </c>
      <c r="M2288" s="6"/>
      <c r="N2288" s="6"/>
      <c r="O2288" s="6"/>
      <c r="P2288" s="8"/>
      <c r="Q2288" s="5"/>
      <c r="R2288" s="8"/>
      <c r="S2288" s="10"/>
      <c r="T2288" s="6"/>
      <c r="U2288" s="4"/>
      <c r="V2288" s="4"/>
      <c r="W2288" s="38"/>
      <c r="X2288" s="8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BC2288" s="2"/>
    </row>
    <row r="2289" spans="1:55" ht="12.75" x14ac:dyDescent="0.2">
      <c r="A2289" s="4"/>
      <c r="B2289" s="4"/>
      <c r="C2289" s="4"/>
      <c r="D2289" s="4"/>
      <c r="E2289" s="4"/>
      <c r="F2289" s="4"/>
      <c r="G2289" s="45"/>
      <c r="H2289" s="45"/>
      <c r="I2289" s="36"/>
      <c r="J2289" s="36"/>
      <c r="K2289" s="5"/>
      <c r="L2289" s="8" t="str">
        <f t="shared" si="37"/>
        <v xml:space="preserve"> </v>
      </c>
      <c r="M2289" s="6"/>
      <c r="N2289" s="6"/>
      <c r="O2289" s="6"/>
      <c r="P2289" s="8"/>
      <c r="Q2289" s="5"/>
      <c r="R2289" s="8"/>
      <c r="S2289" s="10"/>
      <c r="T2289" s="6"/>
      <c r="U2289" s="4"/>
      <c r="V2289" s="4"/>
      <c r="W2289" s="38"/>
      <c r="X2289" s="8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BC2289" s="2"/>
    </row>
    <row r="2290" spans="1:55" ht="12.75" x14ac:dyDescent="0.2">
      <c r="A2290" s="4"/>
      <c r="B2290" s="4"/>
      <c r="C2290" s="4"/>
      <c r="D2290" s="4"/>
      <c r="E2290" s="4"/>
      <c r="F2290" s="4"/>
      <c r="G2290" s="45"/>
      <c r="H2290" s="45"/>
      <c r="I2290" s="36"/>
      <c r="J2290" s="36"/>
      <c r="K2290" s="5"/>
      <c r="L2290" s="8" t="str">
        <f t="shared" si="37"/>
        <v xml:space="preserve"> </v>
      </c>
      <c r="M2290" s="6"/>
      <c r="N2290" s="6"/>
      <c r="O2290" s="6"/>
      <c r="P2290" s="8"/>
      <c r="Q2290" s="5"/>
      <c r="R2290" s="8"/>
      <c r="S2290" s="10"/>
      <c r="T2290" s="6"/>
      <c r="U2290" s="4"/>
      <c r="V2290" s="4"/>
      <c r="W2290" s="38"/>
      <c r="X2290" s="8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BC2290" s="2"/>
    </row>
    <row r="2291" spans="1:55" ht="12.75" x14ac:dyDescent="0.2">
      <c r="A2291" s="4"/>
      <c r="B2291" s="4"/>
      <c r="C2291" s="4"/>
      <c r="D2291" s="4"/>
      <c r="E2291" s="4"/>
      <c r="F2291" s="4"/>
      <c r="G2291" s="45"/>
      <c r="H2291" s="45"/>
      <c r="I2291" s="36"/>
      <c r="J2291" s="36"/>
      <c r="K2291" s="5"/>
      <c r="L2291" s="8" t="str">
        <f t="shared" si="37"/>
        <v xml:space="preserve"> </v>
      </c>
      <c r="M2291" s="6"/>
      <c r="N2291" s="6"/>
      <c r="O2291" s="6"/>
      <c r="P2291" s="8"/>
      <c r="Q2291" s="5"/>
      <c r="R2291" s="8"/>
      <c r="S2291" s="10"/>
      <c r="T2291" s="6"/>
      <c r="U2291" s="4"/>
      <c r="V2291" s="4"/>
      <c r="W2291" s="38"/>
      <c r="X2291" s="8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BC2291" s="2"/>
    </row>
    <row r="2292" spans="1:55" ht="12.75" x14ac:dyDescent="0.2">
      <c r="A2292" s="4"/>
      <c r="B2292" s="4"/>
      <c r="C2292" s="4"/>
      <c r="D2292" s="4"/>
      <c r="E2292" s="4"/>
      <c r="F2292" s="4"/>
      <c r="G2292" s="45"/>
      <c r="H2292" s="45"/>
      <c r="I2292" s="36"/>
      <c r="J2292" s="36"/>
      <c r="K2292" s="5"/>
      <c r="L2292" s="8" t="str">
        <f t="shared" si="37"/>
        <v xml:space="preserve"> </v>
      </c>
      <c r="M2292" s="6"/>
      <c r="N2292" s="6"/>
      <c r="O2292" s="6"/>
      <c r="P2292" s="8"/>
      <c r="Q2292" s="5"/>
      <c r="R2292" s="8"/>
      <c r="S2292" s="10"/>
      <c r="T2292" s="6"/>
      <c r="U2292" s="4"/>
      <c r="V2292" s="4"/>
      <c r="W2292" s="38"/>
      <c r="X2292" s="8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BC2292" s="2"/>
    </row>
    <row r="2293" spans="1:55" ht="12.75" x14ac:dyDescent="0.2">
      <c r="A2293" s="4"/>
      <c r="B2293" s="4"/>
      <c r="C2293" s="4"/>
      <c r="D2293" s="4"/>
      <c r="E2293" s="4"/>
      <c r="F2293" s="4"/>
      <c r="G2293" s="45"/>
      <c r="H2293" s="45"/>
      <c r="I2293" s="36"/>
      <c r="J2293" s="36"/>
      <c r="K2293" s="5"/>
      <c r="L2293" s="8" t="str">
        <f t="shared" si="37"/>
        <v xml:space="preserve"> </v>
      </c>
      <c r="M2293" s="6"/>
      <c r="N2293" s="6"/>
      <c r="O2293" s="6"/>
      <c r="P2293" s="8"/>
      <c r="Q2293" s="5"/>
      <c r="R2293" s="8"/>
      <c r="S2293" s="10"/>
      <c r="T2293" s="6"/>
      <c r="U2293" s="4"/>
      <c r="V2293" s="4"/>
      <c r="W2293" s="38"/>
      <c r="X2293" s="8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BC2293" s="2"/>
    </row>
    <row r="2294" spans="1:55" ht="12.75" x14ac:dyDescent="0.2">
      <c r="A2294" s="4"/>
      <c r="B2294" s="4"/>
      <c r="C2294" s="4"/>
      <c r="D2294" s="4"/>
      <c r="E2294" s="4"/>
      <c r="F2294" s="4"/>
      <c r="G2294" s="45"/>
      <c r="H2294" s="45"/>
      <c r="I2294" s="36"/>
      <c r="J2294" s="36"/>
      <c r="K2294" s="5"/>
      <c r="L2294" s="8" t="str">
        <f t="shared" si="37"/>
        <v xml:space="preserve"> </v>
      </c>
      <c r="M2294" s="6"/>
      <c r="N2294" s="6"/>
      <c r="O2294" s="6"/>
      <c r="P2294" s="8"/>
      <c r="Q2294" s="5"/>
      <c r="R2294" s="8"/>
      <c r="S2294" s="10"/>
      <c r="T2294" s="6"/>
      <c r="U2294" s="4"/>
      <c r="V2294" s="4"/>
      <c r="W2294" s="38"/>
      <c r="X2294" s="8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BC2294" s="2"/>
    </row>
    <row r="2295" spans="1:55" ht="12.75" x14ac:dyDescent="0.2">
      <c r="A2295" s="4"/>
      <c r="B2295" s="4"/>
      <c r="C2295" s="4"/>
      <c r="D2295" s="4"/>
      <c r="E2295" s="4"/>
      <c r="F2295" s="4"/>
      <c r="G2295" s="45"/>
      <c r="H2295" s="45"/>
      <c r="I2295" s="36"/>
      <c r="J2295" s="36"/>
      <c r="K2295" s="5"/>
      <c r="L2295" s="8" t="str">
        <f t="shared" si="37"/>
        <v xml:space="preserve"> </v>
      </c>
      <c r="M2295" s="6"/>
      <c r="N2295" s="6"/>
      <c r="O2295" s="6"/>
      <c r="P2295" s="8"/>
      <c r="Q2295" s="5"/>
      <c r="R2295" s="8"/>
      <c r="S2295" s="10"/>
      <c r="T2295" s="6"/>
      <c r="U2295" s="4"/>
      <c r="V2295" s="4"/>
      <c r="W2295" s="38"/>
      <c r="X2295" s="8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BC2295" s="2"/>
    </row>
    <row r="2296" spans="1:55" ht="12.75" x14ac:dyDescent="0.2">
      <c r="A2296" s="4"/>
      <c r="B2296" s="4"/>
      <c r="C2296" s="4"/>
      <c r="D2296" s="4"/>
      <c r="E2296" s="4"/>
      <c r="F2296" s="4"/>
      <c r="G2296" s="45"/>
      <c r="H2296" s="45"/>
      <c r="I2296" s="36"/>
      <c r="J2296" s="36"/>
      <c r="K2296" s="5"/>
      <c r="L2296" s="8" t="str">
        <f t="shared" si="37"/>
        <v xml:space="preserve"> </v>
      </c>
      <c r="M2296" s="6"/>
      <c r="N2296" s="6"/>
      <c r="O2296" s="6"/>
      <c r="P2296" s="8"/>
      <c r="Q2296" s="5"/>
      <c r="R2296" s="8"/>
      <c r="S2296" s="10"/>
      <c r="T2296" s="6"/>
      <c r="U2296" s="4"/>
      <c r="V2296" s="4"/>
      <c r="W2296" s="38"/>
      <c r="X2296" s="8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BC2296" s="2"/>
    </row>
    <row r="2297" spans="1:55" ht="12.75" x14ac:dyDescent="0.2">
      <c r="A2297" s="4"/>
      <c r="B2297" s="4"/>
      <c r="C2297" s="4"/>
      <c r="D2297" s="4"/>
      <c r="E2297" s="4"/>
      <c r="F2297" s="4"/>
      <c r="G2297" s="45"/>
      <c r="H2297" s="45"/>
      <c r="I2297" s="36"/>
      <c r="J2297" s="36"/>
      <c r="K2297" s="5"/>
      <c r="L2297" s="8" t="str">
        <f t="shared" si="37"/>
        <v xml:space="preserve"> </v>
      </c>
      <c r="M2297" s="6"/>
      <c r="N2297" s="6"/>
      <c r="O2297" s="6"/>
      <c r="P2297" s="8"/>
      <c r="Q2297" s="5"/>
      <c r="R2297" s="8"/>
      <c r="S2297" s="10"/>
      <c r="T2297" s="6"/>
      <c r="U2297" s="4"/>
      <c r="V2297" s="4"/>
      <c r="W2297" s="38"/>
      <c r="X2297" s="8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BC2297" s="2"/>
    </row>
    <row r="2298" spans="1:55" ht="12.75" x14ac:dyDescent="0.2">
      <c r="A2298" s="4"/>
      <c r="B2298" s="4"/>
      <c r="C2298" s="4"/>
      <c r="D2298" s="4"/>
      <c r="E2298" s="4"/>
      <c r="F2298" s="4"/>
      <c r="G2298" s="45"/>
      <c r="H2298" s="45"/>
      <c r="I2298" s="36"/>
      <c r="J2298" s="36"/>
      <c r="K2298" s="5"/>
      <c r="L2298" s="8" t="str">
        <f t="shared" si="37"/>
        <v xml:space="preserve"> </v>
      </c>
      <c r="M2298" s="6"/>
      <c r="N2298" s="6"/>
      <c r="O2298" s="6"/>
      <c r="P2298" s="8"/>
      <c r="Q2298" s="5"/>
      <c r="R2298" s="8"/>
      <c r="S2298" s="10"/>
      <c r="T2298" s="6"/>
      <c r="U2298" s="4"/>
      <c r="V2298" s="4"/>
      <c r="W2298" s="38"/>
      <c r="X2298" s="8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BC2298" s="2"/>
    </row>
    <row r="2299" spans="1:55" ht="12.75" x14ac:dyDescent="0.2">
      <c r="A2299" s="4"/>
      <c r="B2299" s="4"/>
      <c r="C2299" s="4"/>
      <c r="D2299" s="4"/>
      <c r="E2299" s="4"/>
      <c r="F2299" s="4"/>
      <c r="G2299" s="45"/>
      <c r="H2299" s="45"/>
      <c r="I2299" s="36"/>
      <c r="J2299" s="36"/>
      <c r="K2299" s="5"/>
      <c r="L2299" s="8" t="str">
        <f t="shared" si="37"/>
        <v xml:space="preserve"> </v>
      </c>
      <c r="M2299" s="6"/>
      <c r="N2299" s="6"/>
      <c r="O2299" s="6"/>
      <c r="P2299" s="8"/>
      <c r="Q2299" s="5"/>
      <c r="R2299" s="8"/>
      <c r="S2299" s="10"/>
      <c r="T2299" s="6"/>
      <c r="U2299" s="4"/>
      <c r="V2299" s="4"/>
      <c r="W2299" s="38"/>
      <c r="X2299" s="8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BC2299" s="2"/>
    </row>
    <row r="2300" spans="1:55" ht="12.75" x14ac:dyDescent="0.2">
      <c r="A2300" s="4"/>
      <c r="B2300" s="4"/>
      <c r="C2300" s="4"/>
      <c r="D2300" s="4"/>
      <c r="E2300" s="4"/>
      <c r="F2300" s="4"/>
      <c r="G2300" s="45"/>
      <c r="H2300" s="45"/>
      <c r="I2300" s="36"/>
      <c r="J2300" s="36"/>
      <c r="K2300" s="5"/>
      <c r="L2300" s="8" t="str">
        <f t="shared" si="37"/>
        <v xml:space="preserve"> </v>
      </c>
      <c r="M2300" s="6"/>
      <c r="N2300" s="6"/>
      <c r="O2300" s="6"/>
      <c r="P2300" s="8"/>
      <c r="Q2300" s="5"/>
      <c r="R2300" s="8"/>
      <c r="S2300" s="10"/>
      <c r="T2300" s="6"/>
      <c r="U2300" s="4"/>
      <c r="V2300" s="4"/>
      <c r="W2300" s="38"/>
      <c r="X2300" s="8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BC2300" s="2"/>
    </row>
    <row r="2301" spans="1:55" ht="12.75" x14ac:dyDescent="0.2">
      <c r="A2301" s="4"/>
      <c r="B2301" s="4"/>
      <c r="C2301" s="4"/>
      <c r="D2301" s="4"/>
      <c r="E2301" s="4"/>
      <c r="F2301" s="4"/>
      <c r="G2301" s="45"/>
      <c r="H2301" s="45"/>
      <c r="I2301" s="36"/>
      <c r="J2301" s="36"/>
      <c r="K2301" s="5"/>
      <c r="L2301" s="8" t="str">
        <f t="shared" si="37"/>
        <v xml:space="preserve"> </v>
      </c>
      <c r="M2301" s="6"/>
      <c r="N2301" s="6"/>
      <c r="O2301" s="6"/>
      <c r="P2301" s="8"/>
      <c r="Q2301" s="5"/>
      <c r="R2301" s="8"/>
      <c r="S2301" s="10"/>
      <c r="T2301" s="6"/>
      <c r="U2301" s="4"/>
      <c r="V2301" s="4"/>
      <c r="W2301" s="38"/>
      <c r="X2301" s="8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BC2301" s="2"/>
    </row>
    <row r="2302" spans="1:55" ht="12.75" x14ac:dyDescent="0.2">
      <c r="A2302" s="4"/>
      <c r="B2302" s="4"/>
      <c r="C2302" s="4"/>
      <c r="D2302" s="4"/>
      <c r="E2302" s="4"/>
      <c r="F2302" s="4"/>
      <c r="G2302" s="45"/>
      <c r="H2302" s="45"/>
      <c r="I2302" s="36"/>
      <c r="J2302" s="36"/>
      <c r="K2302" s="5"/>
      <c r="L2302" s="8" t="str">
        <f t="shared" si="37"/>
        <v xml:space="preserve"> </v>
      </c>
      <c r="M2302" s="6"/>
      <c r="N2302" s="6"/>
      <c r="O2302" s="6"/>
      <c r="P2302" s="8"/>
      <c r="Q2302" s="5"/>
      <c r="R2302" s="8"/>
      <c r="S2302" s="10"/>
      <c r="T2302" s="6"/>
      <c r="U2302" s="4"/>
      <c r="V2302" s="4"/>
      <c r="W2302" s="38"/>
      <c r="X2302" s="8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BC2302" s="2"/>
    </row>
    <row r="2303" spans="1:55" ht="12.75" x14ac:dyDescent="0.2">
      <c r="A2303" s="4"/>
      <c r="B2303" s="4"/>
      <c r="C2303" s="4"/>
      <c r="D2303" s="4"/>
      <c r="E2303" s="4"/>
      <c r="F2303" s="4"/>
      <c r="G2303" s="45"/>
      <c r="H2303" s="45"/>
      <c r="I2303" s="36"/>
      <c r="J2303" s="36"/>
      <c r="K2303" s="5"/>
      <c r="L2303" s="8" t="str">
        <f t="shared" si="37"/>
        <v xml:space="preserve"> </v>
      </c>
      <c r="M2303" s="6"/>
      <c r="N2303" s="6"/>
      <c r="O2303" s="6"/>
      <c r="P2303" s="8"/>
      <c r="Q2303" s="5"/>
      <c r="R2303" s="8"/>
      <c r="S2303" s="10"/>
      <c r="T2303" s="6"/>
      <c r="U2303" s="4"/>
      <c r="V2303" s="4"/>
      <c r="W2303" s="38"/>
      <c r="X2303" s="8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BC2303" s="2"/>
    </row>
    <row r="2304" spans="1:55" ht="12.75" x14ac:dyDescent="0.2">
      <c r="A2304" s="4"/>
      <c r="B2304" s="4"/>
      <c r="C2304" s="4"/>
      <c r="D2304" s="4"/>
      <c r="E2304" s="4"/>
      <c r="F2304" s="4"/>
      <c r="G2304" s="45"/>
      <c r="H2304" s="45"/>
      <c r="I2304" s="36"/>
      <c r="J2304" s="36"/>
      <c r="K2304" s="5"/>
      <c r="L2304" s="8" t="str">
        <f t="shared" si="37"/>
        <v xml:space="preserve"> </v>
      </c>
      <c r="M2304" s="6"/>
      <c r="N2304" s="6"/>
      <c r="O2304" s="6"/>
      <c r="P2304" s="8"/>
      <c r="Q2304" s="5"/>
      <c r="R2304" s="8"/>
      <c r="S2304" s="10"/>
      <c r="T2304" s="6"/>
      <c r="U2304" s="4"/>
      <c r="V2304" s="4"/>
      <c r="W2304" s="38"/>
      <c r="X2304" s="8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BC2304" s="2"/>
    </row>
    <row r="2305" spans="1:55" ht="12.75" x14ac:dyDescent="0.2">
      <c r="A2305" s="4"/>
      <c r="B2305" s="4"/>
      <c r="C2305" s="4"/>
      <c r="D2305" s="4"/>
      <c r="E2305" s="4"/>
      <c r="F2305" s="4"/>
      <c r="G2305" s="45"/>
      <c r="H2305" s="45"/>
      <c r="I2305" s="36"/>
      <c r="J2305" s="36"/>
      <c r="K2305" s="5"/>
      <c r="L2305" s="8" t="str">
        <f t="shared" si="37"/>
        <v xml:space="preserve"> </v>
      </c>
      <c r="M2305" s="6"/>
      <c r="N2305" s="6"/>
      <c r="O2305" s="6"/>
      <c r="P2305" s="8"/>
      <c r="Q2305" s="5"/>
      <c r="R2305" s="8"/>
      <c r="S2305" s="10"/>
      <c r="T2305" s="6"/>
      <c r="U2305" s="4"/>
      <c r="V2305" s="4"/>
      <c r="W2305" s="38"/>
      <c r="X2305" s="8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BC2305" s="2"/>
    </row>
    <row r="2306" spans="1:55" ht="12.75" x14ac:dyDescent="0.2">
      <c r="A2306" s="4"/>
      <c r="B2306" s="4"/>
      <c r="C2306" s="4"/>
      <c r="D2306" s="4"/>
      <c r="E2306" s="4"/>
      <c r="F2306" s="4"/>
      <c r="G2306" s="45"/>
      <c r="H2306" s="45"/>
      <c r="I2306" s="36"/>
      <c r="J2306" s="36"/>
      <c r="K2306" s="5"/>
      <c r="L2306" s="8" t="str">
        <f t="shared" si="37"/>
        <v xml:space="preserve"> </v>
      </c>
      <c r="M2306" s="6"/>
      <c r="N2306" s="6"/>
      <c r="O2306" s="6"/>
      <c r="P2306" s="8"/>
      <c r="Q2306" s="5"/>
      <c r="R2306" s="8"/>
      <c r="S2306" s="10"/>
      <c r="T2306" s="6"/>
      <c r="U2306" s="4"/>
      <c r="V2306" s="4"/>
      <c r="W2306" s="38"/>
      <c r="X2306" s="8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BC2306" s="2"/>
    </row>
    <row r="2307" spans="1:55" ht="12.75" x14ac:dyDescent="0.2">
      <c r="A2307" s="4"/>
      <c r="B2307" s="4"/>
      <c r="C2307" s="4"/>
      <c r="D2307" s="4"/>
      <c r="E2307" s="4"/>
      <c r="F2307" s="4"/>
      <c r="G2307" s="45"/>
      <c r="H2307" s="45"/>
      <c r="I2307" s="36"/>
      <c r="J2307" s="36"/>
      <c r="K2307" s="5"/>
      <c r="L2307" s="8" t="str">
        <f t="shared" si="37"/>
        <v xml:space="preserve"> </v>
      </c>
      <c r="M2307" s="6"/>
      <c r="N2307" s="6"/>
      <c r="O2307" s="6"/>
      <c r="P2307" s="8"/>
      <c r="Q2307" s="5"/>
      <c r="R2307" s="8"/>
      <c r="S2307" s="10"/>
      <c r="T2307" s="6"/>
      <c r="U2307" s="4"/>
      <c r="V2307" s="4"/>
      <c r="W2307" s="38"/>
      <c r="X2307" s="8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BC2307" s="2"/>
    </row>
    <row r="2308" spans="1:55" ht="12.75" x14ac:dyDescent="0.2">
      <c r="A2308" s="4"/>
      <c r="B2308" s="4"/>
      <c r="C2308" s="4"/>
      <c r="D2308" s="4"/>
      <c r="E2308" s="4"/>
      <c r="F2308" s="4"/>
      <c r="G2308" s="45"/>
      <c r="H2308" s="45"/>
      <c r="I2308" s="36"/>
      <c r="J2308" s="36"/>
      <c r="K2308" s="5"/>
      <c r="L2308" s="8" t="str">
        <f t="shared" si="37"/>
        <v xml:space="preserve"> </v>
      </c>
      <c r="M2308" s="6"/>
      <c r="N2308" s="6"/>
      <c r="O2308" s="6"/>
      <c r="P2308" s="8"/>
      <c r="Q2308" s="5"/>
      <c r="R2308" s="8"/>
      <c r="S2308" s="10"/>
      <c r="T2308" s="6"/>
      <c r="U2308" s="4"/>
      <c r="V2308" s="4"/>
      <c r="W2308" s="38"/>
      <c r="X2308" s="8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BC2308" s="2"/>
    </row>
    <row r="2309" spans="1:55" ht="12.75" x14ac:dyDescent="0.2">
      <c r="A2309" s="4"/>
      <c r="B2309" s="4"/>
      <c r="C2309" s="4"/>
      <c r="D2309" s="4"/>
      <c r="E2309" s="4"/>
      <c r="F2309" s="4"/>
      <c r="G2309" s="45"/>
      <c r="H2309" s="45"/>
      <c r="I2309" s="36"/>
      <c r="J2309" s="36"/>
      <c r="K2309" s="5"/>
      <c r="L2309" s="8" t="str">
        <f t="shared" si="37"/>
        <v xml:space="preserve"> </v>
      </c>
      <c r="M2309" s="6"/>
      <c r="N2309" s="6"/>
      <c r="O2309" s="6"/>
      <c r="P2309" s="8"/>
      <c r="Q2309" s="5"/>
      <c r="R2309" s="8"/>
      <c r="S2309" s="10"/>
      <c r="T2309" s="6"/>
      <c r="U2309" s="4"/>
      <c r="V2309" s="4"/>
      <c r="W2309" s="38"/>
      <c r="X2309" s="8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BC2309" s="2"/>
    </row>
    <row r="2310" spans="1:55" ht="12.75" x14ac:dyDescent="0.2">
      <c r="A2310" s="4"/>
      <c r="B2310" s="4"/>
      <c r="C2310" s="4"/>
      <c r="D2310" s="4"/>
      <c r="E2310" s="4"/>
      <c r="F2310" s="4"/>
      <c r="G2310" s="45"/>
      <c r="H2310" s="45"/>
      <c r="I2310" s="36"/>
      <c r="J2310" s="36"/>
      <c r="K2310" s="5"/>
      <c r="L2310" s="8" t="str">
        <f t="shared" si="37"/>
        <v xml:space="preserve"> </v>
      </c>
      <c r="M2310" s="6"/>
      <c r="N2310" s="6"/>
      <c r="O2310" s="6"/>
      <c r="P2310" s="8"/>
      <c r="Q2310" s="5"/>
      <c r="R2310" s="8"/>
      <c r="S2310" s="10"/>
      <c r="T2310" s="6"/>
      <c r="U2310" s="4"/>
      <c r="V2310" s="4"/>
      <c r="W2310" s="38"/>
      <c r="X2310" s="8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BC2310" s="2"/>
    </row>
    <row r="2311" spans="1:55" ht="12.75" x14ac:dyDescent="0.2">
      <c r="A2311" s="4"/>
      <c r="B2311" s="4"/>
      <c r="C2311" s="4"/>
      <c r="D2311" s="4"/>
      <c r="E2311" s="4"/>
      <c r="F2311" s="4"/>
      <c r="G2311" s="45"/>
      <c r="H2311" s="45"/>
      <c r="I2311" s="36"/>
      <c r="J2311" s="36"/>
      <c r="K2311" s="5"/>
      <c r="L2311" s="8" t="str">
        <f t="shared" si="37"/>
        <v xml:space="preserve"> </v>
      </c>
      <c r="M2311" s="6"/>
      <c r="N2311" s="6"/>
      <c r="O2311" s="6"/>
      <c r="P2311" s="8"/>
      <c r="Q2311" s="5"/>
      <c r="R2311" s="8"/>
      <c r="S2311" s="10"/>
      <c r="T2311" s="6"/>
      <c r="U2311" s="4"/>
      <c r="V2311" s="4"/>
      <c r="W2311" s="38"/>
      <c r="X2311" s="8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BC2311" s="2"/>
    </row>
    <row r="2312" spans="1:55" ht="12.75" x14ac:dyDescent="0.2">
      <c r="A2312" s="4"/>
      <c r="B2312" s="4"/>
      <c r="C2312" s="4"/>
      <c r="D2312" s="4"/>
      <c r="E2312" s="4"/>
      <c r="F2312" s="4"/>
      <c r="G2312" s="45"/>
      <c r="H2312" s="45"/>
      <c r="I2312" s="36"/>
      <c r="J2312" s="36"/>
      <c r="K2312" s="5"/>
      <c r="L2312" s="8" t="str">
        <f t="shared" si="37"/>
        <v xml:space="preserve"> </v>
      </c>
      <c r="M2312" s="6"/>
      <c r="N2312" s="6"/>
      <c r="O2312" s="6"/>
      <c r="P2312" s="8"/>
      <c r="Q2312" s="5"/>
      <c r="R2312" s="8"/>
      <c r="S2312" s="10"/>
      <c r="T2312" s="6"/>
      <c r="U2312" s="4"/>
      <c r="V2312" s="4"/>
      <c r="W2312" s="38"/>
      <c r="X2312" s="8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BC2312" s="2"/>
    </row>
    <row r="2313" spans="1:55" ht="12.75" x14ac:dyDescent="0.2">
      <c r="A2313" s="4"/>
      <c r="B2313" s="4"/>
      <c r="C2313" s="4"/>
      <c r="D2313" s="4"/>
      <c r="E2313" s="4"/>
      <c r="F2313" s="4"/>
      <c r="G2313" s="45"/>
      <c r="H2313" s="45"/>
      <c r="I2313" s="36"/>
      <c r="J2313" s="36"/>
      <c r="K2313" s="5"/>
      <c r="L2313" s="8" t="str">
        <f t="shared" si="37"/>
        <v xml:space="preserve"> </v>
      </c>
      <c r="M2313" s="6"/>
      <c r="N2313" s="6"/>
      <c r="O2313" s="6"/>
      <c r="P2313" s="8"/>
      <c r="Q2313" s="5"/>
      <c r="R2313" s="8"/>
      <c r="S2313" s="10"/>
      <c r="T2313" s="6"/>
      <c r="U2313" s="4"/>
      <c r="V2313" s="4"/>
      <c r="W2313" s="38"/>
      <c r="X2313" s="8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BC2313" s="2"/>
    </row>
    <row r="2314" spans="1:55" ht="12.75" x14ac:dyDescent="0.2">
      <c r="A2314" s="4"/>
      <c r="B2314" s="4"/>
      <c r="C2314" s="4"/>
      <c r="D2314" s="4"/>
      <c r="E2314" s="4"/>
      <c r="F2314" s="4"/>
      <c r="G2314" s="45"/>
      <c r="H2314" s="45"/>
      <c r="I2314" s="36"/>
      <c r="J2314" s="36"/>
      <c r="K2314" s="5"/>
      <c r="L2314" s="8" t="str">
        <f t="shared" si="37"/>
        <v xml:space="preserve"> </v>
      </c>
      <c r="M2314" s="6"/>
      <c r="N2314" s="6"/>
      <c r="O2314" s="6"/>
      <c r="P2314" s="8"/>
      <c r="Q2314" s="5"/>
      <c r="R2314" s="8"/>
      <c r="S2314" s="10"/>
      <c r="T2314" s="6"/>
      <c r="U2314" s="4"/>
      <c r="V2314" s="4"/>
      <c r="W2314" s="38"/>
      <c r="X2314" s="8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BC2314" s="2"/>
    </row>
    <row r="2315" spans="1:55" ht="12.75" x14ac:dyDescent="0.2">
      <c r="A2315" s="4"/>
      <c r="B2315" s="4"/>
      <c r="C2315" s="4"/>
      <c r="D2315" s="4"/>
      <c r="E2315" s="4"/>
      <c r="F2315" s="4"/>
      <c r="G2315" s="45"/>
      <c r="H2315" s="45"/>
      <c r="I2315" s="36"/>
      <c r="J2315" s="36"/>
      <c r="K2315" s="5"/>
      <c r="L2315" s="8" t="str">
        <f t="shared" si="37"/>
        <v xml:space="preserve"> </v>
      </c>
      <c r="M2315" s="6"/>
      <c r="N2315" s="6"/>
      <c r="O2315" s="6"/>
      <c r="P2315" s="8"/>
      <c r="Q2315" s="5"/>
      <c r="R2315" s="8"/>
      <c r="S2315" s="10"/>
      <c r="T2315" s="6"/>
      <c r="U2315" s="4"/>
      <c r="V2315" s="4"/>
      <c r="W2315" s="38"/>
      <c r="X2315" s="8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BC2315" s="2"/>
    </row>
    <row r="2316" spans="1:55" ht="12.75" x14ac:dyDescent="0.2">
      <c r="A2316" s="4"/>
      <c r="B2316" s="4"/>
      <c r="C2316" s="4"/>
      <c r="D2316" s="4"/>
      <c r="E2316" s="4"/>
      <c r="F2316" s="4"/>
      <c r="G2316" s="45"/>
      <c r="H2316" s="45"/>
      <c r="I2316" s="36"/>
      <c r="J2316" s="36"/>
      <c r="K2316" s="5"/>
      <c r="L2316" s="8" t="str">
        <f t="shared" si="37"/>
        <v xml:space="preserve"> </v>
      </c>
      <c r="M2316" s="6"/>
      <c r="N2316" s="6"/>
      <c r="O2316" s="6"/>
      <c r="P2316" s="8"/>
      <c r="Q2316" s="5"/>
      <c r="R2316" s="8"/>
      <c r="S2316" s="10"/>
      <c r="T2316" s="6"/>
      <c r="U2316" s="4"/>
      <c r="V2316" s="4"/>
      <c r="W2316" s="38"/>
      <c r="X2316" s="8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BC2316" s="2"/>
    </row>
    <row r="2317" spans="1:55" ht="12.75" x14ac:dyDescent="0.2">
      <c r="A2317" s="4"/>
      <c r="B2317" s="4"/>
      <c r="C2317" s="4"/>
      <c r="D2317" s="4"/>
      <c r="E2317" s="4"/>
      <c r="F2317" s="4"/>
      <c r="G2317" s="45"/>
      <c r="H2317" s="45"/>
      <c r="I2317" s="36"/>
      <c r="J2317" s="36"/>
      <c r="K2317" s="5"/>
      <c r="L2317" s="8" t="str">
        <f t="shared" si="37"/>
        <v xml:space="preserve"> </v>
      </c>
      <c r="M2317" s="6"/>
      <c r="N2317" s="6"/>
      <c r="O2317" s="6"/>
      <c r="P2317" s="8"/>
      <c r="Q2317" s="5"/>
      <c r="R2317" s="8"/>
      <c r="S2317" s="10"/>
      <c r="T2317" s="6"/>
      <c r="U2317" s="4"/>
      <c r="V2317" s="4"/>
      <c r="W2317" s="38"/>
      <c r="X2317" s="8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BC2317" s="2"/>
    </row>
    <row r="2318" spans="1:55" ht="12.75" x14ac:dyDescent="0.2">
      <c r="A2318" s="4"/>
      <c r="B2318" s="4"/>
      <c r="C2318" s="4"/>
      <c r="D2318" s="4"/>
      <c r="E2318" s="4"/>
      <c r="F2318" s="4"/>
      <c r="G2318" s="45"/>
      <c r="H2318" s="45"/>
      <c r="I2318" s="36"/>
      <c r="J2318" s="36"/>
      <c r="K2318" s="5"/>
      <c r="L2318" s="8" t="str">
        <f t="shared" si="37"/>
        <v xml:space="preserve"> </v>
      </c>
      <c r="M2318" s="6"/>
      <c r="N2318" s="6"/>
      <c r="O2318" s="6"/>
      <c r="P2318" s="8"/>
      <c r="Q2318" s="5"/>
      <c r="R2318" s="8"/>
      <c r="S2318" s="10"/>
      <c r="T2318" s="6"/>
      <c r="U2318" s="4"/>
      <c r="V2318" s="4"/>
      <c r="W2318" s="38"/>
      <c r="X2318" s="8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BC2318" s="2"/>
    </row>
    <row r="2319" spans="1:55" ht="12.75" x14ac:dyDescent="0.2">
      <c r="A2319" s="4"/>
      <c r="B2319" s="4"/>
      <c r="C2319" s="4"/>
      <c r="D2319" s="4"/>
      <c r="E2319" s="4"/>
      <c r="F2319" s="4"/>
      <c r="G2319" s="45"/>
      <c r="H2319" s="45"/>
      <c r="I2319" s="36"/>
      <c r="J2319" s="36"/>
      <c r="K2319" s="5"/>
      <c r="L2319" s="8" t="str">
        <f t="shared" si="37"/>
        <v xml:space="preserve"> </v>
      </c>
      <c r="M2319" s="6"/>
      <c r="N2319" s="6"/>
      <c r="O2319" s="6"/>
      <c r="P2319" s="8"/>
      <c r="Q2319" s="5"/>
      <c r="R2319" s="8"/>
      <c r="S2319" s="10"/>
      <c r="T2319" s="6"/>
      <c r="U2319" s="4"/>
      <c r="V2319" s="4"/>
      <c r="W2319" s="38"/>
      <c r="X2319" s="8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BC2319" s="2"/>
    </row>
    <row r="2320" spans="1:55" ht="12.75" x14ac:dyDescent="0.2">
      <c r="A2320" s="4"/>
      <c r="B2320" s="4"/>
      <c r="C2320" s="4"/>
      <c r="D2320" s="4"/>
      <c r="E2320" s="4"/>
      <c r="F2320" s="4"/>
      <c r="G2320" s="45"/>
      <c r="H2320" s="45"/>
      <c r="I2320" s="36"/>
      <c r="J2320" s="36"/>
      <c r="K2320" s="5"/>
      <c r="L2320" s="8" t="str">
        <f t="shared" si="37"/>
        <v xml:space="preserve"> </v>
      </c>
      <c r="M2320" s="6"/>
      <c r="N2320" s="6"/>
      <c r="O2320" s="6"/>
      <c r="P2320" s="8"/>
      <c r="Q2320" s="5"/>
      <c r="R2320" s="8"/>
      <c r="S2320" s="10"/>
      <c r="T2320" s="6"/>
      <c r="U2320" s="4"/>
      <c r="V2320" s="4"/>
      <c r="W2320" s="38"/>
      <c r="X2320" s="8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BC2320" s="2"/>
    </row>
    <row r="2321" spans="1:55" ht="12.75" x14ac:dyDescent="0.2">
      <c r="A2321" s="4"/>
      <c r="B2321" s="4"/>
      <c r="C2321" s="4"/>
      <c r="D2321" s="4"/>
      <c r="E2321" s="4"/>
      <c r="F2321" s="4"/>
      <c r="G2321" s="45"/>
      <c r="H2321" s="45"/>
      <c r="I2321" s="36"/>
      <c r="J2321" s="36"/>
      <c r="K2321" s="5"/>
      <c r="L2321" s="8" t="str">
        <f t="shared" si="37"/>
        <v xml:space="preserve"> </v>
      </c>
      <c r="M2321" s="6"/>
      <c r="N2321" s="6"/>
      <c r="O2321" s="6"/>
      <c r="P2321" s="8"/>
      <c r="Q2321" s="5"/>
      <c r="R2321" s="8"/>
      <c r="S2321" s="10"/>
      <c r="T2321" s="6"/>
      <c r="U2321" s="4"/>
      <c r="V2321" s="4"/>
      <c r="W2321" s="38"/>
      <c r="X2321" s="8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BC2321" s="2"/>
    </row>
    <row r="2322" spans="1:55" ht="12.75" x14ac:dyDescent="0.2">
      <c r="A2322" s="4"/>
      <c r="B2322" s="4"/>
      <c r="C2322" s="4"/>
      <c r="D2322" s="4"/>
      <c r="E2322" s="4"/>
      <c r="F2322" s="4"/>
      <c r="G2322" s="45"/>
      <c r="H2322" s="45"/>
      <c r="I2322" s="36"/>
      <c r="J2322" s="36"/>
      <c r="K2322" s="5"/>
      <c r="L2322" s="8" t="str">
        <f t="shared" si="37"/>
        <v xml:space="preserve"> </v>
      </c>
      <c r="M2322" s="6"/>
      <c r="N2322" s="6"/>
      <c r="O2322" s="6"/>
      <c r="P2322" s="8"/>
      <c r="Q2322" s="5"/>
      <c r="R2322" s="8"/>
      <c r="S2322" s="10"/>
      <c r="T2322" s="6"/>
      <c r="U2322" s="4"/>
      <c r="V2322" s="4"/>
      <c r="W2322" s="38"/>
      <c r="X2322" s="8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BC2322" s="2"/>
    </row>
    <row r="2323" spans="1:55" ht="12.75" x14ac:dyDescent="0.2">
      <c r="A2323" s="4"/>
      <c r="B2323" s="4"/>
      <c r="C2323" s="4"/>
      <c r="D2323" s="4"/>
      <c r="E2323" s="4"/>
      <c r="F2323" s="4"/>
      <c r="G2323" s="45"/>
      <c r="H2323" s="45"/>
      <c r="I2323" s="36"/>
      <c r="J2323" s="36"/>
      <c r="K2323" s="5"/>
      <c r="L2323" s="8" t="str">
        <f t="shared" si="37"/>
        <v xml:space="preserve"> </v>
      </c>
      <c r="M2323" s="6"/>
      <c r="N2323" s="6"/>
      <c r="O2323" s="6"/>
      <c r="P2323" s="8"/>
      <c r="Q2323" s="5"/>
      <c r="R2323" s="8"/>
      <c r="S2323" s="10"/>
      <c r="T2323" s="6"/>
      <c r="U2323" s="4"/>
      <c r="V2323" s="4"/>
      <c r="W2323" s="38"/>
      <c r="X2323" s="8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BC2323" s="2"/>
    </row>
    <row r="2324" spans="1:55" ht="12.75" x14ac:dyDescent="0.2">
      <c r="A2324" s="4"/>
      <c r="B2324" s="4"/>
      <c r="C2324" s="4"/>
      <c r="D2324" s="4"/>
      <c r="E2324" s="4"/>
      <c r="F2324" s="4"/>
      <c r="G2324" s="45"/>
      <c r="H2324" s="45"/>
      <c r="I2324" s="36"/>
      <c r="J2324" s="36"/>
      <c r="K2324" s="5"/>
      <c r="L2324" s="8" t="str">
        <f t="shared" si="37"/>
        <v xml:space="preserve"> </v>
      </c>
      <c r="M2324" s="6"/>
      <c r="N2324" s="6"/>
      <c r="O2324" s="6"/>
      <c r="P2324" s="8"/>
      <c r="Q2324" s="5"/>
      <c r="R2324" s="8"/>
      <c r="S2324" s="10"/>
      <c r="T2324" s="6"/>
      <c r="U2324" s="4"/>
      <c r="V2324" s="4"/>
      <c r="W2324" s="38"/>
      <c r="X2324" s="8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BC2324" s="2"/>
    </row>
    <row r="2325" spans="1:55" ht="12.75" x14ac:dyDescent="0.2">
      <c r="A2325" s="4"/>
      <c r="B2325" s="4"/>
      <c r="C2325" s="4"/>
      <c r="D2325" s="4"/>
      <c r="E2325" s="4"/>
      <c r="F2325" s="4"/>
      <c r="G2325" s="45"/>
      <c r="H2325" s="45"/>
      <c r="I2325" s="36"/>
      <c r="J2325" s="36"/>
      <c r="K2325" s="5"/>
      <c r="L2325" s="8" t="str">
        <f t="shared" si="37"/>
        <v xml:space="preserve"> </v>
      </c>
      <c r="M2325" s="6"/>
      <c r="N2325" s="6"/>
      <c r="O2325" s="6"/>
      <c r="P2325" s="8"/>
      <c r="Q2325" s="5"/>
      <c r="R2325" s="8"/>
      <c r="S2325" s="10"/>
      <c r="T2325" s="6"/>
      <c r="U2325" s="4"/>
      <c r="V2325" s="4"/>
      <c r="W2325" s="38"/>
      <c r="X2325" s="8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BC2325" s="2"/>
    </row>
    <row r="2326" spans="1:55" ht="12.75" x14ac:dyDescent="0.2">
      <c r="A2326" s="4"/>
      <c r="B2326" s="4"/>
      <c r="C2326" s="4"/>
      <c r="D2326" s="4"/>
      <c r="E2326" s="4"/>
      <c r="F2326" s="4"/>
      <c r="G2326" s="45"/>
      <c r="H2326" s="45"/>
      <c r="I2326" s="36"/>
      <c r="J2326" s="36"/>
      <c r="K2326" s="5"/>
      <c r="L2326" s="8" t="str">
        <f t="shared" si="37"/>
        <v xml:space="preserve"> </v>
      </c>
      <c r="M2326" s="6"/>
      <c r="N2326" s="6"/>
      <c r="O2326" s="6"/>
      <c r="P2326" s="8"/>
      <c r="Q2326" s="5"/>
      <c r="R2326" s="8"/>
      <c r="S2326" s="10"/>
      <c r="T2326" s="6"/>
      <c r="U2326" s="4"/>
      <c r="V2326" s="4"/>
      <c r="W2326" s="38"/>
      <c r="X2326" s="8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BC2326" s="2"/>
    </row>
    <row r="2327" spans="1:55" ht="12.75" x14ac:dyDescent="0.2">
      <c r="A2327" s="4"/>
      <c r="B2327" s="4"/>
      <c r="C2327" s="4"/>
      <c r="D2327" s="4"/>
      <c r="E2327" s="4"/>
      <c r="F2327" s="4"/>
      <c r="G2327" s="45"/>
      <c r="H2327" s="45"/>
      <c r="I2327" s="36"/>
      <c r="J2327" s="36"/>
      <c r="K2327" s="5"/>
      <c r="L2327" s="8" t="str">
        <f t="shared" si="37"/>
        <v xml:space="preserve"> </v>
      </c>
      <c r="M2327" s="6"/>
      <c r="N2327" s="6"/>
      <c r="O2327" s="6"/>
      <c r="P2327" s="8"/>
      <c r="Q2327" s="5"/>
      <c r="R2327" s="8"/>
      <c r="S2327" s="10"/>
      <c r="T2327" s="6"/>
      <c r="U2327" s="4"/>
      <c r="V2327" s="4"/>
      <c r="W2327" s="38"/>
      <c r="X2327" s="8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BC2327" s="2"/>
    </row>
    <row r="2328" spans="1:55" ht="12.75" x14ac:dyDescent="0.2">
      <c r="A2328" s="4"/>
      <c r="B2328" s="4"/>
      <c r="C2328" s="4"/>
      <c r="D2328" s="4"/>
      <c r="E2328" s="4"/>
      <c r="F2328" s="4"/>
      <c r="G2328" s="45"/>
      <c r="H2328" s="45"/>
      <c r="I2328" s="36"/>
      <c r="J2328" s="36"/>
      <c r="K2328" s="5"/>
      <c r="L2328" s="8" t="str">
        <f t="shared" si="37"/>
        <v xml:space="preserve"> </v>
      </c>
      <c r="M2328" s="6"/>
      <c r="N2328" s="6"/>
      <c r="O2328" s="6"/>
      <c r="P2328" s="8"/>
      <c r="Q2328" s="5"/>
      <c r="R2328" s="8"/>
      <c r="S2328" s="10"/>
      <c r="T2328" s="6"/>
      <c r="U2328" s="4"/>
      <c r="V2328" s="4"/>
      <c r="W2328" s="38"/>
      <c r="X2328" s="8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BC2328" s="2"/>
    </row>
    <row r="2329" spans="1:55" ht="12.75" x14ac:dyDescent="0.2">
      <c r="A2329" s="4"/>
      <c r="B2329" s="4"/>
      <c r="C2329" s="4"/>
      <c r="D2329" s="4"/>
      <c r="E2329" s="4"/>
      <c r="F2329" s="4"/>
      <c r="G2329" s="45"/>
      <c r="H2329" s="45"/>
      <c r="I2329" s="36"/>
      <c r="J2329" s="36"/>
      <c r="K2329" s="5"/>
      <c r="L2329" s="8" t="str">
        <f t="shared" si="37"/>
        <v xml:space="preserve"> </v>
      </c>
      <c r="M2329" s="6"/>
      <c r="N2329" s="6"/>
      <c r="O2329" s="6"/>
      <c r="P2329" s="8"/>
      <c r="Q2329" s="5"/>
      <c r="R2329" s="8"/>
      <c r="S2329" s="10"/>
      <c r="T2329" s="6"/>
      <c r="U2329" s="4"/>
      <c r="V2329" s="4"/>
      <c r="W2329" s="38"/>
      <c r="X2329" s="8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BC2329" s="2"/>
    </row>
    <row r="2330" spans="1:55" ht="12.75" x14ac:dyDescent="0.2">
      <c r="A2330" s="4"/>
      <c r="B2330" s="4"/>
      <c r="C2330" s="4"/>
      <c r="D2330" s="4"/>
      <c r="E2330" s="4"/>
      <c r="F2330" s="4"/>
      <c r="G2330" s="45"/>
      <c r="H2330" s="45"/>
      <c r="I2330" s="36"/>
      <c r="J2330" s="36"/>
      <c r="K2330" s="5"/>
      <c r="L2330" s="8" t="str">
        <f t="shared" si="37"/>
        <v xml:space="preserve"> </v>
      </c>
      <c r="M2330" s="6"/>
      <c r="N2330" s="6"/>
      <c r="O2330" s="6"/>
      <c r="P2330" s="8"/>
      <c r="Q2330" s="5"/>
      <c r="R2330" s="8"/>
      <c r="S2330" s="10"/>
      <c r="T2330" s="6"/>
      <c r="U2330" s="4"/>
      <c r="V2330" s="4"/>
      <c r="W2330" s="38"/>
      <c r="X2330" s="8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BC2330" s="2"/>
    </row>
    <row r="2331" spans="1:55" ht="12.75" x14ac:dyDescent="0.2">
      <c r="A2331" s="4"/>
      <c r="B2331" s="4"/>
      <c r="C2331" s="4"/>
      <c r="D2331" s="4"/>
      <c r="E2331" s="4"/>
      <c r="F2331" s="4"/>
      <c r="G2331" s="45"/>
      <c r="H2331" s="45"/>
      <c r="I2331" s="36"/>
      <c r="J2331" s="36"/>
      <c r="K2331" s="5"/>
      <c r="L2331" s="8" t="str">
        <f t="shared" si="37"/>
        <v xml:space="preserve"> </v>
      </c>
      <c r="M2331" s="6"/>
      <c r="N2331" s="6"/>
      <c r="O2331" s="6"/>
      <c r="P2331" s="8"/>
      <c r="Q2331" s="5"/>
      <c r="R2331" s="8"/>
      <c r="S2331" s="10"/>
      <c r="T2331" s="6"/>
      <c r="U2331" s="4"/>
      <c r="V2331" s="4"/>
      <c r="W2331" s="38"/>
      <c r="X2331" s="8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BC2331" s="2"/>
    </row>
    <row r="2332" spans="1:55" ht="12.75" x14ac:dyDescent="0.2">
      <c r="A2332" s="4"/>
      <c r="B2332" s="4"/>
      <c r="C2332" s="4"/>
      <c r="D2332" s="4"/>
      <c r="E2332" s="4"/>
      <c r="F2332" s="4"/>
      <c r="G2332" s="45"/>
      <c r="H2332" s="45"/>
      <c r="I2332" s="36"/>
      <c r="J2332" s="36"/>
      <c r="K2332" s="5"/>
      <c r="L2332" s="8" t="str">
        <f t="shared" si="37"/>
        <v xml:space="preserve"> </v>
      </c>
      <c r="M2332" s="6"/>
      <c r="N2332" s="6"/>
      <c r="O2332" s="6"/>
      <c r="P2332" s="8"/>
      <c r="Q2332" s="5"/>
      <c r="R2332" s="8"/>
      <c r="S2332" s="10"/>
      <c r="T2332" s="6"/>
      <c r="U2332" s="4"/>
      <c r="V2332" s="4"/>
      <c r="W2332" s="38"/>
      <c r="X2332" s="8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BC2332" s="2"/>
    </row>
    <row r="2333" spans="1:55" ht="12.75" x14ac:dyDescent="0.2">
      <c r="A2333" s="4"/>
      <c r="B2333" s="4"/>
      <c r="C2333" s="4"/>
      <c r="D2333" s="4"/>
      <c r="E2333" s="4"/>
      <c r="F2333" s="4"/>
      <c r="G2333" s="45"/>
      <c r="H2333" s="45"/>
      <c r="I2333" s="36"/>
      <c r="J2333" s="36"/>
      <c r="K2333" s="5"/>
      <c r="L2333" s="8" t="str">
        <f t="shared" si="37"/>
        <v xml:space="preserve"> </v>
      </c>
      <c r="M2333" s="6"/>
      <c r="N2333" s="6"/>
      <c r="O2333" s="6"/>
      <c r="P2333" s="8"/>
      <c r="Q2333" s="5"/>
      <c r="R2333" s="8"/>
      <c r="S2333" s="10"/>
      <c r="T2333" s="6"/>
      <c r="U2333" s="4"/>
      <c r="V2333" s="4"/>
      <c r="W2333" s="38"/>
      <c r="X2333" s="8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BC2333" s="2"/>
    </row>
    <row r="2334" spans="1:55" ht="12.75" x14ac:dyDescent="0.2">
      <c r="A2334" s="4"/>
      <c r="B2334" s="4"/>
      <c r="C2334" s="4"/>
      <c r="D2334" s="4"/>
      <c r="E2334" s="4"/>
      <c r="F2334" s="4"/>
      <c r="G2334" s="45"/>
      <c r="H2334" s="45"/>
      <c r="I2334" s="36"/>
      <c r="J2334" s="36"/>
      <c r="K2334" s="5"/>
      <c r="L2334" s="8" t="str">
        <f t="shared" si="37"/>
        <v xml:space="preserve"> </v>
      </c>
      <c r="M2334" s="6"/>
      <c r="N2334" s="6"/>
      <c r="O2334" s="6"/>
      <c r="P2334" s="8"/>
      <c r="Q2334" s="5"/>
      <c r="R2334" s="8"/>
      <c r="S2334" s="10"/>
      <c r="T2334" s="6"/>
      <c r="U2334" s="4"/>
      <c r="V2334" s="4"/>
      <c r="W2334" s="38"/>
      <c r="X2334" s="8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BC2334" s="2"/>
    </row>
    <row r="2335" spans="1:55" ht="12.75" x14ac:dyDescent="0.2">
      <c r="A2335" s="4"/>
      <c r="B2335" s="4"/>
      <c r="C2335" s="4"/>
      <c r="D2335" s="4"/>
      <c r="E2335" s="4"/>
      <c r="F2335" s="4"/>
      <c r="G2335" s="45"/>
      <c r="H2335" s="45"/>
      <c r="I2335" s="36"/>
      <c r="J2335" s="36"/>
      <c r="K2335" s="5"/>
      <c r="L2335" s="8" t="str">
        <f t="shared" si="37"/>
        <v xml:space="preserve"> </v>
      </c>
      <c r="M2335" s="6"/>
      <c r="N2335" s="6"/>
      <c r="O2335" s="6"/>
      <c r="P2335" s="8"/>
      <c r="Q2335" s="5"/>
      <c r="R2335" s="8"/>
      <c r="S2335" s="10"/>
      <c r="T2335" s="6"/>
      <c r="U2335" s="4"/>
      <c r="V2335" s="4"/>
      <c r="W2335" s="38"/>
      <c r="X2335" s="8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BC2335" s="2"/>
    </row>
    <row r="2336" spans="1:55" ht="12.75" x14ac:dyDescent="0.2">
      <c r="A2336" s="4"/>
      <c r="B2336" s="4"/>
      <c r="C2336" s="4"/>
      <c r="D2336" s="4"/>
      <c r="E2336" s="4"/>
      <c r="F2336" s="4"/>
      <c r="G2336" s="45"/>
      <c r="H2336" s="45"/>
      <c r="I2336" s="36"/>
      <c r="J2336" s="36"/>
      <c r="K2336" s="5"/>
      <c r="L2336" s="8" t="str">
        <f t="shared" ref="L2336:L2399" si="38">+IF(J2336=0," ",K2336-($B$9-J2336))</f>
        <v xml:space="preserve"> </v>
      </c>
      <c r="M2336" s="6"/>
      <c r="N2336" s="6"/>
      <c r="O2336" s="6"/>
      <c r="P2336" s="8"/>
      <c r="Q2336" s="5"/>
      <c r="R2336" s="8"/>
      <c r="S2336" s="10"/>
      <c r="T2336" s="6"/>
      <c r="U2336" s="4"/>
      <c r="V2336" s="4"/>
      <c r="W2336" s="38"/>
      <c r="X2336" s="8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BC2336" s="2"/>
    </row>
    <row r="2337" spans="1:55" ht="12.75" x14ac:dyDescent="0.2">
      <c r="A2337" s="4"/>
      <c r="B2337" s="4"/>
      <c r="C2337" s="4"/>
      <c r="D2337" s="4"/>
      <c r="E2337" s="4"/>
      <c r="F2337" s="4"/>
      <c r="G2337" s="45"/>
      <c r="H2337" s="45"/>
      <c r="I2337" s="36"/>
      <c r="J2337" s="36"/>
      <c r="K2337" s="5"/>
      <c r="L2337" s="8" t="str">
        <f t="shared" si="38"/>
        <v xml:space="preserve"> </v>
      </c>
      <c r="M2337" s="6"/>
      <c r="N2337" s="6"/>
      <c r="O2337" s="6"/>
      <c r="P2337" s="8"/>
      <c r="Q2337" s="5"/>
      <c r="R2337" s="8"/>
      <c r="S2337" s="10"/>
      <c r="T2337" s="6"/>
      <c r="U2337" s="4"/>
      <c r="V2337" s="4"/>
      <c r="W2337" s="38"/>
      <c r="X2337" s="8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BC2337" s="2"/>
    </row>
    <row r="2338" spans="1:55" ht="12.75" x14ac:dyDescent="0.2">
      <c r="A2338" s="4"/>
      <c r="B2338" s="4"/>
      <c r="C2338" s="4"/>
      <c r="D2338" s="4"/>
      <c r="E2338" s="4"/>
      <c r="F2338" s="4"/>
      <c r="G2338" s="45"/>
      <c r="H2338" s="45"/>
      <c r="I2338" s="36"/>
      <c r="J2338" s="36"/>
      <c r="K2338" s="5"/>
      <c r="L2338" s="8" t="str">
        <f t="shared" si="38"/>
        <v xml:space="preserve"> </v>
      </c>
      <c r="M2338" s="6"/>
      <c r="N2338" s="6"/>
      <c r="O2338" s="6"/>
      <c r="P2338" s="8"/>
      <c r="Q2338" s="5"/>
      <c r="R2338" s="8"/>
      <c r="S2338" s="10"/>
      <c r="T2338" s="6"/>
      <c r="U2338" s="4"/>
      <c r="V2338" s="4"/>
      <c r="W2338" s="38"/>
      <c r="X2338" s="8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BC2338" s="2"/>
    </row>
    <row r="2339" spans="1:55" ht="12.75" x14ac:dyDescent="0.2">
      <c r="A2339" s="4"/>
      <c r="B2339" s="4"/>
      <c r="C2339" s="4"/>
      <c r="D2339" s="4"/>
      <c r="E2339" s="4"/>
      <c r="F2339" s="4"/>
      <c r="G2339" s="45"/>
      <c r="H2339" s="45"/>
      <c r="I2339" s="36"/>
      <c r="J2339" s="36"/>
      <c r="K2339" s="5"/>
      <c r="L2339" s="8" t="str">
        <f t="shared" si="38"/>
        <v xml:space="preserve"> </v>
      </c>
      <c r="M2339" s="6"/>
      <c r="N2339" s="6"/>
      <c r="O2339" s="6"/>
      <c r="P2339" s="8"/>
      <c r="Q2339" s="5"/>
      <c r="R2339" s="8"/>
      <c r="S2339" s="10"/>
      <c r="T2339" s="6"/>
      <c r="U2339" s="4"/>
      <c r="V2339" s="4"/>
      <c r="W2339" s="38"/>
      <c r="X2339" s="8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BC2339" s="2"/>
    </row>
    <row r="2340" spans="1:55" ht="12.75" x14ac:dyDescent="0.2">
      <c r="A2340" s="4"/>
      <c r="B2340" s="4"/>
      <c r="C2340" s="4"/>
      <c r="D2340" s="4"/>
      <c r="E2340" s="4"/>
      <c r="F2340" s="4"/>
      <c r="G2340" s="45"/>
      <c r="H2340" s="45"/>
      <c r="I2340" s="36"/>
      <c r="J2340" s="36"/>
      <c r="K2340" s="5"/>
      <c r="L2340" s="8" t="str">
        <f t="shared" si="38"/>
        <v xml:space="preserve"> </v>
      </c>
      <c r="M2340" s="6"/>
      <c r="N2340" s="6"/>
      <c r="O2340" s="6"/>
      <c r="P2340" s="8"/>
      <c r="Q2340" s="5"/>
      <c r="R2340" s="8"/>
      <c r="S2340" s="10"/>
      <c r="T2340" s="6"/>
      <c r="U2340" s="4"/>
      <c r="V2340" s="4"/>
      <c r="W2340" s="38"/>
      <c r="X2340" s="8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BC2340" s="2"/>
    </row>
    <row r="2341" spans="1:55" ht="12.75" x14ac:dyDescent="0.2">
      <c r="A2341" s="4"/>
      <c r="B2341" s="4"/>
      <c r="C2341" s="4"/>
      <c r="D2341" s="4"/>
      <c r="E2341" s="4"/>
      <c r="F2341" s="4"/>
      <c r="G2341" s="45"/>
      <c r="H2341" s="45"/>
      <c r="I2341" s="36"/>
      <c r="J2341" s="36"/>
      <c r="K2341" s="5"/>
      <c r="L2341" s="8" t="str">
        <f t="shared" si="38"/>
        <v xml:space="preserve"> </v>
      </c>
      <c r="M2341" s="6"/>
      <c r="N2341" s="6"/>
      <c r="O2341" s="6"/>
      <c r="P2341" s="8"/>
      <c r="Q2341" s="5"/>
      <c r="R2341" s="8"/>
      <c r="S2341" s="10"/>
      <c r="T2341" s="6"/>
      <c r="U2341" s="4"/>
      <c r="V2341" s="4"/>
      <c r="W2341" s="38"/>
      <c r="X2341" s="8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BC2341" s="2"/>
    </row>
    <row r="2342" spans="1:55" ht="12.75" x14ac:dyDescent="0.2">
      <c r="A2342" s="4"/>
      <c r="B2342" s="4"/>
      <c r="C2342" s="4"/>
      <c r="D2342" s="4"/>
      <c r="E2342" s="4"/>
      <c r="F2342" s="4"/>
      <c r="G2342" s="45"/>
      <c r="H2342" s="45"/>
      <c r="I2342" s="36"/>
      <c r="J2342" s="36"/>
      <c r="K2342" s="5"/>
      <c r="L2342" s="8" t="str">
        <f t="shared" si="38"/>
        <v xml:space="preserve"> </v>
      </c>
      <c r="M2342" s="6"/>
      <c r="N2342" s="6"/>
      <c r="O2342" s="6"/>
      <c r="P2342" s="8"/>
      <c r="Q2342" s="5"/>
      <c r="R2342" s="8"/>
      <c r="S2342" s="10"/>
      <c r="T2342" s="6"/>
      <c r="U2342" s="4"/>
      <c r="V2342" s="4"/>
      <c r="W2342" s="38"/>
      <c r="X2342" s="8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BC2342" s="2"/>
    </row>
    <row r="2343" spans="1:55" ht="12.75" x14ac:dyDescent="0.2">
      <c r="A2343" s="4"/>
      <c r="B2343" s="4"/>
      <c r="C2343" s="4"/>
      <c r="D2343" s="4"/>
      <c r="E2343" s="4"/>
      <c r="F2343" s="4"/>
      <c r="G2343" s="45"/>
      <c r="H2343" s="45"/>
      <c r="I2343" s="36"/>
      <c r="J2343" s="36"/>
      <c r="K2343" s="5"/>
      <c r="L2343" s="8" t="str">
        <f t="shared" si="38"/>
        <v xml:space="preserve"> </v>
      </c>
      <c r="M2343" s="6"/>
      <c r="N2343" s="6"/>
      <c r="O2343" s="6"/>
      <c r="P2343" s="8"/>
      <c r="Q2343" s="5"/>
      <c r="R2343" s="8"/>
      <c r="S2343" s="10"/>
      <c r="T2343" s="6"/>
      <c r="U2343" s="4"/>
      <c r="V2343" s="4"/>
      <c r="W2343" s="38"/>
      <c r="X2343" s="8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BC2343" s="2"/>
    </row>
    <row r="2344" spans="1:55" ht="12.75" x14ac:dyDescent="0.2">
      <c r="A2344" s="4"/>
      <c r="B2344" s="4"/>
      <c r="C2344" s="4"/>
      <c r="D2344" s="4"/>
      <c r="E2344" s="4"/>
      <c r="F2344" s="4"/>
      <c r="G2344" s="45"/>
      <c r="H2344" s="45"/>
      <c r="I2344" s="36"/>
      <c r="J2344" s="36"/>
      <c r="K2344" s="5"/>
      <c r="L2344" s="8" t="str">
        <f t="shared" si="38"/>
        <v xml:space="preserve"> </v>
      </c>
      <c r="M2344" s="6"/>
      <c r="N2344" s="6"/>
      <c r="O2344" s="6"/>
      <c r="P2344" s="8"/>
      <c r="Q2344" s="5"/>
      <c r="R2344" s="8"/>
      <c r="S2344" s="10"/>
      <c r="T2344" s="6"/>
      <c r="U2344" s="4"/>
      <c r="V2344" s="4"/>
      <c r="W2344" s="38"/>
      <c r="X2344" s="8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BC2344" s="2"/>
    </row>
    <row r="2345" spans="1:55" ht="12.75" x14ac:dyDescent="0.2">
      <c r="A2345" s="4"/>
      <c r="B2345" s="4"/>
      <c r="C2345" s="4"/>
      <c r="D2345" s="4"/>
      <c r="E2345" s="4"/>
      <c r="F2345" s="4"/>
      <c r="G2345" s="45"/>
      <c r="H2345" s="45"/>
      <c r="I2345" s="36"/>
      <c r="J2345" s="36"/>
      <c r="K2345" s="5"/>
      <c r="L2345" s="8" t="str">
        <f t="shared" si="38"/>
        <v xml:space="preserve"> </v>
      </c>
      <c r="M2345" s="6"/>
      <c r="N2345" s="6"/>
      <c r="O2345" s="6"/>
      <c r="P2345" s="8"/>
      <c r="Q2345" s="5"/>
      <c r="R2345" s="8"/>
      <c r="S2345" s="10"/>
      <c r="T2345" s="6"/>
      <c r="U2345" s="4"/>
      <c r="V2345" s="4"/>
      <c r="W2345" s="38"/>
      <c r="X2345" s="8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BC2345" s="2"/>
    </row>
    <row r="2346" spans="1:55" ht="12.75" x14ac:dyDescent="0.2">
      <c r="A2346" s="4"/>
      <c r="B2346" s="4"/>
      <c r="C2346" s="4"/>
      <c r="D2346" s="4"/>
      <c r="E2346" s="4"/>
      <c r="F2346" s="4"/>
      <c r="G2346" s="45"/>
      <c r="H2346" s="45"/>
      <c r="I2346" s="36"/>
      <c r="J2346" s="36"/>
      <c r="K2346" s="5"/>
      <c r="L2346" s="8" t="str">
        <f t="shared" si="38"/>
        <v xml:space="preserve"> </v>
      </c>
      <c r="M2346" s="6"/>
      <c r="N2346" s="6"/>
      <c r="O2346" s="6"/>
      <c r="P2346" s="8"/>
      <c r="Q2346" s="5"/>
      <c r="R2346" s="8"/>
      <c r="S2346" s="10"/>
      <c r="T2346" s="6"/>
      <c r="U2346" s="4"/>
      <c r="V2346" s="4"/>
      <c r="W2346" s="38"/>
      <c r="X2346" s="8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BC2346" s="2"/>
    </row>
    <row r="2347" spans="1:55" ht="12.75" x14ac:dyDescent="0.2">
      <c r="A2347" s="4"/>
      <c r="B2347" s="4"/>
      <c r="C2347" s="4"/>
      <c r="D2347" s="4"/>
      <c r="E2347" s="4"/>
      <c r="F2347" s="4"/>
      <c r="G2347" s="45"/>
      <c r="H2347" s="45"/>
      <c r="I2347" s="36"/>
      <c r="J2347" s="36"/>
      <c r="K2347" s="5"/>
      <c r="L2347" s="8" t="str">
        <f t="shared" si="38"/>
        <v xml:space="preserve"> </v>
      </c>
      <c r="M2347" s="6"/>
      <c r="N2347" s="6"/>
      <c r="O2347" s="6"/>
      <c r="P2347" s="8"/>
      <c r="Q2347" s="5"/>
      <c r="R2347" s="8"/>
      <c r="S2347" s="10"/>
      <c r="T2347" s="6"/>
      <c r="U2347" s="4"/>
      <c r="V2347" s="4"/>
      <c r="W2347" s="38"/>
      <c r="X2347" s="8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BC2347" s="2"/>
    </row>
    <row r="2348" spans="1:55" ht="12.75" x14ac:dyDescent="0.2">
      <c r="A2348" s="4"/>
      <c r="B2348" s="4"/>
      <c r="C2348" s="4"/>
      <c r="D2348" s="4"/>
      <c r="E2348" s="4"/>
      <c r="F2348" s="4"/>
      <c r="G2348" s="45"/>
      <c r="H2348" s="45"/>
      <c r="I2348" s="36"/>
      <c r="J2348" s="36"/>
      <c r="K2348" s="5"/>
      <c r="L2348" s="8" t="str">
        <f t="shared" si="38"/>
        <v xml:space="preserve"> </v>
      </c>
      <c r="M2348" s="6"/>
      <c r="N2348" s="6"/>
      <c r="O2348" s="6"/>
      <c r="P2348" s="8"/>
      <c r="Q2348" s="5"/>
      <c r="R2348" s="8"/>
      <c r="S2348" s="10"/>
      <c r="T2348" s="6"/>
      <c r="U2348" s="4"/>
      <c r="V2348" s="4"/>
      <c r="W2348" s="38"/>
      <c r="X2348" s="8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BC2348" s="2"/>
    </row>
    <row r="2349" spans="1:55" ht="12.75" x14ac:dyDescent="0.2">
      <c r="A2349" s="4"/>
      <c r="B2349" s="4"/>
      <c r="C2349" s="4"/>
      <c r="D2349" s="4"/>
      <c r="E2349" s="4"/>
      <c r="F2349" s="4"/>
      <c r="G2349" s="45"/>
      <c r="H2349" s="45"/>
      <c r="I2349" s="36"/>
      <c r="J2349" s="36"/>
      <c r="K2349" s="5"/>
      <c r="L2349" s="8" t="str">
        <f t="shared" si="38"/>
        <v xml:space="preserve"> </v>
      </c>
      <c r="M2349" s="6"/>
      <c r="N2349" s="6"/>
      <c r="O2349" s="6"/>
      <c r="P2349" s="8"/>
      <c r="Q2349" s="5"/>
      <c r="R2349" s="8"/>
      <c r="S2349" s="10"/>
      <c r="T2349" s="6"/>
      <c r="U2349" s="4"/>
      <c r="V2349" s="4"/>
      <c r="W2349" s="38"/>
      <c r="X2349" s="8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BC2349" s="2"/>
    </row>
    <row r="2350" spans="1:55" ht="12.75" x14ac:dyDescent="0.2">
      <c r="A2350" s="4"/>
      <c r="B2350" s="4"/>
      <c r="C2350" s="4"/>
      <c r="D2350" s="4"/>
      <c r="E2350" s="4"/>
      <c r="F2350" s="4"/>
      <c r="G2350" s="45"/>
      <c r="H2350" s="45"/>
      <c r="I2350" s="36"/>
      <c r="J2350" s="36"/>
      <c r="K2350" s="5"/>
      <c r="L2350" s="8" t="str">
        <f t="shared" si="38"/>
        <v xml:space="preserve"> </v>
      </c>
      <c r="M2350" s="6"/>
      <c r="N2350" s="6"/>
      <c r="O2350" s="6"/>
      <c r="P2350" s="8"/>
      <c r="Q2350" s="5"/>
      <c r="R2350" s="8"/>
      <c r="S2350" s="10"/>
      <c r="T2350" s="6"/>
      <c r="U2350" s="4"/>
      <c r="V2350" s="4"/>
      <c r="W2350" s="38"/>
      <c r="X2350" s="8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BC2350" s="2"/>
    </row>
    <row r="2351" spans="1:55" ht="12.75" x14ac:dyDescent="0.2">
      <c r="A2351" s="4"/>
      <c r="B2351" s="4"/>
      <c r="C2351" s="4"/>
      <c r="D2351" s="4"/>
      <c r="E2351" s="4"/>
      <c r="F2351" s="4"/>
      <c r="G2351" s="45"/>
      <c r="H2351" s="45"/>
      <c r="I2351" s="36"/>
      <c r="J2351" s="36"/>
      <c r="K2351" s="5"/>
      <c r="L2351" s="8" t="str">
        <f t="shared" si="38"/>
        <v xml:space="preserve"> </v>
      </c>
      <c r="M2351" s="6"/>
      <c r="N2351" s="6"/>
      <c r="O2351" s="6"/>
      <c r="P2351" s="8"/>
      <c r="Q2351" s="5"/>
      <c r="R2351" s="8"/>
      <c r="S2351" s="10"/>
      <c r="T2351" s="6"/>
      <c r="U2351" s="4"/>
      <c r="V2351" s="4"/>
      <c r="W2351" s="38"/>
      <c r="X2351" s="8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BC2351" s="2"/>
    </row>
    <row r="2352" spans="1:55" ht="12.75" x14ac:dyDescent="0.2">
      <c r="A2352" s="4"/>
      <c r="B2352" s="4"/>
      <c r="C2352" s="4"/>
      <c r="D2352" s="4"/>
      <c r="E2352" s="4"/>
      <c r="F2352" s="4"/>
      <c r="G2352" s="45"/>
      <c r="H2352" s="45"/>
      <c r="I2352" s="36"/>
      <c r="J2352" s="36"/>
      <c r="K2352" s="5"/>
      <c r="L2352" s="8" t="str">
        <f t="shared" si="38"/>
        <v xml:space="preserve"> </v>
      </c>
      <c r="M2352" s="6"/>
      <c r="N2352" s="6"/>
      <c r="O2352" s="6"/>
      <c r="P2352" s="8"/>
      <c r="Q2352" s="5"/>
      <c r="R2352" s="8"/>
      <c r="S2352" s="10"/>
      <c r="T2352" s="6"/>
      <c r="U2352" s="4"/>
      <c r="V2352" s="4"/>
      <c r="W2352" s="38"/>
      <c r="X2352" s="8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BC2352" s="2"/>
    </row>
    <row r="2353" spans="1:55" ht="12.75" x14ac:dyDescent="0.2">
      <c r="A2353" s="4"/>
      <c r="B2353" s="4"/>
      <c r="C2353" s="4"/>
      <c r="D2353" s="4"/>
      <c r="E2353" s="4"/>
      <c r="F2353" s="4"/>
      <c r="G2353" s="45"/>
      <c r="H2353" s="45"/>
      <c r="I2353" s="36"/>
      <c r="J2353" s="36"/>
      <c r="K2353" s="5"/>
      <c r="L2353" s="8" t="str">
        <f t="shared" si="38"/>
        <v xml:space="preserve"> </v>
      </c>
      <c r="M2353" s="6"/>
      <c r="N2353" s="6"/>
      <c r="O2353" s="6"/>
      <c r="P2353" s="8"/>
      <c r="Q2353" s="5"/>
      <c r="R2353" s="8"/>
      <c r="S2353" s="10"/>
      <c r="T2353" s="6"/>
      <c r="U2353" s="4"/>
      <c r="V2353" s="4"/>
      <c r="W2353" s="38"/>
      <c r="X2353" s="8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BC2353" s="2"/>
    </row>
    <row r="2354" spans="1:55" ht="12.75" x14ac:dyDescent="0.2">
      <c r="A2354" s="4"/>
      <c r="B2354" s="4"/>
      <c r="C2354" s="4"/>
      <c r="D2354" s="4"/>
      <c r="E2354" s="4"/>
      <c r="F2354" s="4"/>
      <c r="G2354" s="45"/>
      <c r="H2354" s="45"/>
      <c r="I2354" s="36"/>
      <c r="J2354" s="36"/>
      <c r="K2354" s="5"/>
      <c r="L2354" s="8" t="str">
        <f t="shared" si="38"/>
        <v xml:space="preserve"> </v>
      </c>
      <c r="M2354" s="6"/>
      <c r="N2354" s="6"/>
      <c r="O2354" s="6"/>
      <c r="P2354" s="8"/>
      <c r="Q2354" s="5"/>
      <c r="R2354" s="8"/>
      <c r="S2354" s="10"/>
      <c r="T2354" s="6"/>
      <c r="U2354" s="4"/>
      <c r="V2354" s="4"/>
      <c r="W2354" s="38"/>
      <c r="X2354" s="8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BC2354" s="2"/>
    </row>
    <row r="2355" spans="1:55" ht="12.75" x14ac:dyDescent="0.2">
      <c r="A2355" s="4"/>
      <c r="B2355" s="4"/>
      <c r="C2355" s="4"/>
      <c r="D2355" s="4"/>
      <c r="E2355" s="4"/>
      <c r="F2355" s="4"/>
      <c r="G2355" s="45"/>
      <c r="H2355" s="45"/>
      <c r="I2355" s="36"/>
      <c r="J2355" s="36"/>
      <c r="K2355" s="5"/>
      <c r="L2355" s="8" t="str">
        <f t="shared" si="38"/>
        <v xml:space="preserve"> </v>
      </c>
      <c r="M2355" s="6"/>
      <c r="N2355" s="6"/>
      <c r="O2355" s="6"/>
      <c r="P2355" s="8"/>
      <c r="Q2355" s="5"/>
      <c r="R2355" s="8"/>
      <c r="S2355" s="10"/>
      <c r="T2355" s="6"/>
      <c r="U2355" s="4"/>
      <c r="V2355" s="4"/>
      <c r="W2355" s="38"/>
      <c r="X2355" s="8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BC2355" s="2"/>
    </row>
    <row r="2356" spans="1:55" ht="12.75" x14ac:dyDescent="0.2">
      <c r="A2356" s="4"/>
      <c r="B2356" s="4"/>
      <c r="C2356" s="4"/>
      <c r="D2356" s="4"/>
      <c r="E2356" s="4"/>
      <c r="F2356" s="4"/>
      <c r="G2356" s="45"/>
      <c r="H2356" s="45"/>
      <c r="I2356" s="36"/>
      <c r="J2356" s="36"/>
      <c r="K2356" s="5"/>
      <c r="L2356" s="8" t="str">
        <f t="shared" si="38"/>
        <v xml:space="preserve"> </v>
      </c>
      <c r="M2356" s="6"/>
      <c r="N2356" s="6"/>
      <c r="O2356" s="6"/>
      <c r="P2356" s="8"/>
      <c r="Q2356" s="5"/>
      <c r="R2356" s="8"/>
      <c r="S2356" s="10"/>
      <c r="T2356" s="6"/>
      <c r="U2356" s="4"/>
      <c r="V2356" s="4"/>
      <c r="W2356" s="38"/>
      <c r="X2356" s="8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BC2356" s="2"/>
    </row>
    <row r="2357" spans="1:55" ht="12.75" x14ac:dyDescent="0.2">
      <c r="A2357" s="4"/>
      <c r="B2357" s="4"/>
      <c r="C2357" s="4"/>
      <c r="D2357" s="4"/>
      <c r="E2357" s="4"/>
      <c r="F2357" s="4"/>
      <c r="G2357" s="45"/>
      <c r="H2357" s="45"/>
      <c r="I2357" s="36"/>
      <c r="J2357" s="36"/>
      <c r="K2357" s="5"/>
      <c r="L2357" s="8" t="str">
        <f t="shared" si="38"/>
        <v xml:space="preserve"> </v>
      </c>
      <c r="M2357" s="6"/>
      <c r="N2357" s="6"/>
      <c r="O2357" s="6"/>
      <c r="P2357" s="8"/>
      <c r="Q2357" s="5"/>
      <c r="R2357" s="8"/>
      <c r="S2357" s="10"/>
      <c r="T2357" s="6"/>
      <c r="U2357" s="4"/>
      <c r="V2357" s="4"/>
      <c r="W2357" s="38"/>
      <c r="X2357" s="8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BC2357" s="2"/>
    </row>
    <row r="2358" spans="1:55" ht="12.75" x14ac:dyDescent="0.2">
      <c r="A2358" s="4"/>
      <c r="B2358" s="4"/>
      <c r="C2358" s="4"/>
      <c r="D2358" s="4"/>
      <c r="E2358" s="4"/>
      <c r="F2358" s="4"/>
      <c r="G2358" s="45"/>
      <c r="H2358" s="45"/>
      <c r="I2358" s="36"/>
      <c r="J2358" s="36"/>
      <c r="K2358" s="5"/>
      <c r="L2358" s="8" t="str">
        <f t="shared" si="38"/>
        <v xml:space="preserve"> </v>
      </c>
      <c r="M2358" s="6"/>
      <c r="N2358" s="6"/>
      <c r="O2358" s="6"/>
      <c r="P2358" s="8"/>
      <c r="Q2358" s="5"/>
      <c r="R2358" s="8"/>
      <c r="S2358" s="10"/>
      <c r="T2358" s="6"/>
      <c r="U2358" s="4"/>
      <c r="V2358" s="4"/>
      <c r="W2358" s="38"/>
      <c r="X2358" s="8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BC2358" s="2"/>
    </row>
    <row r="2359" spans="1:55" ht="12.75" x14ac:dyDescent="0.2">
      <c r="A2359" s="4"/>
      <c r="B2359" s="4"/>
      <c r="C2359" s="4"/>
      <c r="D2359" s="4"/>
      <c r="E2359" s="4"/>
      <c r="F2359" s="4"/>
      <c r="G2359" s="45"/>
      <c r="H2359" s="45"/>
      <c r="I2359" s="36"/>
      <c r="J2359" s="36"/>
      <c r="K2359" s="5"/>
      <c r="L2359" s="8" t="str">
        <f t="shared" si="38"/>
        <v xml:space="preserve"> </v>
      </c>
      <c r="M2359" s="6"/>
      <c r="N2359" s="6"/>
      <c r="O2359" s="6"/>
      <c r="P2359" s="8"/>
      <c r="Q2359" s="5"/>
      <c r="R2359" s="8"/>
      <c r="S2359" s="10"/>
      <c r="T2359" s="6"/>
      <c r="U2359" s="4"/>
      <c r="V2359" s="4"/>
      <c r="W2359" s="38"/>
      <c r="X2359" s="8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BC2359" s="2"/>
    </row>
    <row r="2360" spans="1:55" ht="12.75" x14ac:dyDescent="0.2">
      <c r="A2360" s="4"/>
      <c r="B2360" s="4"/>
      <c r="C2360" s="4"/>
      <c r="D2360" s="4"/>
      <c r="E2360" s="4"/>
      <c r="F2360" s="4"/>
      <c r="G2360" s="45"/>
      <c r="H2360" s="45"/>
      <c r="I2360" s="36"/>
      <c r="J2360" s="36"/>
      <c r="K2360" s="5"/>
      <c r="L2360" s="8" t="str">
        <f t="shared" si="38"/>
        <v xml:space="preserve"> </v>
      </c>
      <c r="M2360" s="6"/>
      <c r="N2360" s="6"/>
      <c r="O2360" s="6"/>
      <c r="P2360" s="8"/>
      <c r="Q2360" s="5"/>
      <c r="R2360" s="8"/>
      <c r="S2360" s="10"/>
      <c r="T2360" s="6"/>
      <c r="U2360" s="4"/>
      <c r="V2360" s="4"/>
      <c r="W2360" s="38"/>
      <c r="X2360" s="8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BC2360" s="2"/>
    </row>
    <row r="2361" spans="1:55" ht="12.75" x14ac:dyDescent="0.2">
      <c r="A2361" s="4"/>
      <c r="B2361" s="4"/>
      <c r="C2361" s="4"/>
      <c r="D2361" s="4"/>
      <c r="E2361" s="4"/>
      <c r="F2361" s="4"/>
      <c r="G2361" s="45"/>
      <c r="H2361" s="45"/>
      <c r="I2361" s="36"/>
      <c r="J2361" s="36"/>
      <c r="K2361" s="5"/>
      <c r="L2361" s="8" t="str">
        <f t="shared" si="38"/>
        <v xml:space="preserve"> </v>
      </c>
      <c r="M2361" s="6"/>
      <c r="N2361" s="6"/>
      <c r="O2361" s="6"/>
      <c r="P2361" s="8"/>
      <c r="Q2361" s="5"/>
      <c r="R2361" s="8"/>
      <c r="S2361" s="10"/>
      <c r="T2361" s="6"/>
      <c r="U2361" s="4"/>
      <c r="V2361" s="4"/>
      <c r="W2361" s="38"/>
      <c r="X2361" s="8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BC2361" s="2"/>
    </row>
    <row r="2362" spans="1:55" ht="12.75" x14ac:dyDescent="0.2">
      <c r="A2362" s="4"/>
      <c r="B2362" s="4"/>
      <c r="C2362" s="4"/>
      <c r="D2362" s="4"/>
      <c r="E2362" s="4"/>
      <c r="F2362" s="4"/>
      <c r="G2362" s="45"/>
      <c r="H2362" s="45"/>
      <c r="I2362" s="36"/>
      <c r="J2362" s="36"/>
      <c r="K2362" s="5"/>
      <c r="L2362" s="8" t="str">
        <f t="shared" si="38"/>
        <v xml:space="preserve"> </v>
      </c>
      <c r="M2362" s="6"/>
      <c r="N2362" s="6"/>
      <c r="O2362" s="6"/>
      <c r="P2362" s="8"/>
      <c r="Q2362" s="5"/>
      <c r="R2362" s="8"/>
      <c r="S2362" s="10"/>
      <c r="T2362" s="6"/>
      <c r="U2362" s="4"/>
      <c r="V2362" s="4"/>
      <c r="W2362" s="38"/>
      <c r="X2362" s="8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BC2362" s="2"/>
    </row>
    <row r="2363" spans="1:55" ht="12.75" x14ac:dyDescent="0.2">
      <c r="A2363" s="4"/>
      <c r="B2363" s="4"/>
      <c r="C2363" s="4"/>
      <c r="D2363" s="4"/>
      <c r="E2363" s="4"/>
      <c r="F2363" s="4"/>
      <c r="G2363" s="45"/>
      <c r="H2363" s="45"/>
      <c r="I2363" s="36"/>
      <c r="J2363" s="36"/>
      <c r="K2363" s="5"/>
      <c r="L2363" s="8" t="str">
        <f t="shared" si="38"/>
        <v xml:space="preserve"> </v>
      </c>
      <c r="M2363" s="6"/>
      <c r="N2363" s="6"/>
      <c r="O2363" s="6"/>
      <c r="P2363" s="8"/>
      <c r="Q2363" s="5"/>
      <c r="R2363" s="8"/>
      <c r="S2363" s="10"/>
      <c r="T2363" s="6"/>
      <c r="U2363" s="4"/>
      <c r="V2363" s="4"/>
      <c r="W2363" s="38"/>
      <c r="X2363" s="8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BC2363" s="2"/>
    </row>
    <row r="2364" spans="1:55" ht="12.75" x14ac:dyDescent="0.2">
      <c r="A2364" s="4"/>
      <c r="B2364" s="4"/>
      <c r="C2364" s="4"/>
      <c r="D2364" s="4"/>
      <c r="E2364" s="4"/>
      <c r="F2364" s="4"/>
      <c r="G2364" s="45"/>
      <c r="H2364" s="45"/>
      <c r="I2364" s="36"/>
      <c r="J2364" s="36"/>
      <c r="K2364" s="5"/>
      <c r="L2364" s="8" t="str">
        <f t="shared" si="38"/>
        <v xml:space="preserve"> </v>
      </c>
      <c r="M2364" s="6"/>
      <c r="N2364" s="6"/>
      <c r="O2364" s="6"/>
      <c r="P2364" s="8"/>
      <c r="Q2364" s="5"/>
      <c r="R2364" s="8"/>
      <c r="S2364" s="10"/>
      <c r="T2364" s="6"/>
      <c r="U2364" s="4"/>
      <c r="V2364" s="4"/>
      <c r="W2364" s="38"/>
      <c r="X2364" s="8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BC2364" s="2"/>
    </row>
    <row r="2365" spans="1:55" ht="12.75" x14ac:dyDescent="0.2">
      <c r="A2365" s="4"/>
      <c r="B2365" s="4"/>
      <c r="C2365" s="4"/>
      <c r="D2365" s="4"/>
      <c r="E2365" s="4"/>
      <c r="F2365" s="4"/>
      <c r="G2365" s="45"/>
      <c r="H2365" s="45"/>
      <c r="I2365" s="36"/>
      <c r="J2365" s="36"/>
      <c r="K2365" s="5"/>
      <c r="L2365" s="8" t="str">
        <f t="shared" si="38"/>
        <v xml:space="preserve"> </v>
      </c>
      <c r="M2365" s="6"/>
      <c r="N2365" s="6"/>
      <c r="O2365" s="6"/>
      <c r="P2365" s="8"/>
      <c r="Q2365" s="5"/>
      <c r="R2365" s="8"/>
      <c r="S2365" s="10"/>
      <c r="T2365" s="6"/>
      <c r="U2365" s="4"/>
      <c r="V2365" s="4"/>
      <c r="W2365" s="38"/>
      <c r="X2365" s="8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BC2365" s="2"/>
    </row>
    <row r="2366" spans="1:55" ht="12.75" x14ac:dyDescent="0.2">
      <c r="A2366" s="4"/>
      <c r="B2366" s="4"/>
      <c r="C2366" s="4"/>
      <c r="D2366" s="4"/>
      <c r="E2366" s="4"/>
      <c r="F2366" s="4"/>
      <c r="G2366" s="45"/>
      <c r="H2366" s="45"/>
      <c r="I2366" s="36"/>
      <c r="J2366" s="36"/>
      <c r="K2366" s="5"/>
      <c r="L2366" s="8" t="str">
        <f t="shared" si="38"/>
        <v xml:space="preserve"> </v>
      </c>
      <c r="M2366" s="6"/>
      <c r="N2366" s="6"/>
      <c r="O2366" s="6"/>
      <c r="P2366" s="8"/>
      <c r="Q2366" s="5"/>
      <c r="R2366" s="8"/>
      <c r="S2366" s="10"/>
      <c r="T2366" s="6"/>
      <c r="U2366" s="4"/>
      <c r="V2366" s="4"/>
      <c r="W2366" s="38"/>
      <c r="X2366" s="8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BC2366" s="2"/>
    </row>
    <row r="2367" spans="1:55" ht="12.75" x14ac:dyDescent="0.2">
      <c r="A2367" s="4"/>
      <c r="B2367" s="4"/>
      <c r="C2367" s="4"/>
      <c r="D2367" s="4"/>
      <c r="E2367" s="4"/>
      <c r="F2367" s="4"/>
      <c r="G2367" s="45"/>
      <c r="H2367" s="45"/>
      <c r="I2367" s="36"/>
      <c r="J2367" s="36"/>
      <c r="K2367" s="5"/>
      <c r="L2367" s="8" t="str">
        <f t="shared" si="38"/>
        <v xml:space="preserve"> </v>
      </c>
      <c r="M2367" s="6"/>
      <c r="N2367" s="6"/>
      <c r="O2367" s="6"/>
      <c r="P2367" s="8"/>
      <c r="Q2367" s="5"/>
      <c r="R2367" s="8"/>
      <c r="S2367" s="10"/>
      <c r="T2367" s="6"/>
      <c r="U2367" s="4"/>
      <c r="V2367" s="4"/>
      <c r="W2367" s="38"/>
      <c r="X2367" s="8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BC2367" s="2"/>
    </row>
    <row r="2368" spans="1:55" ht="12.75" x14ac:dyDescent="0.2">
      <c r="A2368" s="4"/>
      <c r="B2368" s="4"/>
      <c r="C2368" s="4"/>
      <c r="D2368" s="4"/>
      <c r="E2368" s="4"/>
      <c r="F2368" s="4"/>
      <c r="G2368" s="45"/>
      <c r="H2368" s="45"/>
      <c r="I2368" s="36"/>
      <c r="J2368" s="36"/>
      <c r="K2368" s="5"/>
      <c r="L2368" s="8" t="str">
        <f t="shared" si="38"/>
        <v xml:space="preserve"> </v>
      </c>
      <c r="M2368" s="6"/>
      <c r="N2368" s="6"/>
      <c r="O2368" s="6"/>
      <c r="P2368" s="8"/>
      <c r="Q2368" s="5"/>
      <c r="R2368" s="8"/>
      <c r="S2368" s="10"/>
      <c r="T2368" s="6"/>
      <c r="U2368" s="4"/>
      <c r="V2368" s="4"/>
      <c r="W2368" s="38"/>
      <c r="X2368" s="8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BC2368" s="2"/>
    </row>
    <row r="2369" spans="1:55" ht="12.75" x14ac:dyDescent="0.2">
      <c r="A2369" s="4"/>
      <c r="B2369" s="4"/>
      <c r="C2369" s="4"/>
      <c r="D2369" s="4"/>
      <c r="E2369" s="4"/>
      <c r="F2369" s="4"/>
      <c r="G2369" s="45"/>
      <c r="H2369" s="45"/>
      <c r="I2369" s="36"/>
      <c r="J2369" s="36"/>
      <c r="K2369" s="5"/>
      <c r="L2369" s="8" t="str">
        <f t="shared" si="38"/>
        <v xml:space="preserve"> </v>
      </c>
      <c r="M2369" s="6"/>
      <c r="N2369" s="6"/>
      <c r="O2369" s="6"/>
      <c r="P2369" s="8"/>
      <c r="Q2369" s="5"/>
      <c r="R2369" s="8"/>
      <c r="S2369" s="10"/>
      <c r="T2369" s="6"/>
      <c r="U2369" s="4"/>
      <c r="V2369" s="4"/>
      <c r="W2369" s="38"/>
      <c r="X2369" s="8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BC2369" s="2"/>
    </row>
    <row r="2370" spans="1:55" ht="12.75" x14ac:dyDescent="0.2">
      <c r="A2370" s="4"/>
      <c r="B2370" s="4"/>
      <c r="C2370" s="4"/>
      <c r="D2370" s="4"/>
      <c r="E2370" s="4"/>
      <c r="F2370" s="4"/>
      <c r="G2370" s="45"/>
      <c r="H2370" s="45"/>
      <c r="I2370" s="36"/>
      <c r="J2370" s="36"/>
      <c r="K2370" s="5"/>
      <c r="L2370" s="8" t="str">
        <f t="shared" si="38"/>
        <v xml:space="preserve"> </v>
      </c>
      <c r="M2370" s="6"/>
      <c r="N2370" s="6"/>
      <c r="O2370" s="6"/>
      <c r="P2370" s="8"/>
      <c r="Q2370" s="5"/>
      <c r="R2370" s="8"/>
      <c r="S2370" s="10"/>
      <c r="T2370" s="6"/>
      <c r="U2370" s="4"/>
      <c r="V2370" s="4"/>
      <c r="W2370" s="38"/>
      <c r="X2370" s="8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BC2370" s="2"/>
    </row>
    <row r="2371" spans="1:55" ht="12.75" x14ac:dyDescent="0.2">
      <c r="A2371" s="4"/>
      <c r="B2371" s="4"/>
      <c r="C2371" s="4"/>
      <c r="D2371" s="4"/>
      <c r="E2371" s="4"/>
      <c r="F2371" s="4"/>
      <c r="G2371" s="45"/>
      <c r="H2371" s="45"/>
      <c r="I2371" s="36"/>
      <c r="J2371" s="36"/>
      <c r="K2371" s="5"/>
      <c r="L2371" s="8" t="str">
        <f t="shared" si="38"/>
        <v xml:space="preserve"> </v>
      </c>
      <c r="M2371" s="6"/>
      <c r="N2371" s="6"/>
      <c r="O2371" s="6"/>
      <c r="P2371" s="8"/>
      <c r="Q2371" s="5"/>
      <c r="R2371" s="8"/>
      <c r="S2371" s="10"/>
      <c r="T2371" s="6"/>
      <c r="U2371" s="4"/>
      <c r="V2371" s="4"/>
      <c r="W2371" s="38"/>
      <c r="X2371" s="8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BC2371" s="2"/>
    </row>
    <row r="2372" spans="1:55" ht="12.75" x14ac:dyDescent="0.2">
      <c r="A2372" s="4"/>
      <c r="B2372" s="4"/>
      <c r="C2372" s="4"/>
      <c r="D2372" s="4"/>
      <c r="E2372" s="4"/>
      <c r="F2372" s="4"/>
      <c r="G2372" s="45"/>
      <c r="H2372" s="45"/>
      <c r="I2372" s="36"/>
      <c r="J2372" s="36"/>
      <c r="K2372" s="5"/>
      <c r="L2372" s="8" t="str">
        <f t="shared" si="38"/>
        <v xml:space="preserve"> </v>
      </c>
      <c r="M2372" s="6"/>
      <c r="N2372" s="6"/>
      <c r="O2372" s="6"/>
      <c r="P2372" s="8"/>
      <c r="Q2372" s="5"/>
      <c r="R2372" s="8"/>
      <c r="S2372" s="10"/>
      <c r="T2372" s="6"/>
      <c r="U2372" s="4"/>
      <c r="V2372" s="4"/>
      <c r="W2372" s="38"/>
      <c r="X2372" s="8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BC2372" s="2"/>
    </row>
    <row r="2373" spans="1:55" ht="12.75" x14ac:dyDescent="0.2">
      <c r="A2373" s="4"/>
      <c r="B2373" s="4"/>
      <c r="C2373" s="4"/>
      <c r="D2373" s="4"/>
      <c r="E2373" s="4"/>
      <c r="F2373" s="4"/>
      <c r="G2373" s="45"/>
      <c r="H2373" s="45"/>
      <c r="I2373" s="36"/>
      <c r="J2373" s="36"/>
      <c r="K2373" s="5"/>
      <c r="L2373" s="8" t="str">
        <f t="shared" si="38"/>
        <v xml:space="preserve"> </v>
      </c>
      <c r="M2373" s="6"/>
      <c r="N2373" s="6"/>
      <c r="O2373" s="6"/>
      <c r="P2373" s="8"/>
      <c r="Q2373" s="5"/>
      <c r="R2373" s="8"/>
      <c r="S2373" s="10"/>
      <c r="T2373" s="6"/>
      <c r="U2373" s="4"/>
      <c r="V2373" s="4"/>
      <c r="W2373" s="38"/>
      <c r="X2373" s="8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BC2373" s="2"/>
    </row>
    <row r="2374" spans="1:55" ht="12.75" x14ac:dyDescent="0.2">
      <c r="A2374" s="4"/>
      <c r="B2374" s="4"/>
      <c r="C2374" s="4"/>
      <c r="D2374" s="4"/>
      <c r="E2374" s="4"/>
      <c r="F2374" s="4"/>
      <c r="G2374" s="45"/>
      <c r="H2374" s="45"/>
      <c r="I2374" s="36"/>
      <c r="J2374" s="36"/>
      <c r="K2374" s="5"/>
      <c r="L2374" s="8" t="str">
        <f t="shared" si="38"/>
        <v xml:space="preserve"> </v>
      </c>
      <c r="M2374" s="6"/>
      <c r="N2374" s="6"/>
      <c r="O2374" s="6"/>
      <c r="P2374" s="8"/>
      <c r="Q2374" s="5"/>
      <c r="R2374" s="8"/>
      <c r="S2374" s="10"/>
      <c r="T2374" s="6"/>
      <c r="U2374" s="4"/>
      <c r="V2374" s="4"/>
      <c r="W2374" s="38"/>
      <c r="X2374" s="8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BC2374" s="2"/>
    </row>
    <row r="2375" spans="1:55" ht="12.75" x14ac:dyDescent="0.2">
      <c r="A2375" s="4"/>
      <c r="B2375" s="4"/>
      <c r="C2375" s="4"/>
      <c r="D2375" s="4"/>
      <c r="E2375" s="4"/>
      <c r="F2375" s="4"/>
      <c r="G2375" s="45"/>
      <c r="H2375" s="45"/>
      <c r="I2375" s="36"/>
      <c r="J2375" s="36"/>
      <c r="K2375" s="5"/>
      <c r="L2375" s="8" t="str">
        <f t="shared" si="38"/>
        <v xml:space="preserve"> </v>
      </c>
      <c r="M2375" s="6"/>
      <c r="N2375" s="6"/>
      <c r="O2375" s="6"/>
      <c r="P2375" s="8"/>
      <c r="Q2375" s="5"/>
      <c r="R2375" s="8"/>
      <c r="S2375" s="10"/>
      <c r="T2375" s="6"/>
      <c r="U2375" s="4"/>
      <c r="V2375" s="4"/>
      <c r="W2375" s="38"/>
      <c r="X2375" s="8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BC2375" s="2"/>
    </row>
    <row r="2376" spans="1:55" ht="12.75" x14ac:dyDescent="0.2">
      <c r="A2376" s="4"/>
      <c r="B2376" s="4"/>
      <c r="C2376" s="4"/>
      <c r="D2376" s="4"/>
      <c r="E2376" s="4"/>
      <c r="F2376" s="4"/>
      <c r="G2376" s="45"/>
      <c r="H2376" s="45"/>
      <c r="I2376" s="36"/>
      <c r="J2376" s="36"/>
      <c r="K2376" s="5"/>
      <c r="L2376" s="8" t="str">
        <f t="shared" si="38"/>
        <v xml:space="preserve"> </v>
      </c>
      <c r="M2376" s="6"/>
      <c r="N2376" s="6"/>
      <c r="O2376" s="6"/>
      <c r="P2376" s="8"/>
      <c r="Q2376" s="5"/>
      <c r="R2376" s="8"/>
      <c r="S2376" s="10"/>
      <c r="T2376" s="6"/>
      <c r="U2376" s="4"/>
      <c r="V2376" s="4"/>
      <c r="W2376" s="38"/>
      <c r="X2376" s="8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BC2376" s="2"/>
    </row>
    <row r="2377" spans="1:55" ht="12.75" x14ac:dyDescent="0.2">
      <c r="A2377" s="4"/>
      <c r="B2377" s="4"/>
      <c r="C2377" s="4"/>
      <c r="D2377" s="4"/>
      <c r="E2377" s="4"/>
      <c r="F2377" s="4"/>
      <c r="G2377" s="45"/>
      <c r="H2377" s="45"/>
      <c r="I2377" s="36"/>
      <c r="J2377" s="36"/>
      <c r="K2377" s="5"/>
      <c r="L2377" s="8" t="str">
        <f t="shared" si="38"/>
        <v xml:space="preserve"> </v>
      </c>
      <c r="M2377" s="6"/>
      <c r="N2377" s="6"/>
      <c r="O2377" s="6"/>
      <c r="P2377" s="8"/>
      <c r="Q2377" s="5"/>
      <c r="R2377" s="8"/>
      <c r="S2377" s="10"/>
      <c r="T2377" s="6"/>
      <c r="U2377" s="4"/>
      <c r="V2377" s="4"/>
      <c r="W2377" s="38"/>
      <c r="X2377" s="8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BC2377" s="2"/>
    </row>
    <row r="2378" spans="1:55" ht="12.75" x14ac:dyDescent="0.2">
      <c r="A2378" s="4"/>
      <c r="B2378" s="4"/>
      <c r="C2378" s="4"/>
      <c r="D2378" s="4"/>
      <c r="E2378" s="4"/>
      <c r="F2378" s="4"/>
      <c r="G2378" s="45"/>
      <c r="H2378" s="45"/>
      <c r="I2378" s="36"/>
      <c r="J2378" s="36"/>
      <c r="K2378" s="5"/>
      <c r="L2378" s="8" t="str">
        <f t="shared" si="38"/>
        <v xml:space="preserve"> </v>
      </c>
      <c r="M2378" s="6"/>
      <c r="N2378" s="6"/>
      <c r="O2378" s="6"/>
      <c r="P2378" s="8"/>
      <c r="Q2378" s="5"/>
      <c r="R2378" s="8"/>
      <c r="S2378" s="10"/>
      <c r="T2378" s="6"/>
      <c r="U2378" s="4"/>
      <c r="V2378" s="4"/>
      <c r="W2378" s="38"/>
      <c r="X2378" s="8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BC2378" s="2"/>
    </row>
    <row r="2379" spans="1:55" ht="12.75" x14ac:dyDescent="0.2">
      <c r="A2379" s="4"/>
      <c r="B2379" s="4"/>
      <c r="C2379" s="4"/>
      <c r="D2379" s="4"/>
      <c r="E2379" s="4"/>
      <c r="F2379" s="4"/>
      <c r="G2379" s="45"/>
      <c r="H2379" s="45"/>
      <c r="I2379" s="36"/>
      <c r="J2379" s="36"/>
      <c r="K2379" s="5"/>
      <c r="L2379" s="8" t="str">
        <f t="shared" si="38"/>
        <v xml:space="preserve"> </v>
      </c>
      <c r="M2379" s="6"/>
      <c r="N2379" s="6"/>
      <c r="O2379" s="6"/>
      <c r="P2379" s="8"/>
      <c r="Q2379" s="5"/>
      <c r="R2379" s="8"/>
      <c r="S2379" s="10"/>
      <c r="T2379" s="6"/>
      <c r="U2379" s="4"/>
      <c r="V2379" s="4"/>
      <c r="W2379" s="38"/>
      <c r="X2379" s="8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BC2379" s="2"/>
    </row>
    <row r="2380" spans="1:55" ht="12.75" x14ac:dyDescent="0.2">
      <c r="A2380" s="4"/>
      <c r="B2380" s="4"/>
      <c r="C2380" s="4"/>
      <c r="D2380" s="4"/>
      <c r="E2380" s="4"/>
      <c r="F2380" s="4"/>
      <c r="G2380" s="45"/>
      <c r="H2380" s="45"/>
      <c r="I2380" s="36"/>
      <c r="J2380" s="36"/>
      <c r="K2380" s="5"/>
      <c r="L2380" s="8" t="str">
        <f t="shared" si="38"/>
        <v xml:space="preserve"> </v>
      </c>
      <c r="M2380" s="6"/>
      <c r="N2380" s="6"/>
      <c r="O2380" s="6"/>
      <c r="P2380" s="8"/>
      <c r="Q2380" s="5"/>
      <c r="R2380" s="8"/>
      <c r="S2380" s="10"/>
      <c r="T2380" s="6"/>
      <c r="U2380" s="4"/>
      <c r="V2380" s="4"/>
      <c r="W2380" s="38"/>
      <c r="X2380" s="8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BC2380" s="2"/>
    </row>
    <row r="2381" spans="1:55" ht="12.75" x14ac:dyDescent="0.2">
      <c r="A2381" s="4"/>
      <c r="B2381" s="4"/>
      <c r="C2381" s="4"/>
      <c r="D2381" s="4"/>
      <c r="E2381" s="4"/>
      <c r="F2381" s="4"/>
      <c r="G2381" s="45"/>
      <c r="H2381" s="45"/>
      <c r="I2381" s="36"/>
      <c r="J2381" s="36"/>
      <c r="K2381" s="5"/>
      <c r="L2381" s="8" t="str">
        <f t="shared" si="38"/>
        <v xml:space="preserve"> </v>
      </c>
      <c r="M2381" s="6"/>
      <c r="N2381" s="6"/>
      <c r="O2381" s="6"/>
      <c r="P2381" s="8"/>
      <c r="Q2381" s="5"/>
      <c r="R2381" s="8"/>
      <c r="S2381" s="10"/>
      <c r="T2381" s="6"/>
      <c r="U2381" s="4"/>
      <c r="V2381" s="4"/>
      <c r="W2381" s="38"/>
      <c r="X2381" s="8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BC2381" s="2"/>
    </row>
    <row r="2382" spans="1:55" ht="12.75" x14ac:dyDescent="0.2">
      <c r="A2382" s="4"/>
      <c r="B2382" s="4"/>
      <c r="C2382" s="4"/>
      <c r="D2382" s="4"/>
      <c r="E2382" s="4"/>
      <c r="F2382" s="4"/>
      <c r="G2382" s="45"/>
      <c r="H2382" s="45"/>
      <c r="I2382" s="36"/>
      <c r="J2382" s="36"/>
      <c r="K2382" s="5"/>
      <c r="L2382" s="8" t="str">
        <f t="shared" si="38"/>
        <v xml:space="preserve"> </v>
      </c>
      <c r="M2382" s="6"/>
      <c r="N2382" s="6"/>
      <c r="O2382" s="6"/>
      <c r="P2382" s="8"/>
      <c r="Q2382" s="5"/>
      <c r="R2382" s="8"/>
      <c r="S2382" s="10"/>
      <c r="T2382" s="6"/>
      <c r="U2382" s="4"/>
      <c r="V2382" s="4"/>
      <c r="W2382" s="38"/>
      <c r="X2382" s="8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BC2382" s="2"/>
    </row>
    <row r="2383" spans="1:55" ht="12.75" x14ac:dyDescent="0.2">
      <c r="A2383" s="4"/>
      <c r="B2383" s="4"/>
      <c r="C2383" s="4"/>
      <c r="D2383" s="4"/>
      <c r="E2383" s="4"/>
      <c r="F2383" s="4"/>
      <c r="G2383" s="45"/>
      <c r="H2383" s="45"/>
      <c r="I2383" s="36"/>
      <c r="J2383" s="36"/>
      <c r="K2383" s="5"/>
      <c r="L2383" s="8" t="str">
        <f t="shared" si="38"/>
        <v xml:space="preserve"> </v>
      </c>
      <c r="M2383" s="6"/>
      <c r="N2383" s="6"/>
      <c r="O2383" s="6"/>
      <c r="P2383" s="8"/>
      <c r="Q2383" s="5"/>
      <c r="R2383" s="8"/>
      <c r="S2383" s="10"/>
      <c r="T2383" s="6"/>
      <c r="U2383" s="4"/>
      <c r="V2383" s="4"/>
      <c r="W2383" s="38"/>
      <c r="X2383" s="8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BC2383" s="2"/>
    </row>
    <row r="2384" spans="1:55" ht="12.75" x14ac:dyDescent="0.2">
      <c r="A2384" s="4"/>
      <c r="B2384" s="4"/>
      <c r="C2384" s="4"/>
      <c r="D2384" s="4"/>
      <c r="E2384" s="4"/>
      <c r="F2384" s="4"/>
      <c r="G2384" s="45"/>
      <c r="H2384" s="45"/>
      <c r="I2384" s="36"/>
      <c r="J2384" s="36"/>
      <c r="K2384" s="5"/>
      <c r="L2384" s="8" t="str">
        <f t="shared" si="38"/>
        <v xml:space="preserve"> </v>
      </c>
      <c r="M2384" s="6"/>
      <c r="N2384" s="6"/>
      <c r="O2384" s="6"/>
      <c r="P2384" s="8"/>
      <c r="Q2384" s="5"/>
      <c r="R2384" s="8"/>
      <c r="S2384" s="10"/>
      <c r="T2384" s="6"/>
      <c r="U2384" s="4"/>
      <c r="V2384" s="4"/>
      <c r="W2384" s="38"/>
      <c r="X2384" s="8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BC2384" s="2"/>
    </row>
    <row r="2385" spans="1:55" ht="12.75" x14ac:dyDescent="0.2">
      <c r="A2385" s="4"/>
      <c r="B2385" s="4"/>
      <c r="C2385" s="4"/>
      <c r="D2385" s="4"/>
      <c r="E2385" s="4"/>
      <c r="F2385" s="4"/>
      <c r="G2385" s="45"/>
      <c r="H2385" s="45"/>
      <c r="I2385" s="36"/>
      <c r="J2385" s="36"/>
      <c r="K2385" s="5"/>
      <c r="L2385" s="8" t="str">
        <f t="shared" si="38"/>
        <v xml:space="preserve"> </v>
      </c>
      <c r="M2385" s="6"/>
      <c r="N2385" s="6"/>
      <c r="O2385" s="6"/>
      <c r="P2385" s="8"/>
      <c r="Q2385" s="5"/>
      <c r="R2385" s="8"/>
      <c r="S2385" s="10"/>
      <c r="T2385" s="6"/>
      <c r="U2385" s="4"/>
      <c r="V2385" s="4"/>
      <c r="W2385" s="38"/>
      <c r="X2385" s="8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BC2385" s="2"/>
    </row>
    <row r="2386" spans="1:55" ht="12.75" x14ac:dyDescent="0.2">
      <c r="A2386" s="4"/>
      <c r="B2386" s="4"/>
      <c r="C2386" s="4"/>
      <c r="D2386" s="4"/>
      <c r="E2386" s="4"/>
      <c r="F2386" s="4"/>
      <c r="G2386" s="45"/>
      <c r="H2386" s="45"/>
      <c r="I2386" s="36"/>
      <c r="J2386" s="36"/>
      <c r="K2386" s="5"/>
      <c r="L2386" s="8" t="str">
        <f t="shared" si="38"/>
        <v xml:space="preserve"> </v>
      </c>
      <c r="M2386" s="6"/>
      <c r="N2386" s="6"/>
      <c r="O2386" s="6"/>
      <c r="P2386" s="8"/>
      <c r="Q2386" s="5"/>
      <c r="R2386" s="8"/>
      <c r="S2386" s="10"/>
      <c r="T2386" s="6"/>
      <c r="U2386" s="4"/>
      <c r="V2386" s="4"/>
      <c r="W2386" s="38"/>
      <c r="X2386" s="8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BC2386" s="2"/>
    </row>
    <row r="2387" spans="1:55" ht="12.75" x14ac:dyDescent="0.2">
      <c r="A2387" s="4"/>
      <c r="B2387" s="4"/>
      <c r="C2387" s="4"/>
      <c r="D2387" s="4"/>
      <c r="E2387" s="4"/>
      <c r="F2387" s="4"/>
      <c r="G2387" s="45"/>
      <c r="H2387" s="45"/>
      <c r="I2387" s="36"/>
      <c r="J2387" s="36"/>
      <c r="K2387" s="5"/>
      <c r="L2387" s="8" t="str">
        <f t="shared" si="38"/>
        <v xml:space="preserve"> </v>
      </c>
      <c r="M2387" s="6"/>
      <c r="N2387" s="6"/>
      <c r="O2387" s="6"/>
      <c r="P2387" s="8"/>
      <c r="Q2387" s="5"/>
      <c r="R2387" s="8"/>
      <c r="S2387" s="10"/>
      <c r="T2387" s="6"/>
      <c r="U2387" s="4"/>
      <c r="V2387" s="4"/>
      <c r="W2387" s="38"/>
      <c r="X2387" s="8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BC2387" s="2"/>
    </row>
    <row r="2388" spans="1:55" ht="12.75" x14ac:dyDescent="0.2">
      <c r="A2388" s="4"/>
      <c r="B2388" s="4"/>
      <c r="C2388" s="4"/>
      <c r="D2388" s="4"/>
      <c r="E2388" s="4"/>
      <c r="F2388" s="4"/>
      <c r="G2388" s="45"/>
      <c r="H2388" s="45"/>
      <c r="I2388" s="36"/>
      <c r="J2388" s="36"/>
      <c r="K2388" s="5"/>
      <c r="L2388" s="8" t="str">
        <f t="shared" si="38"/>
        <v xml:space="preserve"> </v>
      </c>
      <c r="M2388" s="6"/>
      <c r="N2388" s="6"/>
      <c r="O2388" s="6"/>
      <c r="P2388" s="8"/>
      <c r="Q2388" s="5"/>
      <c r="R2388" s="8"/>
      <c r="S2388" s="10"/>
      <c r="T2388" s="6"/>
      <c r="U2388" s="4"/>
      <c r="V2388" s="4"/>
      <c r="W2388" s="38"/>
      <c r="X2388" s="8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BC2388" s="2"/>
    </row>
    <row r="2389" spans="1:55" ht="12.75" x14ac:dyDescent="0.2">
      <c r="A2389" s="4"/>
      <c r="B2389" s="4"/>
      <c r="C2389" s="4"/>
      <c r="D2389" s="4"/>
      <c r="E2389" s="4"/>
      <c r="F2389" s="4"/>
      <c r="G2389" s="45"/>
      <c r="H2389" s="45"/>
      <c r="I2389" s="36"/>
      <c r="J2389" s="36"/>
      <c r="K2389" s="5"/>
      <c r="L2389" s="8" t="str">
        <f t="shared" si="38"/>
        <v xml:space="preserve"> </v>
      </c>
      <c r="M2389" s="6"/>
      <c r="N2389" s="6"/>
      <c r="O2389" s="6"/>
      <c r="P2389" s="8"/>
      <c r="Q2389" s="5"/>
      <c r="R2389" s="8"/>
      <c r="S2389" s="10"/>
      <c r="T2389" s="6"/>
      <c r="U2389" s="4"/>
      <c r="V2389" s="4"/>
      <c r="W2389" s="38"/>
      <c r="X2389" s="8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BC2389" s="2"/>
    </row>
    <row r="2390" spans="1:55" ht="12.75" x14ac:dyDescent="0.2">
      <c r="A2390" s="4"/>
      <c r="B2390" s="4"/>
      <c r="C2390" s="4"/>
      <c r="D2390" s="4"/>
      <c r="E2390" s="4"/>
      <c r="F2390" s="4"/>
      <c r="G2390" s="45"/>
      <c r="H2390" s="45"/>
      <c r="I2390" s="36"/>
      <c r="J2390" s="36"/>
      <c r="K2390" s="5"/>
      <c r="L2390" s="8" t="str">
        <f t="shared" si="38"/>
        <v xml:space="preserve"> </v>
      </c>
      <c r="M2390" s="6"/>
      <c r="N2390" s="6"/>
      <c r="O2390" s="6"/>
      <c r="P2390" s="8"/>
      <c r="Q2390" s="5"/>
      <c r="R2390" s="8"/>
      <c r="S2390" s="10"/>
      <c r="T2390" s="6"/>
      <c r="U2390" s="4"/>
      <c r="V2390" s="4"/>
      <c r="W2390" s="38"/>
      <c r="X2390" s="8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BC2390" s="2"/>
    </row>
    <row r="2391" spans="1:55" ht="12.75" x14ac:dyDescent="0.2">
      <c r="A2391" s="4"/>
      <c r="B2391" s="4"/>
      <c r="C2391" s="4"/>
      <c r="D2391" s="4"/>
      <c r="E2391" s="4"/>
      <c r="F2391" s="4"/>
      <c r="G2391" s="45"/>
      <c r="H2391" s="45"/>
      <c r="I2391" s="36"/>
      <c r="J2391" s="36"/>
      <c r="K2391" s="5"/>
      <c r="L2391" s="8" t="str">
        <f t="shared" si="38"/>
        <v xml:space="preserve"> </v>
      </c>
      <c r="M2391" s="6"/>
      <c r="N2391" s="6"/>
      <c r="O2391" s="6"/>
      <c r="P2391" s="8"/>
      <c r="Q2391" s="5"/>
      <c r="R2391" s="8"/>
      <c r="S2391" s="10"/>
      <c r="T2391" s="6"/>
      <c r="U2391" s="4"/>
      <c r="V2391" s="4"/>
      <c r="W2391" s="38"/>
      <c r="X2391" s="8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BC2391" s="2"/>
    </row>
    <row r="2392" spans="1:55" ht="12.75" x14ac:dyDescent="0.2">
      <c r="A2392" s="4"/>
      <c r="B2392" s="4"/>
      <c r="C2392" s="4"/>
      <c r="D2392" s="4"/>
      <c r="E2392" s="4"/>
      <c r="F2392" s="4"/>
      <c r="G2392" s="45"/>
      <c r="H2392" s="45"/>
      <c r="I2392" s="36"/>
      <c r="J2392" s="36"/>
      <c r="K2392" s="5"/>
      <c r="L2392" s="8" t="str">
        <f t="shared" si="38"/>
        <v xml:space="preserve"> </v>
      </c>
      <c r="M2392" s="6"/>
      <c r="N2392" s="6"/>
      <c r="O2392" s="6"/>
      <c r="P2392" s="8"/>
      <c r="Q2392" s="5"/>
      <c r="R2392" s="8"/>
      <c r="S2392" s="10"/>
      <c r="T2392" s="6"/>
      <c r="U2392" s="4"/>
      <c r="V2392" s="4"/>
      <c r="W2392" s="38"/>
      <c r="X2392" s="8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BC2392" s="2"/>
    </row>
    <row r="2393" spans="1:55" ht="12.75" x14ac:dyDescent="0.2">
      <c r="A2393" s="4"/>
      <c r="B2393" s="4"/>
      <c r="C2393" s="4"/>
      <c r="D2393" s="4"/>
      <c r="E2393" s="4"/>
      <c r="F2393" s="4"/>
      <c r="G2393" s="45"/>
      <c r="H2393" s="45"/>
      <c r="I2393" s="36"/>
      <c r="J2393" s="36"/>
      <c r="K2393" s="5"/>
      <c r="L2393" s="8" t="str">
        <f t="shared" si="38"/>
        <v xml:space="preserve"> </v>
      </c>
      <c r="M2393" s="6"/>
      <c r="N2393" s="6"/>
      <c r="O2393" s="6"/>
      <c r="P2393" s="8"/>
      <c r="Q2393" s="5"/>
      <c r="R2393" s="8"/>
      <c r="S2393" s="10"/>
      <c r="T2393" s="6"/>
      <c r="U2393" s="4"/>
      <c r="V2393" s="4"/>
      <c r="W2393" s="38"/>
      <c r="X2393" s="8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BC2393" s="2"/>
    </row>
    <row r="2394" spans="1:55" ht="12.75" x14ac:dyDescent="0.2">
      <c r="A2394" s="4"/>
      <c r="B2394" s="4"/>
      <c r="C2394" s="4"/>
      <c r="D2394" s="4"/>
      <c r="E2394" s="4"/>
      <c r="F2394" s="4"/>
      <c r="G2394" s="45"/>
      <c r="H2394" s="45"/>
      <c r="I2394" s="36"/>
      <c r="J2394" s="36"/>
      <c r="K2394" s="5"/>
      <c r="L2394" s="8" t="str">
        <f t="shared" si="38"/>
        <v xml:space="preserve"> </v>
      </c>
      <c r="M2394" s="6"/>
      <c r="N2394" s="6"/>
      <c r="O2394" s="6"/>
      <c r="P2394" s="8"/>
      <c r="Q2394" s="5"/>
      <c r="R2394" s="8"/>
      <c r="S2394" s="10"/>
      <c r="T2394" s="6"/>
      <c r="U2394" s="4"/>
      <c r="V2394" s="4"/>
      <c r="W2394" s="38"/>
      <c r="X2394" s="8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BC2394" s="2"/>
    </row>
    <row r="2395" spans="1:55" ht="12.75" x14ac:dyDescent="0.2">
      <c r="A2395" s="4"/>
      <c r="B2395" s="4"/>
      <c r="C2395" s="4"/>
      <c r="D2395" s="4"/>
      <c r="E2395" s="4"/>
      <c r="F2395" s="4"/>
      <c r="G2395" s="45"/>
      <c r="H2395" s="45"/>
      <c r="I2395" s="36"/>
      <c r="J2395" s="36"/>
      <c r="K2395" s="5"/>
      <c r="L2395" s="8" t="str">
        <f t="shared" si="38"/>
        <v xml:space="preserve"> </v>
      </c>
      <c r="M2395" s="6"/>
      <c r="N2395" s="6"/>
      <c r="O2395" s="6"/>
      <c r="P2395" s="8"/>
      <c r="Q2395" s="5"/>
      <c r="R2395" s="8"/>
      <c r="S2395" s="10"/>
      <c r="T2395" s="6"/>
      <c r="U2395" s="4"/>
      <c r="V2395" s="4"/>
      <c r="W2395" s="38"/>
      <c r="X2395" s="8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BC2395" s="2"/>
    </row>
    <row r="2396" spans="1:55" ht="12.75" x14ac:dyDescent="0.2">
      <c r="A2396" s="4"/>
      <c r="B2396" s="4"/>
      <c r="C2396" s="4"/>
      <c r="D2396" s="4"/>
      <c r="E2396" s="4"/>
      <c r="F2396" s="4"/>
      <c r="G2396" s="45"/>
      <c r="H2396" s="45"/>
      <c r="I2396" s="36"/>
      <c r="J2396" s="36"/>
      <c r="K2396" s="5"/>
      <c r="L2396" s="8" t="str">
        <f t="shared" si="38"/>
        <v xml:space="preserve"> </v>
      </c>
      <c r="M2396" s="6"/>
      <c r="N2396" s="6"/>
      <c r="O2396" s="6"/>
      <c r="P2396" s="8"/>
      <c r="Q2396" s="5"/>
      <c r="R2396" s="8"/>
      <c r="S2396" s="10"/>
      <c r="T2396" s="6"/>
      <c r="U2396" s="4"/>
      <c r="V2396" s="4"/>
      <c r="W2396" s="38"/>
      <c r="X2396" s="8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BC2396" s="2"/>
    </row>
    <row r="2397" spans="1:55" ht="12.75" x14ac:dyDescent="0.2">
      <c r="A2397" s="4"/>
      <c r="B2397" s="4"/>
      <c r="C2397" s="4"/>
      <c r="D2397" s="4"/>
      <c r="E2397" s="4"/>
      <c r="F2397" s="4"/>
      <c r="G2397" s="45"/>
      <c r="H2397" s="45"/>
      <c r="I2397" s="36"/>
      <c r="J2397" s="36"/>
      <c r="K2397" s="5"/>
      <c r="L2397" s="8" t="str">
        <f t="shared" si="38"/>
        <v xml:space="preserve"> </v>
      </c>
      <c r="M2397" s="6"/>
      <c r="N2397" s="6"/>
      <c r="O2397" s="6"/>
      <c r="P2397" s="8"/>
      <c r="Q2397" s="5"/>
      <c r="R2397" s="8"/>
      <c r="S2397" s="10"/>
      <c r="T2397" s="6"/>
      <c r="U2397" s="4"/>
      <c r="V2397" s="4"/>
      <c r="W2397" s="38"/>
      <c r="X2397" s="8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BC2397" s="2"/>
    </row>
    <row r="2398" spans="1:55" ht="12.75" x14ac:dyDescent="0.2">
      <c r="A2398" s="4"/>
      <c r="B2398" s="4"/>
      <c r="C2398" s="4"/>
      <c r="D2398" s="4"/>
      <c r="E2398" s="4"/>
      <c r="F2398" s="4"/>
      <c r="G2398" s="45"/>
      <c r="H2398" s="45"/>
      <c r="I2398" s="36"/>
      <c r="J2398" s="36"/>
      <c r="K2398" s="5"/>
      <c r="L2398" s="8" t="str">
        <f t="shared" si="38"/>
        <v xml:space="preserve"> </v>
      </c>
      <c r="M2398" s="6"/>
      <c r="N2398" s="6"/>
      <c r="O2398" s="6"/>
      <c r="P2398" s="8"/>
      <c r="Q2398" s="5"/>
      <c r="R2398" s="8"/>
      <c r="S2398" s="10"/>
      <c r="T2398" s="6"/>
      <c r="U2398" s="4"/>
      <c r="V2398" s="4"/>
      <c r="W2398" s="38"/>
      <c r="X2398" s="8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BC2398" s="2"/>
    </row>
    <row r="2399" spans="1:55" ht="12.75" x14ac:dyDescent="0.2">
      <c r="A2399" s="4"/>
      <c r="B2399" s="4"/>
      <c r="C2399" s="4"/>
      <c r="D2399" s="4"/>
      <c r="E2399" s="4"/>
      <c r="F2399" s="4"/>
      <c r="G2399" s="45"/>
      <c r="H2399" s="45"/>
      <c r="I2399" s="36"/>
      <c r="J2399" s="36"/>
      <c r="K2399" s="5"/>
      <c r="L2399" s="8" t="str">
        <f t="shared" si="38"/>
        <v xml:space="preserve"> </v>
      </c>
      <c r="M2399" s="6"/>
      <c r="N2399" s="6"/>
      <c r="O2399" s="6"/>
      <c r="P2399" s="8"/>
      <c r="Q2399" s="5"/>
      <c r="R2399" s="8"/>
      <c r="S2399" s="10"/>
      <c r="T2399" s="6"/>
      <c r="U2399" s="4"/>
      <c r="V2399" s="4"/>
      <c r="W2399" s="38"/>
      <c r="X2399" s="8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BC2399" s="2"/>
    </row>
    <row r="2400" spans="1:55" ht="12.75" x14ac:dyDescent="0.2">
      <c r="A2400" s="4"/>
      <c r="B2400" s="4"/>
      <c r="C2400" s="4"/>
      <c r="D2400" s="4"/>
      <c r="E2400" s="4"/>
      <c r="F2400" s="4"/>
      <c r="G2400" s="45"/>
      <c r="H2400" s="45"/>
      <c r="I2400" s="36"/>
      <c r="J2400" s="36"/>
      <c r="K2400" s="5"/>
      <c r="L2400" s="8" t="str">
        <f t="shared" ref="L2400:L2463" si="39">+IF(J2400=0," ",K2400-($B$9-J2400))</f>
        <v xml:space="preserve"> </v>
      </c>
      <c r="M2400" s="6"/>
      <c r="N2400" s="6"/>
      <c r="O2400" s="6"/>
      <c r="P2400" s="8"/>
      <c r="Q2400" s="5"/>
      <c r="R2400" s="8"/>
      <c r="S2400" s="10"/>
      <c r="T2400" s="6"/>
      <c r="U2400" s="4"/>
      <c r="V2400" s="4"/>
      <c r="W2400" s="38"/>
      <c r="X2400" s="8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BC2400" s="2"/>
    </row>
    <row r="2401" spans="1:55" ht="12.75" x14ac:dyDescent="0.2">
      <c r="A2401" s="4"/>
      <c r="B2401" s="4"/>
      <c r="C2401" s="4"/>
      <c r="D2401" s="4"/>
      <c r="E2401" s="4"/>
      <c r="F2401" s="4"/>
      <c r="G2401" s="45"/>
      <c r="H2401" s="45"/>
      <c r="I2401" s="36"/>
      <c r="J2401" s="36"/>
      <c r="K2401" s="5"/>
      <c r="L2401" s="8" t="str">
        <f t="shared" si="39"/>
        <v xml:space="preserve"> </v>
      </c>
      <c r="M2401" s="6"/>
      <c r="N2401" s="6"/>
      <c r="O2401" s="6"/>
      <c r="P2401" s="8"/>
      <c r="Q2401" s="5"/>
      <c r="R2401" s="8"/>
      <c r="S2401" s="10"/>
      <c r="T2401" s="6"/>
      <c r="U2401" s="4"/>
      <c r="V2401" s="4"/>
      <c r="W2401" s="38"/>
      <c r="X2401" s="8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BC2401" s="2"/>
    </row>
    <row r="2402" spans="1:55" ht="12.75" x14ac:dyDescent="0.2">
      <c r="A2402" s="4"/>
      <c r="B2402" s="4"/>
      <c r="C2402" s="4"/>
      <c r="D2402" s="4"/>
      <c r="E2402" s="4"/>
      <c r="F2402" s="4"/>
      <c r="G2402" s="45"/>
      <c r="H2402" s="45"/>
      <c r="I2402" s="36"/>
      <c r="J2402" s="36"/>
      <c r="K2402" s="5"/>
      <c r="L2402" s="8" t="str">
        <f t="shared" si="39"/>
        <v xml:space="preserve"> </v>
      </c>
      <c r="M2402" s="6"/>
      <c r="N2402" s="6"/>
      <c r="O2402" s="6"/>
      <c r="P2402" s="8"/>
      <c r="Q2402" s="5"/>
      <c r="R2402" s="8"/>
      <c r="S2402" s="10"/>
      <c r="T2402" s="6"/>
      <c r="U2402" s="4"/>
      <c r="V2402" s="4"/>
      <c r="W2402" s="38"/>
      <c r="X2402" s="8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BC2402" s="2"/>
    </row>
    <row r="2403" spans="1:55" ht="12.75" x14ac:dyDescent="0.2">
      <c r="A2403" s="4"/>
      <c r="B2403" s="4"/>
      <c r="C2403" s="4"/>
      <c r="D2403" s="4"/>
      <c r="E2403" s="4"/>
      <c r="F2403" s="4"/>
      <c r="G2403" s="45"/>
      <c r="H2403" s="45"/>
      <c r="I2403" s="36"/>
      <c r="J2403" s="36"/>
      <c r="K2403" s="5"/>
      <c r="L2403" s="8" t="str">
        <f t="shared" si="39"/>
        <v xml:space="preserve"> </v>
      </c>
      <c r="M2403" s="6"/>
      <c r="N2403" s="6"/>
      <c r="O2403" s="6"/>
      <c r="P2403" s="8"/>
      <c r="Q2403" s="5"/>
      <c r="R2403" s="8"/>
      <c r="S2403" s="10"/>
      <c r="T2403" s="6"/>
      <c r="U2403" s="4"/>
      <c r="V2403" s="4"/>
      <c r="W2403" s="38"/>
      <c r="X2403" s="8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BC2403" s="2"/>
    </row>
    <row r="2404" spans="1:55" ht="12.75" x14ac:dyDescent="0.2">
      <c r="A2404" s="4"/>
      <c r="B2404" s="4"/>
      <c r="C2404" s="4"/>
      <c r="D2404" s="4"/>
      <c r="E2404" s="4"/>
      <c r="F2404" s="4"/>
      <c r="G2404" s="45"/>
      <c r="H2404" s="45"/>
      <c r="I2404" s="36"/>
      <c r="J2404" s="36"/>
      <c r="K2404" s="5"/>
      <c r="L2404" s="8" t="str">
        <f t="shared" si="39"/>
        <v xml:space="preserve"> </v>
      </c>
      <c r="M2404" s="6"/>
      <c r="N2404" s="6"/>
      <c r="O2404" s="6"/>
      <c r="P2404" s="8"/>
      <c r="Q2404" s="5"/>
      <c r="R2404" s="8"/>
      <c r="S2404" s="10"/>
      <c r="T2404" s="6"/>
      <c r="U2404" s="4"/>
      <c r="V2404" s="4"/>
      <c r="W2404" s="38"/>
      <c r="X2404" s="8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BC2404" s="2"/>
    </row>
    <row r="2405" spans="1:55" ht="12.75" x14ac:dyDescent="0.2">
      <c r="A2405" s="4"/>
      <c r="B2405" s="4"/>
      <c r="C2405" s="4"/>
      <c r="D2405" s="4"/>
      <c r="E2405" s="4"/>
      <c r="F2405" s="4"/>
      <c r="G2405" s="45"/>
      <c r="H2405" s="45"/>
      <c r="I2405" s="36"/>
      <c r="J2405" s="36"/>
      <c r="K2405" s="5"/>
      <c r="L2405" s="8" t="str">
        <f t="shared" si="39"/>
        <v xml:space="preserve"> </v>
      </c>
      <c r="M2405" s="6"/>
      <c r="N2405" s="6"/>
      <c r="O2405" s="6"/>
      <c r="P2405" s="8"/>
      <c r="Q2405" s="5"/>
      <c r="R2405" s="8"/>
      <c r="S2405" s="10"/>
      <c r="T2405" s="6"/>
      <c r="U2405" s="4"/>
      <c r="V2405" s="4"/>
      <c r="W2405" s="38"/>
      <c r="X2405" s="8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BC2405" s="2"/>
    </row>
    <row r="2406" spans="1:55" ht="12.75" x14ac:dyDescent="0.2">
      <c r="A2406" s="4"/>
      <c r="B2406" s="4"/>
      <c r="C2406" s="4"/>
      <c r="D2406" s="4"/>
      <c r="E2406" s="4"/>
      <c r="F2406" s="4"/>
      <c r="G2406" s="45"/>
      <c r="H2406" s="45"/>
      <c r="I2406" s="36"/>
      <c r="J2406" s="36"/>
      <c r="K2406" s="5"/>
      <c r="L2406" s="8" t="str">
        <f t="shared" si="39"/>
        <v xml:space="preserve"> </v>
      </c>
      <c r="M2406" s="6"/>
      <c r="N2406" s="6"/>
      <c r="O2406" s="6"/>
      <c r="P2406" s="8"/>
      <c r="Q2406" s="5"/>
      <c r="R2406" s="8"/>
      <c r="S2406" s="10"/>
      <c r="T2406" s="6"/>
      <c r="U2406" s="4"/>
      <c r="V2406" s="4"/>
      <c r="W2406" s="38"/>
      <c r="X2406" s="8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BC2406" s="2"/>
    </row>
    <row r="2407" spans="1:55" ht="12.75" x14ac:dyDescent="0.2">
      <c r="A2407" s="4"/>
      <c r="B2407" s="4"/>
      <c r="C2407" s="4"/>
      <c r="D2407" s="4"/>
      <c r="E2407" s="4"/>
      <c r="F2407" s="4"/>
      <c r="G2407" s="45"/>
      <c r="H2407" s="45"/>
      <c r="I2407" s="36"/>
      <c r="J2407" s="36"/>
      <c r="K2407" s="5"/>
      <c r="L2407" s="8" t="str">
        <f t="shared" si="39"/>
        <v xml:space="preserve"> </v>
      </c>
      <c r="M2407" s="6"/>
      <c r="N2407" s="6"/>
      <c r="O2407" s="6"/>
      <c r="P2407" s="8"/>
      <c r="Q2407" s="5"/>
      <c r="R2407" s="8"/>
      <c r="S2407" s="10"/>
      <c r="T2407" s="6"/>
      <c r="U2407" s="4"/>
      <c r="V2407" s="4"/>
      <c r="W2407" s="38"/>
      <c r="X2407" s="8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BC2407" s="2"/>
    </row>
    <row r="2408" spans="1:55" ht="12.75" x14ac:dyDescent="0.2">
      <c r="A2408" s="4"/>
      <c r="B2408" s="4"/>
      <c r="C2408" s="4"/>
      <c r="D2408" s="4"/>
      <c r="E2408" s="4"/>
      <c r="F2408" s="4"/>
      <c r="G2408" s="45"/>
      <c r="H2408" s="45"/>
      <c r="I2408" s="36"/>
      <c r="J2408" s="36"/>
      <c r="K2408" s="5"/>
      <c r="L2408" s="8" t="str">
        <f t="shared" si="39"/>
        <v xml:space="preserve"> </v>
      </c>
      <c r="M2408" s="6"/>
      <c r="N2408" s="6"/>
      <c r="O2408" s="6"/>
      <c r="P2408" s="8"/>
      <c r="Q2408" s="5"/>
      <c r="R2408" s="8"/>
      <c r="S2408" s="10"/>
      <c r="T2408" s="6"/>
      <c r="U2408" s="4"/>
      <c r="V2408" s="4"/>
      <c r="W2408" s="38"/>
      <c r="X2408" s="8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BC2408" s="2"/>
    </row>
    <row r="2409" spans="1:55" ht="12.75" x14ac:dyDescent="0.2">
      <c r="A2409" s="4"/>
      <c r="B2409" s="4"/>
      <c r="C2409" s="4"/>
      <c r="D2409" s="4"/>
      <c r="E2409" s="4"/>
      <c r="F2409" s="4"/>
      <c r="G2409" s="45"/>
      <c r="H2409" s="45"/>
      <c r="I2409" s="36"/>
      <c r="J2409" s="36"/>
      <c r="K2409" s="5"/>
      <c r="L2409" s="8" t="str">
        <f t="shared" si="39"/>
        <v xml:space="preserve"> </v>
      </c>
      <c r="M2409" s="6"/>
      <c r="N2409" s="6"/>
      <c r="O2409" s="6"/>
      <c r="P2409" s="8"/>
      <c r="Q2409" s="5"/>
      <c r="R2409" s="8"/>
      <c r="S2409" s="10"/>
      <c r="T2409" s="6"/>
      <c r="U2409" s="4"/>
      <c r="V2409" s="4"/>
      <c r="W2409" s="38"/>
      <c r="X2409" s="8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BC2409" s="2"/>
    </row>
    <row r="2410" spans="1:55" ht="12.75" x14ac:dyDescent="0.2">
      <c r="A2410" s="4"/>
      <c r="B2410" s="4"/>
      <c r="C2410" s="4"/>
      <c r="D2410" s="4"/>
      <c r="E2410" s="4"/>
      <c r="F2410" s="4"/>
      <c r="G2410" s="45"/>
      <c r="H2410" s="45"/>
      <c r="I2410" s="36"/>
      <c r="J2410" s="36"/>
      <c r="K2410" s="5"/>
      <c r="L2410" s="8" t="str">
        <f t="shared" si="39"/>
        <v xml:space="preserve"> </v>
      </c>
      <c r="M2410" s="6"/>
      <c r="N2410" s="6"/>
      <c r="O2410" s="6"/>
      <c r="P2410" s="8"/>
      <c r="Q2410" s="5"/>
      <c r="R2410" s="8"/>
      <c r="S2410" s="10"/>
      <c r="T2410" s="6"/>
      <c r="U2410" s="4"/>
      <c r="V2410" s="4"/>
      <c r="W2410" s="38"/>
      <c r="X2410" s="8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BC2410" s="2"/>
    </row>
    <row r="2411" spans="1:55" ht="12.75" x14ac:dyDescent="0.2">
      <c r="A2411" s="4"/>
      <c r="B2411" s="4"/>
      <c r="C2411" s="4"/>
      <c r="D2411" s="4"/>
      <c r="E2411" s="4"/>
      <c r="F2411" s="4"/>
      <c r="G2411" s="45"/>
      <c r="H2411" s="45"/>
      <c r="I2411" s="36"/>
      <c r="J2411" s="36"/>
      <c r="K2411" s="5"/>
      <c r="L2411" s="8" t="str">
        <f t="shared" si="39"/>
        <v xml:space="preserve"> </v>
      </c>
      <c r="M2411" s="6"/>
      <c r="N2411" s="6"/>
      <c r="O2411" s="6"/>
      <c r="P2411" s="8"/>
      <c r="Q2411" s="5"/>
      <c r="R2411" s="8"/>
      <c r="S2411" s="10"/>
      <c r="T2411" s="6"/>
      <c r="U2411" s="4"/>
      <c r="V2411" s="4"/>
      <c r="W2411" s="38"/>
      <c r="X2411" s="8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BC2411" s="2"/>
    </row>
    <row r="2412" spans="1:55" ht="12.75" x14ac:dyDescent="0.2">
      <c r="A2412" s="4"/>
      <c r="B2412" s="4"/>
      <c r="C2412" s="4"/>
      <c r="D2412" s="4"/>
      <c r="E2412" s="4"/>
      <c r="F2412" s="4"/>
      <c r="G2412" s="45"/>
      <c r="H2412" s="45"/>
      <c r="I2412" s="36"/>
      <c r="J2412" s="36"/>
      <c r="K2412" s="5"/>
      <c r="L2412" s="8" t="str">
        <f t="shared" si="39"/>
        <v xml:space="preserve"> </v>
      </c>
      <c r="M2412" s="6"/>
      <c r="N2412" s="6"/>
      <c r="O2412" s="6"/>
      <c r="P2412" s="8"/>
      <c r="Q2412" s="5"/>
      <c r="R2412" s="8"/>
      <c r="S2412" s="10"/>
      <c r="T2412" s="6"/>
      <c r="U2412" s="4"/>
      <c r="V2412" s="4"/>
      <c r="W2412" s="38"/>
      <c r="X2412" s="8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BC2412" s="2"/>
    </row>
    <row r="2413" spans="1:55" ht="12.75" x14ac:dyDescent="0.2">
      <c r="A2413" s="4"/>
      <c r="B2413" s="4"/>
      <c r="C2413" s="4"/>
      <c r="D2413" s="4"/>
      <c r="E2413" s="4"/>
      <c r="F2413" s="4"/>
      <c r="G2413" s="45"/>
      <c r="H2413" s="45"/>
      <c r="I2413" s="36"/>
      <c r="J2413" s="36"/>
      <c r="K2413" s="5"/>
      <c r="L2413" s="8" t="str">
        <f t="shared" si="39"/>
        <v xml:space="preserve"> </v>
      </c>
      <c r="M2413" s="6"/>
      <c r="N2413" s="6"/>
      <c r="O2413" s="6"/>
      <c r="P2413" s="8"/>
      <c r="Q2413" s="5"/>
      <c r="R2413" s="8"/>
      <c r="S2413" s="10"/>
      <c r="T2413" s="6"/>
      <c r="U2413" s="4"/>
      <c r="V2413" s="4"/>
      <c r="W2413" s="38"/>
      <c r="X2413" s="8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BC2413" s="2"/>
    </row>
    <row r="2414" spans="1:55" ht="12.75" x14ac:dyDescent="0.2">
      <c r="A2414" s="4"/>
      <c r="B2414" s="4"/>
      <c r="C2414" s="4"/>
      <c r="D2414" s="4"/>
      <c r="E2414" s="4"/>
      <c r="F2414" s="4"/>
      <c r="G2414" s="45"/>
      <c r="H2414" s="45"/>
      <c r="I2414" s="36"/>
      <c r="J2414" s="36"/>
      <c r="K2414" s="5"/>
      <c r="L2414" s="8" t="str">
        <f t="shared" si="39"/>
        <v xml:space="preserve"> </v>
      </c>
      <c r="M2414" s="6"/>
      <c r="N2414" s="6"/>
      <c r="O2414" s="6"/>
      <c r="P2414" s="8"/>
      <c r="Q2414" s="5"/>
      <c r="R2414" s="8"/>
      <c r="S2414" s="10"/>
      <c r="T2414" s="6"/>
      <c r="U2414" s="4"/>
      <c r="V2414" s="4"/>
      <c r="W2414" s="38"/>
      <c r="X2414" s="8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BC2414" s="2"/>
    </row>
    <row r="2415" spans="1:55" ht="12.75" x14ac:dyDescent="0.2">
      <c r="A2415" s="4"/>
      <c r="B2415" s="4"/>
      <c r="C2415" s="4"/>
      <c r="D2415" s="4"/>
      <c r="E2415" s="4"/>
      <c r="F2415" s="4"/>
      <c r="G2415" s="45"/>
      <c r="H2415" s="45"/>
      <c r="I2415" s="36"/>
      <c r="J2415" s="36"/>
      <c r="K2415" s="5"/>
      <c r="L2415" s="8" t="str">
        <f t="shared" si="39"/>
        <v xml:space="preserve"> </v>
      </c>
      <c r="M2415" s="6"/>
      <c r="N2415" s="6"/>
      <c r="O2415" s="6"/>
      <c r="P2415" s="8"/>
      <c r="Q2415" s="5"/>
      <c r="R2415" s="8"/>
      <c r="S2415" s="10"/>
      <c r="T2415" s="6"/>
      <c r="U2415" s="4"/>
      <c r="V2415" s="4"/>
      <c r="W2415" s="38"/>
      <c r="X2415" s="8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BC2415" s="2"/>
    </row>
    <row r="2416" spans="1:55" ht="12.75" x14ac:dyDescent="0.2">
      <c r="A2416" s="4"/>
      <c r="B2416" s="4"/>
      <c r="C2416" s="4"/>
      <c r="D2416" s="4"/>
      <c r="E2416" s="4"/>
      <c r="F2416" s="4"/>
      <c r="G2416" s="45"/>
      <c r="H2416" s="45"/>
      <c r="I2416" s="36"/>
      <c r="J2416" s="36"/>
      <c r="K2416" s="5"/>
      <c r="L2416" s="8" t="str">
        <f t="shared" si="39"/>
        <v xml:space="preserve"> </v>
      </c>
      <c r="M2416" s="6"/>
      <c r="N2416" s="6"/>
      <c r="O2416" s="6"/>
      <c r="P2416" s="8"/>
      <c r="Q2416" s="5"/>
      <c r="R2416" s="8"/>
      <c r="S2416" s="10"/>
      <c r="T2416" s="6"/>
      <c r="U2416" s="4"/>
      <c r="V2416" s="4"/>
      <c r="W2416" s="38"/>
      <c r="X2416" s="8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BC2416" s="2"/>
    </row>
    <row r="2417" spans="1:55" ht="12.75" x14ac:dyDescent="0.2">
      <c r="A2417" s="4"/>
      <c r="B2417" s="4"/>
      <c r="C2417" s="4"/>
      <c r="D2417" s="4"/>
      <c r="E2417" s="4"/>
      <c r="F2417" s="4"/>
      <c r="G2417" s="45"/>
      <c r="H2417" s="45"/>
      <c r="I2417" s="36"/>
      <c r="J2417" s="36"/>
      <c r="K2417" s="5"/>
      <c r="L2417" s="8" t="str">
        <f t="shared" si="39"/>
        <v xml:space="preserve"> </v>
      </c>
      <c r="M2417" s="6"/>
      <c r="N2417" s="6"/>
      <c r="O2417" s="6"/>
      <c r="P2417" s="8"/>
      <c r="Q2417" s="5"/>
      <c r="R2417" s="8"/>
      <c r="S2417" s="10"/>
      <c r="T2417" s="6"/>
      <c r="U2417" s="4"/>
      <c r="V2417" s="4"/>
      <c r="W2417" s="38"/>
      <c r="X2417" s="8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BC2417" s="2"/>
    </row>
    <row r="2418" spans="1:55" ht="12.75" x14ac:dyDescent="0.2">
      <c r="A2418" s="4"/>
      <c r="B2418" s="4"/>
      <c r="C2418" s="4"/>
      <c r="D2418" s="4"/>
      <c r="E2418" s="4"/>
      <c r="F2418" s="4"/>
      <c r="G2418" s="45"/>
      <c r="H2418" s="45"/>
      <c r="I2418" s="36"/>
      <c r="J2418" s="36"/>
      <c r="K2418" s="5"/>
      <c r="L2418" s="8" t="str">
        <f t="shared" si="39"/>
        <v xml:space="preserve"> </v>
      </c>
      <c r="M2418" s="6"/>
      <c r="N2418" s="6"/>
      <c r="O2418" s="6"/>
      <c r="P2418" s="8"/>
      <c r="Q2418" s="5"/>
      <c r="R2418" s="8"/>
      <c r="S2418" s="10"/>
      <c r="T2418" s="6"/>
      <c r="U2418" s="4"/>
      <c r="V2418" s="4"/>
      <c r="W2418" s="38"/>
      <c r="X2418" s="8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BC2418" s="2"/>
    </row>
    <row r="2419" spans="1:55" ht="12.75" x14ac:dyDescent="0.2">
      <c r="A2419" s="4"/>
      <c r="B2419" s="4"/>
      <c r="C2419" s="4"/>
      <c r="D2419" s="4"/>
      <c r="E2419" s="4"/>
      <c r="F2419" s="4"/>
      <c r="G2419" s="45"/>
      <c r="H2419" s="45"/>
      <c r="I2419" s="36"/>
      <c r="J2419" s="36"/>
      <c r="K2419" s="5"/>
      <c r="L2419" s="8" t="str">
        <f t="shared" si="39"/>
        <v xml:space="preserve"> </v>
      </c>
      <c r="M2419" s="6"/>
      <c r="N2419" s="6"/>
      <c r="O2419" s="6"/>
      <c r="P2419" s="8"/>
      <c r="Q2419" s="5"/>
      <c r="R2419" s="8"/>
      <c r="S2419" s="10"/>
      <c r="T2419" s="6"/>
      <c r="U2419" s="4"/>
      <c r="V2419" s="4"/>
      <c r="W2419" s="38"/>
      <c r="X2419" s="8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BC2419" s="2"/>
    </row>
    <row r="2420" spans="1:55" ht="12.75" x14ac:dyDescent="0.2">
      <c r="A2420" s="4"/>
      <c r="B2420" s="4"/>
      <c r="C2420" s="4"/>
      <c r="D2420" s="4"/>
      <c r="E2420" s="4"/>
      <c r="F2420" s="4"/>
      <c r="G2420" s="45"/>
      <c r="H2420" s="45"/>
      <c r="I2420" s="36"/>
      <c r="J2420" s="36"/>
      <c r="K2420" s="5"/>
      <c r="L2420" s="8" t="str">
        <f t="shared" si="39"/>
        <v xml:space="preserve"> </v>
      </c>
      <c r="M2420" s="6"/>
      <c r="N2420" s="6"/>
      <c r="O2420" s="6"/>
      <c r="P2420" s="8"/>
      <c r="Q2420" s="5"/>
      <c r="R2420" s="8"/>
      <c r="S2420" s="10"/>
      <c r="T2420" s="6"/>
      <c r="U2420" s="4"/>
      <c r="V2420" s="4"/>
      <c r="W2420" s="38"/>
      <c r="X2420" s="8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BC2420" s="2"/>
    </row>
    <row r="2421" spans="1:55" ht="12.75" x14ac:dyDescent="0.2">
      <c r="A2421" s="4"/>
      <c r="B2421" s="4"/>
      <c r="C2421" s="4"/>
      <c r="D2421" s="4"/>
      <c r="E2421" s="4"/>
      <c r="F2421" s="4"/>
      <c r="G2421" s="45"/>
      <c r="H2421" s="45"/>
      <c r="I2421" s="36"/>
      <c r="J2421" s="36"/>
      <c r="K2421" s="5"/>
      <c r="L2421" s="8" t="str">
        <f t="shared" si="39"/>
        <v xml:space="preserve"> </v>
      </c>
      <c r="M2421" s="6"/>
      <c r="N2421" s="6"/>
      <c r="O2421" s="6"/>
      <c r="P2421" s="8"/>
      <c r="Q2421" s="5"/>
      <c r="R2421" s="8"/>
      <c r="S2421" s="10"/>
      <c r="T2421" s="6"/>
      <c r="U2421" s="4"/>
      <c r="V2421" s="4"/>
      <c r="W2421" s="38"/>
      <c r="X2421" s="8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BC2421" s="2"/>
    </row>
    <row r="2422" spans="1:55" ht="12.75" x14ac:dyDescent="0.2">
      <c r="A2422" s="4"/>
      <c r="B2422" s="4"/>
      <c r="C2422" s="4"/>
      <c r="D2422" s="4"/>
      <c r="E2422" s="4"/>
      <c r="F2422" s="4"/>
      <c r="G2422" s="45"/>
      <c r="H2422" s="45"/>
      <c r="I2422" s="36"/>
      <c r="J2422" s="36"/>
      <c r="K2422" s="5"/>
      <c r="L2422" s="8" t="str">
        <f t="shared" si="39"/>
        <v xml:space="preserve"> </v>
      </c>
      <c r="M2422" s="6"/>
      <c r="N2422" s="6"/>
      <c r="O2422" s="6"/>
      <c r="P2422" s="8"/>
      <c r="Q2422" s="5"/>
      <c r="R2422" s="8"/>
      <c r="S2422" s="10"/>
      <c r="T2422" s="6"/>
      <c r="U2422" s="4"/>
      <c r="V2422" s="4"/>
      <c r="W2422" s="38"/>
      <c r="X2422" s="8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BC2422" s="2"/>
    </row>
    <row r="2423" spans="1:55" ht="12.75" x14ac:dyDescent="0.2">
      <c r="A2423" s="4"/>
      <c r="B2423" s="4"/>
      <c r="C2423" s="4"/>
      <c r="D2423" s="4"/>
      <c r="E2423" s="4"/>
      <c r="F2423" s="4"/>
      <c r="G2423" s="45"/>
      <c r="H2423" s="45"/>
      <c r="I2423" s="36"/>
      <c r="J2423" s="36"/>
      <c r="K2423" s="5"/>
      <c r="L2423" s="8" t="str">
        <f t="shared" si="39"/>
        <v xml:space="preserve"> </v>
      </c>
      <c r="M2423" s="6"/>
      <c r="N2423" s="6"/>
      <c r="O2423" s="6"/>
      <c r="P2423" s="8"/>
      <c r="Q2423" s="5"/>
      <c r="R2423" s="8"/>
      <c r="S2423" s="10"/>
      <c r="T2423" s="6"/>
      <c r="U2423" s="4"/>
      <c r="V2423" s="4"/>
      <c r="W2423" s="38"/>
      <c r="X2423" s="8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BC2423" s="2"/>
    </row>
    <row r="2424" spans="1:55" ht="12.75" x14ac:dyDescent="0.2">
      <c r="A2424" s="4"/>
      <c r="B2424" s="4"/>
      <c r="C2424" s="4"/>
      <c r="D2424" s="4"/>
      <c r="E2424" s="4"/>
      <c r="F2424" s="4"/>
      <c r="G2424" s="45"/>
      <c r="H2424" s="45"/>
      <c r="I2424" s="36"/>
      <c r="J2424" s="36"/>
      <c r="K2424" s="5"/>
      <c r="L2424" s="8" t="str">
        <f t="shared" si="39"/>
        <v xml:space="preserve"> </v>
      </c>
      <c r="M2424" s="6"/>
      <c r="N2424" s="6"/>
      <c r="O2424" s="6"/>
      <c r="P2424" s="8"/>
      <c r="Q2424" s="5"/>
      <c r="R2424" s="8"/>
      <c r="S2424" s="10"/>
      <c r="T2424" s="6"/>
      <c r="U2424" s="4"/>
      <c r="V2424" s="4"/>
      <c r="W2424" s="38"/>
      <c r="X2424" s="8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BC2424" s="2"/>
    </row>
    <row r="2425" spans="1:55" ht="12.75" x14ac:dyDescent="0.2">
      <c r="A2425" s="4"/>
      <c r="B2425" s="4"/>
      <c r="C2425" s="4"/>
      <c r="D2425" s="4"/>
      <c r="E2425" s="4"/>
      <c r="F2425" s="4"/>
      <c r="G2425" s="45"/>
      <c r="H2425" s="45"/>
      <c r="I2425" s="36"/>
      <c r="J2425" s="36"/>
      <c r="K2425" s="5"/>
      <c r="L2425" s="8" t="str">
        <f t="shared" si="39"/>
        <v xml:space="preserve"> </v>
      </c>
      <c r="M2425" s="6"/>
      <c r="N2425" s="6"/>
      <c r="O2425" s="6"/>
      <c r="P2425" s="8"/>
      <c r="Q2425" s="5"/>
      <c r="R2425" s="8"/>
      <c r="S2425" s="10"/>
      <c r="T2425" s="6"/>
      <c r="U2425" s="4"/>
      <c r="V2425" s="4"/>
      <c r="W2425" s="38"/>
      <c r="X2425" s="8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BC2425" s="2"/>
    </row>
    <row r="2426" spans="1:55" ht="12.75" x14ac:dyDescent="0.2">
      <c r="A2426" s="4"/>
      <c r="B2426" s="4"/>
      <c r="C2426" s="4"/>
      <c r="D2426" s="4"/>
      <c r="E2426" s="4"/>
      <c r="F2426" s="4"/>
      <c r="G2426" s="45"/>
      <c r="H2426" s="45"/>
      <c r="I2426" s="36"/>
      <c r="J2426" s="36"/>
      <c r="K2426" s="5"/>
      <c r="L2426" s="8" t="str">
        <f t="shared" si="39"/>
        <v xml:space="preserve"> </v>
      </c>
      <c r="M2426" s="6"/>
      <c r="N2426" s="6"/>
      <c r="O2426" s="6"/>
      <c r="P2426" s="8"/>
      <c r="Q2426" s="5"/>
      <c r="R2426" s="8"/>
      <c r="S2426" s="10"/>
      <c r="T2426" s="6"/>
      <c r="U2426" s="4"/>
      <c r="V2426" s="4"/>
      <c r="W2426" s="38"/>
      <c r="X2426" s="8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BC2426" s="2"/>
    </row>
    <row r="2427" spans="1:55" ht="12.75" x14ac:dyDescent="0.2">
      <c r="A2427" s="4"/>
      <c r="B2427" s="4"/>
      <c r="C2427" s="4"/>
      <c r="D2427" s="4"/>
      <c r="E2427" s="4"/>
      <c r="F2427" s="4"/>
      <c r="G2427" s="45"/>
      <c r="H2427" s="45"/>
      <c r="I2427" s="36"/>
      <c r="J2427" s="36"/>
      <c r="K2427" s="5"/>
      <c r="L2427" s="8" t="str">
        <f t="shared" si="39"/>
        <v xml:space="preserve"> </v>
      </c>
      <c r="M2427" s="6"/>
      <c r="N2427" s="6"/>
      <c r="O2427" s="6"/>
      <c r="P2427" s="8"/>
      <c r="Q2427" s="5"/>
      <c r="R2427" s="8"/>
      <c r="S2427" s="10"/>
      <c r="T2427" s="6"/>
      <c r="U2427" s="4"/>
      <c r="V2427" s="4"/>
      <c r="W2427" s="38"/>
      <c r="X2427" s="8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BC2427" s="2"/>
    </row>
    <row r="2428" spans="1:55" ht="12.75" x14ac:dyDescent="0.2">
      <c r="A2428" s="4"/>
      <c r="B2428" s="4"/>
      <c r="C2428" s="4"/>
      <c r="D2428" s="4"/>
      <c r="E2428" s="4"/>
      <c r="F2428" s="4"/>
      <c r="G2428" s="45"/>
      <c r="H2428" s="45"/>
      <c r="I2428" s="36"/>
      <c r="J2428" s="36"/>
      <c r="K2428" s="5"/>
      <c r="L2428" s="8" t="str">
        <f t="shared" si="39"/>
        <v xml:space="preserve"> </v>
      </c>
      <c r="M2428" s="6"/>
      <c r="N2428" s="6"/>
      <c r="O2428" s="6"/>
      <c r="P2428" s="8"/>
      <c r="Q2428" s="5"/>
      <c r="R2428" s="8"/>
      <c r="S2428" s="10"/>
      <c r="T2428" s="6"/>
      <c r="U2428" s="4"/>
      <c r="V2428" s="4"/>
      <c r="W2428" s="38"/>
      <c r="X2428" s="8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BC2428" s="2"/>
    </row>
    <row r="2429" spans="1:55" ht="12.75" x14ac:dyDescent="0.2">
      <c r="A2429" s="4"/>
      <c r="B2429" s="4"/>
      <c r="C2429" s="4"/>
      <c r="D2429" s="4"/>
      <c r="E2429" s="4"/>
      <c r="F2429" s="4"/>
      <c r="G2429" s="45"/>
      <c r="H2429" s="45"/>
      <c r="I2429" s="36"/>
      <c r="J2429" s="36"/>
      <c r="K2429" s="5"/>
      <c r="L2429" s="8" t="str">
        <f t="shared" si="39"/>
        <v xml:space="preserve"> </v>
      </c>
      <c r="M2429" s="6"/>
      <c r="N2429" s="6"/>
      <c r="O2429" s="6"/>
      <c r="P2429" s="8"/>
      <c r="Q2429" s="5"/>
      <c r="R2429" s="8"/>
      <c r="S2429" s="10"/>
      <c r="T2429" s="6"/>
      <c r="U2429" s="4"/>
      <c r="V2429" s="4"/>
      <c r="W2429" s="38"/>
      <c r="X2429" s="8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BC2429" s="2"/>
    </row>
    <row r="2430" spans="1:55" ht="12.75" x14ac:dyDescent="0.2">
      <c r="A2430" s="4"/>
      <c r="B2430" s="4"/>
      <c r="C2430" s="4"/>
      <c r="D2430" s="4"/>
      <c r="E2430" s="4"/>
      <c r="F2430" s="4"/>
      <c r="G2430" s="45"/>
      <c r="H2430" s="45"/>
      <c r="I2430" s="36"/>
      <c r="J2430" s="36"/>
      <c r="K2430" s="5"/>
      <c r="L2430" s="8" t="str">
        <f t="shared" si="39"/>
        <v xml:space="preserve"> </v>
      </c>
      <c r="M2430" s="6"/>
      <c r="N2430" s="6"/>
      <c r="O2430" s="6"/>
      <c r="P2430" s="8"/>
      <c r="Q2430" s="5"/>
      <c r="R2430" s="8"/>
      <c r="S2430" s="10"/>
      <c r="T2430" s="6"/>
      <c r="U2430" s="4"/>
      <c r="V2430" s="4"/>
      <c r="W2430" s="38"/>
      <c r="X2430" s="8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BC2430" s="2"/>
    </row>
    <row r="2431" spans="1:55" ht="12.75" x14ac:dyDescent="0.2">
      <c r="A2431" s="4"/>
      <c r="B2431" s="4"/>
      <c r="C2431" s="4"/>
      <c r="D2431" s="4"/>
      <c r="E2431" s="4"/>
      <c r="F2431" s="4"/>
      <c r="G2431" s="45"/>
      <c r="H2431" s="45"/>
      <c r="I2431" s="36"/>
      <c r="J2431" s="36"/>
      <c r="K2431" s="5"/>
      <c r="L2431" s="8" t="str">
        <f t="shared" si="39"/>
        <v xml:space="preserve"> </v>
      </c>
      <c r="M2431" s="6"/>
      <c r="N2431" s="6"/>
      <c r="O2431" s="6"/>
      <c r="P2431" s="8"/>
      <c r="Q2431" s="5"/>
      <c r="R2431" s="8"/>
      <c r="S2431" s="10"/>
      <c r="T2431" s="6"/>
      <c r="U2431" s="4"/>
      <c r="V2431" s="4"/>
      <c r="W2431" s="38"/>
      <c r="X2431" s="8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BC2431" s="2"/>
    </row>
    <row r="2432" spans="1:55" ht="12.75" x14ac:dyDescent="0.2">
      <c r="A2432" s="4"/>
      <c r="B2432" s="4"/>
      <c r="C2432" s="4"/>
      <c r="D2432" s="4"/>
      <c r="E2432" s="4"/>
      <c r="F2432" s="4"/>
      <c r="G2432" s="45"/>
      <c r="H2432" s="45"/>
      <c r="I2432" s="36"/>
      <c r="J2432" s="36"/>
      <c r="K2432" s="5"/>
      <c r="L2432" s="8" t="str">
        <f t="shared" si="39"/>
        <v xml:space="preserve"> </v>
      </c>
      <c r="M2432" s="6"/>
      <c r="N2432" s="6"/>
      <c r="O2432" s="6"/>
      <c r="P2432" s="8"/>
      <c r="Q2432" s="5"/>
      <c r="R2432" s="8"/>
      <c r="S2432" s="10"/>
      <c r="T2432" s="6"/>
      <c r="U2432" s="4"/>
      <c r="V2432" s="4"/>
      <c r="W2432" s="38"/>
      <c r="X2432" s="8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BC2432" s="2"/>
    </row>
    <row r="2433" spans="1:55" ht="12.75" x14ac:dyDescent="0.2">
      <c r="A2433" s="4"/>
      <c r="B2433" s="4"/>
      <c r="C2433" s="4"/>
      <c r="D2433" s="4"/>
      <c r="E2433" s="4"/>
      <c r="F2433" s="4"/>
      <c r="G2433" s="45"/>
      <c r="H2433" s="45"/>
      <c r="I2433" s="36"/>
      <c r="J2433" s="36"/>
      <c r="K2433" s="5"/>
      <c r="L2433" s="8" t="str">
        <f t="shared" si="39"/>
        <v xml:space="preserve"> </v>
      </c>
      <c r="M2433" s="6"/>
      <c r="N2433" s="6"/>
      <c r="O2433" s="6"/>
      <c r="P2433" s="8"/>
      <c r="Q2433" s="5"/>
      <c r="R2433" s="8"/>
      <c r="S2433" s="10"/>
      <c r="T2433" s="6"/>
      <c r="U2433" s="4"/>
      <c r="V2433" s="4"/>
      <c r="W2433" s="38"/>
      <c r="X2433" s="8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BC2433" s="2"/>
    </row>
    <row r="2434" spans="1:55" ht="12.75" x14ac:dyDescent="0.2">
      <c r="A2434" s="4"/>
      <c r="B2434" s="4"/>
      <c r="C2434" s="4"/>
      <c r="D2434" s="4"/>
      <c r="E2434" s="4"/>
      <c r="F2434" s="4"/>
      <c r="G2434" s="45"/>
      <c r="H2434" s="45"/>
      <c r="I2434" s="36"/>
      <c r="J2434" s="36"/>
      <c r="K2434" s="5"/>
      <c r="L2434" s="8" t="str">
        <f t="shared" si="39"/>
        <v xml:space="preserve"> </v>
      </c>
      <c r="M2434" s="6"/>
      <c r="N2434" s="6"/>
      <c r="O2434" s="6"/>
      <c r="P2434" s="8"/>
      <c r="Q2434" s="5"/>
      <c r="R2434" s="8"/>
      <c r="S2434" s="10"/>
      <c r="T2434" s="6"/>
      <c r="U2434" s="4"/>
      <c r="V2434" s="4"/>
      <c r="W2434" s="38"/>
      <c r="X2434" s="8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BC2434" s="2"/>
    </row>
    <row r="2435" spans="1:55" ht="12.75" x14ac:dyDescent="0.2">
      <c r="A2435" s="4"/>
      <c r="B2435" s="4"/>
      <c r="C2435" s="4"/>
      <c r="D2435" s="4"/>
      <c r="E2435" s="4"/>
      <c r="F2435" s="4"/>
      <c r="G2435" s="45"/>
      <c r="H2435" s="45"/>
      <c r="I2435" s="36"/>
      <c r="J2435" s="36"/>
      <c r="K2435" s="5"/>
      <c r="L2435" s="8" t="str">
        <f t="shared" si="39"/>
        <v xml:space="preserve"> </v>
      </c>
      <c r="M2435" s="6"/>
      <c r="N2435" s="6"/>
      <c r="O2435" s="6"/>
      <c r="P2435" s="8"/>
      <c r="Q2435" s="5"/>
      <c r="R2435" s="8"/>
      <c r="S2435" s="10"/>
      <c r="T2435" s="6"/>
      <c r="U2435" s="4"/>
      <c r="V2435" s="4"/>
      <c r="W2435" s="38"/>
      <c r="X2435" s="8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BC2435" s="2"/>
    </row>
    <row r="2436" spans="1:55" ht="12.75" x14ac:dyDescent="0.2">
      <c r="A2436" s="4"/>
      <c r="B2436" s="4"/>
      <c r="C2436" s="4"/>
      <c r="D2436" s="4"/>
      <c r="E2436" s="4"/>
      <c r="F2436" s="4"/>
      <c r="G2436" s="45"/>
      <c r="H2436" s="45"/>
      <c r="I2436" s="36"/>
      <c r="J2436" s="36"/>
      <c r="K2436" s="5"/>
      <c r="L2436" s="8" t="str">
        <f t="shared" si="39"/>
        <v xml:space="preserve"> </v>
      </c>
      <c r="M2436" s="6"/>
      <c r="N2436" s="6"/>
      <c r="O2436" s="6"/>
      <c r="P2436" s="8"/>
      <c r="Q2436" s="5"/>
      <c r="R2436" s="8"/>
      <c r="S2436" s="10"/>
      <c r="T2436" s="6"/>
      <c r="U2436" s="4"/>
      <c r="V2436" s="4"/>
      <c r="W2436" s="38"/>
      <c r="X2436" s="8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BC2436" s="2"/>
    </row>
    <row r="2437" spans="1:55" ht="12.75" x14ac:dyDescent="0.2">
      <c r="A2437" s="4"/>
      <c r="B2437" s="4"/>
      <c r="C2437" s="4"/>
      <c r="D2437" s="4"/>
      <c r="E2437" s="4"/>
      <c r="F2437" s="4"/>
      <c r="G2437" s="45"/>
      <c r="H2437" s="45"/>
      <c r="I2437" s="36"/>
      <c r="J2437" s="36"/>
      <c r="K2437" s="5"/>
      <c r="L2437" s="8" t="str">
        <f t="shared" si="39"/>
        <v xml:space="preserve"> </v>
      </c>
      <c r="M2437" s="6"/>
      <c r="N2437" s="6"/>
      <c r="O2437" s="6"/>
      <c r="P2437" s="8"/>
      <c r="Q2437" s="5"/>
      <c r="R2437" s="8"/>
      <c r="S2437" s="10"/>
      <c r="T2437" s="6"/>
      <c r="U2437" s="4"/>
      <c r="V2437" s="4"/>
      <c r="W2437" s="38"/>
      <c r="X2437" s="8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BC2437" s="2"/>
    </row>
    <row r="2438" spans="1:55" ht="12.75" x14ac:dyDescent="0.2">
      <c r="A2438" s="4"/>
      <c r="B2438" s="4"/>
      <c r="C2438" s="4"/>
      <c r="D2438" s="4"/>
      <c r="E2438" s="4"/>
      <c r="F2438" s="4"/>
      <c r="G2438" s="45"/>
      <c r="H2438" s="45"/>
      <c r="I2438" s="36"/>
      <c r="J2438" s="36"/>
      <c r="K2438" s="5"/>
      <c r="L2438" s="8" t="str">
        <f t="shared" si="39"/>
        <v xml:space="preserve"> </v>
      </c>
      <c r="M2438" s="6"/>
      <c r="N2438" s="6"/>
      <c r="O2438" s="6"/>
      <c r="P2438" s="8"/>
      <c r="Q2438" s="5"/>
      <c r="R2438" s="8"/>
      <c r="S2438" s="10"/>
      <c r="T2438" s="6"/>
      <c r="U2438" s="4"/>
      <c r="V2438" s="4"/>
      <c r="W2438" s="38"/>
      <c r="X2438" s="8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BC2438" s="2"/>
    </row>
    <row r="2439" spans="1:55" ht="12.75" x14ac:dyDescent="0.2">
      <c r="A2439" s="4"/>
      <c r="B2439" s="4"/>
      <c r="C2439" s="4"/>
      <c r="D2439" s="4"/>
      <c r="E2439" s="4"/>
      <c r="F2439" s="4"/>
      <c r="G2439" s="45"/>
      <c r="H2439" s="45"/>
      <c r="I2439" s="36"/>
      <c r="J2439" s="36"/>
      <c r="K2439" s="5"/>
      <c r="L2439" s="8" t="str">
        <f t="shared" si="39"/>
        <v xml:space="preserve"> </v>
      </c>
      <c r="M2439" s="6"/>
      <c r="N2439" s="6"/>
      <c r="O2439" s="6"/>
      <c r="P2439" s="8"/>
      <c r="Q2439" s="5"/>
      <c r="R2439" s="8"/>
      <c r="S2439" s="10"/>
      <c r="T2439" s="6"/>
      <c r="U2439" s="4"/>
      <c r="V2439" s="4"/>
      <c r="W2439" s="38"/>
      <c r="X2439" s="8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BC2439" s="2"/>
    </row>
    <row r="2440" spans="1:55" ht="12.75" x14ac:dyDescent="0.2">
      <c r="A2440" s="4"/>
      <c r="B2440" s="4"/>
      <c r="C2440" s="4"/>
      <c r="D2440" s="4"/>
      <c r="E2440" s="4"/>
      <c r="F2440" s="4"/>
      <c r="G2440" s="45"/>
      <c r="H2440" s="45"/>
      <c r="I2440" s="36"/>
      <c r="J2440" s="36"/>
      <c r="K2440" s="5"/>
      <c r="L2440" s="8" t="str">
        <f t="shared" si="39"/>
        <v xml:space="preserve"> </v>
      </c>
      <c r="M2440" s="6"/>
      <c r="N2440" s="6"/>
      <c r="O2440" s="6"/>
      <c r="P2440" s="8"/>
      <c r="Q2440" s="5"/>
      <c r="R2440" s="8"/>
      <c r="S2440" s="10"/>
      <c r="T2440" s="6"/>
      <c r="U2440" s="4"/>
      <c r="V2440" s="4"/>
      <c r="W2440" s="38"/>
      <c r="X2440" s="8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BC2440" s="2"/>
    </row>
    <row r="2441" spans="1:55" ht="12.75" x14ac:dyDescent="0.2">
      <c r="A2441" s="4"/>
      <c r="B2441" s="4"/>
      <c r="C2441" s="4"/>
      <c r="D2441" s="4"/>
      <c r="E2441" s="4"/>
      <c r="F2441" s="4"/>
      <c r="G2441" s="45"/>
      <c r="H2441" s="45"/>
      <c r="I2441" s="36"/>
      <c r="J2441" s="36"/>
      <c r="K2441" s="5"/>
      <c r="L2441" s="8" t="str">
        <f t="shared" si="39"/>
        <v xml:space="preserve"> </v>
      </c>
      <c r="M2441" s="6"/>
      <c r="N2441" s="6"/>
      <c r="O2441" s="6"/>
      <c r="P2441" s="8"/>
      <c r="Q2441" s="5"/>
      <c r="R2441" s="8"/>
      <c r="S2441" s="10"/>
      <c r="T2441" s="6"/>
      <c r="U2441" s="4"/>
      <c r="V2441" s="4"/>
      <c r="W2441" s="38"/>
      <c r="X2441" s="8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BC2441" s="2"/>
    </row>
    <row r="2442" spans="1:55" ht="12.75" x14ac:dyDescent="0.2">
      <c r="A2442" s="4"/>
      <c r="B2442" s="4"/>
      <c r="C2442" s="4"/>
      <c r="D2442" s="4"/>
      <c r="E2442" s="4"/>
      <c r="F2442" s="4"/>
      <c r="G2442" s="45"/>
      <c r="H2442" s="45"/>
      <c r="I2442" s="36"/>
      <c r="J2442" s="36"/>
      <c r="K2442" s="5"/>
      <c r="L2442" s="8" t="str">
        <f t="shared" si="39"/>
        <v xml:space="preserve"> </v>
      </c>
      <c r="M2442" s="6"/>
      <c r="N2442" s="6"/>
      <c r="O2442" s="6"/>
      <c r="P2442" s="8"/>
      <c r="Q2442" s="5"/>
      <c r="R2442" s="8"/>
      <c r="S2442" s="10"/>
      <c r="T2442" s="6"/>
      <c r="U2442" s="4"/>
      <c r="V2442" s="4"/>
      <c r="W2442" s="38"/>
      <c r="X2442" s="8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BC2442" s="2"/>
    </row>
    <row r="2443" spans="1:55" ht="12.75" x14ac:dyDescent="0.2">
      <c r="A2443" s="4"/>
      <c r="B2443" s="4"/>
      <c r="C2443" s="4"/>
      <c r="D2443" s="4"/>
      <c r="E2443" s="4"/>
      <c r="F2443" s="4"/>
      <c r="G2443" s="45"/>
      <c r="H2443" s="45"/>
      <c r="I2443" s="36"/>
      <c r="J2443" s="36"/>
      <c r="K2443" s="5"/>
      <c r="L2443" s="8" t="str">
        <f t="shared" si="39"/>
        <v xml:space="preserve"> </v>
      </c>
      <c r="M2443" s="6"/>
      <c r="N2443" s="6"/>
      <c r="O2443" s="6"/>
      <c r="P2443" s="8"/>
      <c r="Q2443" s="5"/>
      <c r="R2443" s="8"/>
      <c r="S2443" s="10"/>
      <c r="T2443" s="6"/>
      <c r="U2443" s="4"/>
      <c r="V2443" s="4"/>
      <c r="W2443" s="38"/>
      <c r="X2443" s="8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BC2443" s="2"/>
    </row>
    <row r="2444" spans="1:55" ht="12.75" x14ac:dyDescent="0.2">
      <c r="A2444" s="4"/>
      <c r="B2444" s="4"/>
      <c r="C2444" s="4"/>
      <c r="D2444" s="4"/>
      <c r="E2444" s="4"/>
      <c r="F2444" s="4"/>
      <c r="G2444" s="45"/>
      <c r="H2444" s="45"/>
      <c r="I2444" s="36"/>
      <c r="J2444" s="36"/>
      <c r="K2444" s="5"/>
      <c r="L2444" s="8" t="str">
        <f t="shared" si="39"/>
        <v xml:space="preserve"> </v>
      </c>
      <c r="M2444" s="6"/>
      <c r="N2444" s="6"/>
      <c r="O2444" s="6"/>
      <c r="P2444" s="8"/>
      <c r="Q2444" s="5"/>
      <c r="R2444" s="8"/>
      <c r="S2444" s="10"/>
      <c r="T2444" s="6"/>
      <c r="U2444" s="4"/>
      <c r="V2444" s="4"/>
      <c r="W2444" s="38"/>
      <c r="X2444" s="8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BC2444" s="2"/>
    </row>
    <row r="2445" spans="1:55" ht="12.75" x14ac:dyDescent="0.2">
      <c r="A2445" s="4"/>
      <c r="B2445" s="4"/>
      <c r="C2445" s="4"/>
      <c r="D2445" s="4"/>
      <c r="E2445" s="4"/>
      <c r="F2445" s="4"/>
      <c r="G2445" s="45"/>
      <c r="H2445" s="45"/>
      <c r="I2445" s="36"/>
      <c r="J2445" s="36"/>
      <c r="K2445" s="5"/>
      <c r="L2445" s="8" t="str">
        <f t="shared" si="39"/>
        <v xml:space="preserve"> </v>
      </c>
      <c r="M2445" s="6"/>
      <c r="N2445" s="6"/>
      <c r="O2445" s="6"/>
      <c r="P2445" s="8"/>
      <c r="Q2445" s="5"/>
      <c r="R2445" s="8"/>
      <c r="S2445" s="10"/>
      <c r="T2445" s="6"/>
      <c r="U2445" s="4"/>
      <c r="V2445" s="4"/>
      <c r="W2445" s="38"/>
      <c r="X2445" s="8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BC2445" s="2"/>
    </row>
    <row r="2446" spans="1:55" ht="12.75" x14ac:dyDescent="0.2">
      <c r="A2446" s="4"/>
      <c r="B2446" s="4"/>
      <c r="C2446" s="4"/>
      <c r="D2446" s="4"/>
      <c r="E2446" s="4"/>
      <c r="F2446" s="4"/>
      <c r="G2446" s="45"/>
      <c r="H2446" s="45"/>
      <c r="I2446" s="36"/>
      <c r="J2446" s="36"/>
      <c r="K2446" s="5"/>
      <c r="L2446" s="8" t="str">
        <f t="shared" si="39"/>
        <v xml:space="preserve"> </v>
      </c>
      <c r="M2446" s="6"/>
      <c r="N2446" s="6"/>
      <c r="O2446" s="6"/>
      <c r="P2446" s="8"/>
      <c r="Q2446" s="5"/>
      <c r="R2446" s="8"/>
      <c r="S2446" s="10"/>
      <c r="T2446" s="6"/>
      <c r="U2446" s="4"/>
      <c r="V2446" s="4"/>
      <c r="W2446" s="38"/>
      <c r="X2446" s="8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BC2446" s="2"/>
    </row>
    <row r="2447" spans="1:55" ht="12.75" x14ac:dyDescent="0.2">
      <c r="A2447" s="4"/>
      <c r="B2447" s="4"/>
      <c r="C2447" s="4"/>
      <c r="D2447" s="4"/>
      <c r="E2447" s="4"/>
      <c r="F2447" s="4"/>
      <c r="G2447" s="45"/>
      <c r="H2447" s="45"/>
      <c r="I2447" s="36"/>
      <c r="J2447" s="36"/>
      <c r="K2447" s="5"/>
      <c r="L2447" s="8" t="str">
        <f t="shared" si="39"/>
        <v xml:space="preserve"> </v>
      </c>
      <c r="M2447" s="6"/>
      <c r="N2447" s="6"/>
      <c r="O2447" s="6"/>
      <c r="P2447" s="8"/>
      <c r="Q2447" s="5"/>
      <c r="R2447" s="8"/>
      <c r="S2447" s="10"/>
      <c r="T2447" s="6"/>
      <c r="U2447" s="4"/>
      <c r="V2447" s="4"/>
      <c r="W2447" s="38"/>
      <c r="X2447" s="8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BC2447" s="2"/>
    </row>
    <row r="2448" spans="1:55" ht="12.75" x14ac:dyDescent="0.2">
      <c r="A2448" s="4"/>
      <c r="B2448" s="4"/>
      <c r="C2448" s="4"/>
      <c r="D2448" s="4"/>
      <c r="E2448" s="4"/>
      <c r="F2448" s="4"/>
      <c r="G2448" s="45"/>
      <c r="H2448" s="45"/>
      <c r="I2448" s="36"/>
      <c r="J2448" s="36"/>
      <c r="K2448" s="5"/>
      <c r="L2448" s="8" t="str">
        <f t="shared" si="39"/>
        <v xml:space="preserve"> </v>
      </c>
      <c r="M2448" s="6"/>
      <c r="N2448" s="6"/>
      <c r="O2448" s="6"/>
      <c r="P2448" s="8"/>
      <c r="Q2448" s="5"/>
      <c r="R2448" s="8"/>
      <c r="S2448" s="10"/>
      <c r="T2448" s="6"/>
      <c r="U2448" s="4"/>
      <c r="V2448" s="4"/>
      <c r="W2448" s="38"/>
      <c r="X2448" s="8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BC2448" s="2"/>
    </row>
    <row r="2449" spans="1:55" ht="12.75" x14ac:dyDescent="0.2">
      <c r="A2449" s="4"/>
      <c r="B2449" s="4"/>
      <c r="C2449" s="4"/>
      <c r="D2449" s="4"/>
      <c r="E2449" s="4"/>
      <c r="F2449" s="4"/>
      <c r="G2449" s="45"/>
      <c r="H2449" s="45"/>
      <c r="I2449" s="36"/>
      <c r="J2449" s="36"/>
      <c r="K2449" s="5"/>
      <c r="L2449" s="8" t="str">
        <f t="shared" si="39"/>
        <v xml:space="preserve"> </v>
      </c>
      <c r="M2449" s="6"/>
      <c r="N2449" s="6"/>
      <c r="O2449" s="6"/>
      <c r="P2449" s="8"/>
      <c r="Q2449" s="5"/>
      <c r="R2449" s="8"/>
      <c r="S2449" s="10"/>
      <c r="T2449" s="6"/>
      <c r="U2449" s="4"/>
      <c r="V2449" s="4"/>
      <c r="W2449" s="38"/>
      <c r="X2449" s="8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BC2449" s="2"/>
    </row>
    <row r="2450" spans="1:55" ht="12.75" x14ac:dyDescent="0.2">
      <c r="A2450" s="4"/>
      <c r="B2450" s="4"/>
      <c r="C2450" s="4"/>
      <c r="D2450" s="4"/>
      <c r="E2450" s="4"/>
      <c r="F2450" s="4"/>
      <c r="G2450" s="45"/>
      <c r="H2450" s="45"/>
      <c r="I2450" s="36"/>
      <c r="J2450" s="36"/>
      <c r="K2450" s="5"/>
      <c r="L2450" s="8" t="str">
        <f t="shared" si="39"/>
        <v xml:space="preserve"> </v>
      </c>
      <c r="M2450" s="6"/>
      <c r="N2450" s="6"/>
      <c r="O2450" s="6"/>
      <c r="P2450" s="8"/>
      <c r="Q2450" s="5"/>
      <c r="R2450" s="8"/>
      <c r="S2450" s="10"/>
      <c r="T2450" s="6"/>
      <c r="U2450" s="4"/>
      <c r="V2450" s="4"/>
      <c r="W2450" s="38"/>
      <c r="X2450" s="8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BC2450" s="2"/>
    </row>
    <row r="2451" spans="1:55" ht="12.75" x14ac:dyDescent="0.2">
      <c r="A2451" s="4"/>
      <c r="B2451" s="4"/>
      <c r="C2451" s="4"/>
      <c r="D2451" s="4"/>
      <c r="E2451" s="4"/>
      <c r="F2451" s="4"/>
      <c r="G2451" s="45"/>
      <c r="H2451" s="45"/>
      <c r="I2451" s="36"/>
      <c r="J2451" s="36"/>
      <c r="K2451" s="5"/>
      <c r="L2451" s="8" t="str">
        <f t="shared" si="39"/>
        <v xml:space="preserve"> </v>
      </c>
      <c r="M2451" s="6"/>
      <c r="N2451" s="6"/>
      <c r="O2451" s="6"/>
      <c r="P2451" s="8"/>
      <c r="Q2451" s="5"/>
      <c r="R2451" s="8"/>
      <c r="S2451" s="10"/>
      <c r="T2451" s="6"/>
      <c r="U2451" s="4"/>
      <c r="V2451" s="4"/>
      <c r="W2451" s="38"/>
      <c r="X2451" s="8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BC2451" s="2"/>
    </row>
    <row r="2452" spans="1:55" ht="12.75" x14ac:dyDescent="0.2">
      <c r="A2452" s="4"/>
      <c r="B2452" s="4"/>
      <c r="C2452" s="4"/>
      <c r="D2452" s="4"/>
      <c r="E2452" s="4"/>
      <c r="F2452" s="4"/>
      <c r="G2452" s="45"/>
      <c r="H2452" s="45"/>
      <c r="I2452" s="36"/>
      <c r="J2452" s="36"/>
      <c r="K2452" s="5"/>
      <c r="L2452" s="8" t="str">
        <f t="shared" si="39"/>
        <v xml:space="preserve"> </v>
      </c>
      <c r="M2452" s="6"/>
      <c r="N2452" s="6"/>
      <c r="O2452" s="6"/>
      <c r="P2452" s="8"/>
      <c r="Q2452" s="5"/>
      <c r="R2452" s="8"/>
      <c r="S2452" s="10"/>
      <c r="T2452" s="6"/>
      <c r="U2452" s="4"/>
      <c r="V2452" s="4"/>
      <c r="W2452" s="38"/>
      <c r="X2452" s="8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BC2452" s="2"/>
    </row>
    <row r="2453" spans="1:55" ht="12.75" x14ac:dyDescent="0.2">
      <c r="A2453" s="4"/>
      <c r="B2453" s="4"/>
      <c r="C2453" s="4"/>
      <c r="D2453" s="4"/>
      <c r="E2453" s="4"/>
      <c r="F2453" s="4"/>
      <c r="G2453" s="45"/>
      <c r="H2453" s="45"/>
      <c r="I2453" s="36"/>
      <c r="J2453" s="36"/>
      <c r="K2453" s="5"/>
      <c r="L2453" s="8" t="str">
        <f t="shared" si="39"/>
        <v xml:space="preserve"> </v>
      </c>
      <c r="M2453" s="6"/>
      <c r="N2453" s="6"/>
      <c r="O2453" s="6"/>
      <c r="P2453" s="8"/>
      <c r="Q2453" s="5"/>
      <c r="R2453" s="8"/>
      <c r="S2453" s="10"/>
      <c r="T2453" s="6"/>
      <c r="U2453" s="4"/>
      <c r="V2453" s="4"/>
      <c r="W2453" s="38"/>
      <c r="X2453" s="8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BC2453" s="2"/>
    </row>
    <row r="2454" spans="1:55" ht="12.75" x14ac:dyDescent="0.2">
      <c r="A2454" s="4"/>
      <c r="B2454" s="4"/>
      <c r="C2454" s="4"/>
      <c r="D2454" s="4"/>
      <c r="E2454" s="4"/>
      <c r="F2454" s="4"/>
      <c r="G2454" s="45"/>
      <c r="H2454" s="45"/>
      <c r="I2454" s="36"/>
      <c r="J2454" s="36"/>
      <c r="K2454" s="5"/>
      <c r="L2454" s="8" t="str">
        <f t="shared" si="39"/>
        <v xml:space="preserve"> </v>
      </c>
      <c r="M2454" s="6"/>
      <c r="N2454" s="6"/>
      <c r="O2454" s="6"/>
      <c r="P2454" s="8"/>
      <c r="Q2454" s="5"/>
      <c r="R2454" s="8"/>
      <c r="S2454" s="10"/>
      <c r="T2454" s="6"/>
      <c r="U2454" s="4"/>
      <c r="V2454" s="4"/>
      <c r="W2454" s="38"/>
      <c r="X2454" s="8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BC2454" s="2"/>
    </row>
    <row r="2455" spans="1:55" ht="12.75" x14ac:dyDescent="0.2">
      <c r="A2455" s="4"/>
      <c r="B2455" s="4"/>
      <c r="C2455" s="4"/>
      <c r="D2455" s="4"/>
      <c r="E2455" s="4"/>
      <c r="F2455" s="4"/>
      <c r="G2455" s="45"/>
      <c r="H2455" s="45"/>
      <c r="I2455" s="36"/>
      <c r="J2455" s="36"/>
      <c r="K2455" s="5"/>
      <c r="L2455" s="8" t="str">
        <f t="shared" si="39"/>
        <v xml:space="preserve"> </v>
      </c>
      <c r="M2455" s="6"/>
      <c r="N2455" s="6"/>
      <c r="O2455" s="6"/>
      <c r="P2455" s="8"/>
      <c r="Q2455" s="5"/>
      <c r="R2455" s="8"/>
      <c r="S2455" s="10"/>
      <c r="T2455" s="6"/>
      <c r="U2455" s="4"/>
      <c r="V2455" s="4"/>
      <c r="W2455" s="38"/>
      <c r="X2455" s="8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BC2455" s="2"/>
    </row>
    <row r="2456" spans="1:55" ht="12.75" x14ac:dyDescent="0.2">
      <c r="A2456" s="4"/>
      <c r="B2456" s="4"/>
      <c r="C2456" s="4"/>
      <c r="D2456" s="4"/>
      <c r="E2456" s="4"/>
      <c r="F2456" s="4"/>
      <c r="G2456" s="45"/>
      <c r="H2456" s="45"/>
      <c r="I2456" s="36"/>
      <c r="J2456" s="36"/>
      <c r="K2456" s="5"/>
      <c r="L2456" s="8" t="str">
        <f t="shared" si="39"/>
        <v xml:space="preserve"> </v>
      </c>
      <c r="M2456" s="6"/>
      <c r="N2456" s="6"/>
      <c r="O2456" s="6"/>
      <c r="P2456" s="8"/>
      <c r="Q2456" s="5"/>
      <c r="R2456" s="8"/>
      <c r="S2456" s="10"/>
      <c r="T2456" s="6"/>
      <c r="U2456" s="4"/>
      <c r="V2456" s="4"/>
      <c r="W2456" s="38"/>
      <c r="X2456" s="8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BC2456" s="2"/>
    </row>
    <row r="2457" spans="1:55" ht="12.75" x14ac:dyDescent="0.2">
      <c r="A2457" s="4"/>
      <c r="B2457" s="4"/>
      <c r="C2457" s="4"/>
      <c r="D2457" s="4"/>
      <c r="E2457" s="4"/>
      <c r="F2457" s="4"/>
      <c r="G2457" s="45"/>
      <c r="H2457" s="45"/>
      <c r="I2457" s="36"/>
      <c r="J2457" s="36"/>
      <c r="K2457" s="5"/>
      <c r="L2457" s="8" t="str">
        <f t="shared" si="39"/>
        <v xml:space="preserve"> </v>
      </c>
      <c r="M2457" s="6"/>
      <c r="N2457" s="6"/>
      <c r="O2457" s="6"/>
      <c r="P2457" s="8"/>
      <c r="Q2457" s="5"/>
      <c r="R2457" s="8"/>
      <c r="S2457" s="10"/>
      <c r="T2457" s="6"/>
      <c r="U2457" s="4"/>
      <c r="V2457" s="4"/>
      <c r="W2457" s="38"/>
      <c r="X2457" s="8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BC2457" s="2"/>
    </row>
    <row r="2458" spans="1:55" ht="12.75" x14ac:dyDescent="0.2">
      <c r="A2458" s="4"/>
      <c r="B2458" s="4"/>
      <c r="C2458" s="4"/>
      <c r="D2458" s="4"/>
      <c r="E2458" s="4"/>
      <c r="F2458" s="4"/>
      <c r="G2458" s="45"/>
      <c r="H2458" s="45"/>
      <c r="I2458" s="36"/>
      <c r="J2458" s="36"/>
      <c r="K2458" s="5"/>
      <c r="L2458" s="8" t="str">
        <f t="shared" si="39"/>
        <v xml:space="preserve"> </v>
      </c>
      <c r="M2458" s="6"/>
      <c r="N2458" s="6"/>
      <c r="O2458" s="6"/>
      <c r="P2458" s="8"/>
      <c r="Q2458" s="5"/>
      <c r="R2458" s="8"/>
      <c r="S2458" s="10"/>
      <c r="T2458" s="6"/>
      <c r="U2458" s="4"/>
      <c r="V2458" s="4"/>
      <c r="W2458" s="38"/>
      <c r="X2458" s="8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BC2458" s="2"/>
    </row>
    <row r="2459" spans="1:55" ht="12.75" x14ac:dyDescent="0.2">
      <c r="A2459" s="4"/>
      <c r="B2459" s="4"/>
      <c r="C2459" s="4"/>
      <c r="D2459" s="4"/>
      <c r="E2459" s="4"/>
      <c r="F2459" s="4"/>
      <c r="G2459" s="45"/>
      <c r="H2459" s="45"/>
      <c r="I2459" s="36"/>
      <c r="J2459" s="36"/>
      <c r="K2459" s="5"/>
      <c r="L2459" s="8" t="str">
        <f t="shared" si="39"/>
        <v xml:space="preserve"> </v>
      </c>
      <c r="M2459" s="6"/>
      <c r="N2459" s="6"/>
      <c r="O2459" s="6"/>
      <c r="P2459" s="8"/>
      <c r="Q2459" s="5"/>
      <c r="R2459" s="8"/>
      <c r="S2459" s="10"/>
      <c r="T2459" s="6"/>
      <c r="U2459" s="4"/>
      <c r="V2459" s="4"/>
      <c r="W2459" s="38"/>
      <c r="X2459" s="8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BC2459" s="2"/>
    </row>
    <row r="2460" spans="1:55" ht="12.75" x14ac:dyDescent="0.2">
      <c r="A2460" s="4"/>
      <c r="B2460" s="4"/>
      <c r="C2460" s="4"/>
      <c r="D2460" s="4"/>
      <c r="E2460" s="4"/>
      <c r="F2460" s="4"/>
      <c r="G2460" s="45"/>
      <c r="H2460" s="45"/>
      <c r="I2460" s="36"/>
      <c r="J2460" s="36"/>
      <c r="K2460" s="5"/>
      <c r="L2460" s="8" t="str">
        <f t="shared" si="39"/>
        <v xml:space="preserve"> </v>
      </c>
      <c r="M2460" s="6"/>
      <c r="N2460" s="6"/>
      <c r="O2460" s="6"/>
      <c r="P2460" s="8"/>
      <c r="Q2460" s="5"/>
      <c r="R2460" s="8"/>
      <c r="S2460" s="10"/>
      <c r="T2460" s="6"/>
      <c r="U2460" s="4"/>
      <c r="V2460" s="4"/>
      <c r="W2460" s="38"/>
      <c r="X2460" s="8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BC2460" s="2"/>
    </row>
    <row r="2461" spans="1:55" ht="12.75" x14ac:dyDescent="0.2">
      <c r="A2461" s="4"/>
      <c r="B2461" s="4"/>
      <c r="C2461" s="4"/>
      <c r="D2461" s="4"/>
      <c r="E2461" s="4"/>
      <c r="F2461" s="4"/>
      <c r="G2461" s="45"/>
      <c r="H2461" s="45"/>
      <c r="I2461" s="36"/>
      <c r="J2461" s="36"/>
      <c r="K2461" s="5"/>
      <c r="L2461" s="8" t="str">
        <f t="shared" si="39"/>
        <v xml:space="preserve"> </v>
      </c>
      <c r="M2461" s="6"/>
      <c r="N2461" s="6"/>
      <c r="O2461" s="6"/>
      <c r="P2461" s="8"/>
      <c r="Q2461" s="5"/>
      <c r="R2461" s="8"/>
      <c r="S2461" s="10"/>
      <c r="T2461" s="6"/>
      <c r="U2461" s="4"/>
      <c r="V2461" s="4"/>
      <c r="W2461" s="38"/>
      <c r="X2461" s="8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BC2461" s="2"/>
    </row>
    <row r="2462" spans="1:55" ht="12.75" x14ac:dyDescent="0.2">
      <c r="A2462" s="4"/>
      <c r="B2462" s="4"/>
      <c r="C2462" s="4"/>
      <c r="D2462" s="4"/>
      <c r="E2462" s="4"/>
      <c r="F2462" s="4"/>
      <c r="G2462" s="45"/>
      <c r="H2462" s="45"/>
      <c r="I2462" s="36"/>
      <c r="J2462" s="36"/>
      <c r="K2462" s="5"/>
      <c r="L2462" s="8" t="str">
        <f t="shared" si="39"/>
        <v xml:space="preserve"> </v>
      </c>
      <c r="M2462" s="6"/>
      <c r="N2462" s="6"/>
      <c r="O2462" s="6"/>
      <c r="P2462" s="8"/>
      <c r="Q2462" s="5"/>
      <c r="R2462" s="8"/>
      <c r="S2462" s="10"/>
      <c r="T2462" s="6"/>
      <c r="U2462" s="4"/>
      <c r="V2462" s="4"/>
      <c r="W2462" s="38"/>
      <c r="X2462" s="8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BC2462" s="2"/>
    </row>
    <row r="2463" spans="1:55" ht="12.75" x14ac:dyDescent="0.2">
      <c r="A2463" s="4"/>
      <c r="B2463" s="4"/>
      <c r="C2463" s="4"/>
      <c r="D2463" s="4"/>
      <c r="E2463" s="4"/>
      <c r="F2463" s="4"/>
      <c r="G2463" s="45"/>
      <c r="H2463" s="45"/>
      <c r="I2463" s="36"/>
      <c r="J2463" s="36"/>
      <c r="K2463" s="5"/>
      <c r="L2463" s="8" t="str">
        <f t="shared" si="39"/>
        <v xml:space="preserve"> </v>
      </c>
      <c r="M2463" s="6"/>
      <c r="N2463" s="6"/>
      <c r="O2463" s="6"/>
      <c r="P2463" s="8"/>
      <c r="Q2463" s="5"/>
      <c r="R2463" s="8"/>
      <c r="S2463" s="10"/>
      <c r="T2463" s="6"/>
      <c r="U2463" s="4"/>
      <c r="V2463" s="4"/>
      <c r="W2463" s="38"/>
      <c r="X2463" s="8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BC2463" s="2"/>
    </row>
    <row r="2464" spans="1:55" ht="12.75" x14ac:dyDescent="0.2">
      <c r="A2464" s="4"/>
      <c r="B2464" s="4"/>
      <c r="C2464" s="4"/>
      <c r="D2464" s="4"/>
      <c r="E2464" s="4"/>
      <c r="F2464" s="4"/>
      <c r="G2464" s="45"/>
      <c r="H2464" s="45"/>
      <c r="I2464" s="36"/>
      <c r="J2464" s="36"/>
      <c r="K2464" s="5"/>
      <c r="L2464" s="8" t="str">
        <f t="shared" ref="L2464:L2527" si="40">+IF(J2464=0," ",K2464-($B$9-J2464))</f>
        <v xml:space="preserve"> </v>
      </c>
      <c r="M2464" s="6"/>
      <c r="N2464" s="6"/>
      <c r="O2464" s="6"/>
      <c r="P2464" s="8"/>
      <c r="Q2464" s="5"/>
      <c r="R2464" s="8"/>
      <c r="S2464" s="10"/>
      <c r="T2464" s="6"/>
      <c r="U2464" s="4"/>
      <c r="V2464" s="4"/>
      <c r="W2464" s="38"/>
      <c r="X2464" s="8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BC2464" s="2"/>
    </row>
    <row r="2465" spans="1:55" ht="12.75" x14ac:dyDescent="0.2">
      <c r="A2465" s="4"/>
      <c r="B2465" s="4"/>
      <c r="C2465" s="4"/>
      <c r="D2465" s="4"/>
      <c r="E2465" s="4"/>
      <c r="F2465" s="4"/>
      <c r="G2465" s="45"/>
      <c r="H2465" s="45"/>
      <c r="I2465" s="36"/>
      <c r="J2465" s="36"/>
      <c r="K2465" s="5"/>
      <c r="L2465" s="8" t="str">
        <f t="shared" si="40"/>
        <v xml:space="preserve"> </v>
      </c>
      <c r="M2465" s="6"/>
      <c r="N2465" s="6"/>
      <c r="O2465" s="6"/>
      <c r="P2465" s="8"/>
      <c r="Q2465" s="5"/>
      <c r="R2465" s="8"/>
      <c r="S2465" s="10"/>
      <c r="T2465" s="6"/>
      <c r="U2465" s="4"/>
      <c r="V2465" s="4"/>
      <c r="W2465" s="38"/>
      <c r="X2465" s="8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BC2465" s="2"/>
    </row>
    <row r="2466" spans="1:55" ht="12.75" x14ac:dyDescent="0.2">
      <c r="A2466" s="4"/>
      <c r="B2466" s="4"/>
      <c r="C2466" s="4"/>
      <c r="D2466" s="4"/>
      <c r="E2466" s="4"/>
      <c r="F2466" s="4"/>
      <c r="G2466" s="45"/>
      <c r="H2466" s="45"/>
      <c r="I2466" s="36"/>
      <c r="J2466" s="36"/>
      <c r="K2466" s="5"/>
      <c r="L2466" s="8" t="str">
        <f t="shared" si="40"/>
        <v xml:space="preserve"> </v>
      </c>
      <c r="M2466" s="6"/>
      <c r="N2466" s="6"/>
      <c r="O2466" s="6"/>
      <c r="P2466" s="8"/>
      <c r="Q2466" s="5"/>
      <c r="R2466" s="8"/>
      <c r="S2466" s="10"/>
      <c r="T2466" s="6"/>
      <c r="U2466" s="4"/>
      <c r="V2466" s="4"/>
      <c r="W2466" s="38"/>
      <c r="X2466" s="8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BC2466" s="2"/>
    </row>
    <row r="2467" spans="1:55" ht="12.75" x14ac:dyDescent="0.2">
      <c r="A2467" s="4"/>
      <c r="B2467" s="4"/>
      <c r="C2467" s="4"/>
      <c r="D2467" s="4"/>
      <c r="E2467" s="4"/>
      <c r="F2467" s="4"/>
      <c r="G2467" s="45"/>
      <c r="H2467" s="45"/>
      <c r="I2467" s="36"/>
      <c r="J2467" s="36"/>
      <c r="K2467" s="5"/>
      <c r="L2467" s="8" t="str">
        <f t="shared" si="40"/>
        <v xml:space="preserve"> </v>
      </c>
      <c r="M2467" s="6"/>
      <c r="N2467" s="6"/>
      <c r="O2467" s="6"/>
      <c r="P2467" s="8"/>
      <c r="Q2467" s="5"/>
      <c r="R2467" s="8"/>
      <c r="S2467" s="10"/>
      <c r="T2467" s="6"/>
      <c r="U2467" s="4"/>
      <c r="V2467" s="4"/>
      <c r="W2467" s="38"/>
      <c r="X2467" s="8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BC2467" s="2"/>
    </row>
    <row r="2468" spans="1:55" ht="12.75" x14ac:dyDescent="0.2">
      <c r="A2468" s="4"/>
      <c r="B2468" s="4"/>
      <c r="C2468" s="4"/>
      <c r="D2468" s="4"/>
      <c r="E2468" s="4"/>
      <c r="F2468" s="4"/>
      <c r="G2468" s="45"/>
      <c r="H2468" s="45"/>
      <c r="I2468" s="36"/>
      <c r="J2468" s="36"/>
      <c r="K2468" s="5"/>
      <c r="L2468" s="8" t="str">
        <f t="shared" si="40"/>
        <v xml:space="preserve"> </v>
      </c>
      <c r="M2468" s="6"/>
      <c r="N2468" s="6"/>
      <c r="O2468" s="6"/>
      <c r="P2468" s="8"/>
      <c r="Q2468" s="5"/>
      <c r="R2468" s="8"/>
      <c r="S2468" s="10"/>
      <c r="T2468" s="6"/>
      <c r="U2468" s="4"/>
      <c r="V2468" s="4"/>
      <c r="W2468" s="38"/>
      <c r="X2468" s="8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BC2468" s="2"/>
    </row>
    <row r="2469" spans="1:55" ht="12.75" x14ac:dyDescent="0.2">
      <c r="A2469" s="4"/>
      <c r="B2469" s="4"/>
      <c r="C2469" s="4"/>
      <c r="D2469" s="4"/>
      <c r="E2469" s="4"/>
      <c r="F2469" s="4"/>
      <c r="G2469" s="45"/>
      <c r="H2469" s="45"/>
      <c r="I2469" s="36"/>
      <c r="J2469" s="36"/>
      <c r="K2469" s="5"/>
      <c r="L2469" s="8" t="str">
        <f t="shared" si="40"/>
        <v xml:space="preserve"> </v>
      </c>
      <c r="M2469" s="6"/>
      <c r="N2469" s="6"/>
      <c r="O2469" s="6"/>
      <c r="P2469" s="8"/>
      <c r="Q2469" s="5"/>
      <c r="R2469" s="8"/>
      <c r="S2469" s="10"/>
      <c r="T2469" s="6"/>
      <c r="U2469" s="4"/>
      <c r="V2469" s="4"/>
      <c r="W2469" s="38"/>
      <c r="X2469" s="8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BC2469" s="2"/>
    </row>
    <row r="2470" spans="1:55" ht="12.75" x14ac:dyDescent="0.2">
      <c r="A2470" s="4"/>
      <c r="B2470" s="4"/>
      <c r="C2470" s="4"/>
      <c r="D2470" s="4"/>
      <c r="E2470" s="4"/>
      <c r="F2470" s="4"/>
      <c r="G2470" s="45"/>
      <c r="H2470" s="45"/>
      <c r="I2470" s="36"/>
      <c r="J2470" s="36"/>
      <c r="K2470" s="5"/>
      <c r="L2470" s="8" t="str">
        <f t="shared" si="40"/>
        <v xml:space="preserve"> </v>
      </c>
      <c r="M2470" s="6"/>
      <c r="N2470" s="6"/>
      <c r="O2470" s="6"/>
      <c r="P2470" s="8"/>
      <c r="Q2470" s="5"/>
      <c r="R2470" s="8"/>
      <c r="S2470" s="10"/>
      <c r="T2470" s="6"/>
      <c r="U2470" s="4"/>
      <c r="V2470" s="4"/>
      <c r="W2470" s="38"/>
      <c r="X2470" s="8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BC2470" s="2"/>
    </row>
    <row r="2471" spans="1:55" ht="12.75" x14ac:dyDescent="0.2">
      <c r="A2471" s="4"/>
      <c r="B2471" s="4"/>
      <c r="C2471" s="4"/>
      <c r="D2471" s="4"/>
      <c r="E2471" s="4"/>
      <c r="F2471" s="4"/>
      <c r="G2471" s="45"/>
      <c r="H2471" s="45"/>
      <c r="I2471" s="36"/>
      <c r="J2471" s="36"/>
      <c r="K2471" s="5"/>
      <c r="L2471" s="8" t="str">
        <f t="shared" si="40"/>
        <v xml:space="preserve"> </v>
      </c>
      <c r="M2471" s="6"/>
      <c r="N2471" s="6"/>
      <c r="O2471" s="6"/>
      <c r="P2471" s="8"/>
      <c r="Q2471" s="5"/>
      <c r="R2471" s="8"/>
      <c r="S2471" s="10"/>
      <c r="T2471" s="6"/>
      <c r="U2471" s="4"/>
      <c r="V2471" s="4"/>
      <c r="W2471" s="38"/>
      <c r="X2471" s="8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BC2471" s="2"/>
    </row>
    <row r="2472" spans="1:55" ht="12.75" x14ac:dyDescent="0.2">
      <c r="A2472" s="4"/>
      <c r="B2472" s="4"/>
      <c r="C2472" s="4"/>
      <c r="D2472" s="4"/>
      <c r="E2472" s="4"/>
      <c r="F2472" s="4"/>
      <c r="G2472" s="45"/>
      <c r="H2472" s="45"/>
      <c r="I2472" s="36"/>
      <c r="J2472" s="36"/>
      <c r="K2472" s="5"/>
      <c r="L2472" s="8" t="str">
        <f t="shared" si="40"/>
        <v xml:space="preserve"> </v>
      </c>
      <c r="M2472" s="6"/>
      <c r="N2472" s="6"/>
      <c r="O2472" s="6"/>
      <c r="P2472" s="8"/>
      <c r="Q2472" s="5"/>
      <c r="R2472" s="8"/>
      <c r="S2472" s="10"/>
      <c r="T2472" s="6"/>
      <c r="U2472" s="4"/>
      <c r="V2472" s="4"/>
      <c r="W2472" s="38"/>
      <c r="X2472" s="8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BC2472" s="2"/>
    </row>
    <row r="2473" spans="1:55" ht="12.75" x14ac:dyDescent="0.2">
      <c r="A2473" s="4"/>
      <c r="B2473" s="4"/>
      <c r="C2473" s="4"/>
      <c r="D2473" s="4"/>
      <c r="E2473" s="4"/>
      <c r="F2473" s="4"/>
      <c r="G2473" s="45"/>
      <c r="H2473" s="45"/>
      <c r="I2473" s="36"/>
      <c r="J2473" s="36"/>
      <c r="K2473" s="5"/>
      <c r="L2473" s="8" t="str">
        <f t="shared" si="40"/>
        <v xml:space="preserve"> </v>
      </c>
      <c r="M2473" s="6"/>
      <c r="N2473" s="6"/>
      <c r="O2473" s="6"/>
      <c r="P2473" s="8"/>
      <c r="Q2473" s="5"/>
      <c r="R2473" s="8"/>
      <c r="S2473" s="10"/>
      <c r="T2473" s="6"/>
      <c r="U2473" s="4"/>
      <c r="V2473" s="4"/>
      <c r="W2473" s="38"/>
      <c r="X2473" s="8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BC2473" s="2"/>
    </row>
    <row r="2474" spans="1:55" ht="12.75" x14ac:dyDescent="0.2">
      <c r="A2474" s="4"/>
      <c r="B2474" s="4"/>
      <c r="C2474" s="4"/>
      <c r="D2474" s="4"/>
      <c r="E2474" s="4"/>
      <c r="F2474" s="4"/>
      <c r="G2474" s="45"/>
      <c r="H2474" s="45"/>
      <c r="I2474" s="36"/>
      <c r="J2474" s="36"/>
      <c r="K2474" s="5"/>
      <c r="L2474" s="8" t="str">
        <f t="shared" si="40"/>
        <v xml:space="preserve"> </v>
      </c>
      <c r="M2474" s="6"/>
      <c r="N2474" s="6"/>
      <c r="O2474" s="6"/>
      <c r="P2474" s="8"/>
      <c r="Q2474" s="5"/>
      <c r="R2474" s="8"/>
      <c r="S2474" s="10"/>
      <c r="T2474" s="6"/>
      <c r="U2474" s="4"/>
      <c r="V2474" s="4"/>
      <c r="W2474" s="38"/>
      <c r="X2474" s="8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BC2474" s="2"/>
    </row>
    <row r="2475" spans="1:55" ht="12.75" x14ac:dyDescent="0.2">
      <c r="A2475" s="4"/>
      <c r="B2475" s="4"/>
      <c r="C2475" s="4"/>
      <c r="D2475" s="4"/>
      <c r="E2475" s="4"/>
      <c r="F2475" s="4"/>
      <c r="G2475" s="45"/>
      <c r="H2475" s="45"/>
      <c r="I2475" s="36"/>
      <c r="J2475" s="36"/>
      <c r="K2475" s="5"/>
      <c r="L2475" s="8" t="str">
        <f t="shared" si="40"/>
        <v xml:space="preserve"> </v>
      </c>
      <c r="M2475" s="6"/>
      <c r="N2475" s="6"/>
      <c r="O2475" s="6"/>
      <c r="P2475" s="8"/>
      <c r="Q2475" s="5"/>
      <c r="R2475" s="8"/>
      <c r="S2475" s="10"/>
      <c r="T2475" s="6"/>
      <c r="U2475" s="4"/>
      <c r="V2475" s="4"/>
      <c r="W2475" s="38"/>
      <c r="X2475" s="8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BC2475" s="2"/>
    </row>
    <row r="2476" spans="1:55" ht="12.75" x14ac:dyDescent="0.2">
      <c r="A2476" s="4"/>
      <c r="B2476" s="4"/>
      <c r="C2476" s="4"/>
      <c r="D2476" s="4"/>
      <c r="E2476" s="4"/>
      <c r="F2476" s="4"/>
      <c r="G2476" s="45"/>
      <c r="H2476" s="45"/>
      <c r="I2476" s="36"/>
      <c r="J2476" s="36"/>
      <c r="K2476" s="5"/>
      <c r="L2476" s="8" t="str">
        <f t="shared" si="40"/>
        <v xml:space="preserve"> </v>
      </c>
      <c r="M2476" s="6"/>
      <c r="N2476" s="6"/>
      <c r="O2476" s="6"/>
      <c r="P2476" s="8"/>
      <c r="Q2476" s="5"/>
      <c r="R2476" s="8"/>
      <c r="S2476" s="10"/>
      <c r="T2476" s="6"/>
      <c r="U2476" s="4"/>
      <c r="V2476" s="4"/>
      <c r="W2476" s="38"/>
      <c r="X2476" s="8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BC2476" s="2"/>
    </row>
    <row r="2477" spans="1:55" ht="12.75" x14ac:dyDescent="0.2">
      <c r="A2477" s="4"/>
      <c r="B2477" s="4"/>
      <c r="C2477" s="4"/>
      <c r="D2477" s="4"/>
      <c r="E2477" s="4"/>
      <c r="F2477" s="4"/>
      <c r="G2477" s="45"/>
      <c r="H2477" s="45"/>
      <c r="I2477" s="36"/>
      <c r="J2477" s="36"/>
      <c r="K2477" s="5"/>
      <c r="L2477" s="8" t="str">
        <f t="shared" si="40"/>
        <v xml:space="preserve"> </v>
      </c>
      <c r="M2477" s="6"/>
      <c r="N2477" s="6"/>
      <c r="O2477" s="6"/>
      <c r="P2477" s="8"/>
      <c r="Q2477" s="5"/>
      <c r="R2477" s="8"/>
      <c r="S2477" s="10"/>
      <c r="T2477" s="6"/>
      <c r="U2477" s="4"/>
      <c r="V2477" s="4"/>
      <c r="W2477" s="38"/>
      <c r="X2477" s="8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BC2477" s="2"/>
    </row>
    <row r="2478" spans="1:55" ht="12.75" x14ac:dyDescent="0.2">
      <c r="A2478" s="4"/>
      <c r="B2478" s="4"/>
      <c r="C2478" s="4"/>
      <c r="D2478" s="4"/>
      <c r="E2478" s="4"/>
      <c r="F2478" s="4"/>
      <c r="G2478" s="45"/>
      <c r="H2478" s="45"/>
      <c r="I2478" s="36"/>
      <c r="J2478" s="36"/>
      <c r="K2478" s="5"/>
      <c r="L2478" s="8" t="str">
        <f t="shared" si="40"/>
        <v xml:space="preserve"> </v>
      </c>
      <c r="M2478" s="6"/>
      <c r="N2478" s="6"/>
      <c r="O2478" s="6"/>
      <c r="P2478" s="8"/>
      <c r="Q2478" s="5"/>
      <c r="R2478" s="8"/>
      <c r="S2478" s="10"/>
      <c r="T2478" s="6"/>
      <c r="U2478" s="4"/>
      <c r="V2478" s="4"/>
      <c r="W2478" s="38"/>
      <c r="X2478" s="8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BC2478" s="2"/>
    </row>
    <row r="2479" spans="1:55" ht="12.75" x14ac:dyDescent="0.2">
      <c r="A2479" s="4"/>
      <c r="B2479" s="4"/>
      <c r="C2479" s="4"/>
      <c r="D2479" s="4"/>
      <c r="E2479" s="4"/>
      <c r="F2479" s="4"/>
      <c r="G2479" s="45"/>
      <c r="H2479" s="45"/>
      <c r="I2479" s="36"/>
      <c r="J2479" s="36"/>
      <c r="K2479" s="5"/>
      <c r="L2479" s="8" t="str">
        <f t="shared" si="40"/>
        <v xml:space="preserve"> </v>
      </c>
      <c r="M2479" s="6"/>
      <c r="N2479" s="6"/>
      <c r="O2479" s="6"/>
      <c r="P2479" s="8"/>
      <c r="Q2479" s="5"/>
      <c r="R2479" s="8"/>
      <c r="S2479" s="10"/>
      <c r="T2479" s="6"/>
      <c r="U2479" s="4"/>
      <c r="V2479" s="4"/>
      <c r="W2479" s="38"/>
      <c r="X2479" s="8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BC2479" s="2"/>
    </row>
    <row r="2480" spans="1:55" ht="12.75" x14ac:dyDescent="0.2">
      <c r="A2480" s="4"/>
      <c r="B2480" s="4"/>
      <c r="C2480" s="4"/>
      <c r="D2480" s="4"/>
      <c r="E2480" s="4"/>
      <c r="F2480" s="4"/>
      <c r="G2480" s="45"/>
      <c r="H2480" s="45"/>
      <c r="I2480" s="36"/>
      <c r="J2480" s="36"/>
      <c r="K2480" s="5"/>
      <c r="L2480" s="8" t="str">
        <f t="shared" si="40"/>
        <v xml:space="preserve"> </v>
      </c>
      <c r="M2480" s="6"/>
      <c r="N2480" s="6"/>
      <c r="O2480" s="6"/>
      <c r="P2480" s="8"/>
      <c r="Q2480" s="5"/>
      <c r="R2480" s="8"/>
      <c r="S2480" s="10"/>
      <c r="T2480" s="6"/>
      <c r="U2480" s="4"/>
      <c r="V2480" s="4"/>
      <c r="W2480" s="38"/>
      <c r="X2480" s="8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BC2480" s="2"/>
    </row>
    <row r="2481" spans="1:55" ht="12.75" x14ac:dyDescent="0.2">
      <c r="A2481" s="4"/>
      <c r="B2481" s="4"/>
      <c r="C2481" s="4"/>
      <c r="D2481" s="4"/>
      <c r="E2481" s="4"/>
      <c r="F2481" s="4"/>
      <c r="G2481" s="45"/>
      <c r="H2481" s="45"/>
      <c r="I2481" s="36"/>
      <c r="J2481" s="36"/>
      <c r="K2481" s="5"/>
      <c r="L2481" s="8" t="str">
        <f t="shared" si="40"/>
        <v xml:space="preserve"> </v>
      </c>
      <c r="M2481" s="6"/>
      <c r="N2481" s="6"/>
      <c r="O2481" s="6"/>
      <c r="P2481" s="8"/>
      <c r="Q2481" s="5"/>
      <c r="R2481" s="8"/>
      <c r="S2481" s="10"/>
      <c r="T2481" s="6"/>
      <c r="U2481" s="4"/>
      <c r="V2481" s="4"/>
      <c r="W2481" s="38"/>
      <c r="X2481" s="8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BC2481" s="2"/>
    </row>
    <row r="2482" spans="1:55" ht="12.75" x14ac:dyDescent="0.2">
      <c r="A2482" s="4"/>
      <c r="B2482" s="4"/>
      <c r="C2482" s="4"/>
      <c r="D2482" s="4"/>
      <c r="E2482" s="4"/>
      <c r="F2482" s="4"/>
      <c r="G2482" s="45"/>
      <c r="H2482" s="45"/>
      <c r="I2482" s="36"/>
      <c r="J2482" s="36"/>
      <c r="K2482" s="5"/>
      <c r="L2482" s="8" t="str">
        <f t="shared" si="40"/>
        <v xml:space="preserve"> </v>
      </c>
      <c r="M2482" s="6"/>
      <c r="N2482" s="6"/>
      <c r="O2482" s="6"/>
      <c r="P2482" s="8"/>
      <c r="Q2482" s="5"/>
      <c r="R2482" s="8"/>
      <c r="S2482" s="10"/>
      <c r="T2482" s="6"/>
      <c r="U2482" s="4"/>
      <c r="V2482" s="4"/>
      <c r="W2482" s="38"/>
      <c r="X2482" s="8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BC2482" s="2"/>
    </row>
    <row r="2483" spans="1:55" ht="12.75" x14ac:dyDescent="0.2">
      <c r="A2483" s="4"/>
      <c r="B2483" s="4"/>
      <c r="C2483" s="4"/>
      <c r="D2483" s="4"/>
      <c r="E2483" s="4"/>
      <c r="F2483" s="4"/>
      <c r="G2483" s="45"/>
      <c r="H2483" s="45"/>
      <c r="I2483" s="36"/>
      <c r="J2483" s="36"/>
      <c r="K2483" s="5"/>
      <c r="L2483" s="8" t="str">
        <f t="shared" si="40"/>
        <v xml:space="preserve"> </v>
      </c>
      <c r="M2483" s="6"/>
      <c r="N2483" s="6"/>
      <c r="O2483" s="6"/>
      <c r="P2483" s="8"/>
      <c r="Q2483" s="5"/>
      <c r="R2483" s="8"/>
      <c r="S2483" s="10"/>
      <c r="T2483" s="6"/>
      <c r="U2483" s="4"/>
      <c r="V2483" s="4"/>
      <c r="W2483" s="38"/>
      <c r="X2483" s="8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BC2483" s="2"/>
    </row>
    <row r="2484" spans="1:55" ht="12.75" x14ac:dyDescent="0.2">
      <c r="A2484" s="4"/>
      <c r="B2484" s="4"/>
      <c r="C2484" s="4"/>
      <c r="D2484" s="4"/>
      <c r="E2484" s="4"/>
      <c r="F2484" s="4"/>
      <c r="G2484" s="45"/>
      <c r="H2484" s="45"/>
      <c r="I2484" s="36"/>
      <c r="J2484" s="36"/>
      <c r="K2484" s="5"/>
      <c r="L2484" s="8" t="str">
        <f t="shared" si="40"/>
        <v xml:space="preserve"> </v>
      </c>
      <c r="M2484" s="6"/>
      <c r="N2484" s="6"/>
      <c r="O2484" s="6"/>
      <c r="P2484" s="8"/>
      <c r="Q2484" s="5"/>
      <c r="R2484" s="8"/>
      <c r="S2484" s="10"/>
      <c r="T2484" s="6"/>
      <c r="U2484" s="4"/>
      <c r="V2484" s="4"/>
      <c r="W2484" s="38"/>
      <c r="X2484" s="8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BC2484" s="2"/>
    </row>
    <row r="2485" spans="1:55" ht="12.75" x14ac:dyDescent="0.2">
      <c r="A2485" s="4"/>
      <c r="B2485" s="4"/>
      <c r="C2485" s="4"/>
      <c r="D2485" s="4"/>
      <c r="E2485" s="4"/>
      <c r="F2485" s="4"/>
      <c r="G2485" s="45"/>
      <c r="H2485" s="45"/>
      <c r="I2485" s="36"/>
      <c r="J2485" s="36"/>
      <c r="K2485" s="5"/>
      <c r="L2485" s="8" t="str">
        <f t="shared" si="40"/>
        <v xml:space="preserve"> </v>
      </c>
      <c r="M2485" s="6"/>
      <c r="N2485" s="6"/>
      <c r="O2485" s="6"/>
      <c r="P2485" s="8"/>
      <c r="Q2485" s="5"/>
      <c r="R2485" s="8"/>
      <c r="S2485" s="10"/>
      <c r="T2485" s="6"/>
      <c r="U2485" s="4"/>
      <c r="V2485" s="4"/>
      <c r="W2485" s="38"/>
      <c r="X2485" s="8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BC2485" s="2"/>
    </row>
    <row r="2486" spans="1:55" ht="12.75" x14ac:dyDescent="0.2">
      <c r="A2486" s="4"/>
      <c r="B2486" s="4"/>
      <c r="C2486" s="4"/>
      <c r="D2486" s="4"/>
      <c r="E2486" s="4"/>
      <c r="F2486" s="4"/>
      <c r="G2486" s="45"/>
      <c r="H2486" s="45"/>
      <c r="I2486" s="36"/>
      <c r="J2486" s="36"/>
      <c r="K2486" s="5"/>
      <c r="L2486" s="8" t="str">
        <f t="shared" si="40"/>
        <v xml:space="preserve"> </v>
      </c>
      <c r="M2486" s="6"/>
      <c r="N2486" s="6"/>
      <c r="O2486" s="6"/>
      <c r="P2486" s="8"/>
      <c r="Q2486" s="5"/>
      <c r="R2486" s="8"/>
      <c r="S2486" s="10"/>
      <c r="T2486" s="6"/>
      <c r="U2486" s="4"/>
      <c r="V2486" s="4"/>
      <c r="W2486" s="38"/>
      <c r="X2486" s="8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BC2486" s="2"/>
    </row>
    <row r="2487" spans="1:55" ht="12.75" x14ac:dyDescent="0.2">
      <c r="A2487" s="4"/>
      <c r="B2487" s="4"/>
      <c r="C2487" s="4"/>
      <c r="D2487" s="4"/>
      <c r="E2487" s="4"/>
      <c r="F2487" s="4"/>
      <c r="G2487" s="45"/>
      <c r="H2487" s="45"/>
      <c r="I2487" s="36"/>
      <c r="J2487" s="36"/>
      <c r="K2487" s="5"/>
      <c r="L2487" s="8" t="str">
        <f t="shared" si="40"/>
        <v xml:space="preserve"> </v>
      </c>
      <c r="M2487" s="6"/>
      <c r="N2487" s="6"/>
      <c r="O2487" s="6"/>
      <c r="P2487" s="8"/>
      <c r="Q2487" s="5"/>
      <c r="R2487" s="8"/>
      <c r="S2487" s="10"/>
      <c r="T2487" s="6"/>
      <c r="U2487" s="4"/>
      <c r="V2487" s="4"/>
      <c r="W2487" s="38"/>
      <c r="X2487" s="8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BC2487" s="2"/>
    </row>
    <row r="2488" spans="1:55" ht="12.75" x14ac:dyDescent="0.2">
      <c r="A2488" s="4"/>
      <c r="B2488" s="4"/>
      <c r="C2488" s="4"/>
      <c r="D2488" s="4"/>
      <c r="E2488" s="4"/>
      <c r="F2488" s="4"/>
      <c r="G2488" s="45"/>
      <c r="H2488" s="45"/>
      <c r="I2488" s="36"/>
      <c r="J2488" s="36"/>
      <c r="K2488" s="5"/>
      <c r="L2488" s="8" t="str">
        <f t="shared" si="40"/>
        <v xml:space="preserve"> </v>
      </c>
      <c r="M2488" s="6"/>
      <c r="N2488" s="6"/>
      <c r="O2488" s="6"/>
      <c r="P2488" s="8"/>
      <c r="Q2488" s="5"/>
      <c r="R2488" s="8"/>
      <c r="S2488" s="10"/>
      <c r="T2488" s="6"/>
      <c r="U2488" s="4"/>
      <c r="V2488" s="4"/>
      <c r="W2488" s="38"/>
      <c r="X2488" s="8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BC2488" s="2"/>
    </row>
    <row r="2489" spans="1:55" ht="12.75" x14ac:dyDescent="0.2">
      <c r="A2489" s="4"/>
      <c r="B2489" s="4"/>
      <c r="C2489" s="4"/>
      <c r="D2489" s="4"/>
      <c r="E2489" s="4"/>
      <c r="F2489" s="4"/>
      <c r="G2489" s="45"/>
      <c r="H2489" s="45"/>
      <c r="I2489" s="36"/>
      <c r="J2489" s="36"/>
      <c r="K2489" s="5"/>
      <c r="L2489" s="8" t="str">
        <f t="shared" si="40"/>
        <v xml:space="preserve"> </v>
      </c>
      <c r="M2489" s="6"/>
      <c r="N2489" s="6"/>
      <c r="O2489" s="6"/>
      <c r="P2489" s="8"/>
      <c r="Q2489" s="5"/>
      <c r="R2489" s="8"/>
      <c r="S2489" s="10"/>
      <c r="T2489" s="6"/>
      <c r="U2489" s="4"/>
      <c r="V2489" s="4"/>
      <c r="W2489" s="38"/>
      <c r="X2489" s="8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BC2489" s="2"/>
    </row>
    <row r="2490" spans="1:55" ht="12.75" x14ac:dyDescent="0.2">
      <c r="A2490" s="4"/>
      <c r="B2490" s="4"/>
      <c r="C2490" s="4"/>
      <c r="D2490" s="4"/>
      <c r="E2490" s="4"/>
      <c r="F2490" s="4"/>
      <c r="G2490" s="45"/>
      <c r="H2490" s="45"/>
      <c r="I2490" s="36"/>
      <c r="J2490" s="36"/>
      <c r="K2490" s="5"/>
      <c r="L2490" s="8" t="str">
        <f t="shared" si="40"/>
        <v xml:space="preserve"> </v>
      </c>
      <c r="M2490" s="6"/>
      <c r="N2490" s="6"/>
      <c r="O2490" s="6"/>
      <c r="P2490" s="8"/>
      <c r="Q2490" s="5"/>
      <c r="R2490" s="8"/>
      <c r="S2490" s="10"/>
      <c r="T2490" s="6"/>
      <c r="U2490" s="4"/>
      <c r="V2490" s="4"/>
      <c r="W2490" s="38"/>
      <c r="X2490" s="8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BC2490" s="2"/>
    </row>
    <row r="2491" spans="1:55" ht="12.75" x14ac:dyDescent="0.2">
      <c r="A2491" s="4"/>
      <c r="B2491" s="4"/>
      <c r="C2491" s="4"/>
      <c r="D2491" s="4"/>
      <c r="E2491" s="4"/>
      <c r="F2491" s="4"/>
      <c r="G2491" s="45"/>
      <c r="H2491" s="45"/>
      <c r="I2491" s="36"/>
      <c r="J2491" s="36"/>
      <c r="K2491" s="5"/>
      <c r="L2491" s="8" t="str">
        <f t="shared" si="40"/>
        <v xml:space="preserve"> </v>
      </c>
      <c r="M2491" s="6"/>
      <c r="N2491" s="6"/>
      <c r="O2491" s="6"/>
      <c r="P2491" s="8"/>
      <c r="Q2491" s="5"/>
      <c r="R2491" s="8"/>
      <c r="S2491" s="10"/>
      <c r="T2491" s="6"/>
      <c r="U2491" s="4"/>
      <c r="V2491" s="4"/>
      <c r="W2491" s="38"/>
      <c r="X2491" s="8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BC2491" s="2"/>
    </row>
    <row r="2492" spans="1:55" ht="12.75" x14ac:dyDescent="0.2">
      <c r="A2492" s="4"/>
      <c r="B2492" s="4"/>
      <c r="C2492" s="4"/>
      <c r="D2492" s="4"/>
      <c r="E2492" s="4"/>
      <c r="F2492" s="4"/>
      <c r="G2492" s="45"/>
      <c r="H2492" s="45"/>
      <c r="I2492" s="36"/>
      <c r="J2492" s="36"/>
      <c r="K2492" s="5"/>
      <c r="L2492" s="8" t="str">
        <f t="shared" si="40"/>
        <v xml:space="preserve"> </v>
      </c>
      <c r="M2492" s="6"/>
      <c r="N2492" s="6"/>
      <c r="O2492" s="6"/>
      <c r="P2492" s="8"/>
      <c r="Q2492" s="5"/>
      <c r="R2492" s="8"/>
      <c r="S2492" s="10"/>
      <c r="T2492" s="6"/>
      <c r="U2492" s="4"/>
      <c r="V2492" s="4"/>
      <c r="W2492" s="38"/>
      <c r="X2492" s="8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BC2492" s="2"/>
    </row>
    <row r="2493" spans="1:55" ht="12.75" x14ac:dyDescent="0.2">
      <c r="A2493" s="4"/>
      <c r="B2493" s="4"/>
      <c r="C2493" s="4"/>
      <c r="D2493" s="4"/>
      <c r="E2493" s="4"/>
      <c r="F2493" s="4"/>
      <c r="G2493" s="45"/>
      <c r="H2493" s="45"/>
      <c r="I2493" s="36"/>
      <c r="J2493" s="36"/>
      <c r="K2493" s="5"/>
      <c r="L2493" s="8" t="str">
        <f t="shared" si="40"/>
        <v xml:space="preserve"> </v>
      </c>
      <c r="M2493" s="6"/>
      <c r="N2493" s="6"/>
      <c r="O2493" s="6"/>
      <c r="P2493" s="8"/>
      <c r="Q2493" s="5"/>
      <c r="R2493" s="8"/>
      <c r="S2493" s="10"/>
      <c r="T2493" s="6"/>
      <c r="U2493" s="4"/>
      <c r="V2493" s="4"/>
      <c r="W2493" s="38"/>
      <c r="X2493" s="8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BC2493" s="2"/>
    </row>
    <row r="2494" spans="1:55" ht="12.75" x14ac:dyDescent="0.2">
      <c r="A2494" s="4"/>
      <c r="B2494" s="4"/>
      <c r="C2494" s="4"/>
      <c r="D2494" s="4"/>
      <c r="E2494" s="4"/>
      <c r="F2494" s="4"/>
      <c r="G2494" s="45"/>
      <c r="H2494" s="45"/>
      <c r="I2494" s="36"/>
      <c r="J2494" s="36"/>
      <c r="K2494" s="5"/>
      <c r="L2494" s="8" t="str">
        <f t="shared" si="40"/>
        <v xml:space="preserve"> </v>
      </c>
      <c r="M2494" s="6"/>
      <c r="N2494" s="6"/>
      <c r="O2494" s="6"/>
      <c r="P2494" s="8"/>
      <c r="Q2494" s="5"/>
      <c r="R2494" s="8"/>
      <c r="S2494" s="10"/>
      <c r="T2494" s="6"/>
      <c r="U2494" s="4"/>
      <c r="V2494" s="4"/>
      <c r="W2494" s="38"/>
      <c r="X2494" s="8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BC2494" s="2"/>
    </row>
    <row r="2495" spans="1:55" ht="12.75" x14ac:dyDescent="0.2">
      <c r="A2495" s="4"/>
      <c r="B2495" s="4"/>
      <c r="C2495" s="4"/>
      <c r="D2495" s="4"/>
      <c r="E2495" s="4"/>
      <c r="F2495" s="4"/>
      <c r="G2495" s="45"/>
      <c r="H2495" s="45"/>
      <c r="I2495" s="36"/>
      <c r="J2495" s="36"/>
      <c r="K2495" s="5"/>
      <c r="L2495" s="8" t="str">
        <f t="shared" si="40"/>
        <v xml:space="preserve"> </v>
      </c>
      <c r="M2495" s="6"/>
      <c r="N2495" s="6"/>
      <c r="O2495" s="6"/>
      <c r="P2495" s="8"/>
      <c r="Q2495" s="5"/>
      <c r="R2495" s="8"/>
      <c r="S2495" s="10"/>
      <c r="T2495" s="6"/>
      <c r="U2495" s="4"/>
      <c r="V2495" s="4"/>
      <c r="W2495" s="38"/>
      <c r="X2495" s="8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BC2495" s="2"/>
    </row>
    <row r="2496" spans="1:55" ht="12.75" x14ac:dyDescent="0.2">
      <c r="A2496" s="4"/>
      <c r="B2496" s="4"/>
      <c r="C2496" s="4"/>
      <c r="D2496" s="4"/>
      <c r="E2496" s="4"/>
      <c r="F2496" s="4"/>
      <c r="G2496" s="45"/>
      <c r="H2496" s="45"/>
      <c r="I2496" s="36"/>
      <c r="J2496" s="36"/>
      <c r="K2496" s="5"/>
      <c r="L2496" s="8" t="str">
        <f t="shared" si="40"/>
        <v xml:space="preserve"> </v>
      </c>
      <c r="M2496" s="6"/>
      <c r="N2496" s="6"/>
      <c r="O2496" s="6"/>
      <c r="P2496" s="8"/>
      <c r="Q2496" s="5"/>
      <c r="R2496" s="8"/>
      <c r="S2496" s="10"/>
      <c r="T2496" s="6"/>
      <c r="U2496" s="4"/>
      <c r="V2496" s="4"/>
      <c r="W2496" s="38"/>
      <c r="X2496" s="8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BC2496" s="2"/>
    </row>
    <row r="2497" spans="1:55" ht="12.75" x14ac:dyDescent="0.2">
      <c r="A2497" s="4"/>
      <c r="B2497" s="4"/>
      <c r="C2497" s="4"/>
      <c r="D2497" s="4"/>
      <c r="E2497" s="4"/>
      <c r="F2497" s="4"/>
      <c r="G2497" s="45"/>
      <c r="H2497" s="45"/>
      <c r="I2497" s="36"/>
      <c r="J2497" s="36"/>
      <c r="K2497" s="5"/>
      <c r="L2497" s="8" t="str">
        <f t="shared" si="40"/>
        <v xml:space="preserve"> </v>
      </c>
      <c r="M2497" s="6"/>
      <c r="N2497" s="6"/>
      <c r="O2497" s="6"/>
      <c r="P2497" s="8"/>
      <c r="Q2497" s="5"/>
      <c r="R2497" s="8"/>
      <c r="S2497" s="10"/>
      <c r="T2497" s="6"/>
      <c r="U2497" s="4"/>
      <c r="V2497" s="4"/>
      <c r="W2497" s="38"/>
      <c r="X2497" s="8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BC2497" s="2"/>
    </row>
    <row r="2498" spans="1:55" ht="12.75" x14ac:dyDescent="0.2">
      <c r="A2498" s="4"/>
      <c r="B2498" s="4"/>
      <c r="C2498" s="4"/>
      <c r="D2498" s="4"/>
      <c r="E2498" s="4"/>
      <c r="F2498" s="4"/>
      <c r="G2498" s="45"/>
      <c r="H2498" s="45"/>
      <c r="I2498" s="36"/>
      <c r="J2498" s="36"/>
      <c r="K2498" s="5"/>
      <c r="L2498" s="8" t="str">
        <f t="shared" si="40"/>
        <v xml:space="preserve"> </v>
      </c>
      <c r="M2498" s="6"/>
      <c r="N2498" s="6"/>
      <c r="O2498" s="6"/>
      <c r="P2498" s="8"/>
      <c r="Q2498" s="5"/>
      <c r="R2498" s="8"/>
      <c r="S2498" s="10"/>
      <c r="T2498" s="6"/>
      <c r="U2498" s="4"/>
      <c r="V2498" s="4"/>
      <c r="W2498" s="38"/>
      <c r="X2498" s="8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BC2498" s="2"/>
    </row>
    <row r="2499" spans="1:55" ht="12.75" x14ac:dyDescent="0.2">
      <c r="A2499" s="4"/>
      <c r="B2499" s="4"/>
      <c r="C2499" s="4"/>
      <c r="D2499" s="4"/>
      <c r="E2499" s="4"/>
      <c r="F2499" s="4"/>
      <c r="G2499" s="45"/>
      <c r="H2499" s="45"/>
      <c r="I2499" s="36"/>
      <c r="J2499" s="36"/>
      <c r="K2499" s="5"/>
      <c r="L2499" s="8" t="str">
        <f t="shared" si="40"/>
        <v xml:space="preserve"> </v>
      </c>
      <c r="M2499" s="6"/>
      <c r="N2499" s="6"/>
      <c r="O2499" s="6"/>
      <c r="P2499" s="8"/>
      <c r="Q2499" s="5"/>
      <c r="R2499" s="8"/>
      <c r="S2499" s="10"/>
      <c r="T2499" s="6"/>
      <c r="U2499" s="4"/>
      <c r="V2499" s="4"/>
      <c r="W2499" s="38"/>
      <c r="X2499" s="8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BC2499" s="2"/>
    </row>
    <row r="2500" spans="1:55" ht="12.75" x14ac:dyDescent="0.2">
      <c r="A2500" s="4"/>
      <c r="B2500" s="4"/>
      <c r="C2500" s="4"/>
      <c r="D2500" s="4"/>
      <c r="E2500" s="4"/>
      <c r="F2500" s="4"/>
      <c r="G2500" s="45"/>
      <c r="H2500" s="45"/>
      <c r="I2500" s="36"/>
      <c r="J2500" s="36"/>
      <c r="K2500" s="5"/>
      <c r="L2500" s="8" t="str">
        <f t="shared" si="40"/>
        <v xml:space="preserve"> </v>
      </c>
      <c r="M2500" s="6"/>
      <c r="N2500" s="6"/>
      <c r="O2500" s="6"/>
      <c r="P2500" s="8"/>
      <c r="Q2500" s="5"/>
      <c r="R2500" s="8"/>
      <c r="S2500" s="10"/>
      <c r="T2500" s="6"/>
      <c r="U2500" s="4"/>
      <c r="V2500" s="4"/>
      <c r="W2500" s="38"/>
      <c r="X2500" s="8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BC2500" s="2"/>
    </row>
    <row r="2501" spans="1:55" ht="12.75" x14ac:dyDescent="0.2">
      <c r="A2501" s="4"/>
      <c r="B2501" s="4"/>
      <c r="C2501" s="4"/>
      <c r="D2501" s="4"/>
      <c r="E2501" s="4"/>
      <c r="F2501" s="4"/>
      <c r="G2501" s="45"/>
      <c r="H2501" s="45"/>
      <c r="I2501" s="36"/>
      <c r="J2501" s="36"/>
      <c r="K2501" s="5"/>
      <c r="L2501" s="8" t="str">
        <f t="shared" si="40"/>
        <v xml:space="preserve"> </v>
      </c>
      <c r="M2501" s="6"/>
      <c r="N2501" s="6"/>
      <c r="O2501" s="6"/>
      <c r="P2501" s="8"/>
      <c r="Q2501" s="5"/>
      <c r="R2501" s="8"/>
      <c r="S2501" s="10"/>
      <c r="T2501" s="6"/>
      <c r="U2501" s="4"/>
      <c r="V2501" s="4"/>
      <c r="W2501" s="38"/>
      <c r="X2501" s="8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BC2501" s="2"/>
    </row>
    <row r="2502" spans="1:55" ht="12.75" x14ac:dyDescent="0.2">
      <c r="A2502" s="4"/>
      <c r="B2502" s="4"/>
      <c r="C2502" s="4"/>
      <c r="D2502" s="4"/>
      <c r="E2502" s="4"/>
      <c r="F2502" s="4"/>
      <c r="G2502" s="45"/>
      <c r="H2502" s="45"/>
      <c r="I2502" s="36"/>
      <c r="J2502" s="36"/>
      <c r="K2502" s="5"/>
      <c r="L2502" s="8" t="str">
        <f t="shared" si="40"/>
        <v xml:space="preserve"> </v>
      </c>
      <c r="M2502" s="6"/>
      <c r="N2502" s="6"/>
      <c r="O2502" s="6"/>
      <c r="P2502" s="8"/>
      <c r="Q2502" s="5"/>
      <c r="R2502" s="8"/>
      <c r="S2502" s="10"/>
      <c r="T2502" s="6"/>
      <c r="U2502" s="4"/>
      <c r="V2502" s="4"/>
      <c r="W2502" s="38"/>
      <c r="X2502" s="8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BC2502" s="2"/>
    </row>
    <row r="2503" spans="1:55" ht="12.75" x14ac:dyDescent="0.2">
      <c r="A2503" s="4"/>
      <c r="B2503" s="4"/>
      <c r="C2503" s="4"/>
      <c r="D2503" s="4"/>
      <c r="E2503" s="4"/>
      <c r="F2503" s="4"/>
      <c r="G2503" s="45"/>
      <c r="H2503" s="45"/>
      <c r="I2503" s="36"/>
      <c r="J2503" s="36"/>
      <c r="K2503" s="5"/>
      <c r="L2503" s="8" t="str">
        <f t="shared" si="40"/>
        <v xml:space="preserve"> </v>
      </c>
      <c r="M2503" s="6"/>
      <c r="N2503" s="6"/>
      <c r="O2503" s="6"/>
      <c r="P2503" s="8"/>
      <c r="Q2503" s="5"/>
      <c r="R2503" s="8"/>
      <c r="S2503" s="10"/>
      <c r="T2503" s="6"/>
      <c r="U2503" s="4"/>
      <c r="V2503" s="4"/>
      <c r="W2503" s="38"/>
      <c r="X2503" s="8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BC2503" s="2"/>
    </row>
    <row r="2504" spans="1:55" ht="12.75" x14ac:dyDescent="0.2">
      <c r="A2504" s="4"/>
      <c r="B2504" s="4"/>
      <c r="C2504" s="4"/>
      <c r="D2504" s="4"/>
      <c r="E2504" s="4"/>
      <c r="F2504" s="4"/>
      <c r="G2504" s="45"/>
      <c r="H2504" s="45"/>
      <c r="I2504" s="36"/>
      <c r="J2504" s="36"/>
      <c r="K2504" s="5"/>
      <c r="L2504" s="8" t="str">
        <f t="shared" si="40"/>
        <v xml:space="preserve"> </v>
      </c>
      <c r="M2504" s="6"/>
      <c r="N2504" s="6"/>
      <c r="O2504" s="6"/>
      <c r="P2504" s="8"/>
      <c r="Q2504" s="5"/>
      <c r="R2504" s="8"/>
      <c r="S2504" s="10"/>
      <c r="T2504" s="6"/>
      <c r="U2504" s="4"/>
      <c r="V2504" s="4"/>
      <c r="W2504" s="38"/>
      <c r="X2504" s="8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BC2504" s="2"/>
    </row>
    <row r="2505" spans="1:55" ht="12.75" x14ac:dyDescent="0.2">
      <c r="A2505" s="4"/>
      <c r="B2505" s="4"/>
      <c r="C2505" s="4"/>
      <c r="D2505" s="4"/>
      <c r="E2505" s="4"/>
      <c r="F2505" s="4"/>
      <c r="G2505" s="45"/>
      <c r="H2505" s="45"/>
      <c r="I2505" s="36"/>
      <c r="J2505" s="36"/>
      <c r="K2505" s="5"/>
      <c r="L2505" s="8" t="str">
        <f t="shared" si="40"/>
        <v xml:space="preserve"> </v>
      </c>
      <c r="M2505" s="6"/>
      <c r="N2505" s="6"/>
      <c r="O2505" s="6"/>
      <c r="P2505" s="8"/>
      <c r="Q2505" s="5"/>
      <c r="R2505" s="8"/>
      <c r="S2505" s="10"/>
      <c r="T2505" s="6"/>
      <c r="U2505" s="4"/>
      <c r="V2505" s="4"/>
      <c r="W2505" s="38"/>
      <c r="X2505" s="8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BC2505" s="2"/>
    </row>
    <row r="2506" spans="1:55" ht="12.75" x14ac:dyDescent="0.2">
      <c r="A2506" s="4"/>
      <c r="B2506" s="4"/>
      <c r="C2506" s="4"/>
      <c r="D2506" s="4"/>
      <c r="E2506" s="4"/>
      <c r="F2506" s="4"/>
      <c r="G2506" s="45"/>
      <c r="H2506" s="45"/>
      <c r="I2506" s="36"/>
      <c r="J2506" s="36"/>
      <c r="K2506" s="5"/>
      <c r="L2506" s="8" t="str">
        <f t="shared" si="40"/>
        <v xml:space="preserve"> </v>
      </c>
      <c r="M2506" s="6"/>
      <c r="N2506" s="6"/>
      <c r="O2506" s="6"/>
      <c r="P2506" s="8"/>
      <c r="Q2506" s="5"/>
      <c r="R2506" s="8"/>
      <c r="S2506" s="10"/>
      <c r="T2506" s="6"/>
      <c r="U2506" s="4"/>
      <c r="V2506" s="4"/>
      <c r="W2506" s="38"/>
      <c r="X2506" s="8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BC2506" s="2"/>
    </row>
    <row r="2507" spans="1:55" ht="12.75" x14ac:dyDescent="0.2">
      <c r="A2507" s="4"/>
      <c r="B2507" s="4"/>
      <c r="C2507" s="4"/>
      <c r="D2507" s="4"/>
      <c r="E2507" s="4"/>
      <c r="F2507" s="4"/>
      <c r="G2507" s="45"/>
      <c r="H2507" s="45"/>
      <c r="I2507" s="36"/>
      <c r="J2507" s="36"/>
      <c r="K2507" s="5"/>
      <c r="L2507" s="8" t="str">
        <f t="shared" si="40"/>
        <v xml:space="preserve"> </v>
      </c>
      <c r="M2507" s="6"/>
      <c r="N2507" s="6"/>
      <c r="O2507" s="6"/>
      <c r="P2507" s="8"/>
      <c r="Q2507" s="5"/>
      <c r="R2507" s="8"/>
      <c r="S2507" s="10"/>
      <c r="T2507" s="6"/>
      <c r="U2507" s="4"/>
      <c r="V2507" s="4"/>
      <c r="W2507" s="38"/>
      <c r="X2507" s="8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BC2507" s="2"/>
    </row>
    <row r="2508" spans="1:55" ht="12.75" x14ac:dyDescent="0.2">
      <c r="A2508" s="4"/>
      <c r="B2508" s="4"/>
      <c r="C2508" s="4"/>
      <c r="D2508" s="4"/>
      <c r="E2508" s="4"/>
      <c r="F2508" s="4"/>
      <c r="G2508" s="45"/>
      <c r="H2508" s="45"/>
      <c r="I2508" s="36"/>
      <c r="J2508" s="36"/>
      <c r="K2508" s="5"/>
      <c r="L2508" s="8" t="str">
        <f t="shared" si="40"/>
        <v xml:space="preserve"> </v>
      </c>
      <c r="M2508" s="6"/>
      <c r="N2508" s="6"/>
      <c r="O2508" s="6"/>
      <c r="P2508" s="8"/>
      <c r="Q2508" s="5"/>
      <c r="R2508" s="8"/>
      <c r="S2508" s="10"/>
      <c r="T2508" s="6"/>
      <c r="U2508" s="4"/>
      <c r="V2508" s="4"/>
      <c r="W2508" s="38"/>
      <c r="X2508" s="8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BC2508" s="2"/>
    </row>
    <row r="2509" spans="1:55" ht="12.75" x14ac:dyDescent="0.2">
      <c r="A2509" s="4"/>
      <c r="B2509" s="4"/>
      <c r="C2509" s="4"/>
      <c r="D2509" s="4"/>
      <c r="E2509" s="4"/>
      <c r="F2509" s="4"/>
      <c r="G2509" s="45"/>
      <c r="H2509" s="45"/>
      <c r="I2509" s="36"/>
      <c r="J2509" s="36"/>
      <c r="K2509" s="5"/>
      <c r="L2509" s="8" t="str">
        <f t="shared" si="40"/>
        <v xml:space="preserve"> </v>
      </c>
      <c r="M2509" s="6"/>
      <c r="N2509" s="6"/>
      <c r="O2509" s="6"/>
      <c r="P2509" s="8"/>
      <c r="Q2509" s="5"/>
      <c r="R2509" s="8"/>
      <c r="S2509" s="10"/>
      <c r="T2509" s="6"/>
      <c r="U2509" s="4"/>
      <c r="V2509" s="4"/>
      <c r="W2509" s="38"/>
      <c r="X2509" s="8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BC2509" s="2"/>
    </row>
    <row r="2510" spans="1:55" ht="12.75" x14ac:dyDescent="0.2">
      <c r="A2510" s="4"/>
      <c r="B2510" s="4"/>
      <c r="C2510" s="4"/>
      <c r="D2510" s="4"/>
      <c r="E2510" s="4"/>
      <c r="F2510" s="4"/>
      <c r="G2510" s="45"/>
      <c r="H2510" s="45"/>
      <c r="I2510" s="36"/>
      <c r="J2510" s="36"/>
      <c r="K2510" s="5"/>
      <c r="L2510" s="8" t="str">
        <f t="shared" si="40"/>
        <v xml:space="preserve"> </v>
      </c>
      <c r="M2510" s="6"/>
      <c r="N2510" s="6"/>
      <c r="O2510" s="6"/>
      <c r="P2510" s="8"/>
      <c r="Q2510" s="5"/>
      <c r="R2510" s="8"/>
      <c r="S2510" s="10"/>
      <c r="T2510" s="6"/>
      <c r="U2510" s="4"/>
      <c r="V2510" s="4"/>
      <c r="W2510" s="38"/>
      <c r="X2510" s="8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BC2510" s="2"/>
    </row>
    <row r="2511" spans="1:55" ht="12.75" x14ac:dyDescent="0.2">
      <c r="A2511" s="4"/>
      <c r="B2511" s="4"/>
      <c r="C2511" s="4"/>
      <c r="D2511" s="4"/>
      <c r="E2511" s="4"/>
      <c r="F2511" s="4"/>
      <c r="G2511" s="45"/>
      <c r="H2511" s="45"/>
      <c r="I2511" s="36"/>
      <c r="J2511" s="36"/>
      <c r="K2511" s="5"/>
      <c r="L2511" s="8" t="str">
        <f t="shared" si="40"/>
        <v xml:space="preserve"> </v>
      </c>
      <c r="M2511" s="6"/>
      <c r="N2511" s="6"/>
      <c r="O2511" s="6"/>
      <c r="P2511" s="8"/>
      <c r="Q2511" s="5"/>
      <c r="R2511" s="8"/>
      <c r="S2511" s="10"/>
      <c r="T2511" s="6"/>
      <c r="U2511" s="4"/>
      <c r="V2511" s="4"/>
      <c r="W2511" s="38"/>
      <c r="X2511" s="8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BC2511" s="2"/>
    </row>
    <row r="2512" spans="1:55" ht="12.75" x14ac:dyDescent="0.2">
      <c r="A2512" s="4"/>
      <c r="B2512" s="4"/>
      <c r="C2512" s="4"/>
      <c r="D2512" s="4"/>
      <c r="E2512" s="4"/>
      <c r="F2512" s="4"/>
      <c r="G2512" s="45"/>
      <c r="H2512" s="45"/>
      <c r="I2512" s="36"/>
      <c r="J2512" s="36"/>
      <c r="K2512" s="5"/>
      <c r="L2512" s="8" t="str">
        <f t="shared" si="40"/>
        <v xml:space="preserve"> </v>
      </c>
      <c r="M2512" s="6"/>
      <c r="N2512" s="6"/>
      <c r="O2512" s="6"/>
      <c r="P2512" s="8"/>
      <c r="Q2512" s="5"/>
      <c r="R2512" s="8"/>
      <c r="S2512" s="10"/>
      <c r="T2512" s="6"/>
      <c r="U2512" s="4"/>
      <c r="V2512" s="4"/>
      <c r="W2512" s="38"/>
      <c r="X2512" s="8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BC2512" s="2"/>
    </row>
    <row r="2513" spans="1:55" ht="12.75" x14ac:dyDescent="0.2">
      <c r="A2513" s="4"/>
      <c r="B2513" s="4"/>
      <c r="C2513" s="4"/>
      <c r="D2513" s="4"/>
      <c r="E2513" s="4"/>
      <c r="F2513" s="4"/>
      <c r="G2513" s="45"/>
      <c r="H2513" s="45"/>
      <c r="I2513" s="36"/>
      <c r="J2513" s="36"/>
      <c r="K2513" s="5"/>
      <c r="L2513" s="8" t="str">
        <f t="shared" si="40"/>
        <v xml:space="preserve"> </v>
      </c>
      <c r="M2513" s="6"/>
      <c r="N2513" s="6"/>
      <c r="O2513" s="6"/>
      <c r="P2513" s="8"/>
      <c r="Q2513" s="5"/>
      <c r="R2513" s="8"/>
      <c r="S2513" s="10"/>
      <c r="T2513" s="6"/>
      <c r="U2513" s="4"/>
      <c r="V2513" s="4"/>
      <c r="W2513" s="38"/>
      <c r="X2513" s="8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BC2513" s="2"/>
    </row>
    <row r="2514" spans="1:55" ht="12.75" x14ac:dyDescent="0.2">
      <c r="A2514" s="4"/>
      <c r="B2514" s="4"/>
      <c r="C2514" s="4"/>
      <c r="D2514" s="4"/>
      <c r="E2514" s="4"/>
      <c r="F2514" s="4"/>
      <c r="G2514" s="45"/>
      <c r="H2514" s="45"/>
      <c r="I2514" s="36"/>
      <c r="J2514" s="36"/>
      <c r="K2514" s="5"/>
      <c r="L2514" s="8" t="str">
        <f t="shared" si="40"/>
        <v xml:space="preserve"> </v>
      </c>
      <c r="M2514" s="6"/>
      <c r="N2514" s="6"/>
      <c r="O2514" s="6"/>
      <c r="P2514" s="8"/>
      <c r="Q2514" s="5"/>
      <c r="R2514" s="8"/>
      <c r="S2514" s="10"/>
      <c r="T2514" s="6"/>
      <c r="U2514" s="4"/>
      <c r="V2514" s="4"/>
      <c r="W2514" s="38"/>
      <c r="X2514" s="8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BC2514" s="2"/>
    </row>
    <row r="2515" spans="1:55" ht="12.75" x14ac:dyDescent="0.2">
      <c r="A2515" s="4"/>
      <c r="B2515" s="4"/>
      <c r="C2515" s="4"/>
      <c r="D2515" s="4"/>
      <c r="E2515" s="4"/>
      <c r="F2515" s="4"/>
      <c r="G2515" s="45"/>
      <c r="H2515" s="45"/>
      <c r="I2515" s="36"/>
      <c r="J2515" s="36"/>
      <c r="K2515" s="5"/>
      <c r="L2515" s="8" t="str">
        <f t="shared" si="40"/>
        <v xml:space="preserve"> </v>
      </c>
      <c r="M2515" s="6"/>
      <c r="N2515" s="6"/>
      <c r="O2515" s="6"/>
      <c r="P2515" s="8"/>
      <c r="Q2515" s="5"/>
      <c r="R2515" s="8"/>
      <c r="S2515" s="10"/>
      <c r="T2515" s="6"/>
      <c r="U2515" s="4"/>
      <c r="V2515" s="4"/>
      <c r="W2515" s="38"/>
      <c r="X2515" s="8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BC2515" s="2"/>
    </row>
    <row r="2516" spans="1:55" ht="12.75" x14ac:dyDescent="0.2">
      <c r="A2516" s="4"/>
      <c r="B2516" s="4"/>
      <c r="C2516" s="4"/>
      <c r="D2516" s="4"/>
      <c r="E2516" s="4"/>
      <c r="F2516" s="4"/>
      <c r="G2516" s="45"/>
      <c r="H2516" s="45"/>
      <c r="I2516" s="36"/>
      <c r="J2516" s="36"/>
      <c r="K2516" s="5"/>
      <c r="L2516" s="8" t="str">
        <f t="shared" si="40"/>
        <v xml:space="preserve"> </v>
      </c>
      <c r="M2516" s="6"/>
      <c r="N2516" s="6"/>
      <c r="O2516" s="6"/>
      <c r="P2516" s="8"/>
      <c r="Q2516" s="5"/>
      <c r="R2516" s="8"/>
      <c r="S2516" s="10"/>
      <c r="T2516" s="6"/>
      <c r="U2516" s="4"/>
      <c r="V2516" s="4"/>
      <c r="W2516" s="38"/>
      <c r="X2516" s="8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BC2516" s="2"/>
    </row>
    <row r="2517" spans="1:55" ht="12.75" x14ac:dyDescent="0.2">
      <c r="A2517" s="4"/>
      <c r="B2517" s="4"/>
      <c r="C2517" s="4"/>
      <c r="D2517" s="4"/>
      <c r="E2517" s="4"/>
      <c r="F2517" s="4"/>
      <c r="G2517" s="45"/>
      <c r="H2517" s="45"/>
      <c r="I2517" s="36"/>
      <c r="J2517" s="36"/>
      <c r="K2517" s="5"/>
      <c r="L2517" s="8" t="str">
        <f t="shared" si="40"/>
        <v xml:space="preserve"> </v>
      </c>
      <c r="M2517" s="6"/>
      <c r="N2517" s="6"/>
      <c r="O2517" s="6"/>
      <c r="P2517" s="8"/>
      <c r="Q2517" s="5"/>
      <c r="R2517" s="8"/>
      <c r="S2517" s="10"/>
      <c r="T2517" s="6"/>
      <c r="U2517" s="4"/>
      <c r="V2517" s="4"/>
      <c r="W2517" s="38"/>
      <c r="X2517" s="8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BC2517" s="2"/>
    </row>
    <row r="2518" spans="1:55" ht="12.75" x14ac:dyDescent="0.2">
      <c r="A2518" s="4"/>
      <c r="B2518" s="4"/>
      <c r="C2518" s="4"/>
      <c r="D2518" s="4"/>
      <c r="E2518" s="4"/>
      <c r="F2518" s="4"/>
      <c r="G2518" s="45"/>
      <c r="H2518" s="45"/>
      <c r="I2518" s="36"/>
      <c r="J2518" s="36"/>
      <c r="K2518" s="5"/>
      <c r="L2518" s="8" t="str">
        <f t="shared" si="40"/>
        <v xml:space="preserve"> </v>
      </c>
      <c r="M2518" s="6"/>
      <c r="N2518" s="6"/>
      <c r="O2518" s="6"/>
      <c r="P2518" s="8"/>
      <c r="Q2518" s="5"/>
      <c r="R2518" s="8"/>
      <c r="S2518" s="10"/>
      <c r="T2518" s="6"/>
      <c r="U2518" s="4"/>
      <c r="V2518" s="4"/>
      <c r="W2518" s="38"/>
      <c r="X2518" s="8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BC2518" s="2"/>
    </row>
    <row r="2519" spans="1:55" ht="12.75" x14ac:dyDescent="0.2">
      <c r="A2519" s="4"/>
      <c r="B2519" s="4"/>
      <c r="C2519" s="4"/>
      <c r="D2519" s="4"/>
      <c r="E2519" s="4"/>
      <c r="F2519" s="4"/>
      <c r="G2519" s="45"/>
      <c r="H2519" s="45"/>
      <c r="I2519" s="36"/>
      <c r="J2519" s="36"/>
      <c r="K2519" s="5"/>
      <c r="L2519" s="8" t="str">
        <f t="shared" si="40"/>
        <v xml:space="preserve"> </v>
      </c>
      <c r="M2519" s="6"/>
      <c r="N2519" s="6"/>
      <c r="O2519" s="6"/>
      <c r="P2519" s="8"/>
      <c r="Q2519" s="5"/>
      <c r="R2519" s="8"/>
      <c r="S2519" s="10"/>
      <c r="T2519" s="6"/>
      <c r="U2519" s="4"/>
      <c r="V2519" s="4"/>
      <c r="W2519" s="38"/>
      <c r="X2519" s="8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BC2519" s="2"/>
    </row>
    <row r="2520" spans="1:55" ht="12.75" x14ac:dyDescent="0.2">
      <c r="A2520" s="4"/>
      <c r="B2520" s="4"/>
      <c r="C2520" s="4"/>
      <c r="D2520" s="4"/>
      <c r="E2520" s="4"/>
      <c r="F2520" s="4"/>
      <c r="G2520" s="45"/>
      <c r="H2520" s="45"/>
      <c r="I2520" s="36"/>
      <c r="J2520" s="36"/>
      <c r="K2520" s="5"/>
      <c r="L2520" s="8" t="str">
        <f t="shared" si="40"/>
        <v xml:space="preserve"> </v>
      </c>
      <c r="M2520" s="6"/>
      <c r="N2520" s="6"/>
      <c r="O2520" s="6"/>
      <c r="P2520" s="8"/>
      <c r="Q2520" s="5"/>
      <c r="R2520" s="8"/>
      <c r="S2520" s="10"/>
      <c r="T2520" s="6"/>
      <c r="U2520" s="4"/>
      <c r="V2520" s="4"/>
      <c r="W2520" s="38"/>
      <c r="X2520" s="8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BC2520" s="2"/>
    </row>
    <row r="2521" spans="1:55" ht="12.75" x14ac:dyDescent="0.2">
      <c r="A2521" s="4"/>
      <c r="B2521" s="4"/>
      <c r="C2521" s="4"/>
      <c r="D2521" s="4"/>
      <c r="E2521" s="4"/>
      <c r="F2521" s="4"/>
      <c r="G2521" s="45"/>
      <c r="H2521" s="45"/>
      <c r="I2521" s="36"/>
      <c r="J2521" s="36"/>
      <c r="K2521" s="5"/>
      <c r="L2521" s="8" t="str">
        <f t="shared" si="40"/>
        <v xml:space="preserve"> </v>
      </c>
      <c r="M2521" s="6"/>
      <c r="N2521" s="6"/>
      <c r="O2521" s="6"/>
      <c r="P2521" s="8"/>
      <c r="Q2521" s="5"/>
      <c r="R2521" s="8"/>
      <c r="S2521" s="10"/>
      <c r="T2521" s="6"/>
      <c r="U2521" s="4"/>
      <c r="V2521" s="4"/>
      <c r="W2521" s="38"/>
      <c r="X2521" s="8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BC2521" s="2"/>
    </row>
    <row r="2522" spans="1:55" ht="12.75" x14ac:dyDescent="0.2">
      <c r="A2522" s="4"/>
      <c r="B2522" s="4"/>
      <c r="C2522" s="4"/>
      <c r="D2522" s="4"/>
      <c r="E2522" s="4"/>
      <c r="F2522" s="4"/>
      <c r="G2522" s="45"/>
      <c r="H2522" s="45"/>
      <c r="I2522" s="36"/>
      <c r="J2522" s="36"/>
      <c r="K2522" s="5"/>
      <c r="L2522" s="8" t="str">
        <f t="shared" si="40"/>
        <v xml:space="preserve"> </v>
      </c>
      <c r="M2522" s="6"/>
      <c r="N2522" s="6"/>
      <c r="O2522" s="6"/>
      <c r="P2522" s="8"/>
      <c r="Q2522" s="5"/>
      <c r="R2522" s="8"/>
      <c r="S2522" s="10"/>
      <c r="T2522" s="6"/>
      <c r="U2522" s="4"/>
      <c r="V2522" s="4"/>
      <c r="W2522" s="38"/>
      <c r="X2522" s="8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BC2522" s="2"/>
    </row>
    <row r="2523" spans="1:55" ht="12.75" x14ac:dyDescent="0.2">
      <c r="A2523" s="4"/>
      <c r="B2523" s="4"/>
      <c r="C2523" s="4"/>
      <c r="D2523" s="4"/>
      <c r="E2523" s="4"/>
      <c r="F2523" s="4"/>
      <c r="G2523" s="45"/>
      <c r="H2523" s="45"/>
      <c r="I2523" s="36"/>
      <c r="J2523" s="36"/>
      <c r="K2523" s="5"/>
      <c r="L2523" s="8" t="str">
        <f t="shared" si="40"/>
        <v xml:space="preserve"> </v>
      </c>
      <c r="M2523" s="6"/>
      <c r="N2523" s="6"/>
      <c r="O2523" s="6"/>
      <c r="P2523" s="8"/>
      <c r="Q2523" s="5"/>
      <c r="R2523" s="8"/>
      <c r="S2523" s="10"/>
      <c r="T2523" s="6"/>
      <c r="U2523" s="4"/>
      <c r="V2523" s="4"/>
      <c r="W2523" s="38"/>
      <c r="X2523" s="8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BC2523" s="2"/>
    </row>
    <row r="2524" spans="1:55" ht="12.75" x14ac:dyDescent="0.2">
      <c r="A2524" s="4"/>
      <c r="B2524" s="4"/>
      <c r="C2524" s="4"/>
      <c r="D2524" s="4"/>
      <c r="E2524" s="4"/>
      <c r="F2524" s="4"/>
      <c r="G2524" s="45"/>
      <c r="H2524" s="45"/>
      <c r="I2524" s="36"/>
      <c r="J2524" s="36"/>
      <c r="K2524" s="5"/>
      <c r="L2524" s="8" t="str">
        <f t="shared" si="40"/>
        <v xml:space="preserve"> </v>
      </c>
      <c r="M2524" s="6"/>
      <c r="N2524" s="6"/>
      <c r="O2524" s="6"/>
      <c r="P2524" s="8"/>
      <c r="Q2524" s="5"/>
      <c r="R2524" s="8"/>
      <c r="S2524" s="10"/>
      <c r="T2524" s="6"/>
      <c r="U2524" s="4"/>
      <c r="V2524" s="4"/>
      <c r="W2524" s="38"/>
      <c r="X2524" s="8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BC2524" s="2"/>
    </row>
    <row r="2525" spans="1:55" ht="12.75" x14ac:dyDescent="0.2">
      <c r="A2525" s="4"/>
      <c r="B2525" s="4"/>
      <c r="C2525" s="4"/>
      <c r="D2525" s="4"/>
      <c r="E2525" s="4"/>
      <c r="F2525" s="4"/>
      <c r="G2525" s="45"/>
      <c r="H2525" s="45"/>
      <c r="I2525" s="36"/>
      <c r="J2525" s="36"/>
      <c r="K2525" s="5"/>
      <c r="L2525" s="8" t="str">
        <f t="shared" si="40"/>
        <v xml:space="preserve"> </v>
      </c>
      <c r="M2525" s="6"/>
      <c r="N2525" s="6"/>
      <c r="O2525" s="6"/>
      <c r="P2525" s="8"/>
      <c r="Q2525" s="5"/>
      <c r="R2525" s="8"/>
      <c r="S2525" s="10"/>
      <c r="T2525" s="6"/>
      <c r="U2525" s="4"/>
      <c r="V2525" s="4"/>
      <c r="W2525" s="38"/>
      <c r="X2525" s="8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BC2525" s="2"/>
    </row>
    <row r="2526" spans="1:55" ht="12.75" x14ac:dyDescent="0.2">
      <c r="A2526" s="4"/>
      <c r="B2526" s="4"/>
      <c r="C2526" s="4"/>
      <c r="D2526" s="4"/>
      <c r="E2526" s="4"/>
      <c r="F2526" s="4"/>
      <c r="G2526" s="45"/>
      <c r="H2526" s="45"/>
      <c r="I2526" s="36"/>
      <c r="J2526" s="36"/>
      <c r="K2526" s="5"/>
      <c r="L2526" s="8" t="str">
        <f t="shared" si="40"/>
        <v xml:space="preserve"> </v>
      </c>
      <c r="M2526" s="6"/>
      <c r="N2526" s="6"/>
      <c r="O2526" s="6"/>
      <c r="P2526" s="8"/>
      <c r="Q2526" s="5"/>
      <c r="R2526" s="8"/>
      <c r="S2526" s="10"/>
      <c r="T2526" s="6"/>
      <c r="U2526" s="4"/>
      <c r="V2526" s="4"/>
      <c r="W2526" s="38"/>
      <c r="X2526" s="8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BC2526" s="2"/>
    </row>
    <row r="2527" spans="1:55" ht="12.75" x14ac:dyDescent="0.2">
      <c r="A2527" s="4"/>
      <c r="B2527" s="4"/>
      <c r="C2527" s="4"/>
      <c r="D2527" s="4"/>
      <c r="E2527" s="4"/>
      <c r="F2527" s="4"/>
      <c r="G2527" s="45"/>
      <c r="H2527" s="45"/>
      <c r="I2527" s="36"/>
      <c r="J2527" s="36"/>
      <c r="K2527" s="5"/>
      <c r="L2527" s="8" t="str">
        <f t="shared" si="40"/>
        <v xml:space="preserve"> </v>
      </c>
      <c r="M2527" s="6"/>
      <c r="N2527" s="6"/>
      <c r="O2527" s="6"/>
      <c r="P2527" s="8"/>
      <c r="Q2527" s="5"/>
      <c r="R2527" s="8"/>
      <c r="S2527" s="10"/>
      <c r="T2527" s="6"/>
      <c r="U2527" s="4"/>
      <c r="V2527" s="4"/>
      <c r="W2527" s="38"/>
      <c r="X2527" s="8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BC2527" s="2"/>
    </row>
    <row r="2528" spans="1:55" ht="12.75" x14ac:dyDescent="0.2">
      <c r="A2528" s="4"/>
      <c r="B2528" s="4"/>
      <c r="C2528" s="4"/>
      <c r="D2528" s="4"/>
      <c r="E2528" s="4"/>
      <c r="F2528" s="4"/>
      <c r="G2528" s="45"/>
      <c r="H2528" s="45"/>
      <c r="I2528" s="36"/>
      <c r="J2528" s="36"/>
      <c r="K2528" s="5"/>
      <c r="L2528" s="8" t="str">
        <f t="shared" ref="L2528:L2591" si="41">+IF(J2528=0," ",K2528-($B$9-J2528))</f>
        <v xml:space="preserve"> </v>
      </c>
      <c r="M2528" s="6"/>
      <c r="N2528" s="6"/>
      <c r="O2528" s="6"/>
      <c r="P2528" s="8"/>
      <c r="Q2528" s="5"/>
      <c r="R2528" s="8"/>
      <c r="S2528" s="10"/>
      <c r="T2528" s="6"/>
      <c r="U2528" s="4"/>
      <c r="V2528" s="4"/>
      <c r="W2528" s="38"/>
      <c r="X2528" s="8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BC2528" s="2"/>
    </row>
    <row r="2529" spans="1:55" ht="12.75" x14ac:dyDescent="0.2">
      <c r="A2529" s="4"/>
      <c r="B2529" s="4"/>
      <c r="C2529" s="4"/>
      <c r="D2529" s="4"/>
      <c r="E2529" s="4"/>
      <c r="F2529" s="4"/>
      <c r="G2529" s="45"/>
      <c r="H2529" s="45"/>
      <c r="I2529" s="36"/>
      <c r="J2529" s="36"/>
      <c r="K2529" s="5"/>
      <c r="L2529" s="8" t="str">
        <f t="shared" si="41"/>
        <v xml:space="preserve"> </v>
      </c>
      <c r="M2529" s="6"/>
      <c r="N2529" s="6"/>
      <c r="O2529" s="6"/>
      <c r="P2529" s="8"/>
      <c r="Q2529" s="5"/>
      <c r="R2529" s="8"/>
      <c r="S2529" s="10"/>
      <c r="T2529" s="6"/>
      <c r="U2529" s="4"/>
      <c r="V2529" s="4"/>
      <c r="W2529" s="38"/>
      <c r="X2529" s="8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BC2529" s="2"/>
    </row>
    <row r="2530" spans="1:55" ht="12.75" x14ac:dyDescent="0.2">
      <c r="A2530" s="4"/>
      <c r="B2530" s="4"/>
      <c r="C2530" s="4"/>
      <c r="D2530" s="4"/>
      <c r="E2530" s="4"/>
      <c r="F2530" s="4"/>
      <c r="G2530" s="45"/>
      <c r="H2530" s="45"/>
      <c r="I2530" s="36"/>
      <c r="J2530" s="36"/>
      <c r="K2530" s="5"/>
      <c r="L2530" s="8" t="str">
        <f t="shared" si="41"/>
        <v xml:space="preserve"> </v>
      </c>
      <c r="M2530" s="6"/>
      <c r="N2530" s="6"/>
      <c r="O2530" s="6"/>
      <c r="P2530" s="8"/>
      <c r="Q2530" s="5"/>
      <c r="R2530" s="8"/>
      <c r="S2530" s="10"/>
      <c r="T2530" s="6"/>
      <c r="U2530" s="4"/>
      <c r="V2530" s="4"/>
      <c r="W2530" s="38"/>
      <c r="X2530" s="8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BC2530" s="2"/>
    </row>
    <row r="2531" spans="1:55" ht="12.75" x14ac:dyDescent="0.2">
      <c r="A2531" s="4"/>
      <c r="B2531" s="4"/>
      <c r="C2531" s="4"/>
      <c r="D2531" s="4"/>
      <c r="E2531" s="4"/>
      <c r="F2531" s="4"/>
      <c r="G2531" s="45"/>
      <c r="H2531" s="45"/>
      <c r="I2531" s="36"/>
      <c r="J2531" s="36"/>
      <c r="K2531" s="5"/>
      <c r="L2531" s="8" t="str">
        <f t="shared" si="41"/>
        <v xml:space="preserve"> </v>
      </c>
      <c r="M2531" s="6"/>
      <c r="N2531" s="6"/>
      <c r="O2531" s="6"/>
      <c r="P2531" s="8"/>
      <c r="Q2531" s="5"/>
      <c r="R2531" s="8"/>
      <c r="S2531" s="10"/>
      <c r="T2531" s="6"/>
      <c r="U2531" s="4"/>
      <c r="V2531" s="4"/>
      <c r="W2531" s="38"/>
      <c r="X2531" s="8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BC2531" s="2"/>
    </row>
    <row r="2532" spans="1:55" ht="12.75" x14ac:dyDescent="0.2">
      <c r="A2532" s="4"/>
      <c r="B2532" s="4"/>
      <c r="C2532" s="4"/>
      <c r="D2532" s="4"/>
      <c r="E2532" s="4"/>
      <c r="F2532" s="4"/>
      <c r="G2532" s="45"/>
      <c r="H2532" s="45"/>
      <c r="I2532" s="36"/>
      <c r="J2532" s="36"/>
      <c r="K2532" s="5"/>
      <c r="L2532" s="8" t="str">
        <f t="shared" si="41"/>
        <v xml:space="preserve"> </v>
      </c>
      <c r="M2532" s="6"/>
      <c r="N2532" s="6"/>
      <c r="O2532" s="6"/>
      <c r="P2532" s="8"/>
      <c r="Q2532" s="5"/>
      <c r="R2532" s="8"/>
      <c r="S2532" s="10"/>
      <c r="T2532" s="6"/>
      <c r="U2532" s="4"/>
      <c r="V2532" s="4"/>
      <c r="W2532" s="38"/>
      <c r="X2532" s="8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BC2532" s="2"/>
    </row>
    <row r="2533" spans="1:55" ht="12.75" x14ac:dyDescent="0.2">
      <c r="A2533" s="4"/>
      <c r="B2533" s="4"/>
      <c r="C2533" s="4"/>
      <c r="D2533" s="4"/>
      <c r="E2533" s="4"/>
      <c r="F2533" s="4"/>
      <c r="G2533" s="45"/>
      <c r="H2533" s="45"/>
      <c r="I2533" s="36"/>
      <c r="J2533" s="36"/>
      <c r="K2533" s="5"/>
      <c r="L2533" s="8" t="str">
        <f t="shared" si="41"/>
        <v xml:space="preserve"> </v>
      </c>
      <c r="M2533" s="6"/>
      <c r="N2533" s="6"/>
      <c r="O2533" s="6"/>
      <c r="P2533" s="8"/>
      <c r="Q2533" s="5"/>
      <c r="R2533" s="8"/>
      <c r="S2533" s="10"/>
      <c r="T2533" s="6"/>
      <c r="U2533" s="4"/>
      <c r="V2533" s="4"/>
      <c r="W2533" s="38"/>
      <c r="X2533" s="8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BC2533" s="2"/>
    </row>
    <row r="2534" spans="1:55" ht="12.75" x14ac:dyDescent="0.2">
      <c r="A2534" s="4"/>
      <c r="B2534" s="4"/>
      <c r="C2534" s="4"/>
      <c r="D2534" s="4"/>
      <c r="E2534" s="4"/>
      <c r="F2534" s="4"/>
      <c r="G2534" s="45"/>
      <c r="H2534" s="45"/>
      <c r="I2534" s="36"/>
      <c r="J2534" s="36"/>
      <c r="K2534" s="5"/>
      <c r="L2534" s="8" t="str">
        <f t="shared" si="41"/>
        <v xml:space="preserve"> </v>
      </c>
      <c r="M2534" s="6"/>
      <c r="N2534" s="6"/>
      <c r="O2534" s="6"/>
      <c r="P2534" s="8"/>
      <c r="Q2534" s="5"/>
      <c r="R2534" s="8"/>
      <c r="S2534" s="10"/>
      <c r="T2534" s="6"/>
      <c r="U2534" s="4"/>
      <c r="V2534" s="4"/>
      <c r="W2534" s="38"/>
      <c r="X2534" s="8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BC2534" s="2"/>
    </row>
    <row r="2535" spans="1:55" ht="12.75" x14ac:dyDescent="0.2">
      <c r="A2535" s="4"/>
      <c r="B2535" s="4"/>
      <c r="C2535" s="4"/>
      <c r="D2535" s="4"/>
      <c r="E2535" s="4"/>
      <c r="F2535" s="4"/>
      <c r="G2535" s="45"/>
      <c r="H2535" s="45"/>
      <c r="I2535" s="36"/>
      <c r="J2535" s="36"/>
      <c r="K2535" s="5"/>
      <c r="L2535" s="8" t="str">
        <f t="shared" si="41"/>
        <v xml:space="preserve"> </v>
      </c>
      <c r="M2535" s="6"/>
      <c r="N2535" s="6"/>
      <c r="O2535" s="6"/>
      <c r="P2535" s="8"/>
      <c r="Q2535" s="5"/>
      <c r="R2535" s="8"/>
      <c r="S2535" s="10"/>
      <c r="T2535" s="6"/>
      <c r="U2535" s="4"/>
      <c r="V2535" s="4"/>
      <c r="W2535" s="38"/>
      <c r="X2535" s="8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BC2535" s="2"/>
    </row>
    <row r="2536" spans="1:55" ht="12.75" x14ac:dyDescent="0.2">
      <c r="A2536" s="4"/>
      <c r="B2536" s="4"/>
      <c r="C2536" s="4"/>
      <c r="D2536" s="4"/>
      <c r="E2536" s="4"/>
      <c r="F2536" s="4"/>
      <c r="G2536" s="45"/>
      <c r="H2536" s="45"/>
      <c r="I2536" s="36"/>
      <c r="J2536" s="36"/>
      <c r="K2536" s="5"/>
      <c r="L2536" s="8" t="str">
        <f t="shared" si="41"/>
        <v xml:space="preserve"> </v>
      </c>
      <c r="M2536" s="6"/>
      <c r="N2536" s="6"/>
      <c r="O2536" s="6"/>
      <c r="P2536" s="8"/>
      <c r="Q2536" s="5"/>
      <c r="R2536" s="8"/>
      <c r="S2536" s="10"/>
      <c r="T2536" s="6"/>
      <c r="U2536" s="4"/>
      <c r="V2536" s="4"/>
      <c r="W2536" s="38"/>
      <c r="X2536" s="8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BC2536" s="2"/>
    </row>
    <row r="2537" spans="1:55" ht="12.75" x14ac:dyDescent="0.2">
      <c r="A2537" s="4"/>
      <c r="B2537" s="4"/>
      <c r="C2537" s="4"/>
      <c r="D2537" s="4"/>
      <c r="E2537" s="4"/>
      <c r="F2537" s="4"/>
      <c r="G2537" s="45"/>
      <c r="H2537" s="45"/>
      <c r="I2537" s="36"/>
      <c r="J2537" s="36"/>
      <c r="K2537" s="5"/>
      <c r="L2537" s="8" t="str">
        <f t="shared" si="41"/>
        <v xml:space="preserve"> </v>
      </c>
      <c r="M2537" s="6"/>
      <c r="N2537" s="6"/>
      <c r="O2537" s="6"/>
      <c r="P2537" s="8"/>
      <c r="Q2537" s="5"/>
      <c r="R2537" s="8"/>
      <c r="S2537" s="10"/>
      <c r="T2537" s="6"/>
      <c r="U2537" s="4"/>
      <c r="V2537" s="4"/>
      <c r="W2537" s="38"/>
      <c r="X2537" s="8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BC2537" s="2"/>
    </row>
    <row r="2538" spans="1:55" ht="12.75" x14ac:dyDescent="0.2">
      <c r="A2538" s="4"/>
      <c r="B2538" s="4"/>
      <c r="C2538" s="4"/>
      <c r="D2538" s="4"/>
      <c r="E2538" s="4"/>
      <c r="F2538" s="4"/>
      <c r="G2538" s="45"/>
      <c r="H2538" s="45"/>
      <c r="I2538" s="36"/>
      <c r="J2538" s="36"/>
      <c r="K2538" s="5"/>
      <c r="L2538" s="8" t="str">
        <f t="shared" si="41"/>
        <v xml:space="preserve"> </v>
      </c>
      <c r="M2538" s="6"/>
      <c r="N2538" s="6"/>
      <c r="O2538" s="6"/>
      <c r="P2538" s="8"/>
      <c r="Q2538" s="5"/>
      <c r="R2538" s="8"/>
      <c r="S2538" s="10"/>
      <c r="T2538" s="6"/>
      <c r="U2538" s="4"/>
      <c r="V2538" s="4"/>
      <c r="W2538" s="38"/>
      <c r="X2538" s="8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BC2538" s="2"/>
    </row>
    <row r="2539" spans="1:55" ht="12.75" x14ac:dyDescent="0.2">
      <c r="A2539" s="4"/>
      <c r="B2539" s="4"/>
      <c r="C2539" s="4"/>
      <c r="D2539" s="4"/>
      <c r="E2539" s="4"/>
      <c r="F2539" s="4"/>
      <c r="G2539" s="45"/>
      <c r="H2539" s="45"/>
      <c r="I2539" s="36"/>
      <c r="J2539" s="36"/>
      <c r="K2539" s="5"/>
      <c r="L2539" s="8" t="str">
        <f t="shared" si="41"/>
        <v xml:space="preserve"> </v>
      </c>
      <c r="M2539" s="6"/>
      <c r="N2539" s="6"/>
      <c r="O2539" s="6"/>
      <c r="P2539" s="8"/>
      <c r="Q2539" s="5"/>
      <c r="R2539" s="8"/>
      <c r="S2539" s="10"/>
      <c r="T2539" s="6"/>
      <c r="U2539" s="4"/>
      <c r="V2539" s="4"/>
      <c r="W2539" s="38"/>
      <c r="X2539" s="8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BC2539" s="2"/>
    </row>
    <row r="2540" spans="1:55" ht="12.75" x14ac:dyDescent="0.2">
      <c r="A2540" s="4"/>
      <c r="B2540" s="4"/>
      <c r="C2540" s="4"/>
      <c r="D2540" s="4"/>
      <c r="E2540" s="4"/>
      <c r="F2540" s="4"/>
      <c r="G2540" s="45"/>
      <c r="H2540" s="45"/>
      <c r="I2540" s="36"/>
      <c r="J2540" s="36"/>
      <c r="K2540" s="5"/>
      <c r="L2540" s="8" t="str">
        <f t="shared" si="41"/>
        <v xml:space="preserve"> </v>
      </c>
      <c r="M2540" s="6"/>
      <c r="N2540" s="6"/>
      <c r="O2540" s="6"/>
      <c r="P2540" s="8"/>
      <c r="Q2540" s="5"/>
      <c r="R2540" s="8"/>
      <c r="S2540" s="10"/>
      <c r="T2540" s="6"/>
      <c r="U2540" s="4"/>
      <c r="V2540" s="4"/>
      <c r="W2540" s="38"/>
      <c r="X2540" s="8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BC2540" s="2"/>
    </row>
    <row r="2541" spans="1:55" ht="12.75" x14ac:dyDescent="0.2">
      <c r="A2541" s="4"/>
      <c r="B2541" s="4"/>
      <c r="C2541" s="4"/>
      <c r="D2541" s="4"/>
      <c r="E2541" s="4"/>
      <c r="F2541" s="4"/>
      <c r="G2541" s="45"/>
      <c r="H2541" s="45"/>
      <c r="I2541" s="36"/>
      <c r="J2541" s="36"/>
      <c r="K2541" s="5"/>
      <c r="L2541" s="8" t="str">
        <f t="shared" si="41"/>
        <v xml:space="preserve"> </v>
      </c>
      <c r="M2541" s="6"/>
      <c r="N2541" s="6"/>
      <c r="O2541" s="6"/>
      <c r="P2541" s="8"/>
      <c r="Q2541" s="5"/>
      <c r="R2541" s="8"/>
      <c r="S2541" s="10"/>
      <c r="T2541" s="6"/>
      <c r="U2541" s="4"/>
      <c r="V2541" s="4"/>
      <c r="W2541" s="38"/>
      <c r="X2541" s="8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BC2541" s="2"/>
    </row>
    <row r="2542" spans="1:55" ht="12.75" x14ac:dyDescent="0.2">
      <c r="A2542" s="4"/>
      <c r="B2542" s="4"/>
      <c r="C2542" s="4"/>
      <c r="D2542" s="4"/>
      <c r="E2542" s="4"/>
      <c r="F2542" s="4"/>
      <c r="G2542" s="45"/>
      <c r="H2542" s="45"/>
      <c r="I2542" s="36"/>
      <c r="J2542" s="36"/>
      <c r="K2542" s="5"/>
      <c r="L2542" s="8" t="str">
        <f t="shared" si="41"/>
        <v xml:space="preserve"> </v>
      </c>
      <c r="M2542" s="6"/>
      <c r="N2542" s="6"/>
      <c r="O2542" s="6"/>
      <c r="P2542" s="8"/>
      <c r="Q2542" s="5"/>
      <c r="R2542" s="8"/>
      <c r="S2542" s="10"/>
      <c r="T2542" s="6"/>
      <c r="U2542" s="4"/>
      <c r="V2542" s="4"/>
      <c r="W2542" s="38"/>
      <c r="X2542" s="8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BC2542" s="2"/>
    </row>
    <row r="2543" spans="1:55" ht="12.75" x14ac:dyDescent="0.2">
      <c r="A2543" s="4"/>
      <c r="B2543" s="4"/>
      <c r="C2543" s="4"/>
      <c r="D2543" s="4"/>
      <c r="E2543" s="4"/>
      <c r="F2543" s="4"/>
      <c r="G2543" s="45"/>
      <c r="H2543" s="45"/>
      <c r="I2543" s="36"/>
      <c r="J2543" s="36"/>
      <c r="K2543" s="5"/>
      <c r="L2543" s="8" t="str">
        <f t="shared" si="41"/>
        <v xml:space="preserve"> </v>
      </c>
      <c r="M2543" s="6"/>
      <c r="N2543" s="6"/>
      <c r="O2543" s="6"/>
      <c r="P2543" s="8"/>
      <c r="Q2543" s="5"/>
      <c r="R2543" s="8"/>
      <c r="S2543" s="10"/>
      <c r="T2543" s="6"/>
      <c r="U2543" s="4"/>
      <c r="V2543" s="4"/>
      <c r="W2543" s="38"/>
      <c r="X2543" s="8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BC2543" s="2"/>
    </row>
    <row r="2544" spans="1:55" ht="12.75" x14ac:dyDescent="0.2">
      <c r="A2544" s="4"/>
      <c r="B2544" s="4"/>
      <c r="C2544" s="4"/>
      <c r="D2544" s="4"/>
      <c r="E2544" s="4"/>
      <c r="F2544" s="4"/>
      <c r="G2544" s="45"/>
      <c r="H2544" s="45"/>
      <c r="I2544" s="36"/>
      <c r="J2544" s="36"/>
      <c r="K2544" s="5"/>
      <c r="L2544" s="8" t="str">
        <f t="shared" si="41"/>
        <v xml:space="preserve"> </v>
      </c>
      <c r="M2544" s="6"/>
      <c r="N2544" s="6"/>
      <c r="O2544" s="6"/>
      <c r="P2544" s="8"/>
      <c r="Q2544" s="5"/>
      <c r="R2544" s="8"/>
      <c r="S2544" s="10"/>
      <c r="T2544" s="6"/>
      <c r="U2544" s="4"/>
      <c r="V2544" s="4"/>
      <c r="W2544" s="38"/>
      <c r="X2544" s="8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BC2544" s="2"/>
    </row>
    <row r="2545" spans="1:55" ht="12.75" x14ac:dyDescent="0.2">
      <c r="A2545" s="4"/>
      <c r="B2545" s="4"/>
      <c r="C2545" s="4"/>
      <c r="D2545" s="4"/>
      <c r="E2545" s="4"/>
      <c r="F2545" s="4"/>
      <c r="G2545" s="45"/>
      <c r="H2545" s="45"/>
      <c r="I2545" s="36"/>
      <c r="J2545" s="36"/>
      <c r="K2545" s="5"/>
      <c r="L2545" s="8" t="str">
        <f t="shared" si="41"/>
        <v xml:space="preserve"> </v>
      </c>
      <c r="M2545" s="6"/>
      <c r="N2545" s="6"/>
      <c r="O2545" s="6"/>
      <c r="P2545" s="8"/>
      <c r="Q2545" s="5"/>
      <c r="R2545" s="8"/>
      <c r="S2545" s="10"/>
      <c r="T2545" s="6"/>
      <c r="U2545" s="4"/>
      <c r="V2545" s="4"/>
      <c r="W2545" s="38"/>
      <c r="X2545" s="8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BC2545" s="2"/>
    </row>
    <row r="2546" spans="1:55" ht="12.75" x14ac:dyDescent="0.2">
      <c r="A2546" s="4"/>
      <c r="B2546" s="4"/>
      <c r="C2546" s="4"/>
      <c r="D2546" s="4"/>
      <c r="E2546" s="4"/>
      <c r="F2546" s="4"/>
      <c r="G2546" s="45"/>
      <c r="H2546" s="45"/>
      <c r="I2546" s="36"/>
      <c r="J2546" s="36"/>
      <c r="K2546" s="5"/>
      <c r="L2546" s="8" t="str">
        <f t="shared" si="41"/>
        <v xml:space="preserve"> </v>
      </c>
      <c r="M2546" s="6"/>
      <c r="N2546" s="6"/>
      <c r="O2546" s="6"/>
      <c r="P2546" s="8"/>
      <c r="Q2546" s="5"/>
      <c r="R2546" s="8"/>
      <c r="S2546" s="10"/>
      <c r="T2546" s="6"/>
      <c r="U2546" s="4"/>
      <c r="V2546" s="4"/>
      <c r="W2546" s="38"/>
      <c r="X2546" s="8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BC2546" s="2"/>
    </row>
    <row r="2547" spans="1:55" ht="12.75" x14ac:dyDescent="0.2">
      <c r="A2547" s="4"/>
      <c r="B2547" s="4"/>
      <c r="C2547" s="4"/>
      <c r="D2547" s="4"/>
      <c r="E2547" s="4"/>
      <c r="F2547" s="4"/>
      <c r="G2547" s="45"/>
      <c r="H2547" s="45"/>
      <c r="I2547" s="36"/>
      <c r="J2547" s="36"/>
      <c r="K2547" s="5"/>
      <c r="L2547" s="8" t="str">
        <f t="shared" si="41"/>
        <v xml:space="preserve"> </v>
      </c>
      <c r="M2547" s="6"/>
      <c r="N2547" s="6"/>
      <c r="O2547" s="6"/>
      <c r="P2547" s="8"/>
      <c r="Q2547" s="5"/>
      <c r="R2547" s="8"/>
      <c r="S2547" s="10"/>
      <c r="T2547" s="6"/>
      <c r="U2547" s="4"/>
      <c r="V2547" s="4"/>
      <c r="W2547" s="38"/>
      <c r="X2547" s="8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BC2547" s="2"/>
    </row>
    <row r="2548" spans="1:55" ht="12.75" x14ac:dyDescent="0.2">
      <c r="A2548" s="4"/>
      <c r="B2548" s="4"/>
      <c r="C2548" s="4"/>
      <c r="D2548" s="4"/>
      <c r="E2548" s="4"/>
      <c r="F2548" s="4"/>
      <c r="G2548" s="45"/>
      <c r="H2548" s="45"/>
      <c r="I2548" s="36"/>
      <c r="J2548" s="36"/>
      <c r="K2548" s="5"/>
      <c r="L2548" s="8" t="str">
        <f t="shared" si="41"/>
        <v xml:space="preserve"> </v>
      </c>
      <c r="M2548" s="6"/>
      <c r="N2548" s="6"/>
      <c r="O2548" s="6"/>
      <c r="P2548" s="8"/>
      <c r="Q2548" s="5"/>
      <c r="R2548" s="8"/>
      <c r="S2548" s="10"/>
      <c r="T2548" s="6"/>
      <c r="U2548" s="4"/>
      <c r="V2548" s="4"/>
      <c r="W2548" s="38"/>
      <c r="X2548" s="8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BC2548" s="2"/>
    </row>
    <row r="2549" spans="1:55" ht="12.75" x14ac:dyDescent="0.2">
      <c r="A2549" s="4"/>
      <c r="B2549" s="4"/>
      <c r="C2549" s="4"/>
      <c r="D2549" s="4"/>
      <c r="E2549" s="4"/>
      <c r="F2549" s="4"/>
      <c r="G2549" s="45"/>
      <c r="H2549" s="45"/>
      <c r="I2549" s="36"/>
      <c r="J2549" s="36"/>
      <c r="K2549" s="5"/>
      <c r="L2549" s="8" t="str">
        <f t="shared" si="41"/>
        <v xml:space="preserve"> </v>
      </c>
      <c r="M2549" s="6"/>
      <c r="N2549" s="6"/>
      <c r="O2549" s="6"/>
      <c r="P2549" s="8"/>
      <c r="Q2549" s="5"/>
      <c r="R2549" s="8"/>
      <c r="S2549" s="10"/>
      <c r="T2549" s="6"/>
      <c r="U2549" s="4"/>
      <c r="V2549" s="4"/>
      <c r="W2549" s="38"/>
      <c r="X2549" s="8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BC2549" s="2"/>
    </row>
    <row r="2550" spans="1:55" ht="12.75" x14ac:dyDescent="0.2">
      <c r="A2550" s="4"/>
      <c r="B2550" s="4"/>
      <c r="C2550" s="4"/>
      <c r="D2550" s="4"/>
      <c r="E2550" s="4"/>
      <c r="F2550" s="4"/>
      <c r="G2550" s="45"/>
      <c r="H2550" s="45"/>
      <c r="I2550" s="36"/>
      <c r="J2550" s="36"/>
      <c r="K2550" s="5"/>
      <c r="L2550" s="8" t="str">
        <f t="shared" si="41"/>
        <v xml:space="preserve"> </v>
      </c>
      <c r="M2550" s="6"/>
      <c r="N2550" s="6"/>
      <c r="O2550" s="6"/>
      <c r="P2550" s="8"/>
      <c r="Q2550" s="5"/>
      <c r="R2550" s="8"/>
      <c r="S2550" s="10"/>
      <c r="T2550" s="6"/>
      <c r="U2550" s="4"/>
      <c r="V2550" s="4"/>
      <c r="W2550" s="38"/>
      <c r="X2550" s="8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BC2550" s="2"/>
    </row>
    <row r="2551" spans="1:55" ht="12.75" x14ac:dyDescent="0.2">
      <c r="A2551" s="4"/>
      <c r="B2551" s="4"/>
      <c r="C2551" s="4"/>
      <c r="D2551" s="4"/>
      <c r="E2551" s="4"/>
      <c r="F2551" s="4"/>
      <c r="G2551" s="45"/>
      <c r="H2551" s="45"/>
      <c r="I2551" s="36"/>
      <c r="J2551" s="36"/>
      <c r="K2551" s="5"/>
      <c r="L2551" s="8" t="str">
        <f t="shared" si="41"/>
        <v xml:space="preserve"> </v>
      </c>
      <c r="M2551" s="6"/>
      <c r="N2551" s="6"/>
      <c r="O2551" s="6"/>
      <c r="P2551" s="8"/>
      <c r="Q2551" s="5"/>
      <c r="R2551" s="8"/>
      <c r="S2551" s="10"/>
      <c r="T2551" s="6"/>
      <c r="U2551" s="4"/>
      <c r="V2551" s="4"/>
      <c r="W2551" s="38"/>
      <c r="X2551" s="8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BC2551" s="2"/>
    </row>
    <row r="2552" spans="1:55" ht="12.75" x14ac:dyDescent="0.2">
      <c r="A2552" s="4"/>
      <c r="B2552" s="4"/>
      <c r="C2552" s="4"/>
      <c r="D2552" s="4"/>
      <c r="E2552" s="4"/>
      <c r="F2552" s="4"/>
      <c r="G2552" s="45"/>
      <c r="H2552" s="45"/>
      <c r="I2552" s="36"/>
      <c r="J2552" s="36"/>
      <c r="K2552" s="5"/>
      <c r="L2552" s="8" t="str">
        <f t="shared" si="41"/>
        <v xml:space="preserve"> </v>
      </c>
      <c r="M2552" s="6"/>
      <c r="N2552" s="6"/>
      <c r="O2552" s="6"/>
      <c r="P2552" s="8"/>
      <c r="Q2552" s="5"/>
      <c r="R2552" s="8"/>
      <c r="S2552" s="10"/>
      <c r="T2552" s="6"/>
      <c r="U2552" s="4"/>
      <c r="V2552" s="4"/>
      <c r="W2552" s="38"/>
      <c r="X2552" s="8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BC2552" s="2"/>
    </row>
    <row r="2553" spans="1:55" ht="12.75" x14ac:dyDescent="0.2">
      <c r="A2553" s="4"/>
      <c r="B2553" s="4"/>
      <c r="C2553" s="4"/>
      <c r="D2553" s="4"/>
      <c r="E2553" s="4"/>
      <c r="F2553" s="4"/>
      <c r="G2553" s="45"/>
      <c r="H2553" s="45"/>
      <c r="I2553" s="36"/>
      <c r="J2553" s="36"/>
      <c r="K2553" s="5"/>
      <c r="L2553" s="8" t="str">
        <f t="shared" si="41"/>
        <v xml:space="preserve"> </v>
      </c>
      <c r="M2553" s="6"/>
      <c r="N2553" s="6"/>
      <c r="O2553" s="6"/>
      <c r="P2553" s="8"/>
      <c r="Q2553" s="5"/>
      <c r="R2553" s="8"/>
      <c r="S2553" s="10"/>
      <c r="T2553" s="6"/>
      <c r="U2553" s="4"/>
      <c r="V2553" s="4"/>
      <c r="W2553" s="38"/>
      <c r="X2553" s="8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BC2553" s="2"/>
    </row>
    <row r="2554" spans="1:55" ht="12.75" x14ac:dyDescent="0.2">
      <c r="A2554" s="4"/>
      <c r="B2554" s="4"/>
      <c r="C2554" s="4"/>
      <c r="D2554" s="4"/>
      <c r="E2554" s="4"/>
      <c r="F2554" s="4"/>
      <c r="G2554" s="45"/>
      <c r="H2554" s="45"/>
      <c r="I2554" s="36"/>
      <c r="J2554" s="36"/>
      <c r="K2554" s="5"/>
      <c r="L2554" s="8" t="str">
        <f t="shared" si="41"/>
        <v xml:space="preserve"> </v>
      </c>
      <c r="M2554" s="6"/>
      <c r="N2554" s="6"/>
      <c r="O2554" s="6"/>
      <c r="P2554" s="8"/>
      <c r="Q2554" s="5"/>
      <c r="R2554" s="8"/>
      <c r="S2554" s="10"/>
      <c r="T2554" s="6"/>
      <c r="U2554" s="4"/>
      <c r="V2554" s="4"/>
      <c r="W2554" s="38"/>
      <c r="X2554" s="8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BC2554" s="2"/>
    </row>
    <row r="2555" spans="1:55" ht="12.75" x14ac:dyDescent="0.2">
      <c r="A2555" s="4"/>
      <c r="B2555" s="4"/>
      <c r="C2555" s="4"/>
      <c r="D2555" s="4"/>
      <c r="E2555" s="4"/>
      <c r="F2555" s="4"/>
      <c r="G2555" s="45"/>
      <c r="H2555" s="45"/>
      <c r="I2555" s="36"/>
      <c r="J2555" s="36"/>
      <c r="K2555" s="5"/>
      <c r="L2555" s="8" t="str">
        <f t="shared" si="41"/>
        <v xml:space="preserve"> </v>
      </c>
      <c r="M2555" s="6"/>
      <c r="N2555" s="6"/>
      <c r="O2555" s="6"/>
      <c r="P2555" s="8"/>
      <c r="Q2555" s="5"/>
      <c r="R2555" s="8"/>
      <c r="S2555" s="10"/>
      <c r="T2555" s="6"/>
      <c r="U2555" s="4"/>
      <c r="V2555" s="4"/>
      <c r="W2555" s="38"/>
      <c r="X2555" s="8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BC2555" s="2"/>
    </row>
    <row r="2556" spans="1:55" ht="12.75" x14ac:dyDescent="0.2">
      <c r="A2556" s="4"/>
      <c r="B2556" s="4"/>
      <c r="C2556" s="4"/>
      <c r="D2556" s="4"/>
      <c r="E2556" s="4"/>
      <c r="F2556" s="4"/>
      <c r="G2556" s="45"/>
      <c r="H2556" s="45"/>
      <c r="I2556" s="36"/>
      <c r="J2556" s="36"/>
      <c r="K2556" s="5"/>
      <c r="L2556" s="8" t="str">
        <f t="shared" si="41"/>
        <v xml:space="preserve"> </v>
      </c>
      <c r="M2556" s="6"/>
      <c r="N2556" s="6"/>
      <c r="O2556" s="6"/>
      <c r="P2556" s="8"/>
      <c r="Q2556" s="5"/>
      <c r="R2556" s="8"/>
      <c r="S2556" s="10"/>
      <c r="T2556" s="6"/>
      <c r="U2556" s="4"/>
      <c r="V2556" s="4"/>
      <c r="W2556" s="38"/>
      <c r="X2556" s="8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BC2556" s="2"/>
    </row>
    <row r="2557" spans="1:55" ht="12.75" x14ac:dyDescent="0.2">
      <c r="A2557" s="4"/>
      <c r="B2557" s="4"/>
      <c r="C2557" s="4"/>
      <c r="D2557" s="4"/>
      <c r="E2557" s="4"/>
      <c r="F2557" s="4"/>
      <c r="G2557" s="45"/>
      <c r="H2557" s="45"/>
      <c r="I2557" s="36"/>
      <c r="J2557" s="36"/>
      <c r="K2557" s="5"/>
      <c r="L2557" s="8" t="str">
        <f t="shared" si="41"/>
        <v xml:space="preserve"> </v>
      </c>
      <c r="M2557" s="6"/>
      <c r="N2557" s="6"/>
      <c r="O2557" s="6"/>
      <c r="P2557" s="8"/>
      <c r="Q2557" s="5"/>
      <c r="R2557" s="8"/>
      <c r="S2557" s="10"/>
      <c r="T2557" s="6"/>
      <c r="U2557" s="4"/>
      <c r="V2557" s="4"/>
      <c r="W2557" s="38"/>
      <c r="X2557" s="8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BC2557" s="2"/>
    </row>
    <row r="2558" spans="1:55" ht="12.75" x14ac:dyDescent="0.2">
      <c r="A2558" s="4"/>
      <c r="B2558" s="4"/>
      <c r="C2558" s="4"/>
      <c r="D2558" s="4"/>
      <c r="E2558" s="4"/>
      <c r="F2558" s="4"/>
      <c r="G2558" s="45"/>
      <c r="H2558" s="45"/>
      <c r="I2558" s="36"/>
      <c r="J2558" s="36"/>
      <c r="K2558" s="5"/>
      <c r="L2558" s="8" t="str">
        <f t="shared" si="41"/>
        <v xml:space="preserve"> </v>
      </c>
      <c r="M2558" s="6"/>
      <c r="N2558" s="6"/>
      <c r="O2558" s="6"/>
      <c r="P2558" s="8"/>
      <c r="Q2558" s="5"/>
      <c r="R2558" s="8"/>
      <c r="S2558" s="10"/>
      <c r="T2558" s="6"/>
      <c r="U2558" s="4"/>
      <c r="V2558" s="4"/>
      <c r="W2558" s="38"/>
      <c r="X2558" s="8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BC2558" s="2"/>
    </row>
    <row r="2559" spans="1:55" ht="12.75" x14ac:dyDescent="0.2">
      <c r="A2559" s="4"/>
      <c r="B2559" s="4"/>
      <c r="C2559" s="4"/>
      <c r="D2559" s="4"/>
      <c r="E2559" s="4"/>
      <c r="F2559" s="4"/>
      <c r="G2559" s="45"/>
      <c r="H2559" s="45"/>
      <c r="I2559" s="36"/>
      <c r="J2559" s="36"/>
      <c r="K2559" s="5"/>
      <c r="L2559" s="8" t="str">
        <f t="shared" si="41"/>
        <v xml:space="preserve"> </v>
      </c>
      <c r="M2559" s="6"/>
      <c r="N2559" s="6"/>
      <c r="O2559" s="6"/>
      <c r="P2559" s="8"/>
      <c r="Q2559" s="5"/>
      <c r="R2559" s="8"/>
      <c r="S2559" s="10"/>
      <c r="T2559" s="6"/>
      <c r="U2559" s="4"/>
      <c r="V2559" s="4"/>
      <c r="W2559" s="38"/>
      <c r="X2559" s="8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BC2559" s="2"/>
    </row>
    <row r="2560" spans="1:55" ht="12.75" x14ac:dyDescent="0.2">
      <c r="A2560" s="4"/>
      <c r="B2560" s="4"/>
      <c r="C2560" s="4"/>
      <c r="D2560" s="4"/>
      <c r="E2560" s="4"/>
      <c r="F2560" s="4"/>
      <c r="G2560" s="45"/>
      <c r="H2560" s="45"/>
      <c r="I2560" s="36"/>
      <c r="J2560" s="36"/>
      <c r="K2560" s="5"/>
      <c r="L2560" s="8" t="str">
        <f t="shared" si="41"/>
        <v xml:space="preserve"> </v>
      </c>
      <c r="M2560" s="6"/>
      <c r="N2560" s="6"/>
      <c r="O2560" s="6"/>
      <c r="P2560" s="8"/>
      <c r="Q2560" s="5"/>
      <c r="R2560" s="8"/>
      <c r="S2560" s="10"/>
      <c r="T2560" s="6"/>
      <c r="U2560" s="4"/>
      <c r="V2560" s="4"/>
      <c r="W2560" s="38"/>
      <c r="X2560" s="8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BC2560" s="2"/>
    </row>
    <row r="2561" spans="1:55" ht="12.75" x14ac:dyDescent="0.2">
      <c r="A2561" s="4"/>
      <c r="B2561" s="4"/>
      <c r="C2561" s="4"/>
      <c r="D2561" s="4"/>
      <c r="E2561" s="4"/>
      <c r="F2561" s="4"/>
      <c r="G2561" s="45"/>
      <c r="H2561" s="45"/>
      <c r="I2561" s="36"/>
      <c r="J2561" s="36"/>
      <c r="K2561" s="5"/>
      <c r="L2561" s="8" t="str">
        <f t="shared" si="41"/>
        <v xml:space="preserve"> </v>
      </c>
      <c r="M2561" s="6"/>
      <c r="N2561" s="6"/>
      <c r="O2561" s="6"/>
      <c r="P2561" s="8"/>
      <c r="Q2561" s="5"/>
      <c r="R2561" s="8"/>
      <c r="S2561" s="10"/>
      <c r="T2561" s="6"/>
      <c r="U2561" s="4"/>
      <c r="V2561" s="4"/>
      <c r="W2561" s="38"/>
      <c r="X2561" s="8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BC2561" s="2"/>
    </row>
    <row r="2562" spans="1:55" ht="12.75" x14ac:dyDescent="0.2">
      <c r="A2562" s="4"/>
      <c r="B2562" s="4"/>
      <c r="C2562" s="4"/>
      <c r="D2562" s="4"/>
      <c r="E2562" s="4"/>
      <c r="F2562" s="4"/>
      <c r="G2562" s="45"/>
      <c r="H2562" s="45"/>
      <c r="I2562" s="36"/>
      <c r="J2562" s="36"/>
      <c r="K2562" s="5"/>
      <c r="L2562" s="8" t="str">
        <f t="shared" si="41"/>
        <v xml:space="preserve"> </v>
      </c>
      <c r="M2562" s="6"/>
      <c r="N2562" s="6"/>
      <c r="O2562" s="6"/>
      <c r="P2562" s="8"/>
      <c r="Q2562" s="5"/>
      <c r="R2562" s="8"/>
      <c r="S2562" s="10"/>
      <c r="T2562" s="6"/>
      <c r="U2562" s="4"/>
      <c r="V2562" s="4"/>
      <c r="W2562" s="38"/>
      <c r="X2562" s="8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BC2562" s="2"/>
    </row>
    <row r="2563" spans="1:55" ht="12.75" x14ac:dyDescent="0.2">
      <c r="A2563" s="4"/>
      <c r="B2563" s="4"/>
      <c r="C2563" s="4"/>
      <c r="D2563" s="4"/>
      <c r="E2563" s="4"/>
      <c r="F2563" s="4"/>
      <c r="G2563" s="45"/>
      <c r="H2563" s="45"/>
      <c r="I2563" s="36"/>
      <c r="J2563" s="36"/>
      <c r="K2563" s="5"/>
      <c r="L2563" s="8" t="str">
        <f t="shared" si="41"/>
        <v xml:space="preserve"> </v>
      </c>
      <c r="M2563" s="6"/>
      <c r="N2563" s="6"/>
      <c r="O2563" s="6"/>
      <c r="P2563" s="8"/>
      <c r="Q2563" s="5"/>
      <c r="R2563" s="8"/>
      <c r="S2563" s="10"/>
      <c r="T2563" s="6"/>
      <c r="U2563" s="4"/>
      <c r="V2563" s="4"/>
      <c r="W2563" s="38"/>
      <c r="X2563" s="8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BC2563" s="2"/>
    </row>
    <row r="2564" spans="1:55" ht="12.75" x14ac:dyDescent="0.2">
      <c r="A2564" s="4"/>
      <c r="B2564" s="4"/>
      <c r="C2564" s="4"/>
      <c r="D2564" s="4"/>
      <c r="E2564" s="4"/>
      <c r="F2564" s="4"/>
      <c r="G2564" s="45"/>
      <c r="H2564" s="45"/>
      <c r="I2564" s="36"/>
      <c r="J2564" s="36"/>
      <c r="K2564" s="5"/>
      <c r="L2564" s="8" t="str">
        <f t="shared" si="41"/>
        <v xml:space="preserve"> </v>
      </c>
      <c r="M2564" s="6"/>
      <c r="N2564" s="6"/>
      <c r="O2564" s="6"/>
      <c r="P2564" s="8"/>
      <c r="Q2564" s="5"/>
      <c r="R2564" s="8"/>
      <c r="S2564" s="10"/>
      <c r="T2564" s="6"/>
      <c r="U2564" s="4"/>
      <c r="V2564" s="4"/>
      <c r="W2564" s="38"/>
      <c r="X2564" s="8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BC2564" s="2"/>
    </row>
    <row r="2565" spans="1:55" ht="12.75" x14ac:dyDescent="0.2">
      <c r="A2565" s="4"/>
      <c r="B2565" s="4"/>
      <c r="C2565" s="4"/>
      <c r="D2565" s="4"/>
      <c r="E2565" s="4"/>
      <c r="F2565" s="4"/>
      <c r="G2565" s="45"/>
      <c r="H2565" s="45"/>
      <c r="I2565" s="36"/>
      <c r="J2565" s="36"/>
      <c r="K2565" s="5"/>
      <c r="L2565" s="8" t="str">
        <f t="shared" si="41"/>
        <v xml:space="preserve"> </v>
      </c>
      <c r="M2565" s="6"/>
      <c r="N2565" s="6"/>
      <c r="O2565" s="6"/>
      <c r="P2565" s="8"/>
      <c r="Q2565" s="5"/>
      <c r="R2565" s="8"/>
      <c r="S2565" s="10"/>
      <c r="T2565" s="6"/>
      <c r="U2565" s="4"/>
      <c r="V2565" s="4"/>
      <c r="W2565" s="38"/>
      <c r="X2565" s="8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BC2565" s="2"/>
    </row>
    <row r="2566" spans="1:55" ht="12.75" x14ac:dyDescent="0.2">
      <c r="A2566" s="4"/>
      <c r="B2566" s="4"/>
      <c r="C2566" s="4"/>
      <c r="D2566" s="4"/>
      <c r="E2566" s="4"/>
      <c r="F2566" s="4"/>
      <c r="G2566" s="45"/>
      <c r="H2566" s="45"/>
      <c r="I2566" s="36"/>
      <c r="J2566" s="36"/>
      <c r="K2566" s="5"/>
      <c r="L2566" s="8" t="str">
        <f t="shared" si="41"/>
        <v xml:space="preserve"> </v>
      </c>
      <c r="M2566" s="6"/>
      <c r="N2566" s="6"/>
      <c r="O2566" s="6"/>
      <c r="P2566" s="8"/>
      <c r="Q2566" s="5"/>
      <c r="R2566" s="8"/>
      <c r="S2566" s="10"/>
      <c r="T2566" s="6"/>
      <c r="U2566" s="4"/>
      <c r="V2566" s="4"/>
      <c r="W2566" s="38"/>
      <c r="X2566" s="8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BC2566" s="2"/>
    </row>
    <row r="2567" spans="1:55" ht="12.75" x14ac:dyDescent="0.2">
      <c r="A2567" s="4"/>
      <c r="B2567" s="4"/>
      <c r="C2567" s="4"/>
      <c r="D2567" s="4"/>
      <c r="E2567" s="4"/>
      <c r="F2567" s="4"/>
      <c r="G2567" s="45"/>
      <c r="H2567" s="45"/>
      <c r="I2567" s="36"/>
      <c r="J2567" s="36"/>
      <c r="K2567" s="5"/>
      <c r="L2567" s="8" t="str">
        <f t="shared" si="41"/>
        <v xml:space="preserve"> </v>
      </c>
      <c r="M2567" s="6"/>
      <c r="N2567" s="6"/>
      <c r="O2567" s="6"/>
      <c r="P2567" s="8"/>
      <c r="Q2567" s="5"/>
      <c r="R2567" s="8"/>
      <c r="S2567" s="10"/>
      <c r="T2567" s="6"/>
      <c r="U2567" s="4"/>
      <c r="V2567" s="4"/>
      <c r="W2567" s="38"/>
      <c r="X2567" s="8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BC2567" s="2"/>
    </row>
    <row r="2568" spans="1:55" ht="12.75" x14ac:dyDescent="0.2">
      <c r="A2568" s="4"/>
      <c r="B2568" s="4"/>
      <c r="C2568" s="4"/>
      <c r="D2568" s="4"/>
      <c r="E2568" s="4"/>
      <c r="F2568" s="4"/>
      <c r="G2568" s="45"/>
      <c r="H2568" s="45"/>
      <c r="I2568" s="36"/>
      <c r="J2568" s="36"/>
      <c r="K2568" s="5"/>
      <c r="L2568" s="8" t="str">
        <f t="shared" si="41"/>
        <v xml:space="preserve"> </v>
      </c>
      <c r="M2568" s="6"/>
      <c r="N2568" s="6"/>
      <c r="O2568" s="6"/>
      <c r="P2568" s="8"/>
      <c r="Q2568" s="5"/>
      <c r="R2568" s="8"/>
      <c r="S2568" s="10"/>
      <c r="T2568" s="6"/>
      <c r="U2568" s="4"/>
      <c r="V2568" s="4"/>
      <c r="W2568" s="38"/>
      <c r="X2568" s="8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BC2568" s="2"/>
    </row>
    <row r="2569" spans="1:55" ht="12.75" x14ac:dyDescent="0.2">
      <c r="A2569" s="4"/>
      <c r="B2569" s="4"/>
      <c r="C2569" s="4"/>
      <c r="D2569" s="4"/>
      <c r="E2569" s="4"/>
      <c r="F2569" s="4"/>
      <c r="G2569" s="45"/>
      <c r="H2569" s="45"/>
      <c r="I2569" s="36"/>
      <c r="J2569" s="36"/>
      <c r="K2569" s="5"/>
      <c r="L2569" s="8" t="str">
        <f t="shared" si="41"/>
        <v xml:space="preserve"> </v>
      </c>
      <c r="M2569" s="6"/>
      <c r="N2569" s="6"/>
      <c r="O2569" s="6"/>
      <c r="P2569" s="8"/>
      <c r="Q2569" s="5"/>
      <c r="R2569" s="8"/>
      <c r="S2569" s="10"/>
      <c r="T2569" s="6"/>
      <c r="U2569" s="4"/>
      <c r="V2569" s="4"/>
      <c r="W2569" s="38"/>
      <c r="X2569" s="8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BC2569" s="2"/>
    </row>
    <row r="2570" spans="1:55" ht="12.75" x14ac:dyDescent="0.2">
      <c r="A2570" s="4"/>
      <c r="B2570" s="4"/>
      <c r="C2570" s="4"/>
      <c r="D2570" s="4"/>
      <c r="E2570" s="4"/>
      <c r="F2570" s="4"/>
      <c r="G2570" s="45"/>
      <c r="H2570" s="45"/>
      <c r="I2570" s="36"/>
      <c r="J2570" s="36"/>
      <c r="K2570" s="5"/>
      <c r="L2570" s="8" t="str">
        <f t="shared" si="41"/>
        <v xml:space="preserve"> </v>
      </c>
      <c r="M2570" s="6"/>
      <c r="N2570" s="6"/>
      <c r="O2570" s="6"/>
      <c r="P2570" s="8"/>
      <c r="Q2570" s="5"/>
      <c r="R2570" s="8"/>
      <c r="S2570" s="10"/>
      <c r="T2570" s="6"/>
      <c r="U2570" s="4"/>
      <c r="V2570" s="4"/>
      <c r="W2570" s="38"/>
      <c r="X2570" s="8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BC2570" s="2"/>
    </row>
    <row r="2571" spans="1:55" ht="12.75" x14ac:dyDescent="0.2">
      <c r="A2571" s="4"/>
      <c r="B2571" s="4"/>
      <c r="C2571" s="4"/>
      <c r="D2571" s="4"/>
      <c r="E2571" s="4"/>
      <c r="F2571" s="4"/>
      <c r="G2571" s="45"/>
      <c r="H2571" s="45"/>
      <c r="I2571" s="36"/>
      <c r="J2571" s="36"/>
      <c r="K2571" s="5"/>
      <c r="L2571" s="8" t="str">
        <f t="shared" si="41"/>
        <v xml:space="preserve"> </v>
      </c>
      <c r="M2571" s="6"/>
      <c r="N2571" s="6"/>
      <c r="O2571" s="6"/>
      <c r="P2571" s="8"/>
      <c r="Q2571" s="5"/>
      <c r="R2571" s="8"/>
      <c r="S2571" s="10"/>
      <c r="T2571" s="6"/>
      <c r="U2571" s="4"/>
      <c r="V2571" s="4"/>
      <c r="W2571" s="38"/>
      <c r="X2571" s="8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BC2571" s="2"/>
    </row>
    <row r="2572" spans="1:55" ht="12.75" x14ac:dyDescent="0.2">
      <c r="A2572" s="4"/>
      <c r="B2572" s="4"/>
      <c r="C2572" s="4"/>
      <c r="D2572" s="4"/>
      <c r="E2572" s="4"/>
      <c r="F2572" s="4"/>
      <c r="G2572" s="45"/>
      <c r="H2572" s="45"/>
      <c r="I2572" s="36"/>
      <c r="J2572" s="36"/>
      <c r="K2572" s="5"/>
      <c r="L2572" s="8" t="str">
        <f t="shared" si="41"/>
        <v xml:space="preserve"> </v>
      </c>
      <c r="M2572" s="6"/>
      <c r="N2572" s="6"/>
      <c r="O2572" s="6"/>
      <c r="P2572" s="8"/>
      <c r="Q2572" s="5"/>
      <c r="R2572" s="8"/>
      <c r="S2572" s="10"/>
      <c r="T2572" s="6"/>
      <c r="U2572" s="4"/>
      <c r="V2572" s="4"/>
      <c r="W2572" s="38"/>
      <c r="X2572" s="8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BC2572" s="2"/>
    </row>
    <row r="2573" spans="1:55" ht="12.75" x14ac:dyDescent="0.2">
      <c r="A2573" s="4"/>
      <c r="B2573" s="4"/>
      <c r="C2573" s="4"/>
      <c r="D2573" s="4"/>
      <c r="E2573" s="4"/>
      <c r="F2573" s="4"/>
      <c r="G2573" s="45"/>
      <c r="H2573" s="45"/>
      <c r="I2573" s="36"/>
      <c r="J2573" s="36"/>
      <c r="K2573" s="5"/>
      <c r="L2573" s="8" t="str">
        <f t="shared" si="41"/>
        <v xml:space="preserve"> </v>
      </c>
      <c r="M2573" s="6"/>
      <c r="N2573" s="6"/>
      <c r="O2573" s="6"/>
      <c r="P2573" s="8"/>
      <c r="Q2573" s="5"/>
      <c r="R2573" s="8"/>
      <c r="S2573" s="10"/>
      <c r="T2573" s="6"/>
      <c r="U2573" s="4"/>
      <c r="V2573" s="4"/>
      <c r="W2573" s="38"/>
      <c r="X2573" s="8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BC2573" s="2"/>
    </row>
    <row r="2574" spans="1:55" ht="12.75" x14ac:dyDescent="0.2">
      <c r="A2574" s="4"/>
      <c r="B2574" s="4"/>
      <c r="C2574" s="4"/>
      <c r="D2574" s="4"/>
      <c r="E2574" s="4"/>
      <c r="F2574" s="4"/>
      <c r="G2574" s="45"/>
      <c r="H2574" s="45"/>
      <c r="I2574" s="36"/>
      <c r="J2574" s="36"/>
      <c r="K2574" s="5"/>
      <c r="L2574" s="8" t="str">
        <f t="shared" si="41"/>
        <v xml:space="preserve"> </v>
      </c>
      <c r="M2574" s="6"/>
      <c r="N2574" s="6"/>
      <c r="O2574" s="6"/>
      <c r="P2574" s="8"/>
      <c r="Q2574" s="5"/>
      <c r="R2574" s="8"/>
      <c r="S2574" s="10"/>
      <c r="T2574" s="6"/>
      <c r="U2574" s="4"/>
      <c r="V2574" s="4"/>
      <c r="W2574" s="38"/>
      <c r="X2574" s="8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BC2574" s="2"/>
    </row>
    <row r="2575" spans="1:55" ht="12.75" x14ac:dyDescent="0.2">
      <c r="A2575" s="4"/>
      <c r="B2575" s="4"/>
      <c r="C2575" s="4"/>
      <c r="D2575" s="4"/>
      <c r="E2575" s="4"/>
      <c r="F2575" s="4"/>
      <c r="G2575" s="45"/>
      <c r="H2575" s="45"/>
      <c r="I2575" s="36"/>
      <c r="J2575" s="36"/>
      <c r="K2575" s="5"/>
      <c r="L2575" s="8" t="str">
        <f t="shared" si="41"/>
        <v xml:space="preserve"> </v>
      </c>
      <c r="M2575" s="6"/>
      <c r="N2575" s="6"/>
      <c r="O2575" s="6"/>
      <c r="P2575" s="8"/>
      <c r="Q2575" s="5"/>
      <c r="R2575" s="8"/>
      <c r="S2575" s="10"/>
      <c r="T2575" s="6"/>
      <c r="U2575" s="4"/>
      <c r="V2575" s="4"/>
      <c r="W2575" s="38"/>
      <c r="X2575" s="8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BC2575" s="2"/>
    </row>
    <row r="2576" spans="1:55" ht="12.75" x14ac:dyDescent="0.2">
      <c r="A2576" s="4"/>
      <c r="B2576" s="4"/>
      <c r="C2576" s="4"/>
      <c r="D2576" s="4"/>
      <c r="E2576" s="4"/>
      <c r="F2576" s="4"/>
      <c r="G2576" s="45"/>
      <c r="H2576" s="45"/>
      <c r="I2576" s="36"/>
      <c r="J2576" s="36"/>
      <c r="K2576" s="5"/>
      <c r="L2576" s="8" t="str">
        <f t="shared" si="41"/>
        <v xml:space="preserve"> </v>
      </c>
      <c r="M2576" s="6"/>
      <c r="N2576" s="6"/>
      <c r="O2576" s="6"/>
      <c r="P2576" s="8"/>
      <c r="Q2576" s="5"/>
      <c r="R2576" s="8"/>
      <c r="S2576" s="10"/>
      <c r="T2576" s="6"/>
      <c r="U2576" s="4"/>
      <c r="V2576" s="4"/>
      <c r="W2576" s="38"/>
      <c r="X2576" s="8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BC2576" s="2"/>
    </row>
    <row r="2577" spans="1:55" ht="12.75" x14ac:dyDescent="0.2">
      <c r="A2577" s="4"/>
      <c r="B2577" s="4"/>
      <c r="C2577" s="4"/>
      <c r="D2577" s="4"/>
      <c r="E2577" s="4"/>
      <c r="F2577" s="4"/>
      <c r="G2577" s="45"/>
      <c r="H2577" s="45"/>
      <c r="I2577" s="36"/>
      <c r="J2577" s="36"/>
      <c r="K2577" s="5"/>
      <c r="L2577" s="8" t="str">
        <f t="shared" si="41"/>
        <v xml:space="preserve"> </v>
      </c>
      <c r="M2577" s="6"/>
      <c r="N2577" s="6"/>
      <c r="O2577" s="6"/>
      <c r="P2577" s="8"/>
      <c r="Q2577" s="5"/>
      <c r="R2577" s="8"/>
      <c r="S2577" s="10"/>
      <c r="T2577" s="6"/>
      <c r="U2577" s="4"/>
      <c r="V2577" s="4"/>
      <c r="W2577" s="38"/>
      <c r="X2577" s="8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BC2577" s="2"/>
    </row>
    <row r="2578" spans="1:55" ht="12.75" x14ac:dyDescent="0.2">
      <c r="A2578" s="4"/>
      <c r="B2578" s="4"/>
      <c r="C2578" s="4"/>
      <c r="D2578" s="4"/>
      <c r="E2578" s="4"/>
      <c r="F2578" s="4"/>
      <c r="G2578" s="45"/>
      <c r="H2578" s="45"/>
      <c r="I2578" s="36"/>
      <c r="J2578" s="36"/>
      <c r="K2578" s="5"/>
      <c r="L2578" s="8" t="str">
        <f t="shared" si="41"/>
        <v xml:space="preserve"> </v>
      </c>
      <c r="M2578" s="6"/>
      <c r="N2578" s="6"/>
      <c r="O2578" s="6"/>
      <c r="P2578" s="8"/>
      <c r="Q2578" s="5"/>
      <c r="R2578" s="8"/>
      <c r="S2578" s="10"/>
      <c r="T2578" s="6"/>
      <c r="U2578" s="4"/>
      <c r="V2578" s="4"/>
      <c r="W2578" s="38"/>
      <c r="X2578" s="8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BC2578" s="2"/>
    </row>
    <row r="2579" spans="1:55" ht="12.75" x14ac:dyDescent="0.2">
      <c r="A2579" s="4"/>
      <c r="B2579" s="4"/>
      <c r="C2579" s="4"/>
      <c r="D2579" s="4"/>
      <c r="E2579" s="4"/>
      <c r="F2579" s="4"/>
      <c r="G2579" s="45"/>
      <c r="H2579" s="45"/>
      <c r="I2579" s="36"/>
      <c r="J2579" s="36"/>
      <c r="K2579" s="5"/>
      <c r="L2579" s="8" t="str">
        <f t="shared" si="41"/>
        <v xml:space="preserve"> </v>
      </c>
      <c r="M2579" s="6"/>
      <c r="N2579" s="6"/>
      <c r="O2579" s="6"/>
      <c r="P2579" s="8"/>
      <c r="Q2579" s="5"/>
      <c r="R2579" s="8"/>
      <c r="S2579" s="10"/>
      <c r="T2579" s="6"/>
      <c r="U2579" s="4"/>
      <c r="V2579" s="4"/>
      <c r="W2579" s="38"/>
      <c r="X2579" s="8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BC2579" s="2"/>
    </row>
    <row r="2580" spans="1:55" ht="12.75" x14ac:dyDescent="0.2">
      <c r="A2580" s="4"/>
      <c r="B2580" s="4"/>
      <c r="C2580" s="4"/>
      <c r="D2580" s="4"/>
      <c r="E2580" s="4"/>
      <c r="F2580" s="4"/>
      <c r="G2580" s="45"/>
      <c r="H2580" s="45"/>
      <c r="I2580" s="36"/>
      <c r="J2580" s="36"/>
      <c r="K2580" s="5"/>
      <c r="L2580" s="8" t="str">
        <f t="shared" si="41"/>
        <v xml:space="preserve"> </v>
      </c>
      <c r="M2580" s="6"/>
      <c r="N2580" s="6"/>
      <c r="O2580" s="6"/>
      <c r="P2580" s="8"/>
      <c r="Q2580" s="5"/>
      <c r="R2580" s="8"/>
      <c r="S2580" s="10"/>
      <c r="T2580" s="6"/>
      <c r="U2580" s="4"/>
      <c r="V2580" s="4"/>
      <c r="W2580" s="38"/>
      <c r="X2580" s="8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BC2580" s="2"/>
    </row>
    <row r="2581" spans="1:55" ht="12.75" x14ac:dyDescent="0.2">
      <c r="A2581" s="4"/>
      <c r="B2581" s="4"/>
      <c r="C2581" s="4"/>
      <c r="D2581" s="4"/>
      <c r="E2581" s="4"/>
      <c r="F2581" s="4"/>
      <c r="G2581" s="45"/>
      <c r="H2581" s="45"/>
      <c r="I2581" s="36"/>
      <c r="J2581" s="36"/>
      <c r="K2581" s="5"/>
      <c r="L2581" s="8" t="str">
        <f t="shared" si="41"/>
        <v xml:space="preserve"> </v>
      </c>
      <c r="M2581" s="6"/>
      <c r="N2581" s="6"/>
      <c r="O2581" s="6"/>
      <c r="P2581" s="8"/>
      <c r="Q2581" s="5"/>
      <c r="R2581" s="8"/>
      <c r="S2581" s="10"/>
      <c r="T2581" s="6"/>
      <c r="U2581" s="4"/>
      <c r="V2581" s="4"/>
      <c r="W2581" s="38"/>
      <c r="X2581" s="8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BC2581" s="2"/>
    </row>
    <row r="2582" spans="1:55" ht="12.75" x14ac:dyDescent="0.2">
      <c r="A2582" s="4"/>
      <c r="B2582" s="4"/>
      <c r="C2582" s="4"/>
      <c r="D2582" s="4"/>
      <c r="E2582" s="4"/>
      <c r="F2582" s="4"/>
      <c r="G2582" s="45"/>
      <c r="H2582" s="45"/>
      <c r="I2582" s="36"/>
      <c r="J2582" s="36"/>
      <c r="K2582" s="5"/>
      <c r="L2582" s="8" t="str">
        <f t="shared" si="41"/>
        <v xml:space="preserve"> </v>
      </c>
      <c r="M2582" s="6"/>
      <c r="N2582" s="6"/>
      <c r="O2582" s="6"/>
      <c r="P2582" s="8"/>
      <c r="Q2582" s="5"/>
      <c r="R2582" s="8"/>
      <c r="S2582" s="10"/>
      <c r="T2582" s="6"/>
      <c r="U2582" s="4"/>
      <c r="V2582" s="4"/>
      <c r="W2582" s="38"/>
      <c r="X2582" s="8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BC2582" s="2"/>
    </row>
    <row r="2583" spans="1:55" ht="12.75" x14ac:dyDescent="0.2">
      <c r="A2583" s="4"/>
      <c r="B2583" s="4"/>
      <c r="C2583" s="4"/>
      <c r="D2583" s="4"/>
      <c r="E2583" s="4"/>
      <c r="F2583" s="4"/>
      <c r="G2583" s="45"/>
      <c r="H2583" s="45"/>
      <c r="I2583" s="36"/>
      <c r="J2583" s="36"/>
      <c r="K2583" s="5"/>
      <c r="L2583" s="8" t="str">
        <f t="shared" si="41"/>
        <v xml:space="preserve"> </v>
      </c>
      <c r="M2583" s="6"/>
      <c r="N2583" s="6"/>
      <c r="O2583" s="6"/>
      <c r="P2583" s="8"/>
      <c r="Q2583" s="5"/>
      <c r="R2583" s="8"/>
      <c r="S2583" s="10"/>
      <c r="T2583" s="6"/>
      <c r="U2583" s="4"/>
      <c r="V2583" s="4"/>
      <c r="W2583" s="38"/>
      <c r="X2583" s="8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BC2583" s="2"/>
    </row>
    <row r="2584" spans="1:55" ht="12.75" x14ac:dyDescent="0.2">
      <c r="A2584" s="4"/>
      <c r="B2584" s="4"/>
      <c r="C2584" s="4"/>
      <c r="D2584" s="4"/>
      <c r="E2584" s="4"/>
      <c r="F2584" s="4"/>
      <c r="G2584" s="45"/>
      <c r="H2584" s="45"/>
      <c r="I2584" s="36"/>
      <c r="J2584" s="36"/>
      <c r="K2584" s="5"/>
      <c r="L2584" s="8" t="str">
        <f t="shared" si="41"/>
        <v xml:space="preserve"> </v>
      </c>
      <c r="M2584" s="6"/>
      <c r="N2584" s="6"/>
      <c r="O2584" s="6"/>
      <c r="P2584" s="8"/>
      <c r="Q2584" s="5"/>
      <c r="R2584" s="8"/>
      <c r="S2584" s="10"/>
      <c r="T2584" s="6"/>
      <c r="U2584" s="4"/>
      <c r="V2584" s="4"/>
      <c r="W2584" s="38"/>
      <c r="X2584" s="8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BC2584" s="2"/>
    </row>
    <row r="2585" spans="1:55" ht="12.75" x14ac:dyDescent="0.2">
      <c r="A2585" s="4"/>
      <c r="B2585" s="4"/>
      <c r="C2585" s="4"/>
      <c r="D2585" s="4"/>
      <c r="E2585" s="4"/>
      <c r="F2585" s="4"/>
      <c r="G2585" s="45"/>
      <c r="H2585" s="45"/>
      <c r="I2585" s="36"/>
      <c r="J2585" s="36"/>
      <c r="K2585" s="5"/>
      <c r="L2585" s="8" t="str">
        <f t="shared" si="41"/>
        <v xml:space="preserve"> </v>
      </c>
      <c r="M2585" s="6"/>
      <c r="N2585" s="6"/>
      <c r="O2585" s="6"/>
      <c r="P2585" s="8"/>
      <c r="Q2585" s="5"/>
      <c r="R2585" s="8"/>
      <c r="S2585" s="10"/>
      <c r="T2585" s="6"/>
      <c r="U2585" s="4"/>
      <c r="V2585" s="4"/>
      <c r="W2585" s="38"/>
      <c r="X2585" s="8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BC2585" s="2"/>
    </row>
    <row r="2586" spans="1:55" ht="12.75" x14ac:dyDescent="0.2">
      <c r="A2586" s="4"/>
      <c r="B2586" s="4"/>
      <c r="C2586" s="4"/>
      <c r="D2586" s="4"/>
      <c r="E2586" s="4"/>
      <c r="F2586" s="4"/>
      <c r="G2586" s="45"/>
      <c r="H2586" s="45"/>
      <c r="I2586" s="36"/>
      <c r="J2586" s="36"/>
      <c r="K2586" s="5"/>
      <c r="L2586" s="8" t="str">
        <f t="shared" si="41"/>
        <v xml:space="preserve"> </v>
      </c>
      <c r="M2586" s="6"/>
      <c r="N2586" s="6"/>
      <c r="O2586" s="6"/>
      <c r="P2586" s="8"/>
      <c r="Q2586" s="5"/>
      <c r="R2586" s="8"/>
      <c r="S2586" s="10"/>
      <c r="T2586" s="6"/>
      <c r="U2586" s="4"/>
      <c r="V2586" s="4"/>
      <c r="W2586" s="38"/>
      <c r="X2586" s="8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BC2586" s="2"/>
    </row>
    <row r="2587" spans="1:55" ht="12.75" x14ac:dyDescent="0.2">
      <c r="A2587" s="4"/>
      <c r="B2587" s="4"/>
      <c r="C2587" s="4"/>
      <c r="D2587" s="4"/>
      <c r="E2587" s="4"/>
      <c r="F2587" s="4"/>
      <c r="G2587" s="45"/>
      <c r="H2587" s="45"/>
      <c r="I2587" s="36"/>
      <c r="J2587" s="36"/>
      <c r="K2587" s="5"/>
      <c r="L2587" s="8" t="str">
        <f t="shared" si="41"/>
        <v xml:space="preserve"> </v>
      </c>
      <c r="M2587" s="6"/>
      <c r="N2587" s="6"/>
      <c r="O2587" s="6"/>
      <c r="P2587" s="8"/>
      <c r="Q2587" s="5"/>
      <c r="R2587" s="8"/>
      <c r="S2587" s="10"/>
      <c r="T2587" s="6"/>
      <c r="U2587" s="4"/>
      <c r="V2587" s="4"/>
      <c r="W2587" s="38"/>
      <c r="X2587" s="8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BC2587" s="2"/>
    </row>
    <row r="2588" spans="1:55" ht="12.75" x14ac:dyDescent="0.2">
      <c r="A2588" s="4"/>
      <c r="B2588" s="4"/>
      <c r="C2588" s="4"/>
      <c r="D2588" s="4"/>
      <c r="E2588" s="4"/>
      <c r="F2588" s="4"/>
      <c r="G2588" s="45"/>
      <c r="H2588" s="45"/>
      <c r="I2588" s="36"/>
      <c r="J2588" s="36"/>
      <c r="K2588" s="5"/>
      <c r="L2588" s="8" t="str">
        <f t="shared" si="41"/>
        <v xml:space="preserve"> </v>
      </c>
      <c r="M2588" s="6"/>
      <c r="N2588" s="6"/>
      <c r="O2588" s="6"/>
      <c r="P2588" s="8"/>
      <c r="Q2588" s="5"/>
      <c r="R2588" s="8"/>
      <c r="S2588" s="10"/>
      <c r="T2588" s="6"/>
      <c r="U2588" s="4"/>
      <c r="V2588" s="4"/>
      <c r="W2588" s="38"/>
      <c r="X2588" s="8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BC2588" s="2"/>
    </row>
    <row r="2589" spans="1:55" ht="12.75" x14ac:dyDescent="0.2">
      <c r="A2589" s="4"/>
      <c r="B2589" s="4"/>
      <c r="C2589" s="4"/>
      <c r="D2589" s="4"/>
      <c r="E2589" s="4"/>
      <c r="F2589" s="4"/>
      <c r="G2589" s="45"/>
      <c r="H2589" s="45"/>
      <c r="I2589" s="36"/>
      <c r="J2589" s="36"/>
      <c r="K2589" s="5"/>
      <c r="L2589" s="8" t="str">
        <f t="shared" si="41"/>
        <v xml:space="preserve"> </v>
      </c>
      <c r="M2589" s="6"/>
      <c r="N2589" s="6"/>
      <c r="O2589" s="6"/>
      <c r="P2589" s="8"/>
      <c r="Q2589" s="5"/>
      <c r="R2589" s="8"/>
      <c r="S2589" s="10"/>
      <c r="T2589" s="6"/>
      <c r="U2589" s="4"/>
      <c r="V2589" s="4"/>
      <c r="W2589" s="38"/>
      <c r="X2589" s="8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BC2589" s="2"/>
    </row>
    <row r="2590" spans="1:55" ht="12.75" x14ac:dyDescent="0.2">
      <c r="A2590" s="4"/>
      <c r="B2590" s="4"/>
      <c r="C2590" s="4"/>
      <c r="D2590" s="4"/>
      <c r="E2590" s="4"/>
      <c r="F2590" s="4"/>
      <c r="G2590" s="45"/>
      <c r="H2590" s="45"/>
      <c r="I2590" s="36"/>
      <c r="J2590" s="36"/>
      <c r="K2590" s="5"/>
      <c r="L2590" s="8" t="str">
        <f t="shared" si="41"/>
        <v xml:space="preserve"> </v>
      </c>
      <c r="M2590" s="6"/>
      <c r="N2590" s="6"/>
      <c r="O2590" s="6"/>
      <c r="P2590" s="8"/>
      <c r="Q2590" s="5"/>
      <c r="R2590" s="8"/>
      <c r="S2590" s="10"/>
      <c r="T2590" s="6"/>
      <c r="U2590" s="4"/>
      <c r="V2590" s="4"/>
      <c r="W2590" s="38"/>
      <c r="X2590" s="8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BC2590" s="2"/>
    </row>
    <row r="2591" spans="1:55" ht="12.75" x14ac:dyDescent="0.2">
      <c r="A2591" s="4"/>
      <c r="B2591" s="4"/>
      <c r="C2591" s="4"/>
      <c r="D2591" s="4"/>
      <c r="E2591" s="4"/>
      <c r="F2591" s="4"/>
      <c r="G2591" s="45"/>
      <c r="H2591" s="45"/>
      <c r="I2591" s="36"/>
      <c r="J2591" s="36"/>
      <c r="K2591" s="5"/>
      <c r="L2591" s="8" t="str">
        <f t="shared" si="41"/>
        <v xml:space="preserve"> </v>
      </c>
      <c r="M2591" s="6"/>
      <c r="N2591" s="6"/>
      <c r="O2591" s="6"/>
      <c r="P2591" s="8"/>
      <c r="Q2591" s="5"/>
      <c r="R2591" s="8"/>
      <c r="S2591" s="10"/>
      <c r="T2591" s="6"/>
      <c r="U2591" s="4"/>
      <c r="V2591" s="4"/>
      <c r="W2591" s="38"/>
      <c r="X2591" s="8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BC2591" s="2"/>
    </row>
    <row r="2592" spans="1:55" ht="12.75" x14ac:dyDescent="0.2">
      <c r="A2592" s="4"/>
      <c r="B2592" s="4"/>
      <c r="C2592" s="4"/>
      <c r="D2592" s="4"/>
      <c r="E2592" s="4"/>
      <c r="F2592" s="4"/>
      <c r="G2592" s="45"/>
      <c r="H2592" s="45"/>
      <c r="I2592" s="36"/>
      <c r="J2592" s="36"/>
      <c r="K2592" s="5"/>
      <c r="L2592" s="8" t="str">
        <f t="shared" ref="L2592:L2655" si="42">+IF(J2592=0," ",K2592-($B$9-J2592))</f>
        <v xml:space="preserve"> </v>
      </c>
      <c r="M2592" s="6"/>
      <c r="N2592" s="6"/>
      <c r="O2592" s="6"/>
      <c r="P2592" s="8"/>
      <c r="Q2592" s="5"/>
      <c r="R2592" s="8"/>
      <c r="S2592" s="10"/>
      <c r="T2592" s="6"/>
      <c r="U2592" s="4"/>
      <c r="V2592" s="4"/>
      <c r="W2592" s="38"/>
      <c r="X2592" s="8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BC2592" s="2"/>
    </row>
    <row r="2593" spans="1:55" ht="12.75" x14ac:dyDescent="0.2">
      <c r="A2593" s="4"/>
      <c r="B2593" s="4"/>
      <c r="C2593" s="4"/>
      <c r="D2593" s="4"/>
      <c r="E2593" s="4"/>
      <c r="F2593" s="4"/>
      <c r="G2593" s="45"/>
      <c r="H2593" s="45"/>
      <c r="I2593" s="36"/>
      <c r="J2593" s="36"/>
      <c r="K2593" s="5"/>
      <c r="L2593" s="8" t="str">
        <f t="shared" si="42"/>
        <v xml:space="preserve"> </v>
      </c>
      <c r="M2593" s="6"/>
      <c r="N2593" s="6"/>
      <c r="O2593" s="6"/>
      <c r="P2593" s="8"/>
      <c r="Q2593" s="5"/>
      <c r="R2593" s="8"/>
      <c r="S2593" s="10"/>
      <c r="T2593" s="6"/>
      <c r="U2593" s="4"/>
      <c r="V2593" s="4"/>
      <c r="W2593" s="38"/>
      <c r="X2593" s="8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BC2593" s="2"/>
    </row>
    <row r="2594" spans="1:55" ht="12.75" x14ac:dyDescent="0.2">
      <c r="A2594" s="4"/>
      <c r="B2594" s="4"/>
      <c r="C2594" s="4"/>
      <c r="D2594" s="4"/>
      <c r="E2594" s="4"/>
      <c r="F2594" s="4"/>
      <c r="G2594" s="45"/>
      <c r="H2594" s="45"/>
      <c r="I2594" s="36"/>
      <c r="J2594" s="36"/>
      <c r="K2594" s="5"/>
      <c r="L2594" s="8" t="str">
        <f t="shared" si="42"/>
        <v xml:space="preserve"> </v>
      </c>
      <c r="M2594" s="6"/>
      <c r="N2594" s="6"/>
      <c r="O2594" s="6"/>
      <c r="P2594" s="8"/>
      <c r="Q2594" s="5"/>
      <c r="R2594" s="8"/>
      <c r="S2594" s="10"/>
      <c r="T2594" s="6"/>
      <c r="U2594" s="4"/>
      <c r="V2594" s="4"/>
      <c r="W2594" s="38"/>
      <c r="X2594" s="8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BC2594" s="2"/>
    </row>
    <row r="2595" spans="1:55" ht="12.75" x14ac:dyDescent="0.2">
      <c r="A2595" s="4"/>
      <c r="B2595" s="4"/>
      <c r="C2595" s="4"/>
      <c r="D2595" s="4"/>
      <c r="E2595" s="4"/>
      <c r="F2595" s="4"/>
      <c r="G2595" s="45"/>
      <c r="H2595" s="45"/>
      <c r="I2595" s="36"/>
      <c r="J2595" s="36"/>
      <c r="K2595" s="5"/>
      <c r="L2595" s="8" t="str">
        <f t="shared" si="42"/>
        <v xml:space="preserve"> </v>
      </c>
      <c r="M2595" s="6"/>
      <c r="N2595" s="6"/>
      <c r="O2595" s="6"/>
      <c r="P2595" s="8"/>
      <c r="Q2595" s="5"/>
      <c r="R2595" s="8"/>
      <c r="S2595" s="10"/>
      <c r="T2595" s="6"/>
      <c r="U2595" s="4"/>
      <c r="V2595" s="4"/>
      <c r="W2595" s="38"/>
      <c r="X2595" s="8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BC2595" s="2"/>
    </row>
    <row r="2596" spans="1:55" ht="12.75" x14ac:dyDescent="0.2">
      <c r="A2596" s="4"/>
      <c r="B2596" s="4"/>
      <c r="C2596" s="4"/>
      <c r="D2596" s="4"/>
      <c r="E2596" s="4"/>
      <c r="F2596" s="4"/>
      <c r="G2596" s="45"/>
      <c r="H2596" s="45"/>
      <c r="I2596" s="36"/>
      <c r="J2596" s="36"/>
      <c r="K2596" s="5"/>
      <c r="L2596" s="8" t="str">
        <f t="shared" si="42"/>
        <v xml:space="preserve"> </v>
      </c>
      <c r="M2596" s="6"/>
      <c r="N2596" s="6"/>
      <c r="O2596" s="6"/>
      <c r="P2596" s="8"/>
      <c r="Q2596" s="5"/>
      <c r="R2596" s="8"/>
      <c r="S2596" s="10"/>
      <c r="T2596" s="6"/>
      <c r="U2596" s="4"/>
      <c r="V2596" s="4"/>
      <c r="W2596" s="38"/>
      <c r="X2596" s="8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BC2596" s="2"/>
    </row>
    <row r="2597" spans="1:55" ht="12.75" x14ac:dyDescent="0.2">
      <c r="A2597" s="4"/>
      <c r="B2597" s="4"/>
      <c r="C2597" s="4"/>
      <c r="D2597" s="4"/>
      <c r="E2597" s="4"/>
      <c r="F2597" s="4"/>
      <c r="G2597" s="45"/>
      <c r="H2597" s="45"/>
      <c r="I2597" s="36"/>
      <c r="J2597" s="36"/>
      <c r="K2597" s="5"/>
      <c r="L2597" s="8" t="str">
        <f t="shared" si="42"/>
        <v xml:space="preserve"> </v>
      </c>
      <c r="M2597" s="6"/>
      <c r="N2597" s="6"/>
      <c r="O2597" s="6"/>
      <c r="P2597" s="8"/>
      <c r="Q2597" s="5"/>
      <c r="R2597" s="8"/>
      <c r="S2597" s="10"/>
      <c r="T2597" s="6"/>
      <c r="U2597" s="4"/>
      <c r="V2597" s="4"/>
      <c r="W2597" s="38"/>
      <c r="X2597" s="8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BC2597" s="2"/>
    </row>
    <row r="2598" spans="1:55" ht="12.75" x14ac:dyDescent="0.2">
      <c r="A2598" s="4"/>
      <c r="B2598" s="4"/>
      <c r="C2598" s="4"/>
      <c r="D2598" s="4"/>
      <c r="E2598" s="4"/>
      <c r="F2598" s="4"/>
      <c r="G2598" s="45"/>
      <c r="H2598" s="45"/>
      <c r="I2598" s="36"/>
      <c r="J2598" s="36"/>
      <c r="K2598" s="5"/>
      <c r="L2598" s="8" t="str">
        <f t="shared" si="42"/>
        <v xml:space="preserve"> </v>
      </c>
      <c r="M2598" s="6"/>
      <c r="N2598" s="6"/>
      <c r="O2598" s="6"/>
      <c r="P2598" s="8"/>
      <c r="Q2598" s="5"/>
      <c r="R2598" s="8"/>
      <c r="S2598" s="10"/>
      <c r="T2598" s="6"/>
      <c r="U2598" s="4"/>
      <c r="V2598" s="4"/>
      <c r="W2598" s="38"/>
      <c r="X2598" s="8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BC2598" s="2"/>
    </row>
    <row r="2599" spans="1:55" ht="12.75" x14ac:dyDescent="0.2">
      <c r="A2599" s="4"/>
      <c r="B2599" s="4"/>
      <c r="C2599" s="4"/>
      <c r="D2599" s="4"/>
      <c r="E2599" s="4"/>
      <c r="F2599" s="4"/>
      <c r="G2599" s="45"/>
      <c r="H2599" s="45"/>
      <c r="I2599" s="36"/>
      <c r="J2599" s="36"/>
      <c r="K2599" s="5"/>
      <c r="L2599" s="8" t="str">
        <f t="shared" si="42"/>
        <v xml:space="preserve"> </v>
      </c>
      <c r="M2599" s="6"/>
      <c r="N2599" s="6"/>
      <c r="O2599" s="6"/>
      <c r="P2599" s="8"/>
      <c r="Q2599" s="5"/>
      <c r="R2599" s="8"/>
      <c r="S2599" s="10"/>
      <c r="T2599" s="6"/>
      <c r="U2599" s="4"/>
      <c r="V2599" s="4"/>
      <c r="W2599" s="38"/>
      <c r="X2599" s="8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BC2599" s="2"/>
    </row>
    <row r="2600" spans="1:55" ht="12.75" x14ac:dyDescent="0.2">
      <c r="A2600" s="4"/>
      <c r="B2600" s="4"/>
      <c r="C2600" s="4"/>
      <c r="D2600" s="4"/>
      <c r="E2600" s="4"/>
      <c r="F2600" s="4"/>
      <c r="G2600" s="45"/>
      <c r="H2600" s="45"/>
      <c r="I2600" s="36"/>
      <c r="J2600" s="36"/>
      <c r="K2600" s="5"/>
      <c r="L2600" s="8" t="str">
        <f t="shared" si="42"/>
        <v xml:space="preserve"> </v>
      </c>
      <c r="M2600" s="6"/>
      <c r="N2600" s="6"/>
      <c r="O2600" s="6"/>
      <c r="P2600" s="8"/>
      <c r="Q2600" s="5"/>
      <c r="R2600" s="8"/>
      <c r="S2600" s="10"/>
      <c r="T2600" s="6"/>
      <c r="U2600" s="4"/>
      <c r="V2600" s="4"/>
      <c r="W2600" s="38"/>
      <c r="X2600" s="8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BC2600" s="2"/>
    </row>
    <row r="2601" spans="1:55" ht="12.75" x14ac:dyDescent="0.2">
      <c r="A2601" s="4"/>
      <c r="B2601" s="4"/>
      <c r="C2601" s="4"/>
      <c r="D2601" s="4"/>
      <c r="E2601" s="4"/>
      <c r="F2601" s="4"/>
      <c r="G2601" s="45"/>
      <c r="H2601" s="45"/>
      <c r="I2601" s="36"/>
      <c r="J2601" s="36"/>
      <c r="K2601" s="5"/>
      <c r="L2601" s="8" t="str">
        <f t="shared" si="42"/>
        <v xml:space="preserve"> </v>
      </c>
      <c r="M2601" s="6"/>
      <c r="N2601" s="6"/>
      <c r="O2601" s="6"/>
      <c r="P2601" s="8"/>
      <c r="Q2601" s="5"/>
      <c r="R2601" s="8"/>
      <c r="S2601" s="10"/>
      <c r="T2601" s="6"/>
      <c r="U2601" s="4"/>
      <c r="V2601" s="4"/>
      <c r="W2601" s="38"/>
      <c r="X2601" s="8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BC2601" s="2"/>
    </row>
    <row r="2602" spans="1:55" ht="12.75" x14ac:dyDescent="0.2">
      <c r="A2602" s="4"/>
      <c r="B2602" s="4"/>
      <c r="C2602" s="4"/>
      <c r="D2602" s="4"/>
      <c r="E2602" s="4"/>
      <c r="F2602" s="4"/>
      <c r="G2602" s="45"/>
      <c r="H2602" s="45"/>
      <c r="I2602" s="36"/>
      <c r="J2602" s="36"/>
      <c r="K2602" s="5"/>
      <c r="L2602" s="8" t="str">
        <f t="shared" si="42"/>
        <v xml:space="preserve"> </v>
      </c>
      <c r="M2602" s="6"/>
      <c r="N2602" s="6"/>
      <c r="O2602" s="6"/>
      <c r="P2602" s="8"/>
      <c r="Q2602" s="5"/>
      <c r="R2602" s="8"/>
      <c r="S2602" s="10"/>
      <c r="T2602" s="6"/>
      <c r="U2602" s="4"/>
      <c r="V2602" s="4"/>
      <c r="W2602" s="38"/>
      <c r="X2602" s="8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BC2602" s="2"/>
    </row>
    <row r="2603" spans="1:55" ht="12.75" x14ac:dyDescent="0.2">
      <c r="A2603" s="4"/>
      <c r="B2603" s="4"/>
      <c r="C2603" s="4"/>
      <c r="D2603" s="4"/>
      <c r="E2603" s="4"/>
      <c r="F2603" s="4"/>
      <c r="G2603" s="45"/>
      <c r="H2603" s="45"/>
      <c r="I2603" s="36"/>
      <c r="J2603" s="36"/>
      <c r="K2603" s="5"/>
      <c r="L2603" s="8" t="str">
        <f t="shared" si="42"/>
        <v xml:space="preserve"> </v>
      </c>
      <c r="M2603" s="6"/>
      <c r="N2603" s="6"/>
      <c r="O2603" s="6"/>
      <c r="P2603" s="8"/>
      <c r="Q2603" s="5"/>
      <c r="R2603" s="8"/>
      <c r="S2603" s="10"/>
      <c r="T2603" s="6"/>
      <c r="U2603" s="4"/>
      <c r="V2603" s="4"/>
      <c r="W2603" s="38"/>
      <c r="X2603" s="8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BC2603" s="2"/>
    </row>
    <row r="2604" spans="1:55" ht="12.75" x14ac:dyDescent="0.2">
      <c r="A2604" s="4"/>
      <c r="B2604" s="4"/>
      <c r="C2604" s="4"/>
      <c r="D2604" s="4"/>
      <c r="E2604" s="4"/>
      <c r="F2604" s="4"/>
      <c r="G2604" s="45"/>
      <c r="H2604" s="45"/>
      <c r="I2604" s="36"/>
      <c r="J2604" s="36"/>
      <c r="K2604" s="5"/>
      <c r="L2604" s="8" t="str">
        <f t="shared" si="42"/>
        <v xml:space="preserve"> </v>
      </c>
      <c r="M2604" s="6"/>
      <c r="N2604" s="6"/>
      <c r="O2604" s="6"/>
      <c r="P2604" s="8"/>
      <c r="Q2604" s="5"/>
      <c r="R2604" s="8"/>
      <c r="S2604" s="10"/>
      <c r="T2604" s="6"/>
      <c r="U2604" s="4"/>
      <c r="V2604" s="4"/>
      <c r="W2604" s="38"/>
      <c r="X2604" s="8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BC2604" s="2"/>
    </row>
    <row r="2605" spans="1:55" ht="12.75" x14ac:dyDescent="0.2">
      <c r="A2605" s="4"/>
      <c r="B2605" s="4"/>
      <c r="C2605" s="4"/>
      <c r="D2605" s="4"/>
      <c r="E2605" s="4"/>
      <c r="F2605" s="4"/>
      <c r="G2605" s="45"/>
      <c r="H2605" s="45"/>
      <c r="I2605" s="36"/>
      <c r="J2605" s="36"/>
      <c r="K2605" s="5"/>
      <c r="L2605" s="8" t="str">
        <f t="shared" si="42"/>
        <v xml:space="preserve"> </v>
      </c>
      <c r="M2605" s="6"/>
      <c r="N2605" s="6"/>
      <c r="O2605" s="6"/>
      <c r="P2605" s="8"/>
      <c r="Q2605" s="5"/>
      <c r="R2605" s="8"/>
      <c r="S2605" s="10"/>
      <c r="T2605" s="6"/>
      <c r="U2605" s="4"/>
      <c r="V2605" s="4"/>
      <c r="W2605" s="38"/>
      <c r="X2605" s="8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BC2605" s="2"/>
    </row>
    <row r="2606" spans="1:55" ht="12.75" x14ac:dyDescent="0.2">
      <c r="A2606" s="4"/>
      <c r="B2606" s="4"/>
      <c r="C2606" s="4"/>
      <c r="D2606" s="4"/>
      <c r="E2606" s="4"/>
      <c r="F2606" s="4"/>
      <c r="G2606" s="45"/>
      <c r="H2606" s="45"/>
      <c r="I2606" s="36"/>
      <c r="J2606" s="36"/>
      <c r="K2606" s="5"/>
      <c r="L2606" s="8" t="str">
        <f t="shared" si="42"/>
        <v xml:space="preserve"> </v>
      </c>
      <c r="M2606" s="6"/>
      <c r="N2606" s="6"/>
      <c r="O2606" s="6"/>
      <c r="P2606" s="8"/>
      <c r="Q2606" s="5"/>
      <c r="R2606" s="8"/>
      <c r="S2606" s="10"/>
      <c r="T2606" s="6"/>
      <c r="U2606" s="4"/>
      <c r="V2606" s="4"/>
      <c r="W2606" s="38"/>
      <c r="X2606" s="8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BC2606" s="2"/>
    </row>
    <row r="2607" spans="1:55" ht="12.75" x14ac:dyDescent="0.2">
      <c r="A2607" s="4"/>
      <c r="B2607" s="4"/>
      <c r="C2607" s="4"/>
      <c r="D2607" s="4"/>
      <c r="E2607" s="4"/>
      <c r="F2607" s="4"/>
      <c r="G2607" s="45"/>
      <c r="H2607" s="45"/>
      <c r="I2607" s="36"/>
      <c r="J2607" s="36"/>
      <c r="K2607" s="5"/>
      <c r="L2607" s="8" t="str">
        <f t="shared" si="42"/>
        <v xml:space="preserve"> </v>
      </c>
      <c r="M2607" s="6"/>
      <c r="N2607" s="6"/>
      <c r="O2607" s="6"/>
      <c r="P2607" s="8"/>
      <c r="Q2607" s="5"/>
      <c r="R2607" s="8"/>
      <c r="S2607" s="10"/>
      <c r="T2607" s="6"/>
      <c r="U2607" s="4"/>
      <c r="V2607" s="4"/>
      <c r="W2607" s="38"/>
      <c r="X2607" s="8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BC2607" s="2"/>
    </row>
    <row r="2608" spans="1:55" ht="12.75" x14ac:dyDescent="0.2">
      <c r="A2608" s="4"/>
      <c r="B2608" s="4"/>
      <c r="C2608" s="4"/>
      <c r="D2608" s="4"/>
      <c r="E2608" s="4"/>
      <c r="F2608" s="4"/>
      <c r="G2608" s="45"/>
      <c r="H2608" s="45"/>
      <c r="I2608" s="36"/>
      <c r="J2608" s="36"/>
      <c r="K2608" s="5"/>
      <c r="L2608" s="8" t="str">
        <f t="shared" si="42"/>
        <v xml:space="preserve"> </v>
      </c>
      <c r="M2608" s="6"/>
      <c r="N2608" s="6"/>
      <c r="O2608" s="6"/>
      <c r="P2608" s="8"/>
      <c r="Q2608" s="5"/>
      <c r="R2608" s="8"/>
      <c r="S2608" s="10"/>
      <c r="T2608" s="6"/>
      <c r="U2608" s="4"/>
      <c r="V2608" s="4"/>
      <c r="W2608" s="38"/>
      <c r="X2608" s="8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BC2608" s="2"/>
    </row>
    <row r="2609" spans="1:55" ht="12.75" x14ac:dyDescent="0.2">
      <c r="A2609" s="4"/>
      <c r="B2609" s="4"/>
      <c r="C2609" s="4"/>
      <c r="D2609" s="4"/>
      <c r="E2609" s="4"/>
      <c r="F2609" s="4"/>
      <c r="G2609" s="45"/>
      <c r="H2609" s="45"/>
      <c r="I2609" s="36"/>
      <c r="J2609" s="36"/>
      <c r="K2609" s="5"/>
      <c r="L2609" s="8" t="str">
        <f t="shared" si="42"/>
        <v xml:space="preserve"> </v>
      </c>
      <c r="M2609" s="6"/>
      <c r="N2609" s="6"/>
      <c r="O2609" s="6"/>
      <c r="P2609" s="8"/>
      <c r="Q2609" s="5"/>
      <c r="R2609" s="8"/>
      <c r="S2609" s="10"/>
      <c r="T2609" s="6"/>
      <c r="U2609" s="4"/>
      <c r="V2609" s="4"/>
      <c r="W2609" s="38"/>
      <c r="X2609" s="8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BC2609" s="2"/>
    </row>
    <row r="2610" spans="1:55" ht="12.75" x14ac:dyDescent="0.2">
      <c r="A2610" s="4"/>
      <c r="B2610" s="4"/>
      <c r="C2610" s="4"/>
      <c r="D2610" s="4"/>
      <c r="E2610" s="4"/>
      <c r="F2610" s="4"/>
      <c r="G2610" s="45"/>
      <c r="H2610" s="45"/>
      <c r="I2610" s="36"/>
      <c r="J2610" s="36"/>
      <c r="K2610" s="5"/>
      <c r="L2610" s="8" t="str">
        <f t="shared" si="42"/>
        <v xml:space="preserve"> </v>
      </c>
      <c r="M2610" s="6"/>
      <c r="N2610" s="6"/>
      <c r="O2610" s="6"/>
      <c r="P2610" s="8"/>
      <c r="Q2610" s="5"/>
      <c r="R2610" s="8"/>
      <c r="S2610" s="10"/>
      <c r="T2610" s="6"/>
      <c r="U2610" s="4"/>
      <c r="V2610" s="4"/>
      <c r="W2610" s="38"/>
      <c r="X2610" s="8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BC2610" s="2"/>
    </row>
    <row r="2611" spans="1:55" ht="12.75" x14ac:dyDescent="0.2">
      <c r="A2611" s="4"/>
      <c r="B2611" s="4"/>
      <c r="C2611" s="4"/>
      <c r="D2611" s="4"/>
      <c r="E2611" s="4"/>
      <c r="F2611" s="4"/>
      <c r="G2611" s="45"/>
      <c r="H2611" s="45"/>
      <c r="I2611" s="36"/>
      <c r="J2611" s="36"/>
      <c r="K2611" s="5"/>
      <c r="L2611" s="8" t="str">
        <f t="shared" si="42"/>
        <v xml:space="preserve"> </v>
      </c>
      <c r="M2611" s="6"/>
      <c r="N2611" s="6"/>
      <c r="O2611" s="6"/>
      <c r="P2611" s="8"/>
      <c r="Q2611" s="5"/>
      <c r="R2611" s="8"/>
      <c r="S2611" s="10"/>
      <c r="T2611" s="6"/>
      <c r="U2611" s="4"/>
      <c r="V2611" s="4"/>
      <c r="W2611" s="38"/>
      <c r="X2611" s="8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BC2611" s="2"/>
    </row>
    <row r="2612" spans="1:55" ht="12.75" x14ac:dyDescent="0.2">
      <c r="A2612" s="4"/>
      <c r="B2612" s="4"/>
      <c r="C2612" s="4"/>
      <c r="D2612" s="4"/>
      <c r="E2612" s="4"/>
      <c r="F2612" s="4"/>
      <c r="G2612" s="45"/>
      <c r="H2612" s="45"/>
      <c r="I2612" s="36"/>
      <c r="J2612" s="36"/>
      <c r="K2612" s="5"/>
      <c r="L2612" s="8" t="str">
        <f t="shared" si="42"/>
        <v xml:space="preserve"> </v>
      </c>
      <c r="M2612" s="6"/>
      <c r="N2612" s="6"/>
      <c r="O2612" s="6"/>
      <c r="P2612" s="8"/>
      <c r="Q2612" s="5"/>
      <c r="R2612" s="8"/>
      <c r="S2612" s="10"/>
      <c r="T2612" s="6"/>
      <c r="U2612" s="4"/>
      <c r="V2612" s="4"/>
      <c r="W2612" s="38"/>
      <c r="X2612" s="8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BC2612" s="2"/>
    </row>
    <row r="2613" spans="1:55" ht="12.75" x14ac:dyDescent="0.2">
      <c r="A2613" s="4"/>
      <c r="B2613" s="4"/>
      <c r="C2613" s="4"/>
      <c r="D2613" s="4"/>
      <c r="E2613" s="4"/>
      <c r="F2613" s="4"/>
      <c r="G2613" s="45"/>
      <c r="H2613" s="45"/>
      <c r="I2613" s="36"/>
      <c r="J2613" s="36"/>
      <c r="K2613" s="5"/>
      <c r="L2613" s="8" t="str">
        <f t="shared" si="42"/>
        <v xml:space="preserve"> </v>
      </c>
      <c r="M2613" s="6"/>
      <c r="N2613" s="6"/>
      <c r="O2613" s="6"/>
      <c r="P2613" s="8"/>
      <c r="Q2613" s="5"/>
      <c r="R2613" s="8"/>
      <c r="S2613" s="10"/>
      <c r="T2613" s="6"/>
      <c r="U2613" s="4"/>
      <c r="V2613" s="4"/>
      <c r="W2613" s="38"/>
      <c r="X2613" s="8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BC2613" s="2"/>
    </row>
    <row r="2614" spans="1:55" ht="12.75" x14ac:dyDescent="0.2">
      <c r="A2614" s="4"/>
      <c r="B2614" s="4"/>
      <c r="C2614" s="4"/>
      <c r="D2614" s="4"/>
      <c r="E2614" s="4"/>
      <c r="F2614" s="4"/>
      <c r="G2614" s="45"/>
      <c r="H2614" s="45"/>
      <c r="I2614" s="36"/>
      <c r="J2614" s="36"/>
      <c r="K2614" s="5"/>
      <c r="L2614" s="8" t="str">
        <f t="shared" si="42"/>
        <v xml:space="preserve"> </v>
      </c>
      <c r="M2614" s="6"/>
      <c r="N2614" s="6"/>
      <c r="O2614" s="6"/>
      <c r="P2614" s="8"/>
      <c r="Q2614" s="5"/>
      <c r="R2614" s="8"/>
      <c r="S2614" s="10"/>
      <c r="T2614" s="6"/>
      <c r="U2614" s="4"/>
      <c r="V2614" s="4"/>
      <c r="W2614" s="38"/>
      <c r="X2614" s="8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BC2614" s="2"/>
    </row>
    <row r="2615" spans="1:55" ht="12.75" x14ac:dyDescent="0.2">
      <c r="A2615" s="4"/>
      <c r="B2615" s="4"/>
      <c r="C2615" s="4"/>
      <c r="D2615" s="4"/>
      <c r="E2615" s="4"/>
      <c r="F2615" s="4"/>
      <c r="G2615" s="45"/>
      <c r="H2615" s="45"/>
      <c r="I2615" s="36"/>
      <c r="J2615" s="36"/>
      <c r="K2615" s="5"/>
      <c r="L2615" s="8" t="str">
        <f t="shared" si="42"/>
        <v xml:space="preserve"> </v>
      </c>
      <c r="M2615" s="6"/>
      <c r="N2615" s="6"/>
      <c r="O2615" s="6"/>
      <c r="P2615" s="8"/>
      <c r="Q2615" s="5"/>
      <c r="R2615" s="8"/>
      <c r="S2615" s="10"/>
      <c r="T2615" s="6"/>
      <c r="U2615" s="4"/>
      <c r="V2615" s="4"/>
      <c r="W2615" s="38"/>
      <c r="X2615" s="8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BC2615" s="2"/>
    </row>
    <row r="2616" spans="1:55" ht="12.75" x14ac:dyDescent="0.2">
      <c r="A2616" s="4"/>
      <c r="B2616" s="4"/>
      <c r="C2616" s="4"/>
      <c r="D2616" s="4"/>
      <c r="E2616" s="4"/>
      <c r="F2616" s="4"/>
      <c r="G2616" s="45"/>
      <c r="H2616" s="45"/>
      <c r="I2616" s="36"/>
      <c r="J2616" s="36"/>
      <c r="K2616" s="5"/>
      <c r="L2616" s="8" t="str">
        <f t="shared" si="42"/>
        <v xml:space="preserve"> </v>
      </c>
      <c r="M2616" s="6"/>
      <c r="N2616" s="6"/>
      <c r="O2616" s="6"/>
      <c r="P2616" s="8"/>
      <c r="Q2616" s="5"/>
      <c r="R2616" s="8"/>
      <c r="S2616" s="10"/>
      <c r="T2616" s="6"/>
      <c r="U2616" s="4"/>
      <c r="V2616" s="4"/>
      <c r="W2616" s="38"/>
      <c r="X2616" s="8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BC2616" s="2"/>
    </row>
    <row r="2617" spans="1:55" ht="12.75" x14ac:dyDescent="0.2">
      <c r="A2617" s="4"/>
      <c r="B2617" s="4"/>
      <c r="C2617" s="4"/>
      <c r="D2617" s="4"/>
      <c r="E2617" s="4"/>
      <c r="F2617" s="4"/>
      <c r="G2617" s="45"/>
      <c r="H2617" s="45"/>
      <c r="I2617" s="36"/>
      <c r="J2617" s="36"/>
      <c r="K2617" s="5"/>
      <c r="L2617" s="8" t="str">
        <f t="shared" si="42"/>
        <v xml:space="preserve"> </v>
      </c>
      <c r="M2617" s="6"/>
      <c r="N2617" s="6"/>
      <c r="O2617" s="6"/>
      <c r="P2617" s="8"/>
      <c r="Q2617" s="5"/>
      <c r="R2617" s="8"/>
      <c r="S2617" s="10"/>
      <c r="T2617" s="6"/>
      <c r="U2617" s="4"/>
      <c r="V2617" s="4"/>
      <c r="W2617" s="38"/>
      <c r="X2617" s="8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BC2617" s="2"/>
    </row>
    <row r="2618" spans="1:55" ht="12.75" x14ac:dyDescent="0.2">
      <c r="A2618" s="4"/>
      <c r="B2618" s="4"/>
      <c r="C2618" s="4"/>
      <c r="D2618" s="4"/>
      <c r="E2618" s="4"/>
      <c r="F2618" s="4"/>
      <c r="G2618" s="45"/>
      <c r="H2618" s="45"/>
      <c r="I2618" s="36"/>
      <c r="J2618" s="36"/>
      <c r="K2618" s="5"/>
      <c r="L2618" s="8" t="str">
        <f t="shared" si="42"/>
        <v xml:space="preserve"> </v>
      </c>
      <c r="M2618" s="6"/>
      <c r="N2618" s="6"/>
      <c r="O2618" s="6"/>
      <c r="P2618" s="8"/>
      <c r="Q2618" s="5"/>
      <c r="R2618" s="8"/>
      <c r="S2618" s="10"/>
      <c r="T2618" s="6"/>
      <c r="U2618" s="4"/>
      <c r="V2618" s="4"/>
      <c r="W2618" s="38"/>
      <c r="X2618" s="8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BC2618" s="2"/>
    </row>
    <row r="2619" spans="1:55" ht="12.75" x14ac:dyDescent="0.2">
      <c r="A2619" s="4"/>
      <c r="B2619" s="4"/>
      <c r="C2619" s="4"/>
      <c r="D2619" s="4"/>
      <c r="E2619" s="4"/>
      <c r="F2619" s="4"/>
      <c r="G2619" s="45"/>
      <c r="H2619" s="45"/>
      <c r="I2619" s="36"/>
      <c r="J2619" s="36"/>
      <c r="K2619" s="5"/>
      <c r="L2619" s="8" t="str">
        <f t="shared" si="42"/>
        <v xml:space="preserve"> </v>
      </c>
      <c r="M2619" s="6"/>
      <c r="N2619" s="6"/>
      <c r="O2619" s="6"/>
      <c r="P2619" s="8"/>
      <c r="Q2619" s="5"/>
      <c r="R2619" s="8"/>
      <c r="S2619" s="10"/>
      <c r="T2619" s="6"/>
      <c r="U2619" s="4"/>
      <c r="V2619" s="4"/>
      <c r="W2619" s="38"/>
      <c r="X2619" s="8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BC2619" s="2"/>
    </row>
    <row r="2620" spans="1:55" ht="12.75" x14ac:dyDescent="0.2">
      <c r="A2620" s="4"/>
      <c r="B2620" s="4"/>
      <c r="C2620" s="4"/>
      <c r="D2620" s="4"/>
      <c r="E2620" s="4"/>
      <c r="F2620" s="4"/>
      <c r="G2620" s="45"/>
      <c r="H2620" s="45"/>
      <c r="I2620" s="36"/>
      <c r="J2620" s="36"/>
      <c r="K2620" s="5"/>
      <c r="L2620" s="8" t="str">
        <f t="shared" si="42"/>
        <v xml:space="preserve"> </v>
      </c>
      <c r="M2620" s="6"/>
      <c r="N2620" s="6"/>
      <c r="O2620" s="6"/>
      <c r="P2620" s="8"/>
      <c r="Q2620" s="5"/>
      <c r="R2620" s="8"/>
      <c r="S2620" s="10"/>
      <c r="T2620" s="6"/>
      <c r="U2620" s="4"/>
      <c r="V2620" s="4"/>
      <c r="W2620" s="38"/>
      <c r="X2620" s="8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BC2620" s="2"/>
    </row>
    <row r="2621" spans="1:55" ht="12.75" x14ac:dyDescent="0.2">
      <c r="A2621" s="4"/>
      <c r="B2621" s="4"/>
      <c r="C2621" s="4"/>
      <c r="D2621" s="4"/>
      <c r="E2621" s="4"/>
      <c r="F2621" s="4"/>
      <c r="G2621" s="45"/>
      <c r="H2621" s="45"/>
      <c r="I2621" s="36"/>
      <c r="J2621" s="36"/>
      <c r="K2621" s="5"/>
      <c r="L2621" s="8" t="str">
        <f t="shared" si="42"/>
        <v xml:space="preserve"> </v>
      </c>
      <c r="M2621" s="6"/>
      <c r="N2621" s="6"/>
      <c r="O2621" s="6"/>
      <c r="P2621" s="8"/>
      <c r="Q2621" s="5"/>
      <c r="R2621" s="8"/>
      <c r="S2621" s="10"/>
      <c r="T2621" s="6"/>
      <c r="U2621" s="4"/>
      <c r="V2621" s="4"/>
      <c r="W2621" s="38"/>
      <c r="X2621" s="8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BC2621" s="2"/>
    </row>
    <row r="2622" spans="1:55" ht="12.75" x14ac:dyDescent="0.2">
      <c r="A2622" s="4"/>
      <c r="B2622" s="4"/>
      <c r="C2622" s="4"/>
      <c r="D2622" s="4"/>
      <c r="E2622" s="4"/>
      <c r="F2622" s="4"/>
      <c r="G2622" s="45"/>
      <c r="H2622" s="45"/>
      <c r="I2622" s="36"/>
      <c r="J2622" s="36"/>
      <c r="K2622" s="5"/>
      <c r="L2622" s="8" t="str">
        <f t="shared" si="42"/>
        <v xml:space="preserve"> </v>
      </c>
      <c r="M2622" s="6"/>
      <c r="N2622" s="6"/>
      <c r="O2622" s="6"/>
      <c r="P2622" s="8"/>
      <c r="Q2622" s="5"/>
      <c r="R2622" s="8"/>
      <c r="S2622" s="10"/>
      <c r="T2622" s="6"/>
      <c r="U2622" s="4"/>
      <c r="V2622" s="4"/>
      <c r="W2622" s="38"/>
      <c r="X2622" s="8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BC2622" s="2"/>
    </row>
    <row r="2623" spans="1:55" ht="12.75" x14ac:dyDescent="0.2">
      <c r="A2623" s="4"/>
      <c r="B2623" s="4"/>
      <c r="C2623" s="4"/>
      <c r="D2623" s="4"/>
      <c r="E2623" s="4"/>
      <c r="F2623" s="4"/>
      <c r="G2623" s="45"/>
      <c r="H2623" s="45"/>
      <c r="I2623" s="36"/>
      <c r="J2623" s="36"/>
      <c r="K2623" s="5"/>
      <c r="L2623" s="8" t="str">
        <f t="shared" si="42"/>
        <v xml:space="preserve"> </v>
      </c>
      <c r="M2623" s="6"/>
      <c r="N2623" s="6"/>
      <c r="O2623" s="6"/>
      <c r="P2623" s="8"/>
      <c r="Q2623" s="5"/>
      <c r="R2623" s="8"/>
      <c r="S2623" s="10"/>
      <c r="T2623" s="6"/>
      <c r="U2623" s="4"/>
      <c r="V2623" s="4"/>
      <c r="W2623" s="38"/>
      <c r="X2623" s="8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BC2623" s="2"/>
    </row>
    <row r="2624" spans="1:55" ht="12.75" x14ac:dyDescent="0.2">
      <c r="A2624" s="4"/>
      <c r="B2624" s="4"/>
      <c r="C2624" s="4"/>
      <c r="D2624" s="4"/>
      <c r="E2624" s="4"/>
      <c r="F2624" s="4"/>
      <c r="G2624" s="45"/>
      <c r="H2624" s="45"/>
      <c r="I2624" s="36"/>
      <c r="J2624" s="36"/>
      <c r="K2624" s="5"/>
      <c r="L2624" s="8" t="str">
        <f t="shared" si="42"/>
        <v xml:space="preserve"> </v>
      </c>
      <c r="M2624" s="6"/>
      <c r="N2624" s="6"/>
      <c r="O2624" s="6"/>
      <c r="P2624" s="8"/>
      <c r="Q2624" s="5"/>
      <c r="R2624" s="8"/>
      <c r="S2624" s="10"/>
      <c r="T2624" s="6"/>
      <c r="U2624" s="4"/>
      <c r="V2624" s="4"/>
      <c r="W2624" s="38"/>
      <c r="X2624" s="8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BC2624" s="2"/>
    </row>
    <row r="2625" spans="1:55" ht="12.75" x14ac:dyDescent="0.2">
      <c r="A2625" s="4"/>
      <c r="B2625" s="4"/>
      <c r="C2625" s="4"/>
      <c r="D2625" s="4"/>
      <c r="E2625" s="4"/>
      <c r="F2625" s="4"/>
      <c r="G2625" s="45"/>
      <c r="H2625" s="45"/>
      <c r="I2625" s="36"/>
      <c r="J2625" s="36"/>
      <c r="K2625" s="5"/>
      <c r="L2625" s="8" t="str">
        <f t="shared" si="42"/>
        <v xml:space="preserve"> </v>
      </c>
      <c r="M2625" s="6"/>
      <c r="N2625" s="6"/>
      <c r="O2625" s="6"/>
      <c r="P2625" s="8"/>
      <c r="Q2625" s="5"/>
      <c r="R2625" s="8"/>
      <c r="S2625" s="10"/>
      <c r="T2625" s="6"/>
      <c r="U2625" s="4"/>
      <c r="V2625" s="4"/>
      <c r="W2625" s="38"/>
      <c r="X2625" s="8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BC2625" s="2"/>
    </row>
    <row r="2626" spans="1:55" ht="12.75" x14ac:dyDescent="0.2">
      <c r="A2626" s="4"/>
      <c r="B2626" s="4"/>
      <c r="C2626" s="4"/>
      <c r="D2626" s="4"/>
      <c r="E2626" s="4"/>
      <c r="F2626" s="4"/>
      <c r="G2626" s="45"/>
      <c r="H2626" s="45"/>
      <c r="I2626" s="36"/>
      <c r="J2626" s="36"/>
      <c r="K2626" s="5"/>
      <c r="L2626" s="8" t="str">
        <f t="shared" si="42"/>
        <v xml:space="preserve"> </v>
      </c>
      <c r="M2626" s="6"/>
      <c r="N2626" s="6"/>
      <c r="O2626" s="6"/>
      <c r="P2626" s="8"/>
      <c r="Q2626" s="5"/>
      <c r="R2626" s="8"/>
      <c r="S2626" s="10"/>
      <c r="T2626" s="6"/>
      <c r="U2626" s="4"/>
      <c r="V2626" s="4"/>
      <c r="W2626" s="38"/>
      <c r="X2626" s="8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BC2626" s="2"/>
    </row>
    <row r="2627" spans="1:55" ht="12.75" x14ac:dyDescent="0.2">
      <c r="A2627" s="4"/>
      <c r="B2627" s="4"/>
      <c r="C2627" s="4"/>
      <c r="D2627" s="4"/>
      <c r="E2627" s="4"/>
      <c r="F2627" s="4"/>
      <c r="G2627" s="45"/>
      <c r="H2627" s="45"/>
      <c r="I2627" s="36"/>
      <c r="J2627" s="36"/>
      <c r="K2627" s="5"/>
      <c r="L2627" s="8" t="str">
        <f t="shared" si="42"/>
        <v xml:space="preserve"> </v>
      </c>
      <c r="M2627" s="6"/>
      <c r="N2627" s="6"/>
      <c r="O2627" s="6"/>
      <c r="P2627" s="8"/>
      <c r="Q2627" s="5"/>
      <c r="R2627" s="8"/>
      <c r="S2627" s="10"/>
      <c r="T2627" s="6"/>
      <c r="U2627" s="4"/>
      <c r="V2627" s="4"/>
      <c r="W2627" s="38"/>
      <c r="X2627" s="8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BC2627" s="2"/>
    </row>
    <row r="2628" spans="1:55" ht="12.75" x14ac:dyDescent="0.2">
      <c r="A2628" s="4"/>
      <c r="B2628" s="4"/>
      <c r="C2628" s="4"/>
      <c r="D2628" s="4"/>
      <c r="E2628" s="4"/>
      <c r="F2628" s="4"/>
      <c r="G2628" s="45"/>
      <c r="H2628" s="45"/>
      <c r="I2628" s="36"/>
      <c r="J2628" s="36"/>
      <c r="K2628" s="5"/>
      <c r="L2628" s="8" t="str">
        <f t="shared" si="42"/>
        <v xml:space="preserve"> </v>
      </c>
      <c r="M2628" s="6"/>
      <c r="N2628" s="6"/>
      <c r="O2628" s="6"/>
      <c r="P2628" s="8"/>
      <c r="Q2628" s="5"/>
      <c r="R2628" s="8"/>
      <c r="S2628" s="10"/>
      <c r="T2628" s="6"/>
      <c r="U2628" s="4"/>
      <c r="V2628" s="4"/>
      <c r="W2628" s="38"/>
      <c r="X2628" s="8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BC2628" s="2"/>
    </row>
    <row r="2629" spans="1:55" ht="12.75" x14ac:dyDescent="0.2">
      <c r="A2629" s="4"/>
      <c r="B2629" s="4"/>
      <c r="C2629" s="4"/>
      <c r="D2629" s="4"/>
      <c r="E2629" s="4"/>
      <c r="F2629" s="4"/>
      <c r="G2629" s="45"/>
      <c r="H2629" s="45"/>
      <c r="I2629" s="36"/>
      <c r="J2629" s="36"/>
      <c r="K2629" s="5"/>
      <c r="L2629" s="8" t="str">
        <f t="shared" si="42"/>
        <v xml:space="preserve"> </v>
      </c>
      <c r="M2629" s="6"/>
      <c r="N2629" s="6"/>
      <c r="O2629" s="6"/>
      <c r="P2629" s="8"/>
      <c r="Q2629" s="5"/>
      <c r="R2629" s="8"/>
      <c r="S2629" s="10"/>
      <c r="T2629" s="6"/>
      <c r="U2629" s="4"/>
      <c r="V2629" s="4"/>
      <c r="W2629" s="38"/>
      <c r="X2629" s="8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BC2629" s="2"/>
    </row>
    <row r="2630" spans="1:55" ht="12.75" x14ac:dyDescent="0.2">
      <c r="A2630" s="4"/>
      <c r="B2630" s="4"/>
      <c r="C2630" s="4"/>
      <c r="D2630" s="4"/>
      <c r="E2630" s="4"/>
      <c r="F2630" s="4"/>
      <c r="G2630" s="45"/>
      <c r="H2630" s="45"/>
      <c r="I2630" s="36"/>
      <c r="J2630" s="36"/>
      <c r="K2630" s="5"/>
      <c r="L2630" s="8" t="str">
        <f t="shared" si="42"/>
        <v xml:space="preserve"> </v>
      </c>
      <c r="M2630" s="6"/>
      <c r="N2630" s="6"/>
      <c r="O2630" s="6"/>
      <c r="P2630" s="8"/>
      <c r="Q2630" s="5"/>
      <c r="R2630" s="8"/>
      <c r="S2630" s="10"/>
      <c r="T2630" s="6"/>
      <c r="U2630" s="4"/>
      <c r="V2630" s="4"/>
      <c r="W2630" s="38"/>
      <c r="X2630" s="8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BC2630" s="2"/>
    </row>
    <row r="2631" spans="1:55" ht="12.75" x14ac:dyDescent="0.2">
      <c r="A2631" s="4"/>
      <c r="B2631" s="4"/>
      <c r="C2631" s="4"/>
      <c r="D2631" s="4"/>
      <c r="E2631" s="4"/>
      <c r="F2631" s="4"/>
      <c r="G2631" s="45"/>
      <c r="H2631" s="45"/>
      <c r="I2631" s="36"/>
      <c r="J2631" s="36"/>
      <c r="K2631" s="5"/>
      <c r="L2631" s="8" t="str">
        <f t="shared" si="42"/>
        <v xml:space="preserve"> </v>
      </c>
      <c r="M2631" s="6"/>
      <c r="N2631" s="6"/>
      <c r="O2631" s="6"/>
      <c r="P2631" s="8"/>
      <c r="Q2631" s="5"/>
      <c r="R2631" s="8"/>
      <c r="S2631" s="10"/>
      <c r="T2631" s="6"/>
      <c r="U2631" s="4"/>
      <c r="V2631" s="4"/>
      <c r="W2631" s="38"/>
      <c r="X2631" s="8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BC2631" s="2"/>
    </row>
    <row r="2632" spans="1:55" ht="12.75" x14ac:dyDescent="0.2">
      <c r="A2632" s="4"/>
      <c r="B2632" s="4"/>
      <c r="C2632" s="4"/>
      <c r="D2632" s="4"/>
      <c r="E2632" s="4"/>
      <c r="F2632" s="4"/>
      <c r="G2632" s="45"/>
      <c r="H2632" s="45"/>
      <c r="I2632" s="36"/>
      <c r="J2632" s="36"/>
      <c r="K2632" s="5"/>
      <c r="L2632" s="8" t="str">
        <f t="shared" si="42"/>
        <v xml:space="preserve"> </v>
      </c>
      <c r="M2632" s="6"/>
      <c r="N2632" s="6"/>
      <c r="O2632" s="6"/>
      <c r="P2632" s="8"/>
      <c r="Q2632" s="5"/>
      <c r="R2632" s="8"/>
      <c r="S2632" s="10"/>
      <c r="T2632" s="6"/>
      <c r="U2632" s="4"/>
      <c r="V2632" s="4"/>
      <c r="W2632" s="38"/>
      <c r="X2632" s="8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BC2632" s="2"/>
    </row>
    <row r="2633" spans="1:55" ht="12.75" x14ac:dyDescent="0.2">
      <c r="A2633" s="4"/>
      <c r="B2633" s="4"/>
      <c r="C2633" s="4"/>
      <c r="D2633" s="4"/>
      <c r="E2633" s="4"/>
      <c r="F2633" s="4"/>
      <c r="G2633" s="45"/>
      <c r="H2633" s="45"/>
      <c r="I2633" s="36"/>
      <c r="J2633" s="36"/>
      <c r="K2633" s="5"/>
      <c r="L2633" s="8" t="str">
        <f t="shared" si="42"/>
        <v xml:space="preserve"> </v>
      </c>
      <c r="M2633" s="6"/>
      <c r="N2633" s="6"/>
      <c r="O2633" s="6"/>
      <c r="P2633" s="8"/>
      <c r="Q2633" s="5"/>
      <c r="R2633" s="8"/>
      <c r="S2633" s="10"/>
      <c r="T2633" s="6"/>
      <c r="U2633" s="4"/>
      <c r="V2633" s="4"/>
      <c r="W2633" s="38"/>
      <c r="X2633" s="8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BC2633" s="2"/>
    </row>
    <row r="2634" spans="1:55" ht="12.75" x14ac:dyDescent="0.2">
      <c r="A2634" s="4"/>
      <c r="B2634" s="4"/>
      <c r="C2634" s="4"/>
      <c r="D2634" s="4"/>
      <c r="E2634" s="4"/>
      <c r="F2634" s="4"/>
      <c r="G2634" s="45"/>
      <c r="H2634" s="45"/>
      <c r="I2634" s="36"/>
      <c r="J2634" s="36"/>
      <c r="K2634" s="5"/>
      <c r="L2634" s="8" t="str">
        <f t="shared" si="42"/>
        <v xml:space="preserve"> </v>
      </c>
      <c r="M2634" s="6"/>
      <c r="N2634" s="6"/>
      <c r="O2634" s="6"/>
      <c r="P2634" s="8"/>
      <c r="Q2634" s="5"/>
      <c r="R2634" s="8"/>
      <c r="S2634" s="10"/>
      <c r="T2634" s="6"/>
      <c r="U2634" s="4"/>
      <c r="V2634" s="4"/>
      <c r="W2634" s="38"/>
      <c r="X2634" s="8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BC2634" s="2"/>
    </row>
    <row r="2635" spans="1:55" ht="12.75" x14ac:dyDescent="0.2">
      <c r="A2635" s="4"/>
      <c r="B2635" s="4"/>
      <c r="C2635" s="4"/>
      <c r="D2635" s="4"/>
      <c r="E2635" s="4"/>
      <c r="F2635" s="4"/>
      <c r="G2635" s="45"/>
      <c r="H2635" s="45"/>
      <c r="I2635" s="36"/>
      <c r="J2635" s="36"/>
      <c r="K2635" s="5"/>
      <c r="L2635" s="8" t="str">
        <f t="shared" si="42"/>
        <v xml:space="preserve"> </v>
      </c>
      <c r="M2635" s="6"/>
      <c r="N2635" s="6"/>
      <c r="O2635" s="6"/>
      <c r="P2635" s="8"/>
      <c r="Q2635" s="5"/>
      <c r="R2635" s="8"/>
      <c r="S2635" s="10"/>
      <c r="T2635" s="6"/>
      <c r="U2635" s="4"/>
      <c r="V2635" s="4"/>
      <c r="W2635" s="38"/>
      <c r="X2635" s="8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BC2635" s="2"/>
    </row>
    <row r="2636" spans="1:55" ht="12.75" x14ac:dyDescent="0.2">
      <c r="A2636" s="4"/>
      <c r="B2636" s="4"/>
      <c r="C2636" s="4"/>
      <c r="D2636" s="4"/>
      <c r="E2636" s="4"/>
      <c r="F2636" s="4"/>
      <c r="G2636" s="45"/>
      <c r="H2636" s="45"/>
      <c r="I2636" s="36"/>
      <c r="J2636" s="36"/>
      <c r="K2636" s="5"/>
      <c r="L2636" s="8" t="str">
        <f t="shared" si="42"/>
        <v xml:space="preserve"> </v>
      </c>
      <c r="M2636" s="6"/>
      <c r="N2636" s="6"/>
      <c r="O2636" s="6"/>
      <c r="P2636" s="8"/>
      <c r="Q2636" s="5"/>
      <c r="R2636" s="8"/>
      <c r="S2636" s="10"/>
      <c r="T2636" s="6"/>
      <c r="U2636" s="4"/>
      <c r="V2636" s="4"/>
      <c r="W2636" s="38"/>
      <c r="X2636" s="8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BC2636" s="2"/>
    </row>
    <row r="2637" spans="1:55" ht="12.75" x14ac:dyDescent="0.2">
      <c r="A2637" s="4"/>
      <c r="B2637" s="4"/>
      <c r="C2637" s="4"/>
      <c r="D2637" s="4"/>
      <c r="E2637" s="4"/>
      <c r="F2637" s="4"/>
      <c r="G2637" s="45"/>
      <c r="H2637" s="45"/>
      <c r="I2637" s="36"/>
      <c r="J2637" s="36"/>
      <c r="K2637" s="5"/>
      <c r="L2637" s="8" t="str">
        <f t="shared" si="42"/>
        <v xml:space="preserve"> </v>
      </c>
      <c r="M2637" s="6"/>
      <c r="N2637" s="6"/>
      <c r="O2637" s="6"/>
      <c r="P2637" s="8"/>
      <c r="Q2637" s="5"/>
      <c r="R2637" s="8"/>
      <c r="S2637" s="10"/>
      <c r="T2637" s="6"/>
      <c r="U2637" s="4"/>
      <c r="V2637" s="4"/>
      <c r="W2637" s="38"/>
      <c r="X2637" s="8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BC2637" s="2"/>
    </row>
    <row r="2638" spans="1:55" ht="12.75" x14ac:dyDescent="0.2">
      <c r="A2638" s="4"/>
      <c r="B2638" s="4"/>
      <c r="C2638" s="4"/>
      <c r="D2638" s="4"/>
      <c r="E2638" s="4"/>
      <c r="F2638" s="4"/>
      <c r="G2638" s="45"/>
      <c r="H2638" s="45"/>
      <c r="I2638" s="36"/>
      <c r="J2638" s="36"/>
      <c r="K2638" s="5"/>
      <c r="L2638" s="8" t="str">
        <f t="shared" si="42"/>
        <v xml:space="preserve"> </v>
      </c>
      <c r="M2638" s="6"/>
      <c r="N2638" s="6"/>
      <c r="O2638" s="6"/>
      <c r="P2638" s="8"/>
      <c r="Q2638" s="5"/>
      <c r="R2638" s="8"/>
      <c r="S2638" s="10"/>
      <c r="T2638" s="6"/>
      <c r="U2638" s="4"/>
      <c r="V2638" s="4"/>
      <c r="W2638" s="38"/>
      <c r="X2638" s="8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BC2638" s="2"/>
    </row>
    <row r="2639" spans="1:55" ht="12.75" x14ac:dyDescent="0.2">
      <c r="A2639" s="4"/>
      <c r="B2639" s="4"/>
      <c r="C2639" s="4"/>
      <c r="D2639" s="4"/>
      <c r="E2639" s="4"/>
      <c r="F2639" s="4"/>
      <c r="G2639" s="45"/>
      <c r="H2639" s="45"/>
      <c r="I2639" s="36"/>
      <c r="J2639" s="36"/>
      <c r="K2639" s="5"/>
      <c r="L2639" s="8" t="str">
        <f t="shared" si="42"/>
        <v xml:space="preserve"> </v>
      </c>
      <c r="M2639" s="6"/>
      <c r="N2639" s="6"/>
      <c r="O2639" s="6"/>
      <c r="P2639" s="8"/>
      <c r="Q2639" s="5"/>
      <c r="R2639" s="8"/>
      <c r="S2639" s="10"/>
      <c r="T2639" s="6"/>
      <c r="U2639" s="4"/>
      <c r="V2639" s="4"/>
      <c r="W2639" s="38"/>
      <c r="X2639" s="8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BC2639" s="2"/>
    </row>
    <row r="2640" spans="1:55" ht="12.75" x14ac:dyDescent="0.2">
      <c r="A2640" s="4"/>
      <c r="B2640" s="4"/>
      <c r="C2640" s="4"/>
      <c r="D2640" s="4"/>
      <c r="E2640" s="4"/>
      <c r="F2640" s="4"/>
      <c r="G2640" s="45"/>
      <c r="H2640" s="45"/>
      <c r="I2640" s="36"/>
      <c r="J2640" s="36"/>
      <c r="K2640" s="5"/>
      <c r="L2640" s="8" t="str">
        <f t="shared" si="42"/>
        <v xml:space="preserve"> </v>
      </c>
      <c r="M2640" s="6"/>
      <c r="N2640" s="6"/>
      <c r="O2640" s="6"/>
      <c r="P2640" s="8"/>
      <c r="Q2640" s="5"/>
      <c r="R2640" s="8"/>
      <c r="S2640" s="10"/>
      <c r="T2640" s="6"/>
      <c r="U2640" s="4"/>
      <c r="V2640" s="4"/>
      <c r="W2640" s="38"/>
      <c r="X2640" s="8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BC2640" s="2"/>
    </row>
    <row r="2641" spans="1:55" ht="12.75" x14ac:dyDescent="0.2">
      <c r="A2641" s="4"/>
      <c r="B2641" s="4"/>
      <c r="C2641" s="4"/>
      <c r="D2641" s="4"/>
      <c r="E2641" s="4"/>
      <c r="F2641" s="4"/>
      <c r="G2641" s="45"/>
      <c r="H2641" s="45"/>
      <c r="I2641" s="36"/>
      <c r="J2641" s="36"/>
      <c r="K2641" s="5"/>
      <c r="L2641" s="8" t="str">
        <f t="shared" si="42"/>
        <v xml:space="preserve"> </v>
      </c>
      <c r="M2641" s="6"/>
      <c r="N2641" s="6"/>
      <c r="O2641" s="6"/>
      <c r="P2641" s="8"/>
      <c r="Q2641" s="5"/>
      <c r="R2641" s="8"/>
      <c r="S2641" s="10"/>
      <c r="T2641" s="6"/>
      <c r="U2641" s="4"/>
      <c r="V2641" s="4"/>
      <c r="W2641" s="38"/>
      <c r="X2641" s="8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BC2641" s="2"/>
    </row>
    <row r="2642" spans="1:55" ht="12.75" x14ac:dyDescent="0.2">
      <c r="A2642" s="4"/>
      <c r="B2642" s="4"/>
      <c r="C2642" s="4"/>
      <c r="D2642" s="4"/>
      <c r="E2642" s="4"/>
      <c r="F2642" s="4"/>
      <c r="G2642" s="45"/>
      <c r="H2642" s="45"/>
      <c r="I2642" s="36"/>
      <c r="J2642" s="36"/>
      <c r="K2642" s="5"/>
      <c r="L2642" s="8" t="str">
        <f t="shared" si="42"/>
        <v xml:space="preserve"> </v>
      </c>
      <c r="M2642" s="6"/>
      <c r="N2642" s="6"/>
      <c r="O2642" s="6"/>
      <c r="P2642" s="8"/>
      <c r="Q2642" s="5"/>
      <c r="R2642" s="8"/>
      <c r="S2642" s="10"/>
      <c r="T2642" s="6"/>
      <c r="U2642" s="4"/>
      <c r="V2642" s="4"/>
      <c r="W2642" s="38"/>
      <c r="X2642" s="8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BC2642" s="2"/>
    </row>
    <row r="2643" spans="1:55" ht="12.75" x14ac:dyDescent="0.2">
      <c r="A2643" s="4"/>
      <c r="B2643" s="4"/>
      <c r="C2643" s="4"/>
      <c r="D2643" s="4"/>
      <c r="E2643" s="4"/>
      <c r="F2643" s="4"/>
      <c r="G2643" s="45"/>
      <c r="H2643" s="45"/>
      <c r="I2643" s="36"/>
      <c r="J2643" s="36"/>
      <c r="K2643" s="5"/>
      <c r="L2643" s="8" t="str">
        <f t="shared" si="42"/>
        <v xml:space="preserve"> </v>
      </c>
      <c r="M2643" s="6"/>
      <c r="N2643" s="6"/>
      <c r="O2643" s="6"/>
      <c r="P2643" s="8"/>
      <c r="Q2643" s="5"/>
      <c r="R2643" s="8"/>
      <c r="S2643" s="10"/>
      <c r="T2643" s="6"/>
      <c r="U2643" s="4"/>
      <c r="V2643" s="4"/>
      <c r="W2643" s="38"/>
      <c r="X2643" s="8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BC2643" s="2"/>
    </row>
    <row r="2644" spans="1:55" ht="12.75" x14ac:dyDescent="0.2">
      <c r="A2644" s="4"/>
      <c r="B2644" s="4"/>
      <c r="C2644" s="4"/>
      <c r="D2644" s="4"/>
      <c r="E2644" s="4"/>
      <c r="F2644" s="4"/>
      <c r="G2644" s="45"/>
      <c r="H2644" s="45"/>
      <c r="I2644" s="36"/>
      <c r="J2644" s="36"/>
      <c r="K2644" s="5"/>
      <c r="L2644" s="8" t="str">
        <f t="shared" si="42"/>
        <v xml:space="preserve"> </v>
      </c>
      <c r="M2644" s="6"/>
      <c r="N2644" s="6"/>
      <c r="O2644" s="6"/>
      <c r="P2644" s="8"/>
      <c r="Q2644" s="5"/>
      <c r="R2644" s="8"/>
      <c r="S2644" s="10"/>
      <c r="T2644" s="6"/>
      <c r="U2644" s="4"/>
      <c r="V2644" s="4"/>
      <c r="W2644" s="38"/>
      <c r="X2644" s="8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BC2644" s="2"/>
    </row>
    <row r="2645" spans="1:55" ht="12.75" x14ac:dyDescent="0.2">
      <c r="A2645" s="4"/>
      <c r="B2645" s="4"/>
      <c r="C2645" s="4"/>
      <c r="D2645" s="4"/>
      <c r="E2645" s="4"/>
      <c r="F2645" s="4"/>
      <c r="G2645" s="45"/>
      <c r="H2645" s="45"/>
      <c r="I2645" s="36"/>
      <c r="J2645" s="36"/>
      <c r="K2645" s="5"/>
      <c r="L2645" s="8" t="str">
        <f t="shared" si="42"/>
        <v xml:space="preserve"> </v>
      </c>
      <c r="M2645" s="6"/>
      <c r="N2645" s="6"/>
      <c r="O2645" s="6"/>
      <c r="P2645" s="8"/>
      <c r="Q2645" s="5"/>
      <c r="R2645" s="8"/>
      <c r="S2645" s="10"/>
      <c r="T2645" s="6"/>
      <c r="U2645" s="4"/>
      <c r="V2645" s="4"/>
      <c r="W2645" s="38"/>
      <c r="X2645" s="8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BC2645" s="2"/>
    </row>
    <row r="2646" spans="1:55" ht="12.75" x14ac:dyDescent="0.2">
      <c r="A2646" s="4"/>
      <c r="B2646" s="4"/>
      <c r="C2646" s="4"/>
      <c r="D2646" s="4"/>
      <c r="E2646" s="4"/>
      <c r="F2646" s="4"/>
      <c r="G2646" s="45"/>
      <c r="H2646" s="45"/>
      <c r="I2646" s="36"/>
      <c r="J2646" s="36"/>
      <c r="K2646" s="5"/>
      <c r="L2646" s="8" t="str">
        <f t="shared" si="42"/>
        <v xml:space="preserve"> </v>
      </c>
      <c r="M2646" s="6"/>
      <c r="N2646" s="6"/>
      <c r="O2646" s="6"/>
      <c r="P2646" s="8"/>
      <c r="Q2646" s="5"/>
      <c r="R2646" s="8"/>
      <c r="S2646" s="10"/>
      <c r="T2646" s="6"/>
      <c r="U2646" s="4"/>
      <c r="V2646" s="4"/>
      <c r="W2646" s="38"/>
      <c r="X2646" s="8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BC2646" s="2"/>
    </row>
    <row r="2647" spans="1:55" ht="12.75" x14ac:dyDescent="0.2">
      <c r="A2647" s="4"/>
      <c r="B2647" s="4"/>
      <c r="C2647" s="4"/>
      <c r="D2647" s="4"/>
      <c r="E2647" s="4"/>
      <c r="F2647" s="4"/>
      <c r="G2647" s="45"/>
      <c r="H2647" s="45"/>
      <c r="I2647" s="36"/>
      <c r="J2647" s="36"/>
      <c r="K2647" s="5"/>
      <c r="L2647" s="8" t="str">
        <f t="shared" si="42"/>
        <v xml:space="preserve"> </v>
      </c>
      <c r="M2647" s="6"/>
      <c r="N2647" s="6"/>
      <c r="O2647" s="6"/>
      <c r="P2647" s="8"/>
      <c r="Q2647" s="5"/>
      <c r="R2647" s="8"/>
      <c r="S2647" s="10"/>
      <c r="T2647" s="6"/>
      <c r="U2647" s="4"/>
      <c r="V2647" s="4"/>
      <c r="W2647" s="38"/>
      <c r="X2647" s="8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BC2647" s="2"/>
    </row>
    <row r="2648" spans="1:55" ht="12.75" x14ac:dyDescent="0.2">
      <c r="A2648" s="4"/>
      <c r="B2648" s="4"/>
      <c r="C2648" s="4"/>
      <c r="D2648" s="4"/>
      <c r="E2648" s="4"/>
      <c r="F2648" s="4"/>
      <c r="G2648" s="45"/>
      <c r="H2648" s="45"/>
      <c r="I2648" s="36"/>
      <c r="J2648" s="36"/>
      <c r="K2648" s="5"/>
      <c r="L2648" s="8" t="str">
        <f t="shared" si="42"/>
        <v xml:space="preserve"> </v>
      </c>
      <c r="M2648" s="6"/>
      <c r="N2648" s="6"/>
      <c r="O2648" s="6"/>
      <c r="P2648" s="8"/>
      <c r="Q2648" s="5"/>
      <c r="R2648" s="8"/>
      <c r="S2648" s="10"/>
      <c r="T2648" s="6"/>
      <c r="U2648" s="4"/>
      <c r="V2648" s="4"/>
      <c r="W2648" s="38"/>
      <c r="X2648" s="8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BC2648" s="2"/>
    </row>
    <row r="2649" spans="1:55" ht="12.75" x14ac:dyDescent="0.2">
      <c r="A2649" s="4"/>
      <c r="B2649" s="4"/>
      <c r="C2649" s="4"/>
      <c r="D2649" s="4"/>
      <c r="E2649" s="4"/>
      <c r="F2649" s="4"/>
      <c r="G2649" s="45"/>
      <c r="H2649" s="45"/>
      <c r="I2649" s="36"/>
      <c r="J2649" s="36"/>
      <c r="K2649" s="5"/>
      <c r="L2649" s="8" t="str">
        <f t="shared" si="42"/>
        <v xml:space="preserve"> </v>
      </c>
      <c r="M2649" s="6"/>
      <c r="N2649" s="6"/>
      <c r="O2649" s="6"/>
      <c r="P2649" s="8"/>
      <c r="Q2649" s="5"/>
      <c r="R2649" s="8"/>
      <c r="S2649" s="10"/>
      <c r="T2649" s="6"/>
      <c r="U2649" s="4"/>
      <c r="V2649" s="4"/>
      <c r="W2649" s="38"/>
      <c r="X2649" s="8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BC2649" s="2"/>
    </row>
    <row r="2650" spans="1:55" ht="12.75" x14ac:dyDescent="0.2">
      <c r="A2650" s="4"/>
      <c r="B2650" s="4"/>
      <c r="C2650" s="4"/>
      <c r="D2650" s="4"/>
      <c r="E2650" s="4"/>
      <c r="F2650" s="4"/>
      <c r="G2650" s="45"/>
      <c r="H2650" s="45"/>
      <c r="I2650" s="36"/>
      <c r="J2650" s="36"/>
      <c r="K2650" s="5"/>
      <c r="L2650" s="8" t="str">
        <f t="shared" si="42"/>
        <v xml:space="preserve"> </v>
      </c>
      <c r="M2650" s="6"/>
      <c r="N2650" s="6"/>
      <c r="O2650" s="6"/>
      <c r="P2650" s="8"/>
      <c r="Q2650" s="5"/>
      <c r="R2650" s="8"/>
      <c r="S2650" s="10"/>
      <c r="T2650" s="6"/>
      <c r="U2650" s="4"/>
      <c r="V2650" s="4"/>
      <c r="W2650" s="38"/>
      <c r="X2650" s="8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BC2650" s="2"/>
    </row>
    <row r="2651" spans="1:55" ht="12.75" x14ac:dyDescent="0.2">
      <c r="A2651" s="4"/>
      <c r="B2651" s="4"/>
      <c r="C2651" s="4"/>
      <c r="D2651" s="4"/>
      <c r="E2651" s="4"/>
      <c r="F2651" s="4"/>
      <c r="G2651" s="45"/>
      <c r="H2651" s="45"/>
      <c r="I2651" s="36"/>
      <c r="J2651" s="36"/>
      <c r="K2651" s="5"/>
      <c r="L2651" s="8" t="str">
        <f t="shared" si="42"/>
        <v xml:space="preserve"> </v>
      </c>
      <c r="M2651" s="6"/>
      <c r="N2651" s="6"/>
      <c r="O2651" s="6"/>
      <c r="P2651" s="8"/>
      <c r="Q2651" s="5"/>
      <c r="R2651" s="8"/>
      <c r="S2651" s="10"/>
      <c r="T2651" s="6"/>
      <c r="U2651" s="4"/>
      <c r="V2651" s="4"/>
      <c r="W2651" s="38"/>
      <c r="X2651" s="8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BC2651" s="2"/>
    </row>
    <row r="2652" spans="1:55" ht="12.75" x14ac:dyDescent="0.2">
      <c r="A2652" s="4"/>
      <c r="B2652" s="4"/>
      <c r="C2652" s="4"/>
      <c r="D2652" s="4"/>
      <c r="E2652" s="4"/>
      <c r="F2652" s="4"/>
      <c r="G2652" s="45"/>
      <c r="H2652" s="45"/>
      <c r="I2652" s="36"/>
      <c r="J2652" s="36"/>
      <c r="K2652" s="5"/>
      <c r="L2652" s="8" t="str">
        <f t="shared" si="42"/>
        <v xml:space="preserve"> </v>
      </c>
      <c r="M2652" s="6"/>
      <c r="N2652" s="6"/>
      <c r="O2652" s="6"/>
      <c r="P2652" s="8"/>
      <c r="Q2652" s="5"/>
      <c r="R2652" s="8"/>
      <c r="S2652" s="10"/>
      <c r="T2652" s="6"/>
      <c r="U2652" s="4"/>
      <c r="V2652" s="4"/>
      <c r="W2652" s="38"/>
      <c r="X2652" s="8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BC2652" s="2"/>
    </row>
    <row r="2653" spans="1:55" ht="12.75" x14ac:dyDescent="0.2">
      <c r="A2653" s="4"/>
      <c r="B2653" s="4"/>
      <c r="C2653" s="4"/>
      <c r="D2653" s="4"/>
      <c r="E2653" s="4"/>
      <c r="F2653" s="4"/>
      <c r="G2653" s="45"/>
      <c r="H2653" s="45"/>
      <c r="I2653" s="36"/>
      <c r="J2653" s="36"/>
      <c r="K2653" s="5"/>
      <c r="L2653" s="8" t="str">
        <f t="shared" si="42"/>
        <v xml:space="preserve"> </v>
      </c>
      <c r="M2653" s="6"/>
      <c r="N2653" s="6"/>
      <c r="O2653" s="6"/>
      <c r="P2653" s="8"/>
      <c r="Q2653" s="5"/>
      <c r="R2653" s="8"/>
      <c r="S2653" s="10"/>
      <c r="T2653" s="6"/>
      <c r="U2653" s="4"/>
      <c r="V2653" s="4"/>
      <c r="W2653" s="38"/>
      <c r="X2653" s="8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BC2653" s="2"/>
    </row>
    <row r="2654" spans="1:55" ht="12.75" x14ac:dyDescent="0.2">
      <c r="A2654" s="4"/>
      <c r="B2654" s="4"/>
      <c r="C2654" s="4"/>
      <c r="D2654" s="4"/>
      <c r="E2654" s="4"/>
      <c r="F2654" s="4"/>
      <c r="G2654" s="45"/>
      <c r="H2654" s="45"/>
      <c r="I2654" s="36"/>
      <c r="J2654" s="36"/>
      <c r="K2654" s="5"/>
      <c r="L2654" s="8" t="str">
        <f t="shared" si="42"/>
        <v xml:space="preserve"> </v>
      </c>
      <c r="M2654" s="6"/>
      <c r="N2654" s="6"/>
      <c r="O2654" s="6"/>
      <c r="P2654" s="8"/>
      <c r="Q2654" s="5"/>
      <c r="R2654" s="8"/>
      <c r="S2654" s="10"/>
      <c r="T2654" s="6"/>
      <c r="U2654" s="4"/>
      <c r="V2654" s="4"/>
      <c r="W2654" s="38"/>
      <c r="X2654" s="8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BC2654" s="2"/>
    </row>
    <row r="2655" spans="1:55" ht="12.75" x14ac:dyDescent="0.2">
      <c r="A2655" s="4"/>
      <c r="B2655" s="4"/>
      <c r="C2655" s="4"/>
      <c r="D2655" s="4"/>
      <c r="E2655" s="4"/>
      <c r="F2655" s="4"/>
      <c r="G2655" s="45"/>
      <c r="H2655" s="45"/>
      <c r="I2655" s="36"/>
      <c r="J2655" s="36"/>
      <c r="K2655" s="5"/>
      <c r="L2655" s="8" t="str">
        <f t="shared" si="42"/>
        <v xml:space="preserve"> </v>
      </c>
      <c r="M2655" s="6"/>
      <c r="N2655" s="6"/>
      <c r="O2655" s="6"/>
      <c r="P2655" s="8"/>
      <c r="Q2655" s="5"/>
      <c r="R2655" s="8"/>
      <c r="S2655" s="10"/>
      <c r="T2655" s="6"/>
      <c r="U2655" s="4"/>
      <c r="V2655" s="4"/>
      <c r="W2655" s="38"/>
      <c r="X2655" s="8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BC2655" s="2"/>
    </row>
    <row r="2656" spans="1:55" ht="12.75" x14ac:dyDescent="0.2">
      <c r="A2656" s="4"/>
      <c r="B2656" s="4"/>
      <c r="C2656" s="4"/>
      <c r="D2656" s="4"/>
      <c r="E2656" s="4"/>
      <c r="F2656" s="4"/>
      <c r="G2656" s="45"/>
      <c r="H2656" s="45"/>
      <c r="I2656" s="36"/>
      <c r="J2656" s="36"/>
      <c r="K2656" s="5"/>
      <c r="L2656" s="8" t="str">
        <f t="shared" ref="L2656:L2719" si="43">+IF(J2656=0," ",K2656-($B$9-J2656))</f>
        <v xml:space="preserve"> </v>
      </c>
      <c r="M2656" s="6"/>
      <c r="N2656" s="6"/>
      <c r="O2656" s="6"/>
      <c r="P2656" s="8"/>
      <c r="Q2656" s="5"/>
      <c r="R2656" s="8"/>
      <c r="S2656" s="10"/>
      <c r="T2656" s="6"/>
      <c r="U2656" s="4"/>
      <c r="V2656" s="4"/>
      <c r="W2656" s="38"/>
      <c r="X2656" s="8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BC2656" s="2"/>
    </row>
    <row r="2657" spans="1:55" ht="12.75" x14ac:dyDescent="0.2">
      <c r="A2657" s="4"/>
      <c r="B2657" s="4"/>
      <c r="C2657" s="4"/>
      <c r="D2657" s="4"/>
      <c r="E2657" s="4"/>
      <c r="F2657" s="4"/>
      <c r="G2657" s="45"/>
      <c r="H2657" s="45"/>
      <c r="I2657" s="36"/>
      <c r="J2657" s="36"/>
      <c r="K2657" s="5"/>
      <c r="L2657" s="8" t="str">
        <f t="shared" si="43"/>
        <v xml:space="preserve"> </v>
      </c>
      <c r="M2657" s="6"/>
      <c r="N2657" s="6"/>
      <c r="O2657" s="6"/>
      <c r="P2657" s="8"/>
      <c r="Q2657" s="5"/>
      <c r="R2657" s="8"/>
      <c r="S2657" s="10"/>
      <c r="T2657" s="6"/>
      <c r="U2657" s="4"/>
      <c r="V2657" s="4"/>
      <c r="W2657" s="38"/>
      <c r="X2657" s="8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BC2657" s="2"/>
    </row>
    <row r="2658" spans="1:55" ht="12.75" x14ac:dyDescent="0.2">
      <c r="A2658" s="4"/>
      <c r="B2658" s="4"/>
      <c r="C2658" s="4"/>
      <c r="D2658" s="4"/>
      <c r="E2658" s="4"/>
      <c r="F2658" s="4"/>
      <c r="G2658" s="45"/>
      <c r="H2658" s="45"/>
      <c r="I2658" s="36"/>
      <c r="J2658" s="36"/>
      <c r="K2658" s="5"/>
      <c r="L2658" s="8" t="str">
        <f t="shared" si="43"/>
        <v xml:space="preserve"> </v>
      </c>
      <c r="M2658" s="6"/>
      <c r="N2658" s="6"/>
      <c r="O2658" s="6"/>
      <c r="P2658" s="8"/>
      <c r="Q2658" s="5"/>
      <c r="R2658" s="8"/>
      <c r="S2658" s="10"/>
      <c r="T2658" s="6"/>
      <c r="U2658" s="4"/>
      <c r="V2658" s="4"/>
      <c r="W2658" s="38"/>
      <c r="X2658" s="8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BC2658" s="2"/>
    </row>
    <row r="2659" spans="1:55" ht="12.75" x14ac:dyDescent="0.2">
      <c r="A2659" s="4"/>
      <c r="B2659" s="4"/>
      <c r="C2659" s="4"/>
      <c r="D2659" s="4"/>
      <c r="E2659" s="4"/>
      <c r="F2659" s="4"/>
      <c r="G2659" s="45"/>
      <c r="H2659" s="45"/>
      <c r="I2659" s="36"/>
      <c r="J2659" s="36"/>
      <c r="K2659" s="5"/>
      <c r="L2659" s="8" t="str">
        <f t="shared" si="43"/>
        <v xml:space="preserve"> </v>
      </c>
      <c r="M2659" s="6"/>
      <c r="N2659" s="6"/>
      <c r="O2659" s="6"/>
      <c r="P2659" s="8"/>
      <c r="Q2659" s="5"/>
      <c r="R2659" s="8"/>
      <c r="S2659" s="10"/>
      <c r="T2659" s="6"/>
      <c r="U2659" s="4"/>
      <c r="V2659" s="4"/>
      <c r="W2659" s="38"/>
      <c r="X2659" s="8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BC2659" s="2"/>
    </row>
    <row r="2660" spans="1:55" ht="12.75" x14ac:dyDescent="0.2">
      <c r="A2660" s="4"/>
      <c r="B2660" s="4"/>
      <c r="C2660" s="4"/>
      <c r="D2660" s="4"/>
      <c r="E2660" s="4"/>
      <c r="F2660" s="4"/>
      <c r="G2660" s="45"/>
      <c r="H2660" s="45"/>
      <c r="I2660" s="36"/>
      <c r="J2660" s="36"/>
      <c r="K2660" s="5"/>
      <c r="L2660" s="8" t="str">
        <f t="shared" si="43"/>
        <v xml:space="preserve"> </v>
      </c>
      <c r="M2660" s="6"/>
      <c r="N2660" s="6"/>
      <c r="O2660" s="6"/>
      <c r="P2660" s="8"/>
      <c r="Q2660" s="5"/>
      <c r="R2660" s="8"/>
      <c r="S2660" s="10"/>
      <c r="T2660" s="6"/>
      <c r="U2660" s="4"/>
      <c r="V2660" s="4"/>
      <c r="W2660" s="38"/>
      <c r="X2660" s="8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BC2660" s="2"/>
    </row>
    <row r="2661" spans="1:55" ht="12.75" x14ac:dyDescent="0.2">
      <c r="A2661" s="4"/>
      <c r="B2661" s="4"/>
      <c r="C2661" s="4"/>
      <c r="D2661" s="4"/>
      <c r="E2661" s="4"/>
      <c r="F2661" s="4"/>
      <c r="G2661" s="45"/>
      <c r="H2661" s="45"/>
      <c r="I2661" s="36"/>
      <c r="J2661" s="36"/>
      <c r="K2661" s="5"/>
      <c r="L2661" s="8" t="str">
        <f t="shared" si="43"/>
        <v xml:space="preserve"> </v>
      </c>
      <c r="M2661" s="6"/>
      <c r="N2661" s="6"/>
      <c r="O2661" s="6"/>
      <c r="P2661" s="8"/>
      <c r="Q2661" s="5"/>
      <c r="R2661" s="8"/>
      <c r="S2661" s="10"/>
      <c r="T2661" s="6"/>
      <c r="U2661" s="4"/>
      <c r="V2661" s="4"/>
      <c r="W2661" s="38"/>
      <c r="X2661" s="8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BC2661" s="2"/>
    </row>
    <row r="2662" spans="1:55" ht="12.75" x14ac:dyDescent="0.2">
      <c r="A2662" s="4"/>
      <c r="B2662" s="4"/>
      <c r="C2662" s="4"/>
      <c r="D2662" s="4"/>
      <c r="E2662" s="4"/>
      <c r="F2662" s="4"/>
      <c r="G2662" s="45"/>
      <c r="H2662" s="45"/>
      <c r="I2662" s="36"/>
      <c r="J2662" s="36"/>
      <c r="K2662" s="5"/>
      <c r="L2662" s="8" t="str">
        <f t="shared" si="43"/>
        <v xml:space="preserve"> </v>
      </c>
      <c r="M2662" s="6"/>
      <c r="N2662" s="6"/>
      <c r="O2662" s="6"/>
      <c r="P2662" s="8"/>
      <c r="Q2662" s="5"/>
      <c r="R2662" s="8"/>
      <c r="S2662" s="10"/>
      <c r="T2662" s="6"/>
      <c r="U2662" s="4"/>
      <c r="V2662" s="4"/>
      <c r="W2662" s="38"/>
      <c r="X2662" s="8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BC2662" s="2"/>
    </row>
    <row r="2663" spans="1:55" ht="12.75" x14ac:dyDescent="0.2">
      <c r="A2663" s="4"/>
      <c r="B2663" s="4"/>
      <c r="C2663" s="4"/>
      <c r="D2663" s="4"/>
      <c r="E2663" s="4"/>
      <c r="F2663" s="4"/>
      <c r="G2663" s="45"/>
      <c r="H2663" s="45"/>
      <c r="I2663" s="36"/>
      <c r="J2663" s="36"/>
      <c r="K2663" s="5"/>
      <c r="L2663" s="8" t="str">
        <f t="shared" si="43"/>
        <v xml:space="preserve"> </v>
      </c>
      <c r="M2663" s="6"/>
      <c r="N2663" s="6"/>
      <c r="O2663" s="6"/>
      <c r="P2663" s="8"/>
      <c r="Q2663" s="5"/>
      <c r="R2663" s="8"/>
      <c r="S2663" s="10"/>
      <c r="T2663" s="6"/>
      <c r="U2663" s="4"/>
      <c r="V2663" s="4"/>
      <c r="W2663" s="38"/>
      <c r="X2663" s="8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BC2663" s="2"/>
    </row>
    <row r="2664" spans="1:55" ht="12.75" x14ac:dyDescent="0.2">
      <c r="A2664" s="4"/>
      <c r="B2664" s="4"/>
      <c r="C2664" s="4"/>
      <c r="D2664" s="4"/>
      <c r="E2664" s="4"/>
      <c r="F2664" s="4"/>
      <c r="G2664" s="45"/>
      <c r="H2664" s="45"/>
      <c r="I2664" s="36"/>
      <c r="J2664" s="36"/>
      <c r="K2664" s="5"/>
      <c r="L2664" s="8" t="str">
        <f t="shared" si="43"/>
        <v xml:space="preserve"> </v>
      </c>
      <c r="M2664" s="6"/>
      <c r="N2664" s="6"/>
      <c r="O2664" s="6"/>
      <c r="P2664" s="8"/>
      <c r="Q2664" s="5"/>
      <c r="R2664" s="8"/>
      <c r="S2664" s="10"/>
      <c r="T2664" s="6"/>
      <c r="U2664" s="4"/>
      <c r="V2664" s="4"/>
      <c r="W2664" s="38"/>
      <c r="X2664" s="8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BC2664" s="2"/>
    </row>
    <row r="2665" spans="1:55" ht="12.75" x14ac:dyDescent="0.2">
      <c r="A2665" s="4"/>
      <c r="B2665" s="4"/>
      <c r="C2665" s="4"/>
      <c r="D2665" s="4"/>
      <c r="E2665" s="4"/>
      <c r="F2665" s="4"/>
      <c r="G2665" s="45"/>
      <c r="H2665" s="45"/>
      <c r="I2665" s="36"/>
      <c r="J2665" s="36"/>
      <c r="K2665" s="5"/>
      <c r="L2665" s="8" t="str">
        <f t="shared" si="43"/>
        <v xml:space="preserve"> </v>
      </c>
      <c r="M2665" s="6"/>
      <c r="N2665" s="6"/>
      <c r="O2665" s="6"/>
      <c r="P2665" s="8"/>
      <c r="Q2665" s="5"/>
      <c r="R2665" s="8"/>
      <c r="S2665" s="10"/>
      <c r="T2665" s="6"/>
      <c r="U2665" s="4"/>
      <c r="V2665" s="4"/>
      <c r="W2665" s="38"/>
      <c r="X2665" s="8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BC2665" s="2"/>
    </row>
    <row r="2666" spans="1:55" ht="12.75" x14ac:dyDescent="0.2">
      <c r="A2666" s="4"/>
      <c r="B2666" s="4"/>
      <c r="C2666" s="4"/>
      <c r="D2666" s="4"/>
      <c r="E2666" s="4"/>
      <c r="F2666" s="4"/>
      <c r="G2666" s="45"/>
      <c r="H2666" s="45"/>
      <c r="I2666" s="36"/>
      <c r="J2666" s="36"/>
      <c r="K2666" s="5"/>
      <c r="L2666" s="8" t="str">
        <f t="shared" si="43"/>
        <v xml:space="preserve"> </v>
      </c>
      <c r="M2666" s="6"/>
      <c r="N2666" s="6"/>
      <c r="O2666" s="6"/>
      <c r="P2666" s="8"/>
      <c r="Q2666" s="5"/>
      <c r="R2666" s="8"/>
      <c r="S2666" s="10"/>
      <c r="T2666" s="6"/>
      <c r="U2666" s="4"/>
      <c r="V2666" s="4"/>
      <c r="W2666" s="38"/>
      <c r="X2666" s="8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BC2666" s="2"/>
    </row>
    <row r="2667" spans="1:55" ht="12.75" x14ac:dyDescent="0.2">
      <c r="A2667" s="4"/>
      <c r="B2667" s="4"/>
      <c r="C2667" s="4"/>
      <c r="D2667" s="4"/>
      <c r="E2667" s="4"/>
      <c r="F2667" s="4"/>
      <c r="G2667" s="45"/>
      <c r="H2667" s="45"/>
      <c r="I2667" s="36"/>
      <c r="J2667" s="36"/>
      <c r="K2667" s="5"/>
      <c r="L2667" s="8" t="str">
        <f t="shared" si="43"/>
        <v xml:space="preserve"> </v>
      </c>
      <c r="M2667" s="6"/>
      <c r="N2667" s="6"/>
      <c r="O2667" s="6"/>
      <c r="P2667" s="8"/>
      <c r="Q2667" s="5"/>
      <c r="R2667" s="8"/>
      <c r="S2667" s="10"/>
      <c r="T2667" s="6"/>
      <c r="U2667" s="4"/>
      <c r="V2667" s="4"/>
      <c r="W2667" s="38"/>
      <c r="X2667" s="8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BC2667" s="2"/>
    </row>
    <row r="2668" spans="1:55" ht="12.75" x14ac:dyDescent="0.2">
      <c r="A2668" s="4"/>
      <c r="B2668" s="4"/>
      <c r="C2668" s="4"/>
      <c r="D2668" s="4"/>
      <c r="E2668" s="4"/>
      <c r="F2668" s="4"/>
      <c r="G2668" s="45"/>
      <c r="H2668" s="45"/>
      <c r="I2668" s="36"/>
      <c r="J2668" s="36"/>
      <c r="K2668" s="5"/>
      <c r="L2668" s="8" t="str">
        <f t="shared" si="43"/>
        <v xml:space="preserve"> </v>
      </c>
      <c r="M2668" s="6"/>
      <c r="N2668" s="6"/>
      <c r="O2668" s="6"/>
      <c r="P2668" s="8"/>
      <c r="Q2668" s="5"/>
      <c r="R2668" s="8"/>
      <c r="S2668" s="10"/>
      <c r="T2668" s="6"/>
      <c r="U2668" s="4"/>
      <c r="V2668" s="4"/>
      <c r="W2668" s="38"/>
      <c r="X2668" s="8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BC2668" s="2"/>
    </row>
    <row r="2669" spans="1:55" ht="12.75" x14ac:dyDescent="0.2">
      <c r="A2669" s="4"/>
      <c r="B2669" s="4"/>
      <c r="C2669" s="4"/>
      <c r="D2669" s="4"/>
      <c r="E2669" s="4"/>
      <c r="F2669" s="4"/>
      <c r="G2669" s="45"/>
      <c r="H2669" s="45"/>
      <c r="I2669" s="36"/>
      <c r="J2669" s="36"/>
      <c r="K2669" s="5"/>
      <c r="L2669" s="8" t="str">
        <f t="shared" si="43"/>
        <v xml:space="preserve"> </v>
      </c>
      <c r="M2669" s="6"/>
      <c r="N2669" s="6"/>
      <c r="O2669" s="6"/>
      <c r="P2669" s="8"/>
      <c r="Q2669" s="5"/>
      <c r="R2669" s="8"/>
      <c r="S2669" s="10"/>
      <c r="T2669" s="6"/>
      <c r="U2669" s="4"/>
      <c r="V2669" s="4"/>
      <c r="W2669" s="38"/>
      <c r="X2669" s="8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BC2669" s="2"/>
    </row>
    <row r="2670" spans="1:55" ht="12.75" x14ac:dyDescent="0.2">
      <c r="A2670" s="4"/>
      <c r="B2670" s="4"/>
      <c r="C2670" s="4"/>
      <c r="D2670" s="4"/>
      <c r="E2670" s="4"/>
      <c r="F2670" s="4"/>
      <c r="G2670" s="45"/>
      <c r="H2670" s="45"/>
      <c r="I2670" s="36"/>
      <c r="J2670" s="36"/>
      <c r="K2670" s="5"/>
      <c r="L2670" s="8" t="str">
        <f t="shared" si="43"/>
        <v xml:space="preserve"> </v>
      </c>
      <c r="M2670" s="6"/>
      <c r="N2670" s="6"/>
      <c r="O2670" s="6"/>
      <c r="P2670" s="8"/>
      <c r="Q2670" s="5"/>
      <c r="R2670" s="8"/>
      <c r="S2670" s="10"/>
      <c r="T2670" s="6"/>
      <c r="U2670" s="4"/>
      <c r="V2670" s="4"/>
      <c r="W2670" s="38"/>
      <c r="X2670" s="8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BC2670" s="2"/>
    </row>
    <row r="2671" spans="1:55" ht="12.75" x14ac:dyDescent="0.2">
      <c r="A2671" s="4"/>
      <c r="B2671" s="4"/>
      <c r="C2671" s="4"/>
      <c r="D2671" s="4"/>
      <c r="E2671" s="4"/>
      <c r="F2671" s="4"/>
      <c r="G2671" s="45"/>
      <c r="H2671" s="45"/>
      <c r="I2671" s="36"/>
      <c r="J2671" s="36"/>
      <c r="K2671" s="5"/>
      <c r="L2671" s="8" t="str">
        <f t="shared" si="43"/>
        <v xml:space="preserve"> </v>
      </c>
      <c r="M2671" s="6"/>
      <c r="N2671" s="6"/>
      <c r="O2671" s="6"/>
      <c r="P2671" s="8"/>
      <c r="Q2671" s="5"/>
      <c r="R2671" s="8"/>
      <c r="S2671" s="10"/>
      <c r="T2671" s="6"/>
      <c r="U2671" s="4"/>
      <c r="V2671" s="4"/>
      <c r="W2671" s="38"/>
      <c r="X2671" s="8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BC2671" s="2"/>
    </row>
    <row r="2672" spans="1:55" ht="12.75" x14ac:dyDescent="0.2">
      <c r="A2672" s="4"/>
      <c r="B2672" s="4"/>
      <c r="C2672" s="4"/>
      <c r="D2672" s="4"/>
      <c r="E2672" s="4"/>
      <c r="F2672" s="4"/>
      <c r="G2672" s="45"/>
      <c r="H2672" s="45"/>
      <c r="I2672" s="36"/>
      <c r="J2672" s="36"/>
      <c r="K2672" s="5"/>
      <c r="L2672" s="8" t="str">
        <f t="shared" si="43"/>
        <v xml:space="preserve"> </v>
      </c>
      <c r="M2672" s="6"/>
      <c r="N2672" s="6"/>
      <c r="O2672" s="6"/>
      <c r="P2672" s="8"/>
      <c r="Q2672" s="5"/>
      <c r="R2672" s="8"/>
      <c r="S2672" s="10"/>
      <c r="T2672" s="6"/>
      <c r="U2672" s="4"/>
      <c r="V2672" s="4"/>
      <c r="W2672" s="38"/>
      <c r="X2672" s="8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BC2672" s="2"/>
    </row>
    <row r="2673" spans="1:55" ht="12.75" x14ac:dyDescent="0.2">
      <c r="A2673" s="4"/>
      <c r="B2673" s="4"/>
      <c r="C2673" s="4"/>
      <c r="D2673" s="4"/>
      <c r="E2673" s="4"/>
      <c r="F2673" s="4"/>
      <c r="G2673" s="45"/>
      <c r="H2673" s="45"/>
      <c r="I2673" s="36"/>
      <c r="J2673" s="36"/>
      <c r="K2673" s="5"/>
      <c r="L2673" s="8" t="str">
        <f t="shared" si="43"/>
        <v xml:space="preserve"> </v>
      </c>
      <c r="M2673" s="6"/>
      <c r="N2673" s="6"/>
      <c r="O2673" s="6"/>
      <c r="P2673" s="8"/>
      <c r="Q2673" s="5"/>
      <c r="R2673" s="8"/>
      <c r="S2673" s="10"/>
      <c r="T2673" s="6"/>
      <c r="U2673" s="4"/>
      <c r="V2673" s="4"/>
      <c r="W2673" s="38"/>
      <c r="X2673" s="8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BC2673" s="2"/>
    </row>
    <row r="2674" spans="1:55" ht="12.75" x14ac:dyDescent="0.2">
      <c r="A2674" s="4"/>
      <c r="B2674" s="4"/>
      <c r="C2674" s="4"/>
      <c r="D2674" s="4"/>
      <c r="E2674" s="4"/>
      <c r="F2674" s="4"/>
      <c r="G2674" s="45"/>
      <c r="H2674" s="45"/>
      <c r="I2674" s="36"/>
      <c r="J2674" s="36"/>
      <c r="K2674" s="5"/>
      <c r="L2674" s="8" t="str">
        <f t="shared" si="43"/>
        <v xml:space="preserve"> </v>
      </c>
      <c r="M2674" s="6"/>
      <c r="N2674" s="6"/>
      <c r="O2674" s="6"/>
      <c r="P2674" s="8"/>
      <c r="Q2674" s="5"/>
      <c r="R2674" s="8"/>
      <c r="S2674" s="10"/>
      <c r="T2674" s="6"/>
      <c r="U2674" s="4"/>
      <c r="V2674" s="4"/>
      <c r="W2674" s="38"/>
      <c r="X2674" s="8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BC2674" s="2"/>
    </row>
    <row r="2675" spans="1:55" ht="12.75" x14ac:dyDescent="0.2">
      <c r="A2675" s="4"/>
      <c r="B2675" s="4"/>
      <c r="C2675" s="4"/>
      <c r="D2675" s="4"/>
      <c r="E2675" s="4"/>
      <c r="F2675" s="4"/>
      <c r="G2675" s="45"/>
      <c r="H2675" s="45"/>
      <c r="I2675" s="36"/>
      <c r="J2675" s="36"/>
      <c r="K2675" s="5"/>
      <c r="L2675" s="8" t="str">
        <f t="shared" si="43"/>
        <v xml:space="preserve"> </v>
      </c>
      <c r="M2675" s="6"/>
      <c r="N2675" s="6"/>
      <c r="O2675" s="6"/>
      <c r="P2675" s="8"/>
      <c r="Q2675" s="5"/>
      <c r="R2675" s="8"/>
      <c r="S2675" s="10"/>
      <c r="T2675" s="6"/>
      <c r="U2675" s="4"/>
      <c r="V2675" s="4"/>
      <c r="W2675" s="38"/>
      <c r="X2675" s="8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BC2675" s="2"/>
    </row>
    <row r="2676" spans="1:55" ht="12.75" x14ac:dyDescent="0.2">
      <c r="A2676" s="4"/>
      <c r="B2676" s="4"/>
      <c r="C2676" s="4"/>
      <c r="D2676" s="4"/>
      <c r="E2676" s="4"/>
      <c r="F2676" s="4"/>
      <c r="G2676" s="45"/>
      <c r="H2676" s="45"/>
      <c r="I2676" s="36"/>
      <c r="J2676" s="36"/>
      <c r="K2676" s="5"/>
      <c r="L2676" s="8" t="str">
        <f t="shared" si="43"/>
        <v xml:space="preserve"> </v>
      </c>
      <c r="M2676" s="6"/>
      <c r="N2676" s="6"/>
      <c r="O2676" s="6"/>
      <c r="P2676" s="8"/>
      <c r="Q2676" s="5"/>
      <c r="R2676" s="8"/>
      <c r="S2676" s="10"/>
      <c r="T2676" s="6"/>
      <c r="U2676" s="4"/>
      <c r="V2676" s="4"/>
      <c r="W2676" s="38"/>
      <c r="X2676" s="8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BC2676" s="2"/>
    </row>
    <row r="2677" spans="1:55" ht="12.75" x14ac:dyDescent="0.2">
      <c r="A2677" s="4"/>
      <c r="B2677" s="4"/>
      <c r="C2677" s="4"/>
      <c r="D2677" s="4"/>
      <c r="E2677" s="4"/>
      <c r="F2677" s="4"/>
      <c r="G2677" s="45"/>
      <c r="H2677" s="45"/>
      <c r="I2677" s="36"/>
      <c r="J2677" s="36"/>
      <c r="K2677" s="5"/>
      <c r="L2677" s="8" t="str">
        <f t="shared" si="43"/>
        <v xml:space="preserve"> </v>
      </c>
      <c r="M2677" s="6"/>
      <c r="N2677" s="6"/>
      <c r="O2677" s="6"/>
      <c r="P2677" s="8"/>
      <c r="Q2677" s="5"/>
      <c r="R2677" s="8"/>
      <c r="S2677" s="10"/>
      <c r="T2677" s="6"/>
      <c r="U2677" s="4"/>
      <c r="V2677" s="4"/>
      <c r="W2677" s="38"/>
      <c r="X2677" s="8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BC2677" s="2"/>
    </row>
    <row r="2678" spans="1:55" ht="12.75" x14ac:dyDescent="0.2">
      <c r="A2678" s="4"/>
      <c r="B2678" s="4"/>
      <c r="C2678" s="4"/>
      <c r="D2678" s="4"/>
      <c r="E2678" s="4"/>
      <c r="F2678" s="4"/>
      <c r="G2678" s="45"/>
      <c r="H2678" s="45"/>
      <c r="I2678" s="36"/>
      <c r="J2678" s="36"/>
      <c r="K2678" s="5"/>
      <c r="L2678" s="8" t="str">
        <f t="shared" si="43"/>
        <v xml:space="preserve"> </v>
      </c>
      <c r="M2678" s="6"/>
      <c r="N2678" s="6"/>
      <c r="O2678" s="6"/>
      <c r="P2678" s="8"/>
      <c r="Q2678" s="5"/>
      <c r="R2678" s="8"/>
      <c r="S2678" s="10"/>
      <c r="T2678" s="6"/>
      <c r="U2678" s="4"/>
      <c r="V2678" s="4"/>
      <c r="W2678" s="38"/>
      <c r="X2678" s="8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BC2678" s="2"/>
    </row>
    <row r="2679" spans="1:55" ht="12.75" x14ac:dyDescent="0.2">
      <c r="A2679" s="4"/>
      <c r="B2679" s="4"/>
      <c r="C2679" s="4"/>
      <c r="D2679" s="4"/>
      <c r="E2679" s="4"/>
      <c r="F2679" s="4"/>
      <c r="G2679" s="45"/>
      <c r="H2679" s="45"/>
      <c r="I2679" s="36"/>
      <c r="J2679" s="36"/>
      <c r="K2679" s="5"/>
      <c r="L2679" s="8" t="str">
        <f t="shared" si="43"/>
        <v xml:space="preserve"> </v>
      </c>
      <c r="M2679" s="6"/>
      <c r="N2679" s="6"/>
      <c r="O2679" s="6"/>
      <c r="P2679" s="8"/>
      <c r="Q2679" s="5"/>
      <c r="R2679" s="8"/>
      <c r="S2679" s="10"/>
      <c r="T2679" s="6"/>
      <c r="U2679" s="4"/>
      <c r="V2679" s="4"/>
      <c r="W2679" s="38"/>
      <c r="X2679" s="8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BC2679" s="2"/>
    </row>
    <row r="2680" spans="1:55" ht="12.75" x14ac:dyDescent="0.2">
      <c r="A2680" s="4"/>
      <c r="B2680" s="4"/>
      <c r="C2680" s="4"/>
      <c r="D2680" s="4"/>
      <c r="E2680" s="4"/>
      <c r="F2680" s="4"/>
      <c r="G2680" s="45"/>
      <c r="H2680" s="45"/>
      <c r="I2680" s="36"/>
      <c r="J2680" s="36"/>
      <c r="K2680" s="5"/>
      <c r="L2680" s="8" t="str">
        <f t="shared" si="43"/>
        <v xml:space="preserve"> </v>
      </c>
      <c r="M2680" s="6"/>
      <c r="N2680" s="6"/>
      <c r="O2680" s="6"/>
      <c r="P2680" s="8"/>
      <c r="Q2680" s="5"/>
      <c r="R2680" s="8"/>
      <c r="S2680" s="10"/>
      <c r="T2680" s="6"/>
      <c r="U2680" s="4"/>
      <c r="V2680" s="4"/>
      <c r="W2680" s="38"/>
      <c r="X2680" s="8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BC2680" s="2"/>
    </row>
    <row r="2681" spans="1:55" ht="12.75" x14ac:dyDescent="0.2">
      <c r="A2681" s="4"/>
      <c r="B2681" s="4"/>
      <c r="C2681" s="4"/>
      <c r="D2681" s="4"/>
      <c r="E2681" s="4"/>
      <c r="F2681" s="4"/>
      <c r="G2681" s="45"/>
      <c r="H2681" s="45"/>
      <c r="I2681" s="36"/>
      <c r="J2681" s="36"/>
      <c r="K2681" s="5"/>
      <c r="L2681" s="8" t="str">
        <f t="shared" si="43"/>
        <v xml:space="preserve"> </v>
      </c>
      <c r="M2681" s="6"/>
      <c r="N2681" s="6"/>
      <c r="O2681" s="6"/>
      <c r="P2681" s="8"/>
      <c r="Q2681" s="5"/>
      <c r="R2681" s="8"/>
      <c r="S2681" s="10"/>
      <c r="T2681" s="6"/>
      <c r="U2681" s="4"/>
      <c r="V2681" s="4"/>
      <c r="W2681" s="38"/>
      <c r="X2681" s="8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BC2681" s="2"/>
    </row>
    <row r="2682" spans="1:55" ht="12.75" x14ac:dyDescent="0.2">
      <c r="A2682" s="4"/>
      <c r="B2682" s="4"/>
      <c r="C2682" s="4"/>
      <c r="D2682" s="4"/>
      <c r="E2682" s="4"/>
      <c r="F2682" s="4"/>
      <c r="G2682" s="45"/>
      <c r="H2682" s="45"/>
      <c r="I2682" s="36"/>
      <c r="J2682" s="36"/>
      <c r="K2682" s="5"/>
      <c r="L2682" s="8" t="str">
        <f t="shared" si="43"/>
        <v xml:space="preserve"> </v>
      </c>
      <c r="M2682" s="6"/>
      <c r="N2682" s="6"/>
      <c r="O2682" s="6"/>
      <c r="P2682" s="8"/>
      <c r="Q2682" s="5"/>
      <c r="R2682" s="8"/>
      <c r="S2682" s="10"/>
      <c r="T2682" s="6"/>
      <c r="U2682" s="4"/>
      <c r="V2682" s="4"/>
      <c r="W2682" s="38"/>
      <c r="X2682" s="8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BC2682" s="2"/>
    </row>
    <row r="2683" spans="1:55" ht="12.75" x14ac:dyDescent="0.2">
      <c r="A2683" s="4"/>
      <c r="B2683" s="4"/>
      <c r="C2683" s="4"/>
      <c r="D2683" s="4"/>
      <c r="E2683" s="4"/>
      <c r="F2683" s="4"/>
      <c r="G2683" s="45"/>
      <c r="H2683" s="45"/>
      <c r="I2683" s="36"/>
      <c r="J2683" s="36"/>
      <c r="K2683" s="5"/>
      <c r="L2683" s="8" t="str">
        <f t="shared" si="43"/>
        <v xml:space="preserve"> </v>
      </c>
      <c r="M2683" s="6"/>
      <c r="N2683" s="6"/>
      <c r="O2683" s="6"/>
      <c r="P2683" s="8"/>
      <c r="Q2683" s="5"/>
      <c r="R2683" s="8"/>
      <c r="S2683" s="10"/>
      <c r="T2683" s="6"/>
      <c r="U2683" s="4"/>
      <c r="V2683" s="4"/>
      <c r="W2683" s="38"/>
      <c r="X2683" s="8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BC2683" s="2"/>
    </row>
    <row r="2684" spans="1:55" ht="12.75" x14ac:dyDescent="0.2">
      <c r="A2684" s="4"/>
      <c r="B2684" s="4"/>
      <c r="C2684" s="4"/>
      <c r="D2684" s="4"/>
      <c r="E2684" s="4"/>
      <c r="F2684" s="4"/>
      <c r="G2684" s="45"/>
      <c r="H2684" s="45"/>
      <c r="I2684" s="36"/>
      <c r="J2684" s="36"/>
      <c r="K2684" s="5"/>
      <c r="L2684" s="8" t="str">
        <f t="shared" si="43"/>
        <v xml:space="preserve"> </v>
      </c>
      <c r="M2684" s="6"/>
      <c r="N2684" s="6"/>
      <c r="O2684" s="6"/>
      <c r="P2684" s="8"/>
      <c r="Q2684" s="5"/>
      <c r="R2684" s="8"/>
      <c r="S2684" s="10"/>
      <c r="T2684" s="6"/>
      <c r="U2684" s="4"/>
      <c r="V2684" s="4"/>
      <c r="W2684" s="38"/>
      <c r="X2684" s="8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BC2684" s="2"/>
    </row>
    <row r="2685" spans="1:55" ht="12.75" x14ac:dyDescent="0.2">
      <c r="A2685" s="4"/>
      <c r="B2685" s="4"/>
      <c r="C2685" s="4"/>
      <c r="D2685" s="4"/>
      <c r="E2685" s="4"/>
      <c r="F2685" s="4"/>
      <c r="G2685" s="45"/>
      <c r="H2685" s="45"/>
      <c r="I2685" s="36"/>
      <c r="J2685" s="36"/>
      <c r="K2685" s="5"/>
      <c r="L2685" s="8" t="str">
        <f t="shared" si="43"/>
        <v xml:space="preserve"> </v>
      </c>
      <c r="M2685" s="6"/>
      <c r="N2685" s="6"/>
      <c r="O2685" s="6"/>
      <c r="P2685" s="8"/>
      <c r="Q2685" s="5"/>
      <c r="R2685" s="8"/>
      <c r="S2685" s="10"/>
      <c r="T2685" s="6"/>
      <c r="U2685" s="4"/>
      <c r="V2685" s="4"/>
      <c r="W2685" s="38"/>
      <c r="X2685" s="8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BC2685" s="2"/>
    </row>
    <row r="2686" spans="1:55" ht="12.75" x14ac:dyDescent="0.2">
      <c r="A2686" s="4"/>
      <c r="B2686" s="4"/>
      <c r="C2686" s="4"/>
      <c r="D2686" s="4"/>
      <c r="E2686" s="4"/>
      <c r="F2686" s="4"/>
      <c r="G2686" s="45"/>
      <c r="H2686" s="45"/>
      <c r="I2686" s="36"/>
      <c r="J2686" s="36"/>
      <c r="K2686" s="5"/>
      <c r="L2686" s="8" t="str">
        <f t="shared" si="43"/>
        <v xml:space="preserve"> </v>
      </c>
      <c r="M2686" s="6"/>
      <c r="N2686" s="6"/>
      <c r="O2686" s="6"/>
      <c r="P2686" s="8"/>
      <c r="Q2686" s="5"/>
      <c r="R2686" s="8"/>
      <c r="S2686" s="10"/>
      <c r="T2686" s="6"/>
      <c r="U2686" s="4"/>
      <c r="V2686" s="4"/>
      <c r="W2686" s="38"/>
      <c r="X2686" s="8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BC2686" s="2"/>
    </row>
    <row r="2687" spans="1:55" ht="12.75" x14ac:dyDescent="0.2">
      <c r="A2687" s="4"/>
      <c r="B2687" s="4"/>
      <c r="C2687" s="4"/>
      <c r="D2687" s="4"/>
      <c r="E2687" s="4"/>
      <c r="F2687" s="4"/>
      <c r="G2687" s="45"/>
      <c r="H2687" s="45"/>
      <c r="I2687" s="36"/>
      <c r="J2687" s="36"/>
      <c r="K2687" s="5"/>
      <c r="L2687" s="8" t="str">
        <f t="shared" si="43"/>
        <v xml:space="preserve"> </v>
      </c>
      <c r="M2687" s="6"/>
      <c r="N2687" s="6"/>
      <c r="O2687" s="6"/>
      <c r="P2687" s="8"/>
      <c r="Q2687" s="5"/>
      <c r="R2687" s="8"/>
      <c r="S2687" s="10"/>
      <c r="T2687" s="6"/>
      <c r="U2687" s="4"/>
      <c r="V2687" s="4"/>
      <c r="W2687" s="38"/>
      <c r="X2687" s="8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BC2687" s="2"/>
    </row>
    <row r="2688" spans="1:55" ht="12.75" x14ac:dyDescent="0.2">
      <c r="A2688" s="4"/>
      <c r="B2688" s="4"/>
      <c r="C2688" s="4"/>
      <c r="D2688" s="4"/>
      <c r="E2688" s="4"/>
      <c r="F2688" s="4"/>
      <c r="G2688" s="45"/>
      <c r="H2688" s="45"/>
      <c r="I2688" s="36"/>
      <c r="J2688" s="36"/>
      <c r="K2688" s="5"/>
      <c r="L2688" s="8" t="str">
        <f t="shared" si="43"/>
        <v xml:space="preserve"> </v>
      </c>
      <c r="M2688" s="6"/>
      <c r="N2688" s="6"/>
      <c r="O2688" s="6"/>
      <c r="P2688" s="8"/>
      <c r="Q2688" s="5"/>
      <c r="R2688" s="8"/>
      <c r="S2688" s="10"/>
      <c r="T2688" s="6"/>
      <c r="U2688" s="4"/>
      <c r="V2688" s="4"/>
      <c r="W2688" s="38"/>
      <c r="X2688" s="8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BC2688" s="2"/>
    </row>
    <row r="2689" spans="1:55" ht="12.75" x14ac:dyDescent="0.2">
      <c r="A2689" s="4"/>
      <c r="B2689" s="4"/>
      <c r="C2689" s="4"/>
      <c r="D2689" s="4"/>
      <c r="E2689" s="4"/>
      <c r="F2689" s="4"/>
      <c r="G2689" s="45"/>
      <c r="H2689" s="45"/>
      <c r="I2689" s="36"/>
      <c r="J2689" s="36"/>
      <c r="K2689" s="5"/>
      <c r="L2689" s="8" t="str">
        <f t="shared" si="43"/>
        <v xml:space="preserve"> </v>
      </c>
      <c r="M2689" s="6"/>
      <c r="N2689" s="6"/>
      <c r="O2689" s="6"/>
      <c r="P2689" s="8"/>
      <c r="Q2689" s="5"/>
      <c r="R2689" s="8"/>
      <c r="S2689" s="10"/>
      <c r="T2689" s="6"/>
      <c r="U2689" s="4"/>
      <c r="V2689" s="4"/>
      <c r="W2689" s="38"/>
      <c r="X2689" s="8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BC2689" s="2"/>
    </row>
    <row r="2690" spans="1:55" ht="12.75" x14ac:dyDescent="0.2">
      <c r="A2690" s="4"/>
      <c r="B2690" s="4"/>
      <c r="C2690" s="4"/>
      <c r="D2690" s="4"/>
      <c r="E2690" s="4"/>
      <c r="F2690" s="4"/>
      <c r="G2690" s="45"/>
      <c r="H2690" s="45"/>
      <c r="I2690" s="36"/>
      <c r="J2690" s="36"/>
      <c r="K2690" s="5"/>
      <c r="L2690" s="8" t="str">
        <f t="shared" si="43"/>
        <v xml:space="preserve"> </v>
      </c>
      <c r="M2690" s="6"/>
      <c r="N2690" s="6"/>
      <c r="O2690" s="6"/>
      <c r="P2690" s="8"/>
      <c r="Q2690" s="5"/>
      <c r="R2690" s="8"/>
      <c r="S2690" s="10"/>
      <c r="T2690" s="6"/>
      <c r="U2690" s="4"/>
      <c r="V2690" s="4"/>
      <c r="W2690" s="38"/>
      <c r="X2690" s="8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BC2690" s="2"/>
    </row>
    <row r="2691" spans="1:55" ht="12.75" x14ac:dyDescent="0.2">
      <c r="A2691" s="4"/>
      <c r="B2691" s="4"/>
      <c r="C2691" s="4"/>
      <c r="D2691" s="4"/>
      <c r="E2691" s="4"/>
      <c r="F2691" s="4"/>
      <c r="G2691" s="45"/>
      <c r="H2691" s="45"/>
      <c r="I2691" s="36"/>
      <c r="J2691" s="36"/>
      <c r="K2691" s="5"/>
      <c r="L2691" s="8" t="str">
        <f t="shared" si="43"/>
        <v xml:space="preserve"> </v>
      </c>
      <c r="M2691" s="6"/>
      <c r="N2691" s="6"/>
      <c r="O2691" s="6"/>
      <c r="P2691" s="8"/>
      <c r="Q2691" s="5"/>
      <c r="R2691" s="8"/>
      <c r="S2691" s="10"/>
      <c r="T2691" s="6"/>
      <c r="U2691" s="4"/>
      <c r="V2691" s="4"/>
      <c r="W2691" s="38"/>
      <c r="X2691" s="8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BC2691" s="2"/>
    </row>
    <row r="2692" spans="1:55" ht="12.75" x14ac:dyDescent="0.2">
      <c r="A2692" s="4"/>
      <c r="B2692" s="4"/>
      <c r="C2692" s="4"/>
      <c r="D2692" s="4"/>
      <c r="E2692" s="4"/>
      <c r="F2692" s="4"/>
      <c r="G2692" s="45"/>
      <c r="H2692" s="45"/>
      <c r="I2692" s="36"/>
      <c r="J2692" s="36"/>
      <c r="K2692" s="5"/>
      <c r="L2692" s="8" t="str">
        <f t="shared" si="43"/>
        <v xml:space="preserve"> </v>
      </c>
      <c r="M2692" s="6"/>
      <c r="N2692" s="6"/>
      <c r="O2692" s="6"/>
      <c r="P2692" s="8"/>
      <c r="Q2692" s="5"/>
      <c r="R2692" s="8"/>
      <c r="S2692" s="10"/>
      <c r="T2692" s="6"/>
      <c r="U2692" s="4"/>
      <c r="V2692" s="4"/>
      <c r="W2692" s="38"/>
      <c r="X2692" s="8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BC2692" s="2"/>
    </row>
    <row r="2693" spans="1:55" ht="12.75" x14ac:dyDescent="0.2">
      <c r="A2693" s="4"/>
      <c r="B2693" s="4"/>
      <c r="C2693" s="4"/>
      <c r="D2693" s="4"/>
      <c r="E2693" s="4"/>
      <c r="F2693" s="4"/>
      <c r="G2693" s="45"/>
      <c r="H2693" s="45"/>
      <c r="I2693" s="36"/>
      <c r="J2693" s="36"/>
      <c r="K2693" s="5"/>
      <c r="L2693" s="8" t="str">
        <f t="shared" si="43"/>
        <v xml:space="preserve"> </v>
      </c>
      <c r="M2693" s="6"/>
      <c r="N2693" s="6"/>
      <c r="O2693" s="6"/>
      <c r="P2693" s="8"/>
      <c r="Q2693" s="5"/>
      <c r="R2693" s="8"/>
      <c r="S2693" s="10"/>
      <c r="T2693" s="6"/>
      <c r="U2693" s="4"/>
      <c r="V2693" s="4"/>
      <c r="W2693" s="38"/>
      <c r="X2693" s="8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BC2693" s="2"/>
    </row>
    <row r="2694" spans="1:55" ht="12.75" x14ac:dyDescent="0.2">
      <c r="A2694" s="4"/>
      <c r="B2694" s="4"/>
      <c r="C2694" s="4"/>
      <c r="D2694" s="4"/>
      <c r="E2694" s="4"/>
      <c r="F2694" s="4"/>
      <c r="G2694" s="45"/>
      <c r="H2694" s="45"/>
      <c r="I2694" s="36"/>
      <c r="J2694" s="36"/>
      <c r="K2694" s="5"/>
      <c r="L2694" s="8" t="str">
        <f t="shared" si="43"/>
        <v xml:space="preserve"> </v>
      </c>
      <c r="M2694" s="6"/>
      <c r="N2694" s="6"/>
      <c r="O2694" s="6"/>
      <c r="P2694" s="8"/>
      <c r="Q2694" s="5"/>
      <c r="R2694" s="8"/>
      <c r="S2694" s="10"/>
      <c r="T2694" s="6"/>
      <c r="U2694" s="4"/>
      <c r="V2694" s="4"/>
      <c r="W2694" s="38"/>
      <c r="X2694" s="8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BC2694" s="2"/>
    </row>
    <row r="2695" spans="1:55" ht="12.75" x14ac:dyDescent="0.2">
      <c r="A2695" s="4"/>
      <c r="B2695" s="4"/>
      <c r="C2695" s="4"/>
      <c r="D2695" s="4"/>
      <c r="E2695" s="4"/>
      <c r="F2695" s="4"/>
      <c r="G2695" s="45"/>
      <c r="H2695" s="45"/>
      <c r="I2695" s="36"/>
      <c r="J2695" s="36"/>
      <c r="K2695" s="5"/>
      <c r="L2695" s="8" t="str">
        <f t="shared" si="43"/>
        <v xml:space="preserve"> </v>
      </c>
      <c r="M2695" s="6"/>
      <c r="N2695" s="6"/>
      <c r="O2695" s="6"/>
      <c r="P2695" s="8"/>
      <c r="Q2695" s="5"/>
      <c r="R2695" s="8"/>
      <c r="S2695" s="10"/>
      <c r="T2695" s="6"/>
      <c r="U2695" s="4"/>
      <c r="V2695" s="4"/>
      <c r="W2695" s="38"/>
      <c r="X2695" s="8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BC2695" s="2"/>
    </row>
    <row r="2696" spans="1:55" ht="12.75" x14ac:dyDescent="0.2">
      <c r="A2696" s="4"/>
      <c r="B2696" s="4"/>
      <c r="C2696" s="4"/>
      <c r="D2696" s="4"/>
      <c r="E2696" s="4"/>
      <c r="F2696" s="4"/>
      <c r="G2696" s="45"/>
      <c r="H2696" s="45"/>
      <c r="I2696" s="36"/>
      <c r="J2696" s="36"/>
      <c r="K2696" s="5"/>
      <c r="L2696" s="8" t="str">
        <f t="shared" si="43"/>
        <v xml:space="preserve"> </v>
      </c>
      <c r="M2696" s="6"/>
      <c r="N2696" s="6"/>
      <c r="O2696" s="6"/>
      <c r="P2696" s="8"/>
      <c r="Q2696" s="5"/>
      <c r="R2696" s="8"/>
      <c r="S2696" s="10"/>
      <c r="T2696" s="6"/>
      <c r="U2696" s="4"/>
      <c r="V2696" s="4"/>
      <c r="W2696" s="38"/>
      <c r="X2696" s="8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BC2696" s="2"/>
    </row>
    <row r="2697" spans="1:55" ht="12.75" x14ac:dyDescent="0.2">
      <c r="A2697" s="4"/>
      <c r="B2697" s="4"/>
      <c r="C2697" s="4"/>
      <c r="D2697" s="4"/>
      <c r="E2697" s="4"/>
      <c r="F2697" s="4"/>
      <c r="G2697" s="45"/>
      <c r="H2697" s="45"/>
      <c r="I2697" s="36"/>
      <c r="J2697" s="36"/>
      <c r="K2697" s="5"/>
      <c r="L2697" s="8" t="str">
        <f t="shared" si="43"/>
        <v xml:space="preserve"> </v>
      </c>
      <c r="M2697" s="6"/>
      <c r="N2697" s="6"/>
      <c r="O2697" s="6"/>
      <c r="P2697" s="8"/>
      <c r="Q2697" s="5"/>
      <c r="R2697" s="8"/>
      <c r="S2697" s="10"/>
      <c r="T2697" s="6"/>
      <c r="U2697" s="4"/>
      <c r="V2697" s="4"/>
      <c r="W2697" s="38"/>
      <c r="X2697" s="8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BC2697" s="2"/>
    </row>
    <row r="2698" spans="1:55" ht="12.75" x14ac:dyDescent="0.2">
      <c r="A2698" s="4"/>
      <c r="B2698" s="4"/>
      <c r="C2698" s="4"/>
      <c r="D2698" s="4"/>
      <c r="E2698" s="4"/>
      <c r="F2698" s="4"/>
      <c r="G2698" s="45"/>
      <c r="H2698" s="45"/>
      <c r="I2698" s="36"/>
      <c r="J2698" s="36"/>
      <c r="K2698" s="5"/>
      <c r="L2698" s="8" t="str">
        <f t="shared" si="43"/>
        <v xml:space="preserve"> </v>
      </c>
      <c r="M2698" s="6"/>
      <c r="N2698" s="6"/>
      <c r="O2698" s="6"/>
      <c r="P2698" s="8"/>
      <c r="Q2698" s="5"/>
      <c r="R2698" s="8"/>
      <c r="S2698" s="10"/>
      <c r="T2698" s="6"/>
      <c r="U2698" s="4"/>
      <c r="V2698" s="4"/>
      <c r="W2698" s="38"/>
      <c r="X2698" s="8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BC2698" s="2"/>
    </row>
    <row r="2699" spans="1:55" ht="12.75" x14ac:dyDescent="0.2">
      <c r="A2699" s="4"/>
      <c r="B2699" s="4"/>
      <c r="C2699" s="4"/>
      <c r="D2699" s="4"/>
      <c r="E2699" s="4"/>
      <c r="F2699" s="4"/>
      <c r="G2699" s="45"/>
      <c r="H2699" s="45"/>
      <c r="I2699" s="36"/>
      <c r="J2699" s="36"/>
      <c r="K2699" s="5"/>
      <c r="L2699" s="8" t="str">
        <f t="shared" si="43"/>
        <v xml:space="preserve"> </v>
      </c>
      <c r="M2699" s="6"/>
      <c r="N2699" s="6"/>
      <c r="O2699" s="6"/>
      <c r="P2699" s="8"/>
      <c r="Q2699" s="5"/>
      <c r="R2699" s="8"/>
      <c r="S2699" s="10"/>
      <c r="T2699" s="6"/>
      <c r="U2699" s="4"/>
      <c r="V2699" s="4"/>
      <c r="W2699" s="38"/>
      <c r="X2699" s="8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BC2699" s="2"/>
    </row>
    <row r="2700" spans="1:55" ht="12.75" x14ac:dyDescent="0.2">
      <c r="A2700" s="4"/>
      <c r="B2700" s="4"/>
      <c r="C2700" s="4"/>
      <c r="D2700" s="4"/>
      <c r="E2700" s="4"/>
      <c r="F2700" s="4"/>
      <c r="G2700" s="45"/>
      <c r="H2700" s="45"/>
      <c r="I2700" s="36"/>
      <c r="J2700" s="36"/>
      <c r="K2700" s="5"/>
      <c r="L2700" s="8" t="str">
        <f t="shared" si="43"/>
        <v xml:space="preserve"> </v>
      </c>
      <c r="M2700" s="6"/>
      <c r="N2700" s="6"/>
      <c r="O2700" s="6"/>
      <c r="P2700" s="8"/>
      <c r="Q2700" s="5"/>
      <c r="R2700" s="8"/>
      <c r="S2700" s="10"/>
      <c r="T2700" s="6"/>
      <c r="U2700" s="4"/>
      <c r="V2700" s="4"/>
      <c r="W2700" s="38"/>
      <c r="X2700" s="8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BC2700" s="2"/>
    </row>
    <row r="2701" spans="1:55" ht="12.75" x14ac:dyDescent="0.2">
      <c r="A2701" s="4"/>
      <c r="B2701" s="4"/>
      <c r="C2701" s="4"/>
      <c r="D2701" s="4"/>
      <c r="E2701" s="4"/>
      <c r="F2701" s="4"/>
      <c r="G2701" s="45"/>
      <c r="H2701" s="45"/>
      <c r="I2701" s="36"/>
      <c r="J2701" s="36"/>
      <c r="K2701" s="5"/>
      <c r="L2701" s="8" t="str">
        <f t="shared" si="43"/>
        <v xml:space="preserve"> </v>
      </c>
      <c r="M2701" s="6"/>
      <c r="N2701" s="6"/>
      <c r="O2701" s="6"/>
      <c r="P2701" s="8"/>
      <c r="Q2701" s="5"/>
      <c r="R2701" s="8"/>
      <c r="S2701" s="10"/>
      <c r="T2701" s="6"/>
      <c r="U2701" s="4"/>
      <c r="V2701" s="4"/>
      <c r="W2701" s="38"/>
      <c r="X2701" s="8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BC2701" s="2"/>
    </row>
    <row r="2702" spans="1:55" ht="12.75" x14ac:dyDescent="0.2">
      <c r="A2702" s="4"/>
      <c r="B2702" s="4"/>
      <c r="C2702" s="4"/>
      <c r="D2702" s="4"/>
      <c r="E2702" s="4"/>
      <c r="F2702" s="4"/>
      <c r="G2702" s="45"/>
      <c r="H2702" s="45"/>
      <c r="I2702" s="36"/>
      <c r="J2702" s="36"/>
      <c r="K2702" s="5"/>
      <c r="L2702" s="8" t="str">
        <f t="shared" si="43"/>
        <v xml:space="preserve"> </v>
      </c>
      <c r="M2702" s="6"/>
      <c r="N2702" s="6"/>
      <c r="O2702" s="6"/>
      <c r="P2702" s="8"/>
      <c r="Q2702" s="5"/>
      <c r="R2702" s="8"/>
      <c r="S2702" s="10"/>
      <c r="T2702" s="6"/>
      <c r="U2702" s="4"/>
      <c r="V2702" s="4"/>
      <c r="W2702" s="38"/>
      <c r="X2702" s="8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BC2702" s="2"/>
    </row>
    <row r="2703" spans="1:55" ht="12.75" x14ac:dyDescent="0.2">
      <c r="A2703" s="4"/>
      <c r="B2703" s="4"/>
      <c r="C2703" s="4"/>
      <c r="D2703" s="4"/>
      <c r="E2703" s="4"/>
      <c r="F2703" s="4"/>
      <c r="G2703" s="45"/>
      <c r="H2703" s="45"/>
      <c r="I2703" s="36"/>
      <c r="J2703" s="36"/>
      <c r="K2703" s="5"/>
      <c r="L2703" s="8" t="str">
        <f t="shared" si="43"/>
        <v xml:space="preserve"> </v>
      </c>
      <c r="M2703" s="6"/>
      <c r="N2703" s="6"/>
      <c r="O2703" s="6"/>
      <c r="P2703" s="8"/>
      <c r="Q2703" s="5"/>
      <c r="R2703" s="8"/>
      <c r="S2703" s="10"/>
      <c r="T2703" s="6"/>
      <c r="U2703" s="4"/>
      <c r="V2703" s="4"/>
      <c r="W2703" s="38"/>
      <c r="X2703" s="8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BC2703" s="2"/>
    </row>
    <row r="2704" spans="1:55" ht="12.75" x14ac:dyDescent="0.2">
      <c r="A2704" s="4"/>
      <c r="B2704" s="4"/>
      <c r="C2704" s="4"/>
      <c r="D2704" s="4"/>
      <c r="E2704" s="4"/>
      <c r="F2704" s="4"/>
      <c r="G2704" s="45"/>
      <c r="H2704" s="45"/>
      <c r="I2704" s="36"/>
      <c r="J2704" s="36"/>
      <c r="K2704" s="5"/>
      <c r="L2704" s="8" t="str">
        <f t="shared" si="43"/>
        <v xml:space="preserve"> </v>
      </c>
      <c r="M2704" s="6"/>
      <c r="N2704" s="6"/>
      <c r="O2704" s="6"/>
      <c r="P2704" s="8"/>
      <c r="Q2704" s="5"/>
      <c r="R2704" s="8"/>
      <c r="S2704" s="10"/>
      <c r="T2704" s="6"/>
      <c r="U2704" s="4"/>
      <c r="V2704" s="4"/>
      <c r="W2704" s="38"/>
      <c r="X2704" s="8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BC2704" s="2"/>
    </row>
    <row r="2705" spans="1:55" ht="12.75" x14ac:dyDescent="0.2">
      <c r="A2705" s="4"/>
      <c r="B2705" s="4"/>
      <c r="C2705" s="4"/>
      <c r="D2705" s="4"/>
      <c r="E2705" s="4"/>
      <c r="F2705" s="4"/>
      <c r="G2705" s="45"/>
      <c r="H2705" s="45"/>
      <c r="I2705" s="36"/>
      <c r="J2705" s="36"/>
      <c r="K2705" s="5"/>
      <c r="L2705" s="8" t="str">
        <f t="shared" si="43"/>
        <v xml:space="preserve"> </v>
      </c>
      <c r="M2705" s="6"/>
      <c r="N2705" s="6"/>
      <c r="O2705" s="6"/>
      <c r="P2705" s="8"/>
      <c r="Q2705" s="5"/>
      <c r="R2705" s="8"/>
      <c r="S2705" s="10"/>
      <c r="T2705" s="6"/>
      <c r="U2705" s="4"/>
      <c r="V2705" s="4"/>
      <c r="W2705" s="38"/>
      <c r="X2705" s="8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BC2705" s="2"/>
    </row>
    <row r="2706" spans="1:55" ht="12.75" x14ac:dyDescent="0.2">
      <c r="A2706" s="4"/>
      <c r="B2706" s="4"/>
      <c r="C2706" s="4"/>
      <c r="D2706" s="4"/>
      <c r="E2706" s="4"/>
      <c r="F2706" s="4"/>
      <c r="G2706" s="45"/>
      <c r="H2706" s="45"/>
      <c r="I2706" s="36"/>
      <c r="J2706" s="36"/>
      <c r="K2706" s="5"/>
      <c r="L2706" s="8" t="str">
        <f t="shared" si="43"/>
        <v xml:space="preserve"> </v>
      </c>
      <c r="M2706" s="6"/>
      <c r="N2706" s="6"/>
      <c r="O2706" s="6"/>
      <c r="P2706" s="8"/>
      <c r="Q2706" s="5"/>
      <c r="R2706" s="8"/>
      <c r="S2706" s="10"/>
      <c r="T2706" s="6"/>
      <c r="U2706" s="4"/>
      <c r="V2706" s="4"/>
      <c r="W2706" s="38"/>
      <c r="X2706" s="8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BC2706" s="2"/>
    </row>
    <row r="2707" spans="1:55" ht="12.75" x14ac:dyDescent="0.2">
      <c r="A2707" s="4"/>
      <c r="B2707" s="4"/>
      <c r="C2707" s="4"/>
      <c r="D2707" s="4"/>
      <c r="E2707" s="4"/>
      <c r="F2707" s="4"/>
      <c r="G2707" s="45"/>
      <c r="H2707" s="45"/>
      <c r="I2707" s="36"/>
      <c r="J2707" s="36"/>
      <c r="K2707" s="5"/>
      <c r="L2707" s="8" t="str">
        <f t="shared" si="43"/>
        <v xml:space="preserve"> </v>
      </c>
      <c r="M2707" s="6"/>
      <c r="N2707" s="6"/>
      <c r="O2707" s="6"/>
      <c r="P2707" s="8"/>
      <c r="Q2707" s="5"/>
      <c r="R2707" s="8"/>
      <c r="S2707" s="10"/>
      <c r="T2707" s="6"/>
      <c r="U2707" s="4"/>
      <c r="V2707" s="4"/>
      <c r="W2707" s="38"/>
      <c r="X2707" s="8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BC2707" s="2"/>
    </row>
    <row r="2708" spans="1:55" ht="12.75" x14ac:dyDescent="0.2">
      <c r="A2708" s="4"/>
      <c r="B2708" s="4"/>
      <c r="C2708" s="4"/>
      <c r="D2708" s="4"/>
      <c r="E2708" s="4"/>
      <c r="F2708" s="4"/>
      <c r="G2708" s="45"/>
      <c r="H2708" s="45"/>
      <c r="I2708" s="36"/>
      <c r="J2708" s="36"/>
      <c r="K2708" s="5"/>
      <c r="L2708" s="8" t="str">
        <f t="shared" si="43"/>
        <v xml:space="preserve"> </v>
      </c>
      <c r="M2708" s="6"/>
      <c r="N2708" s="6"/>
      <c r="O2708" s="6"/>
      <c r="P2708" s="8"/>
      <c r="Q2708" s="5"/>
      <c r="R2708" s="8"/>
      <c r="S2708" s="10"/>
      <c r="T2708" s="6"/>
      <c r="U2708" s="4"/>
      <c r="V2708" s="4"/>
      <c r="W2708" s="38"/>
      <c r="X2708" s="8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BC2708" s="2"/>
    </row>
    <row r="2709" spans="1:55" ht="12.75" x14ac:dyDescent="0.2">
      <c r="A2709" s="4"/>
      <c r="B2709" s="4"/>
      <c r="C2709" s="4"/>
      <c r="D2709" s="4"/>
      <c r="E2709" s="4"/>
      <c r="F2709" s="4"/>
      <c r="G2709" s="45"/>
      <c r="H2709" s="45"/>
      <c r="I2709" s="36"/>
      <c r="J2709" s="36"/>
      <c r="K2709" s="5"/>
      <c r="L2709" s="8" t="str">
        <f t="shared" si="43"/>
        <v xml:space="preserve"> </v>
      </c>
      <c r="M2709" s="6"/>
      <c r="N2709" s="6"/>
      <c r="O2709" s="6"/>
      <c r="P2709" s="8"/>
      <c r="Q2709" s="5"/>
      <c r="R2709" s="8"/>
      <c r="S2709" s="10"/>
      <c r="T2709" s="6"/>
      <c r="U2709" s="4"/>
      <c r="V2709" s="4"/>
      <c r="W2709" s="38"/>
      <c r="X2709" s="8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BC2709" s="2"/>
    </row>
    <row r="2710" spans="1:55" ht="12.75" x14ac:dyDescent="0.2">
      <c r="A2710" s="4"/>
      <c r="B2710" s="4"/>
      <c r="C2710" s="4"/>
      <c r="D2710" s="4"/>
      <c r="E2710" s="4"/>
      <c r="F2710" s="4"/>
      <c r="G2710" s="45"/>
      <c r="H2710" s="45"/>
      <c r="I2710" s="36"/>
      <c r="J2710" s="36"/>
      <c r="K2710" s="5"/>
      <c r="L2710" s="8" t="str">
        <f t="shared" si="43"/>
        <v xml:space="preserve"> </v>
      </c>
      <c r="M2710" s="6"/>
      <c r="N2710" s="6"/>
      <c r="O2710" s="6"/>
      <c r="P2710" s="8"/>
      <c r="Q2710" s="5"/>
      <c r="R2710" s="8"/>
      <c r="S2710" s="10"/>
      <c r="T2710" s="6"/>
      <c r="U2710" s="4"/>
      <c r="V2710" s="4"/>
      <c r="W2710" s="38"/>
      <c r="X2710" s="8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BC2710" s="2"/>
    </row>
    <row r="2711" spans="1:55" ht="12.75" x14ac:dyDescent="0.2">
      <c r="A2711" s="4"/>
      <c r="B2711" s="4"/>
      <c r="C2711" s="4"/>
      <c r="D2711" s="4"/>
      <c r="E2711" s="4"/>
      <c r="F2711" s="4"/>
      <c r="G2711" s="45"/>
      <c r="H2711" s="45"/>
      <c r="I2711" s="36"/>
      <c r="J2711" s="36"/>
      <c r="K2711" s="5"/>
      <c r="L2711" s="8" t="str">
        <f t="shared" si="43"/>
        <v xml:space="preserve"> </v>
      </c>
      <c r="M2711" s="6"/>
      <c r="N2711" s="6"/>
      <c r="O2711" s="6"/>
      <c r="P2711" s="8"/>
      <c r="Q2711" s="5"/>
      <c r="R2711" s="8"/>
      <c r="S2711" s="10"/>
      <c r="T2711" s="6"/>
      <c r="U2711" s="4"/>
      <c r="V2711" s="4"/>
      <c r="W2711" s="38"/>
      <c r="X2711" s="8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BC2711" s="2"/>
    </row>
    <row r="2712" spans="1:55" ht="12.75" x14ac:dyDescent="0.2">
      <c r="A2712" s="4"/>
      <c r="B2712" s="4"/>
      <c r="C2712" s="4"/>
      <c r="D2712" s="4"/>
      <c r="E2712" s="4"/>
      <c r="F2712" s="4"/>
      <c r="G2712" s="45"/>
      <c r="H2712" s="45"/>
      <c r="I2712" s="36"/>
      <c r="J2712" s="36"/>
      <c r="K2712" s="5"/>
      <c r="L2712" s="8" t="str">
        <f t="shared" si="43"/>
        <v xml:space="preserve"> </v>
      </c>
      <c r="M2712" s="6"/>
      <c r="N2712" s="6"/>
      <c r="O2712" s="6"/>
      <c r="P2712" s="8"/>
      <c r="Q2712" s="5"/>
      <c r="R2712" s="8"/>
      <c r="S2712" s="10"/>
      <c r="T2712" s="6"/>
      <c r="U2712" s="4"/>
      <c r="V2712" s="4"/>
      <c r="W2712" s="38"/>
      <c r="X2712" s="8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BC2712" s="2"/>
    </row>
    <row r="2713" spans="1:55" ht="12.75" x14ac:dyDescent="0.2">
      <c r="A2713" s="4"/>
      <c r="B2713" s="4"/>
      <c r="C2713" s="4"/>
      <c r="D2713" s="4"/>
      <c r="E2713" s="4"/>
      <c r="F2713" s="4"/>
      <c r="G2713" s="45"/>
      <c r="H2713" s="45"/>
      <c r="I2713" s="36"/>
      <c r="J2713" s="36"/>
      <c r="K2713" s="5"/>
      <c r="L2713" s="8" t="str">
        <f t="shared" si="43"/>
        <v xml:space="preserve"> </v>
      </c>
      <c r="M2713" s="6"/>
      <c r="N2713" s="6"/>
      <c r="O2713" s="6"/>
      <c r="P2713" s="8"/>
      <c r="Q2713" s="5"/>
      <c r="R2713" s="8"/>
      <c r="S2713" s="10"/>
      <c r="T2713" s="6"/>
      <c r="U2713" s="4"/>
      <c r="V2713" s="4"/>
      <c r="W2713" s="38"/>
      <c r="X2713" s="8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BC2713" s="2"/>
    </row>
    <row r="2714" spans="1:55" ht="12.75" x14ac:dyDescent="0.2">
      <c r="A2714" s="4"/>
      <c r="B2714" s="4"/>
      <c r="C2714" s="4"/>
      <c r="D2714" s="4"/>
      <c r="E2714" s="4"/>
      <c r="F2714" s="4"/>
      <c r="G2714" s="45"/>
      <c r="H2714" s="45"/>
      <c r="I2714" s="36"/>
      <c r="J2714" s="36"/>
      <c r="K2714" s="5"/>
      <c r="L2714" s="8" t="str">
        <f t="shared" si="43"/>
        <v xml:space="preserve"> </v>
      </c>
      <c r="M2714" s="6"/>
      <c r="N2714" s="6"/>
      <c r="O2714" s="6"/>
      <c r="P2714" s="8"/>
      <c r="Q2714" s="5"/>
      <c r="R2714" s="8"/>
      <c r="S2714" s="10"/>
      <c r="T2714" s="6"/>
      <c r="U2714" s="4"/>
      <c r="V2714" s="4"/>
      <c r="W2714" s="38"/>
      <c r="X2714" s="8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BC2714" s="2"/>
    </row>
    <row r="2715" spans="1:55" ht="12.75" x14ac:dyDescent="0.2">
      <c r="A2715" s="4"/>
      <c r="B2715" s="4"/>
      <c r="C2715" s="4"/>
      <c r="D2715" s="4"/>
      <c r="E2715" s="4"/>
      <c r="F2715" s="4"/>
      <c r="G2715" s="45"/>
      <c r="H2715" s="45"/>
      <c r="I2715" s="36"/>
      <c r="J2715" s="36"/>
      <c r="K2715" s="5"/>
      <c r="L2715" s="8" t="str">
        <f t="shared" si="43"/>
        <v xml:space="preserve"> </v>
      </c>
      <c r="M2715" s="6"/>
      <c r="N2715" s="6"/>
      <c r="O2715" s="6"/>
      <c r="P2715" s="8"/>
      <c r="Q2715" s="5"/>
      <c r="R2715" s="8"/>
      <c r="S2715" s="10"/>
      <c r="T2715" s="6"/>
      <c r="U2715" s="4"/>
      <c r="V2715" s="4"/>
      <c r="W2715" s="38"/>
      <c r="X2715" s="8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BC2715" s="2"/>
    </row>
    <row r="2716" spans="1:55" ht="12.75" x14ac:dyDescent="0.2">
      <c r="A2716" s="4"/>
      <c r="B2716" s="4"/>
      <c r="C2716" s="4"/>
      <c r="D2716" s="4"/>
      <c r="E2716" s="4"/>
      <c r="F2716" s="4"/>
      <c r="G2716" s="45"/>
      <c r="H2716" s="45"/>
      <c r="I2716" s="36"/>
      <c r="J2716" s="36"/>
      <c r="K2716" s="5"/>
      <c r="L2716" s="8" t="str">
        <f t="shared" si="43"/>
        <v xml:space="preserve"> </v>
      </c>
      <c r="M2716" s="6"/>
      <c r="N2716" s="6"/>
      <c r="O2716" s="6"/>
      <c r="P2716" s="8"/>
      <c r="Q2716" s="5"/>
      <c r="R2716" s="8"/>
      <c r="S2716" s="10"/>
      <c r="T2716" s="6"/>
      <c r="U2716" s="4"/>
      <c r="V2716" s="4"/>
      <c r="W2716" s="38"/>
      <c r="X2716" s="8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BC2716" s="2"/>
    </row>
    <row r="2717" spans="1:55" ht="12.75" x14ac:dyDescent="0.2">
      <c r="A2717" s="4"/>
      <c r="B2717" s="4"/>
      <c r="C2717" s="4"/>
      <c r="D2717" s="4"/>
      <c r="E2717" s="4"/>
      <c r="F2717" s="4"/>
      <c r="G2717" s="45"/>
      <c r="H2717" s="45"/>
      <c r="I2717" s="36"/>
      <c r="J2717" s="36"/>
      <c r="K2717" s="5"/>
      <c r="L2717" s="8" t="str">
        <f t="shared" si="43"/>
        <v xml:space="preserve"> </v>
      </c>
      <c r="M2717" s="6"/>
      <c r="N2717" s="6"/>
      <c r="O2717" s="6"/>
      <c r="P2717" s="8"/>
      <c r="Q2717" s="5"/>
      <c r="R2717" s="8"/>
      <c r="S2717" s="10"/>
      <c r="T2717" s="6"/>
      <c r="U2717" s="4"/>
      <c r="V2717" s="4"/>
      <c r="W2717" s="38"/>
      <c r="X2717" s="8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BC2717" s="2"/>
    </row>
    <row r="2718" spans="1:55" ht="12.75" x14ac:dyDescent="0.2">
      <c r="A2718" s="4"/>
      <c r="B2718" s="4"/>
      <c r="C2718" s="4"/>
      <c r="D2718" s="4"/>
      <c r="E2718" s="4"/>
      <c r="F2718" s="4"/>
      <c r="G2718" s="45"/>
      <c r="H2718" s="45"/>
      <c r="I2718" s="36"/>
      <c r="J2718" s="36"/>
      <c r="K2718" s="5"/>
      <c r="L2718" s="8" t="str">
        <f t="shared" si="43"/>
        <v xml:space="preserve"> </v>
      </c>
      <c r="M2718" s="6"/>
      <c r="N2718" s="6"/>
      <c r="O2718" s="6"/>
      <c r="P2718" s="8"/>
      <c r="Q2718" s="5"/>
      <c r="R2718" s="8"/>
      <c r="S2718" s="10"/>
      <c r="T2718" s="6"/>
      <c r="U2718" s="4"/>
      <c r="V2718" s="4"/>
      <c r="W2718" s="38"/>
      <c r="X2718" s="8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BC2718" s="2"/>
    </row>
    <row r="2719" spans="1:55" ht="12.75" x14ac:dyDescent="0.2">
      <c r="A2719" s="4"/>
      <c r="B2719" s="4"/>
      <c r="C2719" s="4"/>
      <c r="D2719" s="4"/>
      <c r="E2719" s="4"/>
      <c r="F2719" s="4"/>
      <c r="G2719" s="45"/>
      <c r="H2719" s="45"/>
      <c r="I2719" s="36"/>
      <c r="J2719" s="36"/>
      <c r="K2719" s="5"/>
      <c r="L2719" s="8" t="str">
        <f t="shared" si="43"/>
        <v xml:space="preserve"> </v>
      </c>
      <c r="M2719" s="6"/>
      <c r="N2719" s="6"/>
      <c r="O2719" s="6"/>
      <c r="P2719" s="8"/>
      <c r="Q2719" s="5"/>
      <c r="R2719" s="8"/>
      <c r="S2719" s="10"/>
      <c r="T2719" s="6"/>
      <c r="U2719" s="4"/>
      <c r="V2719" s="4"/>
      <c r="W2719" s="38"/>
      <c r="X2719" s="8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BC2719" s="2"/>
    </row>
    <row r="2720" spans="1:55" ht="12.75" x14ac:dyDescent="0.2">
      <c r="A2720" s="4"/>
      <c r="B2720" s="4"/>
      <c r="C2720" s="4"/>
      <c r="D2720" s="4"/>
      <c r="E2720" s="4"/>
      <c r="F2720" s="4"/>
      <c r="G2720" s="45"/>
      <c r="H2720" s="45"/>
      <c r="I2720" s="36"/>
      <c r="J2720" s="36"/>
      <c r="K2720" s="5"/>
      <c r="L2720" s="8" t="str">
        <f t="shared" ref="L2720:L2783" si="44">+IF(J2720=0," ",K2720-($B$9-J2720))</f>
        <v xml:space="preserve"> </v>
      </c>
      <c r="M2720" s="6"/>
      <c r="N2720" s="6"/>
      <c r="O2720" s="6"/>
      <c r="P2720" s="8"/>
      <c r="Q2720" s="5"/>
      <c r="R2720" s="8"/>
      <c r="S2720" s="10"/>
      <c r="T2720" s="6"/>
      <c r="U2720" s="4"/>
      <c r="V2720" s="4"/>
      <c r="W2720" s="38"/>
      <c r="X2720" s="8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BC2720" s="2"/>
    </row>
    <row r="2721" spans="1:55" ht="12.75" x14ac:dyDescent="0.2">
      <c r="A2721" s="4"/>
      <c r="B2721" s="4"/>
      <c r="C2721" s="4"/>
      <c r="D2721" s="4"/>
      <c r="E2721" s="4"/>
      <c r="F2721" s="4"/>
      <c r="G2721" s="45"/>
      <c r="H2721" s="45"/>
      <c r="I2721" s="36"/>
      <c r="J2721" s="36"/>
      <c r="K2721" s="5"/>
      <c r="L2721" s="8" t="str">
        <f t="shared" si="44"/>
        <v xml:space="preserve"> </v>
      </c>
      <c r="M2721" s="6"/>
      <c r="N2721" s="6"/>
      <c r="O2721" s="6"/>
      <c r="P2721" s="8"/>
      <c r="Q2721" s="5"/>
      <c r="R2721" s="8"/>
      <c r="S2721" s="10"/>
      <c r="T2721" s="6"/>
      <c r="U2721" s="4"/>
      <c r="V2721" s="4"/>
      <c r="W2721" s="38"/>
      <c r="X2721" s="8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BC2721" s="2"/>
    </row>
    <row r="2722" spans="1:55" ht="12.75" x14ac:dyDescent="0.2">
      <c r="A2722" s="4"/>
      <c r="B2722" s="4"/>
      <c r="C2722" s="4"/>
      <c r="D2722" s="4"/>
      <c r="E2722" s="4"/>
      <c r="F2722" s="4"/>
      <c r="G2722" s="45"/>
      <c r="H2722" s="45"/>
      <c r="I2722" s="36"/>
      <c r="J2722" s="36"/>
      <c r="K2722" s="5"/>
      <c r="L2722" s="8" t="str">
        <f t="shared" si="44"/>
        <v xml:space="preserve"> </v>
      </c>
      <c r="M2722" s="6"/>
      <c r="N2722" s="6"/>
      <c r="O2722" s="6"/>
      <c r="P2722" s="8"/>
      <c r="Q2722" s="5"/>
      <c r="R2722" s="8"/>
      <c r="S2722" s="10"/>
      <c r="T2722" s="6"/>
      <c r="U2722" s="4"/>
      <c r="V2722" s="4"/>
      <c r="W2722" s="38"/>
      <c r="X2722" s="8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BC2722" s="2"/>
    </row>
    <row r="2723" spans="1:55" ht="12.75" x14ac:dyDescent="0.2">
      <c r="A2723" s="4"/>
      <c r="B2723" s="4"/>
      <c r="C2723" s="4"/>
      <c r="D2723" s="4"/>
      <c r="E2723" s="4"/>
      <c r="F2723" s="4"/>
      <c r="G2723" s="45"/>
      <c r="H2723" s="45"/>
      <c r="I2723" s="36"/>
      <c r="J2723" s="36"/>
      <c r="K2723" s="5"/>
      <c r="L2723" s="8" t="str">
        <f t="shared" si="44"/>
        <v xml:space="preserve"> </v>
      </c>
      <c r="M2723" s="6"/>
      <c r="N2723" s="6"/>
      <c r="O2723" s="6"/>
      <c r="P2723" s="8"/>
      <c r="Q2723" s="5"/>
      <c r="R2723" s="8"/>
      <c r="S2723" s="10"/>
      <c r="T2723" s="6"/>
      <c r="U2723" s="4"/>
      <c r="V2723" s="4"/>
      <c r="W2723" s="38"/>
      <c r="X2723" s="8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BC2723" s="2"/>
    </row>
    <row r="2724" spans="1:55" ht="12.75" x14ac:dyDescent="0.2">
      <c r="A2724" s="4"/>
      <c r="B2724" s="4"/>
      <c r="C2724" s="4"/>
      <c r="D2724" s="4"/>
      <c r="E2724" s="4"/>
      <c r="F2724" s="4"/>
      <c r="G2724" s="45"/>
      <c r="H2724" s="45"/>
      <c r="I2724" s="36"/>
      <c r="J2724" s="36"/>
      <c r="K2724" s="5"/>
      <c r="L2724" s="8" t="str">
        <f t="shared" si="44"/>
        <v xml:space="preserve"> </v>
      </c>
      <c r="M2724" s="6"/>
      <c r="N2724" s="6"/>
      <c r="O2724" s="6"/>
      <c r="P2724" s="8"/>
      <c r="Q2724" s="5"/>
      <c r="R2724" s="8"/>
      <c r="S2724" s="10"/>
      <c r="T2724" s="6"/>
      <c r="U2724" s="4"/>
      <c r="V2724" s="4"/>
      <c r="W2724" s="38"/>
      <c r="X2724" s="8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BC2724" s="2"/>
    </row>
    <row r="2725" spans="1:55" ht="12.75" x14ac:dyDescent="0.2">
      <c r="A2725" s="4"/>
      <c r="B2725" s="4"/>
      <c r="C2725" s="4"/>
      <c r="D2725" s="4"/>
      <c r="E2725" s="4"/>
      <c r="F2725" s="4"/>
      <c r="G2725" s="45"/>
      <c r="H2725" s="45"/>
      <c r="I2725" s="36"/>
      <c r="J2725" s="36"/>
      <c r="K2725" s="5"/>
      <c r="L2725" s="8" t="str">
        <f t="shared" si="44"/>
        <v xml:space="preserve"> </v>
      </c>
      <c r="M2725" s="6"/>
      <c r="N2725" s="6"/>
      <c r="O2725" s="6"/>
      <c r="P2725" s="8"/>
      <c r="Q2725" s="5"/>
      <c r="R2725" s="8"/>
      <c r="S2725" s="10"/>
      <c r="T2725" s="6"/>
      <c r="U2725" s="4"/>
      <c r="V2725" s="4"/>
      <c r="W2725" s="38"/>
      <c r="X2725" s="8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BC2725" s="2"/>
    </row>
    <row r="2726" spans="1:55" ht="12.75" x14ac:dyDescent="0.2">
      <c r="A2726" s="4"/>
      <c r="B2726" s="4"/>
      <c r="C2726" s="4"/>
      <c r="D2726" s="4"/>
      <c r="E2726" s="4"/>
      <c r="F2726" s="4"/>
      <c r="G2726" s="45"/>
      <c r="H2726" s="45"/>
      <c r="I2726" s="36"/>
      <c r="J2726" s="36"/>
      <c r="K2726" s="5"/>
      <c r="L2726" s="8" t="str">
        <f t="shared" si="44"/>
        <v xml:space="preserve"> </v>
      </c>
      <c r="M2726" s="6"/>
      <c r="N2726" s="6"/>
      <c r="O2726" s="6"/>
      <c r="P2726" s="8"/>
      <c r="Q2726" s="5"/>
      <c r="R2726" s="8"/>
      <c r="S2726" s="10"/>
      <c r="T2726" s="6"/>
      <c r="U2726" s="4"/>
      <c r="V2726" s="4"/>
      <c r="W2726" s="38"/>
      <c r="X2726" s="8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BC2726" s="2"/>
    </row>
    <row r="2727" spans="1:55" ht="12.75" x14ac:dyDescent="0.2">
      <c r="A2727" s="4"/>
      <c r="B2727" s="4"/>
      <c r="C2727" s="4"/>
      <c r="D2727" s="4"/>
      <c r="E2727" s="4"/>
      <c r="F2727" s="4"/>
      <c r="G2727" s="45"/>
      <c r="H2727" s="45"/>
      <c r="I2727" s="36"/>
      <c r="J2727" s="36"/>
      <c r="K2727" s="5"/>
      <c r="L2727" s="8" t="str">
        <f t="shared" si="44"/>
        <v xml:space="preserve"> </v>
      </c>
      <c r="M2727" s="6"/>
      <c r="N2727" s="6"/>
      <c r="O2727" s="6"/>
      <c r="P2727" s="8"/>
      <c r="Q2727" s="5"/>
      <c r="R2727" s="8"/>
      <c r="S2727" s="10"/>
      <c r="T2727" s="6"/>
      <c r="U2727" s="4"/>
      <c r="V2727" s="4"/>
      <c r="W2727" s="38"/>
      <c r="X2727" s="8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BC2727" s="2"/>
    </row>
    <row r="2728" spans="1:55" ht="12.75" x14ac:dyDescent="0.2">
      <c r="A2728" s="4"/>
      <c r="B2728" s="4"/>
      <c r="C2728" s="4"/>
      <c r="D2728" s="4"/>
      <c r="E2728" s="4"/>
      <c r="F2728" s="4"/>
      <c r="G2728" s="45"/>
      <c r="H2728" s="45"/>
      <c r="I2728" s="36"/>
      <c r="J2728" s="36"/>
      <c r="K2728" s="5"/>
      <c r="L2728" s="8" t="str">
        <f t="shared" si="44"/>
        <v xml:space="preserve"> </v>
      </c>
      <c r="M2728" s="6"/>
      <c r="N2728" s="6"/>
      <c r="O2728" s="6"/>
      <c r="P2728" s="8"/>
      <c r="Q2728" s="5"/>
      <c r="R2728" s="8"/>
      <c r="S2728" s="10"/>
      <c r="T2728" s="6"/>
      <c r="U2728" s="4"/>
      <c r="V2728" s="4"/>
      <c r="W2728" s="38"/>
      <c r="X2728" s="8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BC2728" s="2"/>
    </row>
    <row r="2729" spans="1:55" ht="12.75" x14ac:dyDescent="0.2">
      <c r="A2729" s="4"/>
      <c r="B2729" s="4"/>
      <c r="C2729" s="4"/>
      <c r="D2729" s="4"/>
      <c r="E2729" s="4"/>
      <c r="F2729" s="4"/>
      <c r="G2729" s="45"/>
      <c r="H2729" s="45"/>
      <c r="I2729" s="36"/>
      <c r="J2729" s="36"/>
      <c r="K2729" s="5"/>
      <c r="L2729" s="8" t="str">
        <f t="shared" si="44"/>
        <v xml:space="preserve"> </v>
      </c>
      <c r="M2729" s="6"/>
      <c r="N2729" s="6"/>
      <c r="O2729" s="6"/>
      <c r="P2729" s="8"/>
      <c r="Q2729" s="5"/>
      <c r="R2729" s="8"/>
      <c r="S2729" s="10"/>
      <c r="T2729" s="6"/>
      <c r="U2729" s="4"/>
      <c r="V2729" s="4"/>
      <c r="W2729" s="38"/>
      <c r="X2729" s="8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BC2729" s="2"/>
    </row>
    <row r="2730" spans="1:55" ht="12.75" x14ac:dyDescent="0.2">
      <c r="A2730" s="4"/>
      <c r="B2730" s="4"/>
      <c r="C2730" s="4"/>
      <c r="D2730" s="4"/>
      <c r="E2730" s="4"/>
      <c r="F2730" s="4"/>
      <c r="G2730" s="45"/>
      <c r="H2730" s="45"/>
      <c r="I2730" s="36"/>
      <c r="J2730" s="36"/>
      <c r="K2730" s="5"/>
      <c r="L2730" s="8" t="str">
        <f t="shared" si="44"/>
        <v xml:space="preserve"> </v>
      </c>
      <c r="M2730" s="6"/>
      <c r="N2730" s="6"/>
      <c r="O2730" s="6"/>
      <c r="P2730" s="8"/>
      <c r="Q2730" s="5"/>
      <c r="R2730" s="8"/>
      <c r="S2730" s="10"/>
      <c r="T2730" s="6"/>
      <c r="U2730" s="4"/>
      <c r="V2730" s="4"/>
      <c r="W2730" s="38"/>
      <c r="X2730" s="8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BC2730" s="2"/>
    </row>
    <row r="2731" spans="1:55" ht="12.75" x14ac:dyDescent="0.2">
      <c r="A2731" s="4"/>
      <c r="B2731" s="4"/>
      <c r="C2731" s="4"/>
      <c r="D2731" s="4"/>
      <c r="E2731" s="4"/>
      <c r="F2731" s="4"/>
      <c r="G2731" s="45"/>
      <c r="H2731" s="45"/>
      <c r="I2731" s="36"/>
      <c r="J2731" s="36"/>
      <c r="K2731" s="5"/>
      <c r="L2731" s="8" t="str">
        <f t="shared" si="44"/>
        <v xml:space="preserve"> </v>
      </c>
      <c r="M2731" s="6"/>
      <c r="N2731" s="6"/>
      <c r="O2731" s="6"/>
      <c r="P2731" s="8"/>
      <c r="Q2731" s="5"/>
      <c r="R2731" s="8"/>
      <c r="S2731" s="10"/>
      <c r="T2731" s="6"/>
      <c r="U2731" s="4"/>
      <c r="V2731" s="4"/>
      <c r="W2731" s="38"/>
      <c r="X2731" s="8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BC2731" s="2"/>
    </row>
    <row r="2732" spans="1:55" ht="12.75" x14ac:dyDescent="0.2">
      <c r="A2732" s="4"/>
      <c r="B2732" s="4"/>
      <c r="C2732" s="4"/>
      <c r="D2732" s="4"/>
      <c r="E2732" s="4"/>
      <c r="F2732" s="4"/>
      <c r="G2732" s="45"/>
      <c r="H2732" s="45"/>
      <c r="I2732" s="36"/>
      <c r="J2732" s="36"/>
      <c r="K2732" s="5"/>
      <c r="L2732" s="8" t="str">
        <f t="shared" si="44"/>
        <v xml:space="preserve"> </v>
      </c>
      <c r="M2732" s="6"/>
      <c r="N2732" s="6"/>
      <c r="O2732" s="6"/>
      <c r="P2732" s="8"/>
      <c r="Q2732" s="5"/>
      <c r="R2732" s="8"/>
      <c r="S2732" s="10"/>
      <c r="T2732" s="6"/>
      <c r="U2732" s="4"/>
      <c r="V2732" s="4"/>
      <c r="W2732" s="38"/>
      <c r="X2732" s="8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BC2732" s="2"/>
    </row>
    <row r="2733" spans="1:55" ht="12.75" x14ac:dyDescent="0.2">
      <c r="A2733" s="4"/>
      <c r="B2733" s="4"/>
      <c r="C2733" s="4"/>
      <c r="D2733" s="4"/>
      <c r="E2733" s="4"/>
      <c r="F2733" s="4"/>
      <c r="G2733" s="45"/>
      <c r="H2733" s="45"/>
      <c r="I2733" s="36"/>
      <c r="J2733" s="36"/>
      <c r="K2733" s="5"/>
      <c r="L2733" s="8" t="str">
        <f t="shared" si="44"/>
        <v xml:space="preserve"> </v>
      </c>
      <c r="M2733" s="6"/>
      <c r="N2733" s="6"/>
      <c r="O2733" s="6"/>
      <c r="P2733" s="8"/>
      <c r="Q2733" s="5"/>
      <c r="R2733" s="8"/>
      <c r="S2733" s="10"/>
      <c r="T2733" s="6"/>
      <c r="U2733" s="4"/>
      <c r="V2733" s="4"/>
      <c r="W2733" s="38"/>
      <c r="X2733" s="8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BC2733" s="2"/>
    </row>
    <row r="2734" spans="1:55" ht="12.75" x14ac:dyDescent="0.2">
      <c r="A2734" s="4"/>
      <c r="B2734" s="4"/>
      <c r="C2734" s="4"/>
      <c r="D2734" s="4"/>
      <c r="E2734" s="4"/>
      <c r="F2734" s="4"/>
      <c r="G2734" s="45"/>
      <c r="H2734" s="45"/>
      <c r="I2734" s="36"/>
      <c r="J2734" s="36"/>
      <c r="K2734" s="5"/>
      <c r="L2734" s="8" t="str">
        <f t="shared" si="44"/>
        <v xml:space="preserve"> </v>
      </c>
      <c r="M2734" s="6"/>
      <c r="N2734" s="6"/>
      <c r="O2734" s="6"/>
      <c r="P2734" s="8"/>
      <c r="Q2734" s="5"/>
      <c r="R2734" s="8"/>
      <c r="S2734" s="10"/>
      <c r="T2734" s="6"/>
      <c r="U2734" s="4"/>
      <c r="V2734" s="4"/>
      <c r="W2734" s="38"/>
      <c r="X2734" s="8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BC2734" s="2"/>
    </row>
    <row r="2735" spans="1:55" ht="12.75" x14ac:dyDescent="0.2">
      <c r="A2735" s="4"/>
      <c r="B2735" s="4"/>
      <c r="C2735" s="4"/>
      <c r="D2735" s="4"/>
      <c r="E2735" s="4"/>
      <c r="F2735" s="4"/>
      <c r="G2735" s="45"/>
      <c r="H2735" s="45"/>
      <c r="I2735" s="36"/>
      <c r="J2735" s="36"/>
      <c r="K2735" s="5"/>
      <c r="L2735" s="8" t="str">
        <f t="shared" si="44"/>
        <v xml:space="preserve"> </v>
      </c>
      <c r="M2735" s="6"/>
      <c r="N2735" s="6"/>
      <c r="O2735" s="6"/>
      <c r="P2735" s="8"/>
      <c r="Q2735" s="5"/>
      <c r="R2735" s="8"/>
      <c r="S2735" s="10"/>
      <c r="T2735" s="6"/>
      <c r="U2735" s="4"/>
      <c r="V2735" s="4"/>
      <c r="W2735" s="38"/>
      <c r="X2735" s="8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BC2735" s="2"/>
    </row>
    <row r="2736" spans="1:55" ht="12.75" x14ac:dyDescent="0.2">
      <c r="A2736" s="4"/>
      <c r="B2736" s="4"/>
      <c r="C2736" s="4"/>
      <c r="D2736" s="4"/>
      <c r="E2736" s="4"/>
      <c r="F2736" s="4"/>
      <c r="G2736" s="45"/>
      <c r="H2736" s="45"/>
      <c r="I2736" s="36"/>
      <c r="J2736" s="36"/>
      <c r="K2736" s="5"/>
      <c r="L2736" s="8" t="str">
        <f t="shared" si="44"/>
        <v xml:space="preserve"> </v>
      </c>
      <c r="M2736" s="6"/>
      <c r="N2736" s="6"/>
      <c r="O2736" s="6"/>
      <c r="P2736" s="8"/>
      <c r="Q2736" s="5"/>
      <c r="R2736" s="8"/>
      <c r="S2736" s="10"/>
      <c r="T2736" s="6"/>
      <c r="U2736" s="4"/>
      <c r="V2736" s="4"/>
      <c r="W2736" s="38"/>
      <c r="X2736" s="8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BC2736" s="2"/>
    </row>
    <row r="2737" spans="1:55" ht="12.75" x14ac:dyDescent="0.2">
      <c r="A2737" s="4"/>
      <c r="B2737" s="4"/>
      <c r="C2737" s="4"/>
      <c r="D2737" s="4"/>
      <c r="E2737" s="4"/>
      <c r="F2737" s="4"/>
      <c r="G2737" s="45"/>
      <c r="H2737" s="45"/>
      <c r="I2737" s="36"/>
      <c r="J2737" s="36"/>
      <c r="K2737" s="5"/>
      <c r="L2737" s="8" t="str">
        <f t="shared" si="44"/>
        <v xml:space="preserve"> </v>
      </c>
      <c r="M2737" s="6"/>
      <c r="N2737" s="6"/>
      <c r="O2737" s="6"/>
      <c r="P2737" s="8"/>
      <c r="Q2737" s="5"/>
      <c r="R2737" s="8"/>
      <c r="S2737" s="10"/>
      <c r="T2737" s="6"/>
      <c r="U2737" s="4"/>
      <c r="V2737" s="4"/>
      <c r="W2737" s="38"/>
      <c r="X2737" s="8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BC2737" s="2"/>
    </row>
    <row r="2738" spans="1:55" ht="12.75" x14ac:dyDescent="0.2">
      <c r="A2738" s="4"/>
      <c r="B2738" s="4"/>
      <c r="C2738" s="4"/>
      <c r="D2738" s="4"/>
      <c r="E2738" s="4"/>
      <c r="F2738" s="4"/>
      <c r="G2738" s="45"/>
      <c r="H2738" s="45"/>
      <c r="I2738" s="36"/>
      <c r="J2738" s="36"/>
      <c r="K2738" s="5"/>
      <c r="L2738" s="8" t="str">
        <f t="shared" si="44"/>
        <v xml:space="preserve"> </v>
      </c>
      <c r="M2738" s="6"/>
      <c r="N2738" s="6"/>
      <c r="O2738" s="6"/>
      <c r="P2738" s="8"/>
      <c r="Q2738" s="5"/>
      <c r="R2738" s="8"/>
      <c r="S2738" s="10"/>
      <c r="T2738" s="6"/>
      <c r="U2738" s="4"/>
      <c r="V2738" s="4"/>
      <c r="W2738" s="38"/>
      <c r="X2738" s="8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BC2738" s="2"/>
    </row>
    <row r="2739" spans="1:55" ht="12.75" x14ac:dyDescent="0.2">
      <c r="A2739" s="4"/>
      <c r="B2739" s="4"/>
      <c r="C2739" s="4"/>
      <c r="D2739" s="4"/>
      <c r="E2739" s="4"/>
      <c r="F2739" s="4"/>
      <c r="G2739" s="45"/>
      <c r="H2739" s="45"/>
      <c r="I2739" s="36"/>
      <c r="J2739" s="36"/>
      <c r="K2739" s="5"/>
      <c r="L2739" s="8" t="str">
        <f t="shared" si="44"/>
        <v xml:space="preserve"> </v>
      </c>
      <c r="M2739" s="6"/>
      <c r="N2739" s="6"/>
      <c r="O2739" s="6"/>
      <c r="P2739" s="8"/>
      <c r="Q2739" s="5"/>
      <c r="R2739" s="8"/>
      <c r="S2739" s="10"/>
      <c r="T2739" s="6"/>
      <c r="U2739" s="4"/>
      <c r="V2739" s="4"/>
      <c r="W2739" s="38"/>
      <c r="X2739" s="8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BC2739" s="2"/>
    </row>
    <row r="2740" spans="1:55" ht="12.75" x14ac:dyDescent="0.2">
      <c r="A2740" s="4"/>
      <c r="B2740" s="4"/>
      <c r="C2740" s="4"/>
      <c r="D2740" s="4"/>
      <c r="E2740" s="4"/>
      <c r="F2740" s="4"/>
      <c r="G2740" s="45"/>
      <c r="H2740" s="45"/>
      <c r="I2740" s="36"/>
      <c r="J2740" s="36"/>
      <c r="K2740" s="5"/>
      <c r="L2740" s="8" t="str">
        <f t="shared" si="44"/>
        <v xml:space="preserve"> </v>
      </c>
      <c r="M2740" s="6"/>
      <c r="N2740" s="6"/>
      <c r="O2740" s="6"/>
      <c r="P2740" s="8"/>
      <c r="Q2740" s="5"/>
      <c r="R2740" s="8"/>
      <c r="S2740" s="10"/>
      <c r="T2740" s="6"/>
      <c r="U2740" s="4"/>
      <c r="V2740" s="4"/>
      <c r="W2740" s="38"/>
      <c r="X2740" s="8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BC2740" s="2"/>
    </row>
    <row r="2741" spans="1:55" ht="12.75" x14ac:dyDescent="0.2">
      <c r="A2741" s="4"/>
      <c r="B2741" s="4"/>
      <c r="C2741" s="4"/>
      <c r="D2741" s="4"/>
      <c r="E2741" s="4"/>
      <c r="F2741" s="4"/>
      <c r="G2741" s="45"/>
      <c r="H2741" s="45"/>
      <c r="I2741" s="36"/>
      <c r="J2741" s="36"/>
      <c r="K2741" s="5"/>
      <c r="L2741" s="8" t="str">
        <f t="shared" si="44"/>
        <v xml:space="preserve"> </v>
      </c>
      <c r="M2741" s="6"/>
      <c r="N2741" s="6"/>
      <c r="O2741" s="6"/>
      <c r="P2741" s="8"/>
      <c r="Q2741" s="5"/>
      <c r="R2741" s="8"/>
      <c r="S2741" s="10"/>
      <c r="T2741" s="6"/>
      <c r="U2741" s="4"/>
      <c r="V2741" s="4"/>
      <c r="W2741" s="38"/>
      <c r="X2741" s="8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BC2741" s="2"/>
    </row>
    <row r="2742" spans="1:55" ht="12.75" x14ac:dyDescent="0.2">
      <c r="A2742" s="4"/>
      <c r="B2742" s="4"/>
      <c r="C2742" s="4"/>
      <c r="D2742" s="4"/>
      <c r="E2742" s="4"/>
      <c r="F2742" s="4"/>
      <c r="G2742" s="45"/>
      <c r="H2742" s="45"/>
      <c r="I2742" s="36"/>
      <c r="J2742" s="36"/>
      <c r="K2742" s="5"/>
      <c r="L2742" s="8" t="str">
        <f t="shared" si="44"/>
        <v xml:space="preserve"> </v>
      </c>
      <c r="M2742" s="6"/>
      <c r="N2742" s="6"/>
      <c r="O2742" s="6"/>
      <c r="P2742" s="8"/>
      <c r="Q2742" s="5"/>
      <c r="R2742" s="8"/>
      <c r="S2742" s="10"/>
      <c r="T2742" s="6"/>
      <c r="U2742" s="4"/>
      <c r="V2742" s="4"/>
      <c r="W2742" s="38"/>
      <c r="X2742" s="8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BC2742" s="2"/>
    </row>
    <row r="2743" spans="1:55" ht="12.75" x14ac:dyDescent="0.2">
      <c r="A2743" s="4"/>
      <c r="B2743" s="4"/>
      <c r="C2743" s="4"/>
      <c r="D2743" s="4"/>
      <c r="E2743" s="4"/>
      <c r="F2743" s="4"/>
      <c r="G2743" s="45"/>
      <c r="H2743" s="45"/>
      <c r="I2743" s="36"/>
      <c r="J2743" s="36"/>
      <c r="K2743" s="5"/>
      <c r="L2743" s="8" t="str">
        <f t="shared" si="44"/>
        <v xml:space="preserve"> </v>
      </c>
      <c r="M2743" s="6"/>
      <c r="N2743" s="6"/>
      <c r="O2743" s="6"/>
      <c r="P2743" s="8"/>
      <c r="Q2743" s="5"/>
      <c r="R2743" s="8"/>
      <c r="S2743" s="10"/>
      <c r="T2743" s="6"/>
      <c r="U2743" s="4"/>
      <c r="V2743" s="4"/>
      <c r="W2743" s="38"/>
      <c r="X2743" s="8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BC2743" s="2"/>
    </row>
    <row r="2744" spans="1:55" ht="12.75" x14ac:dyDescent="0.2">
      <c r="A2744" s="4"/>
      <c r="B2744" s="4"/>
      <c r="C2744" s="4"/>
      <c r="D2744" s="4"/>
      <c r="E2744" s="4"/>
      <c r="F2744" s="4"/>
      <c r="G2744" s="45"/>
      <c r="H2744" s="45"/>
      <c r="I2744" s="36"/>
      <c r="J2744" s="36"/>
      <c r="K2744" s="5"/>
      <c r="L2744" s="8" t="str">
        <f t="shared" si="44"/>
        <v xml:space="preserve"> </v>
      </c>
      <c r="M2744" s="6"/>
      <c r="N2744" s="6"/>
      <c r="O2744" s="6"/>
      <c r="P2744" s="8"/>
      <c r="Q2744" s="5"/>
      <c r="R2744" s="8"/>
      <c r="S2744" s="10"/>
      <c r="T2744" s="6"/>
      <c r="U2744" s="4"/>
      <c r="V2744" s="4"/>
      <c r="W2744" s="38"/>
      <c r="X2744" s="8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BC2744" s="2"/>
    </row>
    <row r="2745" spans="1:55" ht="12.75" x14ac:dyDescent="0.2">
      <c r="A2745" s="4"/>
      <c r="B2745" s="4"/>
      <c r="C2745" s="4"/>
      <c r="D2745" s="4"/>
      <c r="E2745" s="4"/>
      <c r="F2745" s="4"/>
      <c r="G2745" s="45"/>
      <c r="H2745" s="45"/>
      <c r="I2745" s="36"/>
      <c r="J2745" s="36"/>
      <c r="K2745" s="5"/>
      <c r="L2745" s="8" t="str">
        <f t="shared" si="44"/>
        <v xml:space="preserve"> </v>
      </c>
      <c r="M2745" s="6"/>
      <c r="N2745" s="6"/>
      <c r="O2745" s="6"/>
      <c r="P2745" s="8"/>
      <c r="Q2745" s="5"/>
      <c r="R2745" s="8"/>
      <c r="S2745" s="10"/>
      <c r="T2745" s="6"/>
      <c r="U2745" s="4"/>
      <c r="V2745" s="4"/>
      <c r="W2745" s="38"/>
      <c r="X2745" s="8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BC2745" s="2"/>
    </row>
    <row r="2746" spans="1:55" ht="12.75" x14ac:dyDescent="0.2">
      <c r="A2746" s="4"/>
      <c r="B2746" s="4"/>
      <c r="C2746" s="4"/>
      <c r="D2746" s="4"/>
      <c r="E2746" s="4"/>
      <c r="F2746" s="4"/>
      <c r="G2746" s="45"/>
      <c r="H2746" s="45"/>
      <c r="I2746" s="36"/>
      <c r="J2746" s="36"/>
      <c r="K2746" s="5"/>
      <c r="L2746" s="8" t="str">
        <f t="shared" si="44"/>
        <v xml:space="preserve"> </v>
      </c>
      <c r="M2746" s="6"/>
      <c r="N2746" s="6"/>
      <c r="O2746" s="6"/>
      <c r="P2746" s="8"/>
      <c r="Q2746" s="5"/>
      <c r="R2746" s="8"/>
      <c r="S2746" s="10"/>
      <c r="T2746" s="6"/>
      <c r="U2746" s="4"/>
      <c r="V2746" s="4"/>
      <c r="W2746" s="38"/>
      <c r="X2746" s="8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BC2746" s="2"/>
    </row>
    <row r="2747" spans="1:55" ht="12.75" x14ac:dyDescent="0.2">
      <c r="A2747" s="4"/>
      <c r="B2747" s="4"/>
      <c r="C2747" s="4"/>
      <c r="D2747" s="4"/>
      <c r="E2747" s="4"/>
      <c r="F2747" s="4"/>
      <c r="G2747" s="45"/>
      <c r="H2747" s="45"/>
      <c r="I2747" s="36"/>
      <c r="J2747" s="36"/>
      <c r="K2747" s="5"/>
      <c r="L2747" s="8" t="str">
        <f t="shared" si="44"/>
        <v xml:space="preserve"> </v>
      </c>
      <c r="M2747" s="6"/>
      <c r="N2747" s="6"/>
      <c r="O2747" s="6"/>
      <c r="P2747" s="8"/>
      <c r="Q2747" s="5"/>
      <c r="R2747" s="8"/>
      <c r="S2747" s="10"/>
      <c r="T2747" s="6"/>
      <c r="U2747" s="4"/>
      <c r="V2747" s="4"/>
      <c r="W2747" s="38"/>
      <c r="X2747" s="8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BC2747" s="2"/>
    </row>
    <row r="2748" spans="1:55" ht="12.75" x14ac:dyDescent="0.2">
      <c r="A2748" s="4"/>
      <c r="B2748" s="4"/>
      <c r="C2748" s="4"/>
      <c r="D2748" s="4"/>
      <c r="E2748" s="4"/>
      <c r="F2748" s="4"/>
      <c r="G2748" s="45"/>
      <c r="H2748" s="45"/>
      <c r="I2748" s="36"/>
      <c r="J2748" s="36"/>
      <c r="K2748" s="5"/>
      <c r="L2748" s="8" t="str">
        <f t="shared" si="44"/>
        <v xml:space="preserve"> </v>
      </c>
      <c r="M2748" s="6"/>
      <c r="N2748" s="6"/>
      <c r="O2748" s="6"/>
      <c r="P2748" s="8"/>
      <c r="Q2748" s="5"/>
      <c r="R2748" s="8"/>
      <c r="S2748" s="10"/>
      <c r="T2748" s="6"/>
      <c r="U2748" s="4"/>
      <c r="V2748" s="4"/>
      <c r="W2748" s="38"/>
      <c r="X2748" s="8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BC2748" s="2"/>
    </row>
    <row r="2749" spans="1:55" ht="12.75" x14ac:dyDescent="0.2">
      <c r="A2749" s="4"/>
      <c r="B2749" s="4"/>
      <c r="C2749" s="4"/>
      <c r="D2749" s="4"/>
      <c r="E2749" s="4"/>
      <c r="F2749" s="4"/>
      <c r="G2749" s="45"/>
      <c r="H2749" s="45"/>
      <c r="I2749" s="36"/>
      <c r="J2749" s="36"/>
      <c r="K2749" s="5"/>
      <c r="L2749" s="8" t="str">
        <f t="shared" si="44"/>
        <v xml:space="preserve"> </v>
      </c>
      <c r="M2749" s="6"/>
      <c r="N2749" s="6"/>
      <c r="O2749" s="6"/>
      <c r="P2749" s="8"/>
      <c r="Q2749" s="5"/>
      <c r="R2749" s="8"/>
      <c r="S2749" s="10"/>
      <c r="T2749" s="6"/>
      <c r="U2749" s="4"/>
      <c r="V2749" s="4"/>
      <c r="W2749" s="38"/>
      <c r="X2749" s="8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BC2749" s="2"/>
    </row>
    <row r="2750" spans="1:55" ht="12.75" x14ac:dyDescent="0.2">
      <c r="A2750" s="4"/>
      <c r="B2750" s="4"/>
      <c r="C2750" s="4"/>
      <c r="D2750" s="4"/>
      <c r="E2750" s="4"/>
      <c r="F2750" s="4"/>
      <c r="G2750" s="45"/>
      <c r="H2750" s="45"/>
      <c r="I2750" s="36"/>
      <c r="J2750" s="36"/>
      <c r="K2750" s="5"/>
      <c r="L2750" s="8" t="str">
        <f t="shared" si="44"/>
        <v xml:space="preserve"> </v>
      </c>
      <c r="M2750" s="6"/>
      <c r="N2750" s="6"/>
      <c r="O2750" s="6"/>
      <c r="P2750" s="8"/>
      <c r="Q2750" s="5"/>
      <c r="R2750" s="8"/>
      <c r="S2750" s="10"/>
      <c r="T2750" s="6"/>
      <c r="U2750" s="4"/>
      <c r="V2750" s="4"/>
      <c r="W2750" s="38"/>
      <c r="X2750" s="8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BC2750" s="2"/>
    </row>
    <row r="2751" spans="1:55" ht="12.75" x14ac:dyDescent="0.2">
      <c r="A2751" s="4"/>
      <c r="B2751" s="4"/>
      <c r="C2751" s="4"/>
      <c r="D2751" s="4"/>
      <c r="E2751" s="4"/>
      <c r="F2751" s="4"/>
      <c r="G2751" s="45"/>
      <c r="H2751" s="45"/>
      <c r="I2751" s="36"/>
      <c r="J2751" s="36"/>
      <c r="K2751" s="5"/>
      <c r="L2751" s="8" t="str">
        <f t="shared" si="44"/>
        <v xml:space="preserve"> </v>
      </c>
      <c r="M2751" s="6"/>
      <c r="N2751" s="6"/>
      <c r="O2751" s="6"/>
      <c r="P2751" s="8"/>
      <c r="Q2751" s="5"/>
      <c r="R2751" s="8"/>
      <c r="S2751" s="10"/>
      <c r="T2751" s="6"/>
      <c r="U2751" s="4"/>
      <c r="V2751" s="4"/>
      <c r="W2751" s="38"/>
      <c r="X2751" s="8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BC2751" s="2"/>
    </row>
    <row r="2752" spans="1:55" ht="12.75" x14ac:dyDescent="0.2">
      <c r="A2752" s="4"/>
      <c r="B2752" s="4"/>
      <c r="C2752" s="4"/>
      <c r="D2752" s="4"/>
      <c r="E2752" s="4"/>
      <c r="F2752" s="4"/>
      <c r="G2752" s="45"/>
      <c r="H2752" s="45"/>
      <c r="I2752" s="36"/>
      <c r="J2752" s="36"/>
      <c r="K2752" s="5"/>
      <c r="L2752" s="8" t="str">
        <f t="shared" si="44"/>
        <v xml:space="preserve"> </v>
      </c>
      <c r="M2752" s="6"/>
      <c r="N2752" s="6"/>
      <c r="O2752" s="6"/>
      <c r="P2752" s="8"/>
      <c r="Q2752" s="5"/>
      <c r="R2752" s="8"/>
      <c r="S2752" s="10"/>
      <c r="T2752" s="6"/>
      <c r="U2752" s="4"/>
      <c r="V2752" s="4"/>
      <c r="W2752" s="38"/>
      <c r="X2752" s="8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BC2752" s="2"/>
    </row>
    <row r="2753" spans="1:55" ht="12.75" x14ac:dyDescent="0.2">
      <c r="A2753" s="4"/>
      <c r="B2753" s="4"/>
      <c r="C2753" s="4"/>
      <c r="D2753" s="4"/>
      <c r="E2753" s="4"/>
      <c r="F2753" s="4"/>
      <c r="G2753" s="45"/>
      <c r="H2753" s="45"/>
      <c r="I2753" s="36"/>
      <c r="J2753" s="36"/>
      <c r="K2753" s="5"/>
      <c r="L2753" s="8" t="str">
        <f t="shared" si="44"/>
        <v xml:space="preserve"> </v>
      </c>
      <c r="M2753" s="6"/>
      <c r="N2753" s="6"/>
      <c r="O2753" s="6"/>
      <c r="P2753" s="8"/>
      <c r="Q2753" s="5"/>
      <c r="R2753" s="8"/>
      <c r="S2753" s="10"/>
      <c r="T2753" s="6"/>
      <c r="U2753" s="4"/>
      <c r="V2753" s="4"/>
      <c r="W2753" s="38"/>
      <c r="X2753" s="8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BC2753" s="2"/>
    </row>
    <row r="2754" spans="1:55" ht="12.75" x14ac:dyDescent="0.2">
      <c r="A2754" s="4"/>
      <c r="B2754" s="4"/>
      <c r="C2754" s="4"/>
      <c r="D2754" s="4"/>
      <c r="E2754" s="4"/>
      <c r="F2754" s="4"/>
      <c r="G2754" s="45"/>
      <c r="H2754" s="45"/>
      <c r="I2754" s="36"/>
      <c r="J2754" s="36"/>
      <c r="K2754" s="5"/>
      <c r="L2754" s="8" t="str">
        <f t="shared" si="44"/>
        <v xml:space="preserve"> </v>
      </c>
      <c r="M2754" s="6"/>
      <c r="N2754" s="6"/>
      <c r="O2754" s="6"/>
      <c r="P2754" s="8"/>
      <c r="Q2754" s="5"/>
      <c r="R2754" s="8"/>
      <c r="S2754" s="10"/>
      <c r="T2754" s="6"/>
      <c r="U2754" s="4"/>
      <c r="V2754" s="4"/>
      <c r="W2754" s="38"/>
      <c r="X2754" s="8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BC2754" s="2"/>
    </row>
    <row r="2755" spans="1:55" ht="12.75" x14ac:dyDescent="0.2">
      <c r="A2755" s="4"/>
      <c r="B2755" s="4"/>
      <c r="C2755" s="4"/>
      <c r="D2755" s="4"/>
      <c r="E2755" s="4"/>
      <c r="F2755" s="4"/>
      <c r="G2755" s="45"/>
      <c r="H2755" s="45"/>
      <c r="I2755" s="36"/>
      <c r="J2755" s="36"/>
      <c r="K2755" s="5"/>
      <c r="L2755" s="8" t="str">
        <f t="shared" si="44"/>
        <v xml:space="preserve"> </v>
      </c>
      <c r="M2755" s="6"/>
      <c r="N2755" s="6"/>
      <c r="O2755" s="6"/>
      <c r="P2755" s="8"/>
      <c r="Q2755" s="5"/>
      <c r="R2755" s="8"/>
      <c r="S2755" s="10"/>
      <c r="T2755" s="6"/>
      <c r="U2755" s="4"/>
      <c r="V2755" s="4"/>
      <c r="W2755" s="38"/>
      <c r="X2755" s="8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BC2755" s="2"/>
    </row>
    <row r="2756" spans="1:55" ht="12.75" x14ac:dyDescent="0.2">
      <c r="A2756" s="4"/>
      <c r="B2756" s="4"/>
      <c r="C2756" s="4"/>
      <c r="D2756" s="4"/>
      <c r="E2756" s="4"/>
      <c r="F2756" s="4"/>
      <c r="G2756" s="45"/>
      <c r="H2756" s="45"/>
      <c r="I2756" s="36"/>
      <c r="J2756" s="36"/>
      <c r="K2756" s="5"/>
      <c r="L2756" s="8" t="str">
        <f t="shared" si="44"/>
        <v xml:space="preserve"> </v>
      </c>
      <c r="M2756" s="6"/>
      <c r="N2756" s="6"/>
      <c r="O2756" s="6"/>
      <c r="P2756" s="8"/>
      <c r="Q2756" s="5"/>
      <c r="R2756" s="8"/>
      <c r="S2756" s="10"/>
      <c r="T2756" s="6"/>
      <c r="U2756" s="4"/>
      <c r="V2756" s="4"/>
      <c r="W2756" s="38"/>
      <c r="X2756" s="8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BC2756" s="2"/>
    </row>
    <row r="2757" spans="1:55" ht="12.75" x14ac:dyDescent="0.2">
      <c r="A2757" s="4"/>
      <c r="B2757" s="4"/>
      <c r="C2757" s="4"/>
      <c r="D2757" s="4"/>
      <c r="E2757" s="4"/>
      <c r="F2757" s="4"/>
      <c r="G2757" s="45"/>
      <c r="H2757" s="45"/>
      <c r="I2757" s="36"/>
      <c r="J2757" s="36"/>
      <c r="K2757" s="5"/>
      <c r="L2757" s="8" t="str">
        <f t="shared" si="44"/>
        <v xml:space="preserve"> </v>
      </c>
      <c r="M2757" s="6"/>
      <c r="N2757" s="6"/>
      <c r="O2757" s="6"/>
      <c r="P2757" s="8"/>
      <c r="Q2757" s="5"/>
      <c r="R2757" s="8"/>
      <c r="S2757" s="10"/>
      <c r="T2757" s="6"/>
      <c r="U2757" s="4"/>
      <c r="V2757" s="4"/>
      <c r="W2757" s="38"/>
      <c r="X2757" s="8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BC2757" s="2"/>
    </row>
    <row r="2758" spans="1:55" ht="12.75" x14ac:dyDescent="0.2">
      <c r="A2758" s="4"/>
      <c r="B2758" s="4"/>
      <c r="C2758" s="4"/>
      <c r="D2758" s="4"/>
      <c r="E2758" s="4"/>
      <c r="F2758" s="4"/>
      <c r="G2758" s="45"/>
      <c r="H2758" s="45"/>
      <c r="I2758" s="36"/>
      <c r="J2758" s="36"/>
      <c r="K2758" s="5"/>
      <c r="L2758" s="8" t="str">
        <f t="shared" si="44"/>
        <v xml:space="preserve"> </v>
      </c>
      <c r="M2758" s="6"/>
      <c r="N2758" s="6"/>
      <c r="O2758" s="6"/>
      <c r="P2758" s="8"/>
      <c r="Q2758" s="5"/>
      <c r="R2758" s="8"/>
      <c r="S2758" s="10"/>
      <c r="T2758" s="6"/>
      <c r="U2758" s="4"/>
      <c r="V2758" s="4"/>
      <c r="W2758" s="38"/>
      <c r="X2758" s="8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BC2758" s="2"/>
    </row>
    <row r="2759" spans="1:55" ht="12.75" x14ac:dyDescent="0.2">
      <c r="A2759" s="4"/>
      <c r="B2759" s="4"/>
      <c r="C2759" s="4"/>
      <c r="D2759" s="4"/>
      <c r="E2759" s="4"/>
      <c r="F2759" s="4"/>
      <c r="G2759" s="45"/>
      <c r="H2759" s="45"/>
      <c r="I2759" s="36"/>
      <c r="J2759" s="36"/>
      <c r="K2759" s="5"/>
      <c r="L2759" s="8" t="str">
        <f t="shared" si="44"/>
        <v xml:space="preserve"> </v>
      </c>
      <c r="M2759" s="6"/>
      <c r="N2759" s="6"/>
      <c r="O2759" s="6"/>
      <c r="P2759" s="8"/>
      <c r="Q2759" s="5"/>
      <c r="R2759" s="8"/>
      <c r="S2759" s="10"/>
      <c r="T2759" s="6"/>
      <c r="U2759" s="4"/>
      <c r="V2759" s="4"/>
      <c r="W2759" s="38"/>
      <c r="X2759" s="8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BC2759" s="2"/>
    </row>
    <row r="2760" spans="1:55" ht="12.75" x14ac:dyDescent="0.2">
      <c r="A2760" s="4"/>
      <c r="B2760" s="4"/>
      <c r="C2760" s="4"/>
      <c r="D2760" s="4"/>
      <c r="E2760" s="4"/>
      <c r="F2760" s="4"/>
      <c r="G2760" s="45"/>
      <c r="H2760" s="45"/>
      <c r="I2760" s="36"/>
      <c r="J2760" s="36"/>
      <c r="K2760" s="5"/>
      <c r="L2760" s="8" t="str">
        <f t="shared" si="44"/>
        <v xml:space="preserve"> </v>
      </c>
      <c r="M2760" s="6"/>
      <c r="N2760" s="6"/>
      <c r="O2760" s="6"/>
      <c r="P2760" s="8"/>
      <c r="Q2760" s="5"/>
      <c r="R2760" s="8"/>
      <c r="S2760" s="10"/>
      <c r="T2760" s="6"/>
      <c r="U2760" s="4"/>
      <c r="V2760" s="4"/>
      <c r="W2760" s="38"/>
      <c r="X2760" s="8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BC2760" s="2"/>
    </row>
    <row r="2761" spans="1:55" ht="12.75" x14ac:dyDescent="0.2">
      <c r="A2761" s="4"/>
      <c r="B2761" s="4"/>
      <c r="C2761" s="4"/>
      <c r="D2761" s="4"/>
      <c r="E2761" s="4"/>
      <c r="F2761" s="4"/>
      <c r="G2761" s="45"/>
      <c r="H2761" s="45"/>
      <c r="I2761" s="36"/>
      <c r="J2761" s="36"/>
      <c r="K2761" s="5"/>
      <c r="L2761" s="8" t="str">
        <f t="shared" si="44"/>
        <v xml:space="preserve"> </v>
      </c>
      <c r="M2761" s="6"/>
      <c r="N2761" s="6"/>
      <c r="O2761" s="6"/>
      <c r="P2761" s="8"/>
      <c r="Q2761" s="5"/>
      <c r="R2761" s="8"/>
      <c r="S2761" s="10"/>
      <c r="T2761" s="6"/>
      <c r="U2761" s="4"/>
      <c r="V2761" s="4"/>
      <c r="W2761" s="38"/>
      <c r="X2761" s="8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BC2761" s="2"/>
    </row>
    <row r="2762" spans="1:55" ht="12.75" x14ac:dyDescent="0.2">
      <c r="A2762" s="4"/>
      <c r="B2762" s="4"/>
      <c r="C2762" s="4"/>
      <c r="D2762" s="4"/>
      <c r="E2762" s="4"/>
      <c r="F2762" s="4"/>
      <c r="G2762" s="45"/>
      <c r="H2762" s="45"/>
      <c r="I2762" s="36"/>
      <c r="J2762" s="36"/>
      <c r="K2762" s="5"/>
      <c r="L2762" s="8" t="str">
        <f t="shared" si="44"/>
        <v xml:space="preserve"> </v>
      </c>
      <c r="M2762" s="6"/>
      <c r="N2762" s="6"/>
      <c r="O2762" s="6"/>
      <c r="P2762" s="8"/>
      <c r="Q2762" s="5"/>
      <c r="R2762" s="8"/>
      <c r="S2762" s="10"/>
      <c r="T2762" s="6"/>
      <c r="U2762" s="4"/>
      <c r="V2762" s="4"/>
      <c r="W2762" s="38"/>
      <c r="X2762" s="8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BC2762" s="2"/>
    </row>
    <row r="2763" spans="1:55" ht="12.75" x14ac:dyDescent="0.2">
      <c r="A2763" s="4"/>
      <c r="B2763" s="4"/>
      <c r="C2763" s="4"/>
      <c r="D2763" s="4"/>
      <c r="E2763" s="4"/>
      <c r="F2763" s="4"/>
      <c r="G2763" s="45"/>
      <c r="H2763" s="45"/>
      <c r="I2763" s="36"/>
      <c r="J2763" s="36"/>
      <c r="K2763" s="5"/>
      <c r="L2763" s="8" t="str">
        <f t="shared" si="44"/>
        <v xml:space="preserve"> </v>
      </c>
      <c r="M2763" s="6"/>
      <c r="N2763" s="6"/>
      <c r="O2763" s="6"/>
      <c r="P2763" s="8"/>
      <c r="Q2763" s="5"/>
      <c r="R2763" s="8"/>
      <c r="S2763" s="10"/>
      <c r="T2763" s="6"/>
      <c r="U2763" s="4"/>
      <c r="V2763" s="4"/>
      <c r="W2763" s="38"/>
      <c r="X2763" s="8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BC2763" s="2"/>
    </row>
    <row r="2764" spans="1:55" ht="12.75" x14ac:dyDescent="0.2">
      <c r="A2764" s="4"/>
      <c r="B2764" s="4"/>
      <c r="C2764" s="4"/>
      <c r="D2764" s="4"/>
      <c r="E2764" s="4"/>
      <c r="F2764" s="4"/>
      <c r="G2764" s="45"/>
      <c r="H2764" s="45"/>
      <c r="I2764" s="36"/>
      <c r="J2764" s="36"/>
      <c r="K2764" s="5"/>
      <c r="L2764" s="8" t="str">
        <f t="shared" si="44"/>
        <v xml:space="preserve"> </v>
      </c>
      <c r="M2764" s="6"/>
      <c r="N2764" s="6"/>
      <c r="O2764" s="6"/>
      <c r="P2764" s="8"/>
      <c r="Q2764" s="5"/>
      <c r="R2764" s="8"/>
      <c r="S2764" s="10"/>
      <c r="T2764" s="6"/>
      <c r="U2764" s="4"/>
      <c r="V2764" s="4"/>
      <c r="W2764" s="38"/>
      <c r="X2764" s="8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BC2764" s="2"/>
    </row>
    <row r="2765" spans="1:55" ht="12.75" x14ac:dyDescent="0.2">
      <c r="A2765" s="4"/>
      <c r="B2765" s="4"/>
      <c r="C2765" s="4"/>
      <c r="D2765" s="4"/>
      <c r="E2765" s="4"/>
      <c r="F2765" s="4"/>
      <c r="G2765" s="45"/>
      <c r="H2765" s="45"/>
      <c r="I2765" s="36"/>
      <c r="J2765" s="36"/>
      <c r="K2765" s="5"/>
      <c r="L2765" s="8" t="str">
        <f t="shared" si="44"/>
        <v xml:space="preserve"> </v>
      </c>
      <c r="M2765" s="6"/>
      <c r="N2765" s="6"/>
      <c r="O2765" s="6"/>
      <c r="P2765" s="8"/>
      <c r="Q2765" s="5"/>
      <c r="R2765" s="8"/>
      <c r="S2765" s="10"/>
      <c r="T2765" s="6"/>
      <c r="U2765" s="4"/>
      <c r="V2765" s="4"/>
      <c r="W2765" s="38"/>
      <c r="X2765" s="8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BC2765" s="2"/>
    </row>
    <row r="2766" spans="1:55" ht="12.75" x14ac:dyDescent="0.2">
      <c r="A2766" s="4"/>
      <c r="B2766" s="4"/>
      <c r="C2766" s="4"/>
      <c r="D2766" s="4"/>
      <c r="E2766" s="4"/>
      <c r="F2766" s="4"/>
      <c r="G2766" s="45"/>
      <c r="H2766" s="45"/>
      <c r="I2766" s="36"/>
      <c r="J2766" s="36"/>
      <c r="K2766" s="5"/>
      <c r="L2766" s="8" t="str">
        <f t="shared" si="44"/>
        <v xml:space="preserve"> </v>
      </c>
      <c r="M2766" s="6"/>
      <c r="N2766" s="6"/>
      <c r="O2766" s="6"/>
      <c r="P2766" s="8"/>
      <c r="Q2766" s="5"/>
      <c r="R2766" s="8"/>
      <c r="S2766" s="10"/>
      <c r="T2766" s="6"/>
      <c r="U2766" s="4"/>
      <c r="V2766" s="4"/>
      <c r="W2766" s="38"/>
      <c r="X2766" s="8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BC2766" s="2"/>
    </row>
    <row r="2767" spans="1:55" ht="12.75" x14ac:dyDescent="0.2">
      <c r="A2767" s="4"/>
      <c r="B2767" s="4"/>
      <c r="C2767" s="4"/>
      <c r="D2767" s="4"/>
      <c r="E2767" s="4"/>
      <c r="F2767" s="4"/>
      <c r="G2767" s="45"/>
      <c r="H2767" s="45"/>
      <c r="I2767" s="36"/>
      <c r="J2767" s="36"/>
      <c r="K2767" s="5"/>
      <c r="L2767" s="8" t="str">
        <f t="shared" si="44"/>
        <v xml:space="preserve"> </v>
      </c>
      <c r="M2767" s="6"/>
      <c r="N2767" s="6"/>
      <c r="O2767" s="6"/>
      <c r="P2767" s="8"/>
      <c r="Q2767" s="5"/>
      <c r="R2767" s="8"/>
      <c r="S2767" s="10"/>
      <c r="T2767" s="6"/>
      <c r="U2767" s="4"/>
      <c r="V2767" s="4"/>
      <c r="W2767" s="38"/>
      <c r="X2767" s="8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BC2767" s="2"/>
    </row>
    <row r="2768" spans="1:55" ht="12.75" x14ac:dyDescent="0.2">
      <c r="A2768" s="4"/>
      <c r="B2768" s="4"/>
      <c r="C2768" s="4"/>
      <c r="D2768" s="4"/>
      <c r="E2768" s="4"/>
      <c r="F2768" s="4"/>
      <c r="G2768" s="45"/>
      <c r="H2768" s="45"/>
      <c r="I2768" s="36"/>
      <c r="J2768" s="36"/>
      <c r="K2768" s="5"/>
      <c r="L2768" s="8" t="str">
        <f t="shared" si="44"/>
        <v xml:space="preserve"> </v>
      </c>
      <c r="M2768" s="6"/>
      <c r="N2768" s="6"/>
      <c r="O2768" s="6"/>
      <c r="P2768" s="8"/>
      <c r="Q2768" s="5"/>
      <c r="R2768" s="8"/>
      <c r="S2768" s="10"/>
      <c r="T2768" s="6"/>
      <c r="U2768" s="4"/>
      <c r="V2768" s="4"/>
      <c r="W2768" s="38"/>
      <c r="X2768" s="8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BC2768" s="2"/>
    </row>
    <row r="2769" spans="1:55" ht="12.75" x14ac:dyDescent="0.2">
      <c r="A2769" s="4"/>
      <c r="B2769" s="4"/>
      <c r="C2769" s="4"/>
      <c r="D2769" s="4"/>
      <c r="E2769" s="4"/>
      <c r="F2769" s="4"/>
      <c r="G2769" s="45"/>
      <c r="H2769" s="45"/>
      <c r="I2769" s="36"/>
      <c r="J2769" s="36"/>
      <c r="K2769" s="5"/>
      <c r="L2769" s="8" t="str">
        <f t="shared" si="44"/>
        <v xml:space="preserve"> </v>
      </c>
      <c r="M2769" s="6"/>
      <c r="N2769" s="6"/>
      <c r="O2769" s="6"/>
      <c r="P2769" s="8"/>
      <c r="Q2769" s="5"/>
      <c r="R2769" s="8"/>
      <c r="S2769" s="10"/>
      <c r="T2769" s="6"/>
      <c r="U2769" s="4"/>
      <c r="V2769" s="4"/>
      <c r="W2769" s="38"/>
      <c r="X2769" s="8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BC2769" s="2"/>
    </row>
    <row r="2770" spans="1:55" ht="12.75" x14ac:dyDescent="0.2">
      <c r="A2770" s="4"/>
      <c r="B2770" s="4"/>
      <c r="C2770" s="4"/>
      <c r="D2770" s="4"/>
      <c r="E2770" s="4"/>
      <c r="F2770" s="4"/>
      <c r="G2770" s="45"/>
      <c r="H2770" s="45"/>
      <c r="I2770" s="36"/>
      <c r="J2770" s="36"/>
      <c r="K2770" s="5"/>
      <c r="L2770" s="8" t="str">
        <f t="shared" si="44"/>
        <v xml:space="preserve"> </v>
      </c>
      <c r="M2770" s="6"/>
      <c r="N2770" s="6"/>
      <c r="O2770" s="6"/>
      <c r="P2770" s="8"/>
      <c r="Q2770" s="5"/>
      <c r="R2770" s="8"/>
      <c r="S2770" s="10"/>
      <c r="T2770" s="6"/>
      <c r="U2770" s="4"/>
      <c r="V2770" s="4"/>
      <c r="W2770" s="38"/>
      <c r="X2770" s="8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BC2770" s="2"/>
    </row>
    <row r="2771" spans="1:55" ht="12.75" x14ac:dyDescent="0.2">
      <c r="A2771" s="4"/>
      <c r="B2771" s="4"/>
      <c r="C2771" s="4"/>
      <c r="D2771" s="4"/>
      <c r="E2771" s="4"/>
      <c r="F2771" s="4"/>
      <c r="G2771" s="45"/>
      <c r="H2771" s="45"/>
      <c r="I2771" s="36"/>
      <c r="J2771" s="36"/>
      <c r="K2771" s="5"/>
      <c r="L2771" s="8" t="str">
        <f t="shared" si="44"/>
        <v xml:space="preserve"> </v>
      </c>
      <c r="M2771" s="6"/>
      <c r="N2771" s="6"/>
      <c r="O2771" s="6"/>
      <c r="P2771" s="8"/>
      <c r="Q2771" s="5"/>
      <c r="R2771" s="8"/>
      <c r="S2771" s="10"/>
      <c r="T2771" s="6"/>
      <c r="U2771" s="4"/>
      <c r="V2771" s="4"/>
      <c r="W2771" s="38"/>
      <c r="X2771" s="8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BC2771" s="2"/>
    </row>
    <row r="2772" spans="1:55" ht="12.75" x14ac:dyDescent="0.2">
      <c r="A2772" s="4"/>
      <c r="B2772" s="4"/>
      <c r="C2772" s="4"/>
      <c r="D2772" s="4"/>
      <c r="E2772" s="4"/>
      <c r="F2772" s="4"/>
      <c r="G2772" s="45"/>
      <c r="H2772" s="45"/>
      <c r="I2772" s="36"/>
      <c r="J2772" s="36"/>
      <c r="K2772" s="5"/>
      <c r="L2772" s="8" t="str">
        <f t="shared" si="44"/>
        <v xml:space="preserve"> </v>
      </c>
      <c r="M2772" s="6"/>
      <c r="N2772" s="6"/>
      <c r="O2772" s="6"/>
      <c r="P2772" s="8"/>
      <c r="Q2772" s="5"/>
      <c r="R2772" s="8"/>
      <c r="S2772" s="10"/>
      <c r="T2772" s="6"/>
      <c r="U2772" s="4"/>
      <c r="V2772" s="4"/>
      <c r="W2772" s="38"/>
      <c r="X2772" s="8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BC2772" s="2"/>
    </row>
    <row r="2773" spans="1:55" ht="12.75" x14ac:dyDescent="0.2">
      <c r="A2773" s="4"/>
      <c r="B2773" s="4"/>
      <c r="C2773" s="4"/>
      <c r="D2773" s="4"/>
      <c r="E2773" s="4"/>
      <c r="F2773" s="4"/>
      <c r="G2773" s="45"/>
      <c r="H2773" s="45"/>
      <c r="I2773" s="36"/>
      <c r="J2773" s="36"/>
      <c r="K2773" s="5"/>
      <c r="L2773" s="8" t="str">
        <f t="shared" si="44"/>
        <v xml:space="preserve"> </v>
      </c>
      <c r="M2773" s="6"/>
      <c r="N2773" s="6"/>
      <c r="O2773" s="6"/>
      <c r="P2773" s="8"/>
      <c r="Q2773" s="5"/>
      <c r="R2773" s="8"/>
      <c r="S2773" s="10"/>
      <c r="T2773" s="6"/>
      <c r="U2773" s="4"/>
      <c r="V2773" s="4"/>
      <c r="W2773" s="38"/>
      <c r="X2773" s="8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BC2773" s="2"/>
    </row>
    <row r="2774" spans="1:55" ht="12.75" x14ac:dyDescent="0.2">
      <c r="A2774" s="4"/>
      <c r="B2774" s="4"/>
      <c r="C2774" s="4"/>
      <c r="D2774" s="4"/>
      <c r="E2774" s="4"/>
      <c r="F2774" s="4"/>
      <c r="G2774" s="45"/>
      <c r="H2774" s="45"/>
      <c r="I2774" s="36"/>
      <c r="J2774" s="36"/>
      <c r="K2774" s="5"/>
      <c r="L2774" s="8" t="str">
        <f t="shared" si="44"/>
        <v xml:space="preserve"> </v>
      </c>
      <c r="M2774" s="6"/>
      <c r="N2774" s="6"/>
      <c r="O2774" s="6"/>
      <c r="P2774" s="8"/>
      <c r="Q2774" s="5"/>
      <c r="R2774" s="8"/>
      <c r="S2774" s="10"/>
      <c r="T2774" s="6"/>
      <c r="U2774" s="4"/>
      <c r="V2774" s="4"/>
      <c r="W2774" s="38"/>
      <c r="X2774" s="8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BC2774" s="2"/>
    </row>
    <row r="2775" spans="1:55" ht="12.75" x14ac:dyDescent="0.2">
      <c r="A2775" s="4"/>
      <c r="B2775" s="4"/>
      <c r="C2775" s="4"/>
      <c r="D2775" s="4"/>
      <c r="E2775" s="4"/>
      <c r="F2775" s="4"/>
      <c r="G2775" s="45"/>
      <c r="H2775" s="45"/>
      <c r="I2775" s="36"/>
      <c r="J2775" s="36"/>
      <c r="K2775" s="5"/>
      <c r="L2775" s="8" t="str">
        <f t="shared" si="44"/>
        <v xml:space="preserve"> </v>
      </c>
      <c r="M2775" s="6"/>
      <c r="N2775" s="6"/>
      <c r="O2775" s="6"/>
      <c r="P2775" s="8"/>
      <c r="Q2775" s="5"/>
      <c r="R2775" s="8"/>
      <c r="S2775" s="10"/>
      <c r="T2775" s="6"/>
      <c r="U2775" s="4"/>
      <c r="V2775" s="4"/>
      <c r="W2775" s="38"/>
      <c r="X2775" s="8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BC2775" s="2"/>
    </row>
    <row r="2776" spans="1:55" ht="12.75" x14ac:dyDescent="0.2">
      <c r="A2776" s="4"/>
      <c r="B2776" s="4"/>
      <c r="C2776" s="4"/>
      <c r="D2776" s="4"/>
      <c r="E2776" s="4"/>
      <c r="F2776" s="4"/>
      <c r="G2776" s="45"/>
      <c r="H2776" s="45"/>
      <c r="I2776" s="36"/>
      <c r="J2776" s="36"/>
      <c r="K2776" s="5"/>
      <c r="L2776" s="8" t="str">
        <f t="shared" si="44"/>
        <v xml:space="preserve"> </v>
      </c>
      <c r="M2776" s="6"/>
      <c r="N2776" s="6"/>
      <c r="O2776" s="6"/>
      <c r="P2776" s="8"/>
      <c r="Q2776" s="5"/>
      <c r="R2776" s="8"/>
      <c r="S2776" s="10"/>
      <c r="T2776" s="6"/>
      <c r="U2776" s="4"/>
      <c r="V2776" s="4"/>
      <c r="W2776" s="38"/>
      <c r="X2776" s="8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BC2776" s="2"/>
    </row>
    <row r="2777" spans="1:55" ht="12.75" x14ac:dyDescent="0.2">
      <c r="A2777" s="4"/>
      <c r="B2777" s="4"/>
      <c r="C2777" s="4"/>
      <c r="D2777" s="4"/>
      <c r="E2777" s="4"/>
      <c r="F2777" s="4"/>
      <c r="G2777" s="45"/>
      <c r="H2777" s="45"/>
      <c r="I2777" s="36"/>
      <c r="J2777" s="36"/>
      <c r="K2777" s="5"/>
      <c r="L2777" s="8" t="str">
        <f t="shared" si="44"/>
        <v xml:space="preserve"> </v>
      </c>
      <c r="M2777" s="6"/>
      <c r="N2777" s="6"/>
      <c r="O2777" s="6"/>
      <c r="P2777" s="8"/>
      <c r="Q2777" s="5"/>
      <c r="R2777" s="8"/>
      <c r="S2777" s="10"/>
      <c r="T2777" s="6"/>
      <c r="U2777" s="4"/>
      <c r="V2777" s="4"/>
      <c r="W2777" s="38"/>
      <c r="X2777" s="8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BC2777" s="2"/>
    </row>
    <row r="2778" spans="1:55" ht="12.75" x14ac:dyDescent="0.2">
      <c r="A2778" s="4"/>
      <c r="B2778" s="4"/>
      <c r="C2778" s="4"/>
      <c r="D2778" s="4"/>
      <c r="E2778" s="4"/>
      <c r="F2778" s="4"/>
      <c r="G2778" s="45"/>
      <c r="H2778" s="45"/>
      <c r="I2778" s="36"/>
      <c r="J2778" s="36"/>
      <c r="K2778" s="5"/>
      <c r="L2778" s="8" t="str">
        <f t="shared" si="44"/>
        <v xml:space="preserve"> </v>
      </c>
      <c r="M2778" s="6"/>
      <c r="N2778" s="6"/>
      <c r="O2778" s="6"/>
      <c r="P2778" s="8"/>
      <c r="Q2778" s="5"/>
      <c r="R2778" s="8"/>
      <c r="S2778" s="10"/>
      <c r="T2778" s="6"/>
      <c r="U2778" s="4"/>
      <c r="V2778" s="4"/>
      <c r="W2778" s="38"/>
      <c r="X2778" s="8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BC2778" s="2"/>
    </row>
    <row r="2779" spans="1:55" ht="12.75" x14ac:dyDescent="0.2">
      <c r="A2779" s="4"/>
      <c r="B2779" s="4"/>
      <c r="C2779" s="4"/>
      <c r="D2779" s="4"/>
      <c r="E2779" s="4"/>
      <c r="F2779" s="4"/>
      <c r="G2779" s="45"/>
      <c r="H2779" s="45"/>
      <c r="I2779" s="36"/>
      <c r="J2779" s="36"/>
      <c r="K2779" s="5"/>
      <c r="L2779" s="8" t="str">
        <f t="shared" si="44"/>
        <v xml:space="preserve"> </v>
      </c>
      <c r="M2779" s="6"/>
      <c r="N2779" s="6"/>
      <c r="O2779" s="6"/>
      <c r="P2779" s="8"/>
      <c r="Q2779" s="5"/>
      <c r="R2779" s="8"/>
      <c r="S2779" s="10"/>
      <c r="T2779" s="6"/>
      <c r="U2779" s="4"/>
      <c r="V2779" s="4"/>
      <c r="W2779" s="38"/>
      <c r="X2779" s="8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BC2779" s="2"/>
    </row>
    <row r="2780" spans="1:55" ht="12.75" x14ac:dyDescent="0.2">
      <c r="A2780" s="4"/>
      <c r="B2780" s="4"/>
      <c r="C2780" s="4"/>
      <c r="D2780" s="4"/>
      <c r="E2780" s="4"/>
      <c r="F2780" s="4"/>
      <c r="G2780" s="45"/>
      <c r="H2780" s="45"/>
      <c r="I2780" s="36"/>
      <c r="J2780" s="36"/>
      <c r="K2780" s="5"/>
      <c r="L2780" s="8" t="str">
        <f t="shared" si="44"/>
        <v xml:space="preserve"> </v>
      </c>
      <c r="M2780" s="6"/>
      <c r="N2780" s="6"/>
      <c r="O2780" s="6"/>
      <c r="P2780" s="8"/>
      <c r="Q2780" s="5"/>
      <c r="R2780" s="8"/>
      <c r="S2780" s="10"/>
      <c r="T2780" s="6"/>
      <c r="U2780" s="4"/>
      <c r="V2780" s="4"/>
      <c r="W2780" s="38"/>
      <c r="X2780" s="8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BC2780" s="2"/>
    </row>
    <row r="2781" spans="1:55" ht="12.75" x14ac:dyDescent="0.2">
      <c r="A2781" s="4"/>
      <c r="B2781" s="4"/>
      <c r="C2781" s="4"/>
      <c r="D2781" s="4"/>
      <c r="E2781" s="4"/>
      <c r="F2781" s="4"/>
      <c r="G2781" s="45"/>
      <c r="H2781" s="45"/>
      <c r="I2781" s="36"/>
      <c r="J2781" s="36"/>
      <c r="K2781" s="5"/>
      <c r="L2781" s="8" t="str">
        <f t="shared" si="44"/>
        <v xml:space="preserve"> </v>
      </c>
      <c r="M2781" s="6"/>
      <c r="N2781" s="6"/>
      <c r="O2781" s="6"/>
      <c r="P2781" s="8"/>
      <c r="Q2781" s="5"/>
      <c r="R2781" s="8"/>
      <c r="S2781" s="10"/>
      <c r="T2781" s="6"/>
      <c r="U2781" s="4"/>
      <c r="V2781" s="4"/>
      <c r="W2781" s="38"/>
      <c r="X2781" s="8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BC2781" s="2"/>
    </row>
    <row r="2782" spans="1:55" ht="12.75" x14ac:dyDescent="0.2">
      <c r="A2782" s="4"/>
      <c r="B2782" s="4"/>
      <c r="C2782" s="4"/>
      <c r="D2782" s="4"/>
      <c r="E2782" s="4"/>
      <c r="F2782" s="4"/>
      <c r="G2782" s="45"/>
      <c r="H2782" s="45"/>
      <c r="I2782" s="36"/>
      <c r="J2782" s="36"/>
      <c r="K2782" s="5"/>
      <c r="L2782" s="8" t="str">
        <f t="shared" si="44"/>
        <v xml:space="preserve"> </v>
      </c>
      <c r="M2782" s="6"/>
      <c r="N2782" s="6"/>
      <c r="O2782" s="6"/>
      <c r="P2782" s="8"/>
      <c r="Q2782" s="5"/>
      <c r="R2782" s="8"/>
      <c r="S2782" s="10"/>
      <c r="T2782" s="6"/>
      <c r="U2782" s="4"/>
      <c r="V2782" s="4"/>
      <c r="W2782" s="38"/>
      <c r="X2782" s="8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BC2782" s="2"/>
    </row>
    <row r="2783" spans="1:55" ht="12.75" x14ac:dyDescent="0.2">
      <c r="A2783" s="4"/>
      <c r="B2783" s="4"/>
      <c r="C2783" s="4"/>
      <c r="D2783" s="4"/>
      <c r="E2783" s="4"/>
      <c r="F2783" s="4"/>
      <c r="G2783" s="45"/>
      <c r="H2783" s="45"/>
      <c r="I2783" s="36"/>
      <c r="J2783" s="36"/>
      <c r="K2783" s="5"/>
      <c r="L2783" s="8" t="str">
        <f t="shared" si="44"/>
        <v xml:space="preserve"> </v>
      </c>
      <c r="M2783" s="6"/>
      <c r="N2783" s="6"/>
      <c r="O2783" s="6"/>
      <c r="P2783" s="8"/>
      <c r="Q2783" s="5"/>
      <c r="R2783" s="8"/>
      <c r="S2783" s="10"/>
      <c r="T2783" s="6"/>
      <c r="U2783" s="4"/>
      <c r="V2783" s="4"/>
      <c r="W2783" s="38"/>
      <c r="X2783" s="8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BC2783" s="2"/>
    </row>
    <row r="2784" spans="1:55" ht="12.75" x14ac:dyDescent="0.2">
      <c r="A2784" s="4"/>
      <c r="B2784" s="4"/>
      <c r="C2784" s="4"/>
      <c r="D2784" s="4"/>
      <c r="E2784" s="4"/>
      <c r="F2784" s="4"/>
      <c r="G2784" s="45"/>
      <c r="H2784" s="45"/>
      <c r="I2784" s="36"/>
      <c r="J2784" s="36"/>
      <c r="K2784" s="5"/>
      <c r="L2784" s="8" t="str">
        <f t="shared" ref="L2784:L2847" si="45">+IF(J2784=0," ",K2784-($B$9-J2784))</f>
        <v xml:space="preserve"> </v>
      </c>
      <c r="M2784" s="6"/>
      <c r="N2784" s="6"/>
      <c r="O2784" s="6"/>
      <c r="P2784" s="8"/>
      <c r="Q2784" s="5"/>
      <c r="R2784" s="8"/>
      <c r="S2784" s="10"/>
      <c r="T2784" s="6"/>
      <c r="U2784" s="4"/>
      <c r="V2784" s="4"/>
      <c r="W2784" s="38"/>
      <c r="X2784" s="8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BC2784" s="2"/>
    </row>
    <row r="2785" spans="1:55" ht="12.75" x14ac:dyDescent="0.2">
      <c r="A2785" s="4"/>
      <c r="B2785" s="4"/>
      <c r="C2785" s="4"/>
      <c r="D2785" s="4"/>
      <c r="E2785" s="4"/>
      <c r="F2785" s="4"/>
      <c r="G2785" s="45"/>
      <c r="H2785" s="45"/>
      <c r="I2785" s="36"/>
      <c r="J2785" s="36"/>
      <c r="K2785" s="5"/>
      <c r="L2785" s="8" t="str">
        <f t="shared" si="45"/>
        <v xml:space="preserve"> </v>
      </c>
      <c r="M2785" s="6"/>
      <c r="N2785" s="6"/>
      <c r="O2785" s="6"/>
      <c r="P2785" s="8"/>
      <c r="Q2785" s="5"/>
      <c r="R2785" s="8"/>
      <c r="S2785" s="10"/>
      <c r="T2785" s="6"/>
      <c r="U2785" s="4"/>
      <c r="V2785" s="4"/>
      <c r="W2785" s="38"/>
      <c r="X2785" s="8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BC2785" s="2"/>
    </row>
    <row r="2786" spans="1:55" ht="12.75" x14ac:dyDescent="0.2">
      <c r="A2786" s="4"/>
      <c r="B2786" s="4"/>
      <c r="C2786" s="4"/>
      <c r="D2786" s="4"/>
      <c r="E2786" s="4"/>
      <c r="F2786" s="4"/>
      <c r="G2786" s="45"/>
      <c r="H2786" s="45"/>
      <c r="I2786" s="36"/>
      <c r="J2786" s="36"/>
      <c r="K2786" s="5"/>
      <c r="L2786" s="8" t="str">
        <f t="shared" si="45"/>
        <v xml:space="preserve"> </v>
      </c>
      <c r="M2786" s="6"/>
      <c r="N2786" s="6"/>
      <c r="O2786" s="6"/>
      <c r="P2786" s="8"/>
      <c r="Q2786" s="5"/>
      <c r="R2786" s="8"/>
      <c r="S2786" s="10"/>
      <c r="T2786" s="6"/>
      <c r="U2786" s="4"/>
      <c r="V2786" s="4"/>
      <c r="W2786" s="38"/>
      <c r="X2786" s="8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BC2786" s="2"/>
    </row>
    <row r="2787" spans="1:55" ht="12.75" x14ac:dyDescent="0.2">
      <c r="A2787" s="4"/>
      <c r="B2787" s="4"/>
      <c r="C2787" s="4"/>
      <c r="D2787" s="4"/>
      <c r="E2787" s="4"/>
      <c r="F2787" s="4"/>
      <c r="G2787" s="45"/>
      <c r="H2787" s="45"/>
      <c r="I2787" s="36"/>
      <c r="J2787" s="36"/>
      <c r="K2787" s="5"/>
      <c r="L2787" s="8" t="str">
        <f t="shared" si="45"/>
        <v xml:space="preserve"> </v>
      </c>
      <c r="M2787" s="6"/>
      <c r="N2787" s="6"/>
      <c r="O2787" s="6"/>
      <c r="P2787" s="8"/>
      <c r="Q2787" s="5"/>
      <c r="R2787" s="8"/>
      <c r="S2787" s="10"/>
      <c r="T2787" s="6"/>
      <c r="U2787" s="4"/>
      <c r="V2787" s="4"/>
      <c r="W2787" s="38"/>
      <c r="X2787" s="8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BC2787" s="2"/>
    </row>
    <row r="2788" spans="1:55" ht="12.75" x14ac:dyDescent="0.2">
      <c r="A2788" s="4"/>
      <c r="B2788" s="4"/>
      <c r="C2788" s="4"/>
      <c r="D2788" s="4"/>
      <c r="E2788" s="4"/>
      <c r="F2788" s="4"/>
      <c r="G2788" s="45"/>
      <c r="H2788" s="45"/>
      <c r="I2788" s="36"/>
      <c r="J2788" s="36"/>
      <c r="K2788" s="5"/>
      <c r="L2788" s="8" t="str">
        <f t="shared" si="45"/>
        <v xml:space="preserve"> </v>
      </c>
      <c r="M2788" s="6"/>
      <c r="N2788" s="6"/>
      <c r="O2788" s="6"/>
      <c r="P2788" s="8"/>
      <c r="Q2788" s="5"/>
      <c r="R2788" s="8"/>
      <c r="S2788" s="10"/>
      <c r="T2788" s="6"/>
      <c r="U2788" s="4"/>
      <c r="V2788" s="4"/>
      <c r="W2788" s="38"/>
      <c r="X2788" s="8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BC2788" s="2"/>
    </row>
    <row r="2789" spans="1:55" ht="12.75" x14ac:dyDescent="0.2">
      <c r="A2789" s="4"/>
      <c r="B2789" s="4"/>
      <c r="C2789" s="4"/>
      <c r="D2789" s="4"/>
      <c r="E2789" s="4"/>
      <c r="F2789" s="4"/>
      <c r="G2789" s="45"/>
      <c r="H2789" s="45"/>
      <c r="I2789" s="36"/>
      <c r="J2789" s="36"/>
      <c r="K2789" s="5"/>
      <c r="L2789" s="8" t="str">
        <f t="shared" si="45"/>
        <v xml:space="preserve"> </v>
      </c>
      <c r="M2789" s="6"/>
      <c r="N2789" s="6"/>
      <c r="O2789" s="6"/>
      <c r="P2789" s="8"/>
      <c r="Q2789" s="5"/>
      <c r="R2789" s="8"/>
      <c r="S2789" s="10"/>
      <c r="T2789" s="6"/>
      <c r="U2789" s="4"/>
      <c r="V2789" s="4"/>
      <c r="W2789" s="38"/>
      <c r="X2789" s="8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BC2789" s="2"/>
    </row>
    <row r="2790" spans="1:55" ht="12.75" x14ac:dyDescent="0.2">
      <c r="A2790" s="4"/>
      <c r="B2790" s="4"/>
      <c r="C2790" s="4"/>
      <c r="D2790" s="4"/>
      <c r="E2790" s="4"/>
      <c r="F2790" s="4"/>
      <c r="G2790" s="45"/>
      <c r="H2790" s="45"/>
      <c r="I2790" s="36"/>
      <c r="J2790" s="36"/>
      <c r="K2790" s="5"/>
      <c r="L2790" s="8" t="str">
        <f t="shared" si="45"/>
        <v xml:space="preserve"> </v>
      </c>
      <c r="M2790" s="6"/>
      <c r="N2790" s="6"/>
      <c r="O2790" s="6"/>
      <c r="P2790" s="8"/>
      <c r="Q2790" s="5"/>
      <c r="R2790" s="8"/>
      <c r="S2790" s="10"/>
      <c r="T2790" s="6"/>
      <c r="U2790" s="4"/>
      <c r="V2790" s="4"/>
      <c r="W2790" s="38"/>
      <c r="X2790" s="8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BC2790" s="2"/>
    </row>
    <row r="2791" spans="1:55" ht="12.75" x14ac:dyDescent="0.2">
      <c r="A2791" s="4"/>
      <c r="B2791" s="4"/>
      <c r="C2791" s="4"/>
      <c r="D2791" s="4"/>
      <c r="E2791" s="4"/>
      <c r="F2791" s="4"/>
      <c r="G2791" s="45"/>
      <c r="H2791" s="45"/>
      <c r="I2791" s="36"/>
      <c r="J2791" s="36"/>
      <c r="K2791" s="5"/>
      <c r="L2791" s="8" t="str">
        <f t="shared" si="45"/>
        <v xml:space="preserve"> </v>
      </c>
      <c r="M2791" s="6"/>
      <c r="N2791" s="6"/>
      <c r="O2791" s="6"/>
      <c r="P2791" s="8"/>
      <c r="Q2791" s="5"/>
      <c r="R2791" s="8"/>
      <c r="S2791" s="10"/>
      <c r="T2791" s="6"/>
      <c r="U2791" s="4"/>
      <c r="V2791" s="4"/>
      <c r="W2791" s="38"/>
      <c r="X2791" s="8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BC2791" s="2"/>
    </row>
    <row r="2792" spans="1:55" ht="12.75" x14ac:dyDescent="0.2">
      <c r="A2792" s="4"/>
      <c r="B2792" s="4"/>
      <c r="C2792" s="4"/>
      <c r="D2792" s="4"/>
      <c r="E2792" s="4"/>
      <c r="F2792" s="4"/>
      <c r="G2792" s="45"/>
      <c r="H2792" s="45"/>
      <c r="I2792" s="36"/>
      <c r="J2792" s="36"/>
      <c r="K2792" s="5"/>
      <c r="L2792" s="8" t="str">
        <f t="shared" si="45"/>
        <v xml:space="preserve"> </v>
      </c>
      <c r="M2792" s="6"/>
      <c r="N2792" s="6"/>
      <c r="O2792" s="6"/>
      <c r="P2792" s="8"/>
      <c r="Q2792" s="5"/>
      <c r="R2792" s="8"/>
      <c r="S2792" s="10"/>
      <c r="T2792" s="6"/>
      <c r="U2792" s="4"/>
      <c r="V2792" s="4"/>
      <c r="W2792" s="38"/>
      <c r="X2792" s="8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BC2792" s="2"/>
    </row>
    <row r="2793" spans="1:55" ht="12.75" x14ac:dyDescent="0.2">
      <c r="A2793" s="4"/>
      <c r="B2793" s="4"/>
      <c r="C2793" s="4"/>
      <c r="D2793" s="4"/>
      <c r="E2793" s="4"/>
      <c r="F2793" s="4"/>
      <c r="G2793" s="45"/>
      <c r="H2793" s="45"/>
      <c r="I2793" s="36"/>
      <c r="J2793" s="36"/>
      <c r="K2793" s="5"/>
      <c r="L2793" s="8" t="str">
        <f t="shared" si="45"/>
        <v xml:space="preserve"> </v>
      </c>
      <c r="M2793" s="6"/>
      <c r="N2793" s="6"/>
      <c r="O2793" s="6"/>
      <c r="P2793" s="8"/>
      <c r="Q2793" s="5"/>
      <c r="R2793" s="8"/>
      <c r="S2793" s="10"/>
      <c r="T2793" s="6"/>
      <c r="U2793" s="4"/>
      <c r="V2793" s="4"/>
      <c r="W2793" s="38"/>
      <c r="X2793" s="8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BC2793" s="2"/>
    </row>
    <row r="2794" spans="1:55" ht="12.75" x14ac:dyDescent="0.2">
      <c r="A2794" s="4"/>
      <c r="B2794" s="4"/>
      <c r="C2794" s="4"/>
      <c r="D2794" s="4"/>
      <c r="E2794" s="4"/>
      <c r="F2794" s="4"/>
      <c r="G2794" s="45"/>
      <c r="H2794" s="45"/>
      <c r="I2794" s="36"/>
      <c r="J2794" s="36"/>
      <c r="K2794" s="5"/>
      <c r="L2794" s="8" t="str">
        <f t="shared" si="45"/>
        <v xml:space="preserve"> </v>
      </c>
      <c r="M2794" s="6"/>
      <c r="N2794" s="6"/>
      <c r="O2794" s="6"/>
      <c r="P2794" s="8"/>
      <c r="Q2794" s="5"/>
      <c r="R2794" s="8"/>
      <c r="S2794" s="10"/>
      <c r="T2794" s="6"/>
      <c r="U2794" s="4"/>
      <c r="V2794" s="4"/>
      <c r="W2794" s="38"/>
      <c r="X2794" s="8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BC2794" s="2"/>
    </row>
    <row r="2795" spans="1:55" ht="12.75" x14ac:dyDescent="0.2">
      <c r="A2795" s="4"/>
      <c r="B2795" s="4"/>
      <c r="C2795" s="4"/>
      <c r="D2795" s="4"/>
      <c r="E2795" s="4"/>
      <c r="F2795" s="4"/>
      <c r="G2795" s="45"/>
      <c r="H2795" s="45"/>
      <c r="I2795" s="36"/>
      <c r="J2795" s="36"/>
      <c r="K2795" s="5"/>
      <c r="L2795" s="8" t="str">
        <f t="shared" si="45"/>
        <v xml:space="preserve"> </v>
      </c>
      <c r="M2795" s="6"/>
      <c r="N2795" s="6"/>
      <c r="O2795" s="6"/>
      <c r="P2795" s="8"/>
      <c r="Q2795" s="5"/>
      <c r="R2795" s="8"/>
      <c r="S2795" s="10"/>
      <c r="T2795" s="6"/>
      <c r="U2795" s="4"/>
      <c r="V2795" s="4"/>
      <c r="W2795" s="38"/>
      <c r="X2795" s="8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BC2795" s="2"/>
    </row>
    <row r="2796" spans="1:55" ht="12.75" x14ac:dyDescent="0.2">
      <c r="A2796" s="4"/>
      <c r="B2796" s="4"/>
      <c r="C2796" s="4"/>
      <c r="D2796" s="4"/>
      <c r="E2796" s="4"/>
      <c r="F2796" s="4"/>
      <c r="G2796" s="45"/>
      <c r="H2796" s="45"/>
      <c r="I2796" s="36"/>
      <c r="J2796" s="36"/>
      <c r="K2796" s="5"/>
      <c r="L2796" s="8" t="str">
        <f t="shared" si="45"/>
        <v xml:space="preserve"> </v>
      </c>
      <c r="M2796" s="6"/>
      <c r="N2796" s="6"/>
      <c r="O2796" s="6"/>
      <c r="P2796" s="8"/>
      <c r="Q2796" s="5"/>
      <c r="R2796" s="8"/>
      <c r="S2796" s="10"/>
      <c r="T2796" s="6"/>
      <c r="U2796" s="4"/>
      <c r="V2796" s="4"/>
      <c r="W2796" s="38"/>
      <c r="X2796" s="8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BC2796" s="2"/>
    </row>
    <row r="2797" spans="1:55" ht="12.75" x14ac:dyDescent="0.2">
      <c r="A2797" s="4"/>
      <c r="B2797" s="4"/>
      <c r="C2797" s="4"/>
      <c r="D2797" s="4"/>
      <c r="E2797" s="4"/>
      <c r="F2797" s="4"/>
      <c r="G2797" s="45"/>
      <c r="H2797" s="45"/>
      <c r="I2797" s="36"/>
      <c r="J2797" s="36"/>
      <c r="K2797" s="5"/>
      <c r="L2797" s="8" t="str">
        <f t="shared" si="45"/>
        <v xml:space="preserve"> </v>
      </c>
      <c r="M2797" s="6"/>
      <c r="N2797" s="6"/>
      <c r="O2797" s="6"/>
      <c r="P2797" s="8"/>
      <c r="Q2797" s="5"/>
      <c r="R2797" s="8"/>
      <c r="S2797" s="10"/>
      <c r="T2797" s="6"/>
      <c r="U2797" s="4"/>
      <c r="V2797" s="4"/>
      <c r="W2797" s="38"/>
      <c r="X2797" s="8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BC2797" s="2"/>
    </row>
    <row r="2798" spans="1:55" ht="12.75" x14ac:dyDescent="0.2">
      <c r="A2798" s="4"/>
      <c r="B2798" s="4"/>
      <c r="C2798" s="4"/>
      <c r="D2798" s="4"/>
      <c r="E2798" s="4"/>
      <c r="F2798" s="4"/>
      <c r="G2798" s="45"/>
      <c r="H2798" s="45"/>
      <c r="I2798" s="36"/>
      <c r="J2798" s="36"/>
      <c r="K2798" s="5"/>
      <c r="L2798" s="8" t="str">
        <f t="shared" si="45"/>
        <v xml:space="preserve"> </v>
      </c>
      <c r="M2798" s="6"/>
      <c r="N2798" s="6"/>
      <c r="O2798" s="6"/>
      <c r="P2798" s="8"/>
      <c r="Q2798" s="5"/>
      <c r="R2798" s="8"/>
      <c r="S2798" s="10"/>
      <c r="T2798" s="6"/>
      <c r="U2798" s="4"/>
      <c r="V2798" s="4"/>
      <c r="W2798" s="38"/>
      <c r="X2798" s="8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BC2798" s="2"/>
    </row>
    <row r="2799" spans="1:55" ht="12.75" x14ac:dyDescent="0.2">
      <c r="A2799" s="4"/>
      <c r="B2799" s="4"/>
      <c r="C2799" s="4"/>
      <c r="D2799" s="4"/>
      <c r="E2799" s="4"/>
      <c r="F2799" s="4"/>
      <c r="G2799" s="45"/>
      <c r="H2799" s="45"/>
      <c r="I2799" s="36"/>
      <c r="J2799" s="36"/>
      <c r="K2799" s="5"/>
      <c r="L2799" s="8" t="str">
        <f t="shared" si="45"/>
        <v xml:space="preserve"> </v>
      </c>
      <c r="M2799" s="6"/>
      <c r="N2799" s="6"/>
      <c r="O2799" s="6"/>
      <c r="P2799" s="8"/>
      <c r="Q2799" s="5"/>
      <c r="R2799" s="8"/>
      <c r="S2799" s="10"/>
      <c r="T2799" s="6"/>
      <c r="U2799" s="4"/>
      <c r="V2799" s="4"/>
      <c r="W2799" s="38"/>
      <c r="X2799" s="8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BC2799" s="2"/>
    </row>
    <row r="2800" spans="1:55" ht="12.75" x14ac:dyDescent="0.2">
      <c r="A2800" s="4"/>
      <c r="B2800" s="4"/>
      <c r="C2800" s="4"/>
      <c r="D2800" s="4"/>
      <c r="E2800" s="4"/>
      <c r="F2800" s="4"/>
      <c r="G2800" s="45"/>
      <c r="H2800" s="45"/>
      <c r="I2800" s="36"/>
      <c r="J2800" s="36"/>
      <c r="K2800" s="5"/>
      <c r="L2800" s="8" t="str">
        <f t="shared" si="45"/>
        <v xml:space="preserve"> </v>
      </c>
      <c r="M2800" s="6"/>
      <c r="N2800" s="6"/>
      <c r="O2800" s="6"/>
      <c r="P2800" s="8"/>
      <c r="Q2800" s="5"/>
      <c r="R2800" s="8"/>
      <c r="S2800" s="10"/>
      <c r="T2800" s="6"/>
      <c r="U2800" s="4"/>
      <c r="V2800" s="4"/>
      <c r="W2800" s="38"/>
      <c r="X2800" s="8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BC2800" s="2"/>
    </row>
    <row r="2801" spans="1:55" ht="12.75" x14ac:dyDescent="0.2">
      <c r="A2801" s="4"/>
      <c r="B2801" s="4"/>
      <c r="C2801" s="4"/>
      <c r="D2801" s="4"/>
      <c r="E2801" s="4"/>
      <c r="F2801" s="4"/>
      <c r="G2801" s="45"/>
      <c r="H2801" s="45"/>
      <c r="I2801" s="36"/>
      <c r="J2801" s="36"/>
      <c r="K2801" s="5"/>
      <c r="L2801" s="8" t="str">
        <f t="shared" si="45"/>
        <v xml:space="preserve"> </v>
      </c>
      <c r="M2801" s="6"/>
      <c r="N2801" s="6"/>
      <c r="O2801" s="6"/>
      <c r="P2801" s="8"/>
      <c r="Q2801" s="5"/>
      <c r="R2801" s="8"/>
      <c r="S2801" s="10"/>
      <c r="T2801" s="6"/>
      <c r="U2801" s="4"/>
      <c r="V2801" s="4"/>
      <c r="W2801" s="38"/>
      <c r="X2801" s="8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BC2801" s="2"/>
    </row>
    <row r="2802" spans="1:55" ht="12.75" x14ac:dyDescent="0.2">
      <c r="A2802" s="4"/>
      <c r="B2802" s="4"/>
      <c r="C2802" s="4"/>
      <c r="D2802" s="4"/>
      <c r="E2802" s="4"/>
      <c r="F2802" s="4"/>
      <c r="G2802" s="45"/>
      <c r="H2802" s="45"/>
      <c r="I2802" s="36"/>
      <c r="J2802" s="36"/>
      <c r="K2802" s="5"/>
      <c r="L2802" s="8" t="str">
        <f t="shared" si="45"/>
        <v xml:space="preserve"> </v>
      </c>
      <c r="M2802" s="6"/>
      <c r="N2802" s="6"/>
      <c r="O2802" s="6"/>
      <c r="P2802" s="8"/>
      <c r="Q2802" s="5"/>
      <c r="R2802" s="8"/>
      <c r="S2802" s="10"/>
      <c r="T2802" s="6"/>
      <c r="U2802" s="4"/>
      <c r="V2802" s="4"/>
      <c r="W2802" s="38"/>
      <c r="X2802" s="8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BC2802" s="2"/>
    </row>
    <row r="2803" spans="1:55" ht="12.75" x14ac:dyDescent="0.2">
      <c r="A2803" s="4"/>
      <c r="B2803" s="4"/>
      <c r="C2803" s="4"/>
      <c r="D2803" s="4"/>
      <c r="E2803" s="4"/>
      <c r="F2803" s="4"/>
      <c r="G2803" s="45"/>
      <c r="H2803" s="45"/>
      <c r="I2803" s="36"/>
      <c r="J2803" s="36"/>
      <c r="K2803" s="5"/>
      <c r="L2803" s="8" t="str">
        <f t="shared" si="45"/>
        <v xml:space="preserve"> </v>
      </c>
      <c r="M2803" s="6"/>
      <c r="N2803" s="6"/>
      <c r="O2803" s="6"/>
      <c r="P2803" s="8"/>
      <c r="Q2803" s="5"/>
      <c r="R2803" s="8"/>
      <c r="S2803" s="10"/>
      <c r="T2803" s="6"/>
      <c r="U2803" s="4"/>
      <c r="V2803" s="4"/>
      <c r="W2803" s="38"/>
      <c r="X2803" s="8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BC2803" s="2"/>
    </row>
    <row r="2804" spans="1:55" ht="12.75" x14ac:dyDescent="0.2">
      <c r="A2804" s="4"/>
      <c r="B2804" s="4"/>
      <c r="C2804" s="4"/>
      <c r="D2804" s="4"/>
      <c r="E2804" s="4"/>
      <c r="F2804" s="4"/>
      <c r="G2804" s="45"/>
      <c r="H2804" s="45"/>
      <c r="I2804" s="36"/>
      <c r="J2804" s="36"/>
      <c r="K2804" s="5"/>
      <c r="L2804" s="8" t="str">
        <f t="shared" si="45"/>
        <v xml:space="preserve"> </v>
      </c>
      <c r="M2804" s="6"/>
      <c r="N2804" s="6"/>
      <c r="O2804" s="6"/>
      <c r="P2804" s="8"/>
      <c r="Q2804" s="5"/>
      <c r="R2804" s="8"/>
      <c r="S2804" s="10"/>
      <c r="T2804" s="6"/>
      <c r="U2804" s="4"/>
      <c r="V2804" s="4"/>
      <c r="W2804" s="38"/>
      <c r="X2804" s="8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BC2804" s="2"/>
    </row>
    <row r="2805" spans="1:55" ht="12.75" x14ac:dyDescent="0.2">
      <c r="A2805" s="4"/>
      <c r="B2805" s="4"/>
      <c r="C2805" s="4"/>
      <c r="D2805" s="4"/>
      <c r="E2805" s="4"/>
      <c r="F2805" s="4"/>
      <c r="G2805" s="45"/>
      <c r="H2805" s="45"/>
      <c r="I2805" s="36"/>
      <c r="J2805" s="36"/>
      <c r="K2805" s="5"/>
      <c r="L2805" s="8" t="str">
        <f t="shared" si="45"/>
        <v xml:space="preserve"> </v>
      </c>
      <c r="M2805" s="6"/>
      <c r="N2805" s="6"/>
      <c r="O2805" s="6"/>
      <c r="P2805" s="8"/>
      <c r="Q2805" s="5"/>
      <c r="R2805" s="8"/>
      <c r="S2805" s="10"/>
      <c r="T2805" s="6"/>
      <c r="U2805" s="4"/>
      <c r="V2805" s="4"/>
      <c r="W2805" s="38"/>
      <c r="X2805" s="8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BC2805" s="2"/>
    </row>
    <row r="2806" spans="1:55" ht="12.75" x14ac:dyDescent="0.2">
      <c r="A2806" s="4"/>
      <c r="B2806" s="4"/>
      <c r="C2806" s="4"/>
      <c r="D2806" s="4"/>
      <c r="E2806" s="4"/>
      <c r="F2806" s="4"/>
      <c r="G2806" s="45"/>
      <c r="H2806" s="45"/>
      <c r="I2806" s="36"/>
      <c r="J2806" s="36"/>
      <c r="K2806" s="5"/>
      <c r="L2806" s="8" t="str">
        <f t="shared" si="45"/>
        <v xml:space="preserve"> </v>
      </c>
      <c r="M2806" s="6"/>
      <c r="N2806" s="6"/>
      <c r="O2806" s="6"/>
      <c r="P2806" s="8"/>
      <c r="Q2806" s="5"/>
      <c r="R2806" s="8"/>
      <c r="S2806" s="10"/>
      <c r="T2806" s="6"/>
      <c r="U2806" s="4"/>
      <c r="V2806" s="4"/>
      <c r="W2806" s="38"/>
      <c r="X2806" s="8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BC2806" s="2"/>
    </row>
    <row r="2807" spans="1:55" ht="12.75" x14ac:dyDescent="0.2">
      <c r="A2807" s="4"/>
      <c r="B2807" s="4"/>
      <c r="C2807" s="4"/>
      <c r="D2807" s="4"/>
      <c r="E2807" s="4"/>
      <c r="F2807" s="4"/>
      <c r="G2807" s="45"/>
      <c r="H2807" s="45"/>
      <c r="I2807" s="36"/>
      <c r="J2807" s="36"/>
      <c r="K2807" s="5"/>
      <c r="L2807" s="8" t="str">
        <f t="shared" si="45"/>
        <v xml:space="preserve"> </v>
      </c>
      <c r="M2807" s="6"/>
      <c r="N2807" s="6"/>
      <c r="O2807" s="6"/>
      <c r="P2807" s="8"/>
      <c r="Q2807" s="5"/>
      <c r="R2807" s="8"/>
      <c r="S2807" s="10"/>
      <c r="T2807" s="6"/>
      <c r="U2807" s="4"/>
      <c r="V2807" s="4"/>
      <c r="W2807" s="38"/>
      <c r="X2807" s="8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BC2807" s="2"/>
    </row>
    <row r="2808" spans="1:55" ht="12.75" x14ac:dyDescent="0.2">
      <c r="A2808" s="4"/>
      <c r="B2808" s="4"/>
      <c r="C2808" s="4"/>
      <c r="D2808" s="4"/>
      <c r="E2808" s="4"/>
      <c r="F2808" s="4"/>
      <c r="G2808" s="45"/>
      <c r="H2808" s="45"/>
      <c r="I2808" s="36"/>
      <c r="J2808" s="36"/>
      <c r="K2808" s="5"/>
      <c r="L2808" s="8" t="str">
        <f t="shared" si="45"/>
        <v xml:space="preserve"> </v>
      </c>
      <c r="M2808" s="6"/>
      <c r="N2808" s="6"/>
      <c r="O2808" s="6"/>
      <c r="P2808" s="8"/>
      <c r="Q2808" s="5"/>
      <c r="R2808" s="8"/>
      <c r="S2808" s="10"/>
      <c r="T2808" s="6"/>
      <c r="U2808" s="4"/>
      <c r="V2808" s="4"/>
      <c r="W2808" s="38"/>
      <c r="X2808" s="8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BC2808" s="2"/>
    </row>
    <row r="2809" spans="1:55" ht="12.75" x14ac:dyDescent="0.2">
      <c r="A2809" s="4"/>
      <c r="B2809" s="4"/>
      <c r="C2809" s="4"/>
      <c r="D2809" s="4"/>
      <c r="E2809" s="4"/>
      <c r="F2809" s="4"/>
      <c r="G2809" s="45"/>
      <c r="H2809" s="45"/>
      <c r="I2809" s="36"/>
      <c r="J2809" s="36"/>
      <c r="K2809" s="5"/>
      <c r="L2809" s="8" t="str">
        <f t="shared" si="45"/>
        <v xml:space="preserve"> </v>
      </c>
      <c r="M2809" s="6"/>
      <c r="N2809" s="6"/>
      <c r="O2809" s="6"/>
      <c r="P2809" s="8"/>
      <c r="Q2809" s="5"/>
      <c r="R2809" s="8"/>
      <c r="S2809" s="10"/>
      <c r="T2809" s="6"/>
      <c r="U2809" s="4"/>
      <c r="V2809" s="4"/>
      <c r="W2809" s="38"/>
      <c r="X2809" s="8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BC2809" s="2"/>
    </row>
    <row r="2810" spans="1:55" ht="12.75" x14ac:dyDescent="0.2">
      <c r="A2810" s="4"/>
      <c r="B2810" s="4"/>
      <c r="C2810" s="4"/>
      <c r="D2810" s="4"/>
      <c r="E2810" s="4"/>
      <c r="F2810" s="4"/>
      <c r="G2810" s="45"/>
      <c r="H2810" s="45"/>
      <c r="I2810" s="36"/>
      <c r="J2810" s="36"/>
      <c r="K2810" s="5"/>
      <c r="L2810" s="8" t="str">
        <f t="shared" si="45"/>
        <v xml:space="preserve"> </v>
      </c>
      <c r="M2810" s="6"/>
      <c r="N2810" s="6"/>
      <c r="O2810" s="6"/>
      <c r="P2810" s="8"/>
      <c r="Q2810" s="5"/>
      <c r="R2810" s="8"/>
      <c r="S2810" s="10"/>
      <c r="T2810" s="6"/>
      <c r="U2810" s="4"/>
      <c r="V2810" s="4"/>
      <c r="W2810" s="38"/>
      <c r="X2810" s="8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BC2810" s="2"/>
    </row>
    <row r="2811" spans="1:55" ht="12.75" x14ac:dyDescent="0.2">
      <c r="A2811" s="4"/>
      <c r="B2811" s="4"/>
      <c r="C2811" s="4"/>
      <c r="D2811" s="4"/>
      <c r="E2811" s="4"/>
      <c r="F2811" s="4"/>
      <c r="G2811" s="45"/>
      <c r="H2811" s="45"/>
      <c r="I2811" s="36"/>
      <c r="J2811" s="36"/>
      <c r="K2811" s="5"/>
      <c r="L2811" s="8" t="str">
        <f t="shared" si="45"/>
        <v xml:space="preserve"> </v>
      </c>
      <c r="M2811" s="6"/>
      <c r="N2811" s="6"/>
      <c r="O2811" s="6"/>
      <c r="P2811" s="8"/>
      <c r="Q2811" s="5"/>
      <c r="R2811" s="8"/>
      <c r="S2811" s="10"/>
      <c r="T2811" s="6"/>
      <c r="U2811" s="4"/>
      <c r="V2811" s="4"/>
      <c r="W2811" s="38"/>
      <c r="X2811" s="8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BC2811" s="2"/>
    </row>
    <row r="2812" spans="1:55" ht="12.75" x14ac:dyDescent="0.2">
      <c r="A2812" s="4"/>
      <c r="B2812" s="4"/>
      <c r="C2812" s="4"/>
      <c r="D2812" s="4"/>
      <c r="E2812" s="4"/>
      <c r="F2812" s="4"/>
      <c r="G2812" s="45"/>
      <c r="H2812" s="45"/>
      <c r="I2812" s="36"/>
      <c r="J2812" s="36"/>
      <c r="K2812" s="5"/>
      <c r="L2812" s="8" t="str">
        <f t="shared" si="45"/>
        <v xml:space="preserve"> </v>
      </c>
      <c r="M2812" s="6"/>
      <c r="N2812" s="6"/>
      <c r="O2812" s="6"/>
      <c r="P2812" s="8"/>
      <c r="Q2812" s="5"/>
      <c r="R2812" s="8"/>
      <c r="S2812" s="10"/>
      <c r="T2812" s="6"/>
      <c r="U2812" s="4"/>
      <c r="V2812" s="4"/>
      <c r="W2812" s="38"/>
      <c r="X2812" s="8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BC2812" s="2"/>
    </row>
    <row r="2813" spans="1:55" ht="12.75" x14ac:dyDescent="0.2">
      <c r="A2813" s="4"/>
      <c r="B2813" s="4"/>
      <c r="C2813" s="4"/>
      <c r="D2813" s="4"/>
      <c r="E2813" s="4"/>
      <c r="F2813" s="4"/>
      <c r="G2813" s="45"/>
      <c r="H2813" s="45"/>
      <c r="I2813" s="36"/>
      <c r="J2813" s="36"/>
      <c r="K2813" s="5"/>
      <c r="L2813" s="8" t="str">
        <f t="shared" si="45"/>
        <v xml:space="preserve"> </v>
      </c>
      <c r="M2813" s="6"/>
      <c r="N2813" s="6"/>
      <c r="O2813" s="6"/>
      <c r="P2813" s="8"/>
      <c r="Q2813" s="5"/>
      <c r="R2813" s="8"/>
      <c r="S2813" s="10"/>
      <c r="T2813" s="6"/>
      <c r="U2813" s="4"/>
      <c r="V2813" s="4"/>
      <c r="W2813" s="38"/>
      <c r="X2813" s="8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BC2813" s="2"/>
    </row>
    <row r="2814" spans="1:55" ht="12.75" x14ac:dyDescent="0.2">
      <c r="A2814" s="4"/>
      <c r="B2814" s="4"/>
      <c r="C2814" s="4"/>
      <c r="D2814" s="4"/>
      <c r="E2814" s="4"/>
      <c r="F2814" s="4"/>
      <c r="G2814" s="45"/>
      <c r="H2814" s="45"/>
      <c r="I2814" s="36"/>
      <c r="J2814" s="36"/>
      <c r="K2814" s="5"/>
      <c r="L2814" s="8" t="str">
        <f t="shared" si="45"/>
        <v xml:space="preserve"> </v>
      </c>
      <c r="M2814" s="6"/>
      <c r="N2814" s="6"/>
      <c r="O2814" s="6"/>
      <c r="P2814" s="8"/>
      <c r="Q2814" s="5"/>
      <c r="R2814" s="8"/>
      <c r="S2814" s="10"/>
      <c r="T2814" s="6"/>
      <c r="U2814" s="4"/>
      <c r="V2814" s="4"/>
      <c r="W2814" s="38"/>
      <c r="X2814" s="8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BC2814" s="2"/>
    </row>
    <row r="2815" spans="1:55" ht="12.75" x14ac:dyDescent="0.2">
      <c r="A2815" s="4"/>
      <c r="B2815" s="4"/>
      <c r="C2815" s="4"/>
      <c r="D2815" s="4"/>
      <c r="E2815" s="4"/>
      <c r="F2815" s="4"/>
      <c r="G2815" s="45"/>
      <c r="H2815" s="45"/>
      <c r="I2815" s="36"/>
      <c r="J2815" s="36"/>
      <c r="K2815" s="5"/>
      <c r="L2815" s="8" t="str">
        <f t="shared" si="45"/>
        <v xml:space="preserve"> </v>
      </c>
      <c r="M2815" s="6"/>
      <c r="N2815" s="6"/>
      <c r="O2815" s="6"/>
      <c r="P2815" s="8"/>
      <c r="Q2815" s="5"/>
      <c r="R2815" s="8"/>
      <c r="S2815" s="10"/>
      <c r="T2815" s="6"/>
      <c r="U2815" s="4"/>
      <c r="V2815" s="4"/>
      <c r="W2815" s="38"/>
      <c r="X2815" s="8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BC2815" s="2"/>
    </row>
    <row r="2816" spans="1:55" ht="12.75" x14ac:dyDescent="0.2">
      <c r="A2816" s="4"/>
      <c r="B2816" s="4"/>
      <c r="C2816" s="4"/>
      <c r="D2816" s="4"/>
      <c r="E2816" s="4"/>
      <c r="F2816" s="4"/>
      <c r="G2816" s="45"/>
      <c r="H2816" s="45"/>
      <c r="I2816" s="36"/>
      <c r="J2816" s="36"/>
      <c r="K2816" s="5"/>
      <c r="L2816" s="8" t="str">
        <f t="shared" si="45"/>
        <v xml:space="preserve"> </v>
      </c>
      <c r="M2816" s="6"/>
      <c r="N2816" s="6"/>
      <c r="O2816" s="6"/>
      <c r="P2816" s="8"/>
      <c r="Q2816" s="5"/>
      <c r="R2816" s="8"/>
      <c r="S2816" s="10"/>
      <c r="T2816" s="6"/>
      <c r="U2816" s="4"/>
      <c r="V2816" s="4"/>
      <c r="W2816" s="38"/>
      <c r="X2816" s="8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BC2816" s="2"/>
    </row>
    <row r="2817" spans="1:55" ht="12.75" x14ac:dyDescent="0.2">
      <c r="A2817" s="4"/>
      <c r="B2817" s="4"/>
      <c r="C2817" s="4"/>
      <c r="D2817" s="4"/>
      <c r="E2817" s="4"/>
      <c r="F2817" s="4"/>
      <c r="G2817" s="45"/>
      <c r="H2817" s="45"/>
      <c r="I2817" s="36"/>
      <c r="J2817" s="36"/>
      <c r="K2817" s="5"/>
      <c r="L2817" s="8" t="str">
        <f t="shared" si="45"/>
        <v xml:space="preserve"> </v>
      </c>
      <c r="M2817" s="6"/>
      <c r="N2817" s="6"/>
      <c r="O2817" s="6"/>
      <c r="P2817" s="8"/>
      <c r="Q2817" s="5"/>
      <c r="R2817" s="8"/>
      <c r="S2817" s="10"/>
      <c r="T2817" s="6"/>
      <c r="U2817" s="4"/>
      <c r="V2817" s="4"/>
      <c r="W2817" s="38"/>
      <c r="X2817" s="8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BC2817" s="2"/>
    </row>
    <row r="2818" spans="1:55" ht="12.75" x14ac:dyDescent="0.2">
      <c r="A2818" s="4"/>
      <c r="B2818" s="4"/>
      <c r="C2818" s="4"/>
      <c r="D2818" s="4"/>
      <c r="E2818" s="4"/>
      <c r="F2818" s="4"/>
      <c r="G2818" s="45"/>
      <c r="H2818" s="45"/>
      <c r="I2818" s="36"/>
      <c r="J2818" s="36"/>
      <c r="K2818" s="5"/>
      <c r="L2818" s="8" t="str">
        <f t="shared" si="45"/>
        <v xml:space="preserve"> </v>
      </c>
      <c r="M2818" s="6"/>
      <c r="N2818" s="6"/>
      <c r="O2818" s="6"/>
      <c r="P2818" s="8"/>
      <c r="Q2818" s="5"/>
      <c r="R2818" s="8"/>
      <c r="S2818" s="10"/>
      <c r="T2818" s="6"/>
      <c r="U2818" s="4"/>
      <c r="V2818" s="4"/>
      <c r="W2818" s="38"/>
      <c r="X2818" s="8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BC2818" s="2"/>
    </row>
    <row r="2819" spans="1:55" ht="12.75" x14ac:dyDescent="0.2">
      <c r="A2819" s="4"/>
      <c r="B2819" s="4"/>
      <c r="C2819" s="4"/>
      <c r="D2819" s="4"/>
      <c r="E2819" s="4"/>
      <c r="F2819" s="4"/>
      <c r="G2819" s="45"/>
      <c r="H2819" s="45"/>
      <c r="I2819" s="36"/>
      <c r="J2819" s="36"/>
      <c r="K2819" s="5"/>
      <c r="L2819" s="8" t="str">
        <f t="shared" si="45"/>
        <v xml:space="preserve"> </v>
      </c>
      <c r="M2819" s="6"/>
      <c r="N2819" s="6"/>
      <c r="O2819" s="6"/>
      <c r="P2819" s="8"/>
      <c r="Q2819" s="5"/>
      <c r="R2819" s="8"/>
      <c r="S2819" s="10"/>
      <c r="T2819" s="6"/>
      <c r="U2819" s="4"/>
      <c r="V2819" s="4"/>
      <c r="W2819" s="38"/>
      <c r="X2819" s="8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BC2819" s="2"/>
    </row>
    <row r="2820" spans="1:55" ht="12.75" x14ac:dyDescent="0.2">
      <c r="A2820" s="4"/>
      <c r="B2820" s="4"/>
      <c r="C2820" s="4"/>
      <c r="D2820" s="4"/>
      <c r="E2820" s="4"/>
      <c r="F2820" s="4"/>
      <c r="G2820" s="45"/>
      <c r="H2820" s="45"/>
      <c r="I2820" s="36"/>
      <c r="J2820" s="36"/>
      <c r="K2820" s="5"/>
      <c r="L2820" s="8" t="str">
        <f t="shared" si="45"/>
        <v xml:space="preserve"> </v>
      </c>
      <c r="M2820" s="6"/>
      <c r="N2820" s="6"/>
      <c r="O2820" s="6"/>
      <c r="P2820" s="8"/>
      <c r="Q2820" s="5"/>
      <c r="R2820" s="8"/>
      <c r="S2820" s="10"/>
      <c r="T2820" s="6"/>
      <c r="U2820" s="4"/>
      <c r="V2820" s="4"/>
      <c r="W2820" s="38"/>
      <c r="X2820" s="8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BC2820" s="2"/>
    </row>
    <row r="2821" spans="1:55" ht="12.75" x14ac:dyDescent="0.2">
      <c r="A2821" s="4"/>
      <c r="B2821" s="4"/>
      <c r="C2821" s="4"/>
      <c r="D2821" s="4"/>
      <c r="E2821" s="4"/>
      <c r="F2821" s="4"/>
      <c r="G2821" s="45"/>
      <c r="H2821" s="45"/>
      <c r="I2821" s="36"/>
      <c r="J2821" s="36"/>
      <c r="K2821" s="5"/>
      <c r="L2821" s="8" t="str">
        <f t="shared" si="45"/>
        <v xml:space="preserve"> </v>
      </c>
      <c r="M2821" s="6"/>
      <c r="N2821" s="6"/>
      <c r="O2821" s="6"/>
      <c r="P2821" s="8"/>
      <c r="Q2821" s="5"/>
      <c r="R2821" s="8"/>
      <c r="S2821" s="10"/>
      <c r="T2821" s="6"/>
      <c r="U2821" s="4"/>
      <c r="V2821" s="4"/>
      <c r="W2821" s="38"/>
      <c r="X2821" s="8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BC2821" s="2"/>
    </row>
    <row r="2822" spans="1:55" ht="12.75" x14ac:dyDescent="0.2">
      <c r="A2822" s="4"/>
      <c r="B2822" s="4"/>
      <c r="C2822" s="4"/>
      <c r="D2822" s="4"/>
      <c r="E2822" s="4"/>
      <c r="F2822" s="4"/>
      <c r="G2822" s="45"/>
      <c r="H2822" s="45"/>
      <c r="I2822" s="36"/>
      <c r="J2822" s="36"/>
      <c r="K2822" s="5"/>
      <c r="L2822" s="8" t="str">
        <f t="shared" si="45"/>
        <v xml:space="preserve"> </v>
      </c>
      <c r="M2822" s="6"/>
      <c r="N2822" s="6"/>
      <c r="O2822" s="6"/>
      <c r="P2822" s="8"/>
      <c r="Q2822" s="5"/>
      <c r="R2822" s="8"/>
      <c r="S2822" s="10"/>
      <c r="T2822" s="6"/>
      <c r="U2822" s="4"/>
      <c r="V2822" s="4"/>
      <c r="W2822" s="38"/>
      <c r="X2822" s="8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BC2822" s="2"/>
    </row>
    <row r="2823" spans="1:55" ht="12.75" x14ac:dyDescent="0.2">
      <c r="A2823" s="4"/>
      <c r="B2823" s="4"/>
      <c r="C2823" s="4"/>
      <c r="D2823" s="4"/>
      <c r="E2823" s="4"/>
      <c r="F2823" s="4"/>
      <c r="G2823" s="45"/>
      <c r="H2823" s="45"/>
      <c r="I2823" s="36"/>
      <c r="J2823" s="36"/>
      <c r="K2823" s="5"/>
      <c r="L2823" s="8" t="str">
        <f t="shared" si="45"/>
        <v xml:space="preserve"> </v>
      </c>
      <c r="M2823" s="6"/>
      <c r="N2823" s="6"/>
      <c r="O2823" s="6"/>
      <c r="P2823" s="8"/>
      <c r="Q2823" s="5"/>
      <c r="R2823" s="8"/>
      <c r="S2823" s="10"/>
      <c r="T2823" s="6"/>
      <c r="U2823" s="4"/>
      <c r="V2823" s="4"/>
      <c r="W2823" s="38"/>
      <c r="X2823" s="8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BC2823" s="2"/>
    </row>
    <row r="2824" spans="1:55" ht="12.75" x14ac:dyDescent="0.2">
      <c r="A2824" s="4"/>
      <c r="B2824" s="4"/>
      <c r="C2824" s="4"/>
      <c r="D2824" s="4"/>
      <c r="E2824" s="4"/>
      <c r="F2824" s="4"/>
      <c r="G2824" s="45"/>
      <c r="H2824" s="45"/>
      <c r="I2824" s="36"/>
      <c r="J2824" s="36"/>
      <c r="K2824" s="5"/>
      <c r="L2824" s="8" t="str">
        <f t="shared" si="45"/>
        <v xml:space="preserve"> </v>
      </c>
      <c r="M2824" s="6"/>
      <c r="N2824" s="6"/>
      <c r="O2824" s="6"/>
      <c r="P2824" s="8"/>
      <c r="Q2824" s="5"/>
      <c r="R2824" s="8"/>
      <c r="S2824" s="10"/>
      <c r="T2824" s="6"/>
      <c r="U2824" s="4"/>
      <c r="V2824" s="4"/>
      <c r="W2824" s="38"/>
      <c r="X2824" s="8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BC2824" s="2"/>
    </row>
    <row r="2825" spans="1:55" ht="12.75" x14ac:dyDescent="0.2">
      <c r="A2825" s="4"/>
      <c r="B2825" s="4"/>
      <c r="C2825" s="4"/>
      <c r="D2825" s="4"/>
      <c r="E2825" s="4"/>
      <c r="F2825" s="4"/>
      <c r="G2825" s="45"/>
      <c r="H2825" s="45"/>
      <c r="I2825" s="36"/>
      <c r="J2825" s="36"/>
      <c r="K2825" s="5"/>
      <c r="L2825" s="8" t="str">
        <f t="shared" si="45"/>
        <v xml:space="preserve"> </v>
      </c>
      <c r="M2825" s="6"/>
      <c r="N2825" s="6"/>
      <c r="O2825" s="6"/>
      <c r="P2825" s="8"/>
      <c r="Q2825" s="5"/>
      <c r="R2825" s="8"/>
      <c r="S2825" s="10"/>
      <c r="T2825" s="6"/>
      <c r="U2825" s="4"/>
      <c r="V2825" s="4"/>
      <c r="W2825" s="38"/>
      <c r="X2825" s="8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BC2825" s="2"/>
    </row>
    <row r="2826" spans="1:55" ht="12.75" x14ac:dyDescent="0.2">
      <c r="A2826" s="4"/>
      <c r="B2826" s="4"/>
      <c r="C2826" s="4"/>
      <c r="D2826" s="4"/>
      <c r="E2826" s="4"/>
      <c r="F2826" s="4"/>
      <c r="G2826" s="45"/>
      <c r="H2826" s="45"/>
      <c r="I2826" s="36"/>
      <c r="J2826" s="36"/>
      <c r="K2826" s="5"/>
      <c r="L2826" s="8" t="str">
        <f t="shared" si="45"/>
        <v xml:space="preserve"> </v>
      </c>
      <c r="M2826" s="6"/>
      <c r="N2826" s="6"/>
      <c r="O2826" s="6"/>
      <c r="P2826" s="8"/>
      <c r="Q2826" s="5"/>
      <c r="R2826" s="8"/>
      <c r="S2826" s="10"/>
      <c r="T2826" s="6"/>
      <c r="U2826" s="4"/>
      <c r="V2826" s="4"/>
      <c r="W2826" s="38"/>
      <c r="X2826" s="8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BC2826" s="2"/>
    </row>
    <row r="2827" spans="1:55" ht="12.75" x14ac:dyDescent="0.2">
      <c r="A2827" s="4"/>
      <c r="B2827" s="4"/>
      <c r="C2827" s="4"/>
      <c r="D2827" s="4"/>
      <c r="E2827" s="4"/>
      <c r="F2827" s="4"/>
      <c r="G2827" s="45"/>
      <c r="H2827" s="45"/>
      <c r="I2827" s="36"/>
      <c r="J2827" s="36"/>
      <c r="K2827" s="5"/>
      <c r="L2827" s="8" t="str">
        <f t="shared" si="45"/>
        <v xml:space="preserve"> </v>
      </c>
      <c r="M2827" s="6"/>
      <c r="N2827" s="6"/>
      <c r="O2827" s="6"/>
      <c r="P2827" s="8"/>
      <c r="Q2827" s="5"/>
      <c r="R2827" s="8"/>
      <c r="S2827" s="10"/>
      <c r="T2827" s="6"/>
      <c r="U2827" s="4"/>
      <c r="V2827" s="4"/>
      <c r="W2827" s="38"/>
      <c r="X2827" s="8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BC2827" s="2"/>
    </row>
    <row r="2828" spans="1:55" ht="12.75" x14ac:dyDescent="0.2">
      <c r="A2828" s="4"/>
      <c r="B2828" s="4"/>
      <c r="C2828" s="4"/>
      <c r="D2828" s="4"/>
      <c r="E2828" s="4"/>
      <c r="F2828" s="4"/>
      <c r="G2828" s="45"/>
      <c r="H2828" s="45"/>
      <c r="I2828" s="36"/>
      <c r="J2828" s="36"/>
      <c r="K2828" s="5"/>
      <c r="L2828" s="8" t="str">
        <f t="shared" si="45"/>
        <v xml:space="preserve"> </v>
      </c>
      <c r="M2828" s="6"/>
      <c r="N2828" s="6"/>
      <c r="O2828" s="6"/>
      <c r="P2828" s="8"/>
      <c r="Q2828" s="5"/>
      <c r="R2828" s="8"/>
      <c r="S2828" s="10"/>
      <c r="T2828" s="6"/>
      <c r="U2828" s="4"/>
      <c r="V2828" s="4"/>
      <c r="W2828" s="38"/>
      <c r="X2828" s="8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BC2828" s="2"/>
    </row>
    <row r="2829" spans="1:55" ht="12.75" x14ac:dyDescent="0.2">
      <c r="A2829" s="4"/>
      <c r="B2829" s="4"/>
      <c r="C2829" s="4"/>
      <c r="D2829" s="4"/>
      <c r="E2829" s="4"/>
      <c r="F2829" s="4"/>
      <c r="G2829" s="45"/>
      <c r="H2829" s="45"/>
      <c r="I2829" s="36"/>
      <c r="J2829" s="36"/>
      <c r="K2829" s="5"/>
      <c r="L2829" s="8" t="str">
        <f t="shared" si="45"/>
        <v xml:space="preserve"> </v>
      </c>
      <c r="M2829" s="6"/>
      <c r="N2829" s="6"/>
      <c r="O2829" s="6"/>
      <c r="P2829" s="8"/>
      <c r="Q2829" s="5"/>
      <c r="R2829" s="8"/>
      <c r="S2829" s="10"/>
      <c r="T2829" s="6"/>
      <c r="U2829" s="4"/>
      <c r="V2829" s="4"/>
      <c r="W2829" s="38"/>
      <c r="X2829" s="8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BC2829" s="2"/>
    </row>
    <row r="2830" spans="1:55" ht="12.75" x14ac:dyDescent="0.2">
      <c r="A2830" s="4"/>
      <c r="B2830" s="4"/>
      <c r="C2830" s="4"/>
      <c r="D2830" s="4"/>
      <c r="E2830" s="4"/>
      <c r="F2830" s="4"/>
      <c r="G2830" s="45"/>
      <c r="H2830" s="45"/>
      <c r="I2830" s="36"/>
      <c r="J2830" s="36"/>
      <c r="K2830" s="5"/>
      <c r="L2830" s="8" t="str">
        <f t="shared" si="45"/>
        <v xml:space="preserve"> </v>
      </c>
      <c r="M2830" s="6"/>
      <c r="N2830" s="6"/>
      <c r="O2830" s="6"/>
      <c r="P2830" s="8"/>
      <c r="Q2830" s="5"/>
      <c r="R2830" s="8"/>
      <c r="S2830" s="10"/>
      <c r="T2830" s="6"/>
      <c r="U2830" s="4"/>
      <c r="V2830" s="4"/>
      <c r="W2830" s="38"/>
      <c r="X2830" s="8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BC2830" s="2"/>
    </row>
    <row r="2831" spans="1:55" ht="12.75" x14ac:dyDescent="0.2">
      <c r="A2831" s="4"/>
      <c r="B2831" s="4"/>
      <c r="C2831" s="4"/>
      <c r="D2831" s="4"/>
      <c r="E2831" s="4"/>
      <c r="F2831" s="4"/>
      <c r="G2831" s="45"/>
      <c r="H2831" s="45"/>
      <c r="I2831" s="36"/>
      <c r="J2831" s="36"/>
      <c r="K2831" s="5"/>
      <c r="L2831" s="8" t="str">
        <f t="shared" si="45"/>
        <v xml:space="preserve"> </v>
      </c>
      <c r="M2831" s="6"/>
      <c r="N2831" s="6"/>
      <c r="O2831" s="6"/>
      <c r="P2831" s="8"/>
      <c r="Q2831" s="5"/>
      <c r="R2831" s="8"/>
      <c r="S2831" s="10"/>
      <c r="T2831" s="6"/>
      <c r="U2831" s="4"/>
      <c r="V2831" s="4"/>
      <c r="W2831" s="38"/>
      <c r="X2831" s="8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BC2831" s="2"/>
    </row>
    <row r="2832" spans="1:55" ht="12.75" x14ac:dyDescent="0.2">
      <c r="A2832" s="4"/>
      <c r="B2832" s="4"/>
      <c r="C2832" s="4"/>
      <c r="D2832" s="4"/>
      <c r="E2832" s="4"/>
      <c r="F2832" s="4"/>
      <c r="G2832" s="45"/>
      <c r="H2832" s="45"/>
      <c r="I2832" s="36"/>
      <c r="J2832" s="36"/>
      <c r="K2832" s="5"/>
      <c r="L2832" s="8" t="str">
        <f t="shared" si="45"/>
        <v xml:space="preserve"> </v>
      </c>
      <c r="M2832" s="6"/>
      <c r="N2832" s="6"/>
      <c r="O2832" s="6"/>
      <c r="P2832" s="8"/>
      <c r="Q2832" s="5"/>
      <c r="R2832" s="8"/>
      <c r="S2832" s="10"/>
      <c r="T2832" s="6"/>
      <c r="U2832" s="4"/>
      <c r="V2832" s="4"/>
      <c r="W2832" s="38"/>
      <c r="X2832" s="8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BC2832" s="2"/>
    </row>
    <row r="2833" spans="1:55" ht="12.75" x14ac:dyDescent="0.2">
      <c r="A2833" s="4"/>
      <c r="B2833" s="4"/>
      <c r="C2833" s="4"/>
      <c r="D2833" s="4"/>
      <c r="E2833" s="4"/>
      <c r="F2833" s="4"/>
      <c r="G2833" s="45"/>
      <c r="H2833" s="45"/>
      <c r="I2833" s="36"/>
      <c r="J2833" s="36"/>
      <c r="K2833" s="5"/>
      <c r="L2833" s="8" t="str">
        <f t="shared" si="45"/>
        <v xml:space="preserve"> </v>
      </c>
      <c r="M2833" s="6"/>
      <c r="N2833" s="6"/>
      <c r="O2833" s="6"/>
      <c r="P2833" s="8"/>
      <c r="Q2833" s="5"/>
      <c r="R2833" s="8"/>
      <c r="S2833" s="10"/>
      <c r="T2833" s="6"/>
      <c r="U2833" s="4"/>
      <c r="V2833" s="4"/>
      <c r="W2833" s="38"/>
      <c r="X2833" s="8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BC2833" s="2"/>
    </row>
    <row r="2834" spans="1:55" ht="12.75" x14ac:dyDescent="0.2">
      <c r="A2834" s="4"/>
      <c r="B2834" s="4"/>
      <c r="C2834" s="4"/>
      <c r="D2834" s="4"/>
      <c r="E2834" s="4"/>
      <c r="F2834" s="4"/>
      <c r="G2834" s="45"/>
      <c r="H2834" s="45"/>
      <c r="I2834" s="36"/>
      <c r="J2834" s="36"/>
      <c r="K2834" s="5"/>
      <c r="L2834" s="8" t="str">
        <f t="shared" si="45"/>
        <v xml:space="preserve"> </v>
      </c>
      <c r="M2834" s="6"/>
      <c r="N2834" s="6"/>
      <c r="O2834" s="6"/>
      <c r="P2834" s="8"/>
      <c r="Q2834" s="5"/>
      <c r="R2834" s="8"/>
      <c r="S2834" s="10"/>
      <c r="T2834" s="6"/>
      <c r="U2834" s="4"/>
      <c r="V2834" s="4"/>
      <c r="W2834" s="38"/>
      <c r="X2834" s="8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BC2834" s="2"/>
    </row>
    <row r="2835" spans="1:55" ht="12.75" x14ac:dyDescent="0.2">
      <c r="A2835" s="4"/>
      <c r="B2835" s="4"/>
      <c r="C2835" s="4"/>
      <c r="D2835" s="4"/>
      <c r="E2835" s="4"/>
      <c r="F2835" s="4"/>
      <c r="G2835" s="45"/>
      <c r="H2835" s="45"/>
      <c r="I2835" s="36"/>
      <c r="J2835" s="36"/>
      <c r="K2835" s="5"/>
      <c r="L2835" s="8" t="str">
        <f t="shared" si="45"/>
        <v xml:space="preserve"> </v>
      </c>
      <c r="M2835" s="6"/>
      <c r="N2835" s="6"/>
      <c r="O2835" s="6"/>
      <c r="P2835" s="8"/>
      <c r="Q2835" s="5"/>
      <c r="R2835" s="8"/>
      <c r="S2835" s="10"/>
      <c r="T2835" s="6"/>
      <c r="U2835" s="4"/>
      <c r="V2835" s="4"/>
      <c r="W2835" s="38"/>
      <c r="X2835" s="8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BC2835" s="2"/>
    </row>
    <row r="2836" spans="1:55" ht="12.75" x14ac:dyDescent="0.2">
      <c r="A2836" s="4"/>
      <c r="B2836" s="4"/>
      <c r="C2836" s="4"/>
      <c r="D2836" s="4"/>
      <c r="E2836" s="4"/>
      <c r="F2836" s="4"/>
      <c r="G2836" s="45"/>
      <c r="H2836" s="45"/>
      <c r="I2836" s="36"/>
      <c r="J2836" s="36"/>
      <c r="K2836" s="5"/>
      <c r="L2836" s="8" t="str">
        <f t="shared" si="45"/>
        <v xml:space="preserve"> </v>
      </c>
      <c r="M2836" s="6"/>
      <c r="N2836" s="6"/>
      <c r="O2836" s="6"/>
      <c r="P2836" s="8"/>
      <c r="Q2836" s="5"/>
      <c r="R2836" s="8"/>
      <c r="S2836" s="10"/>
      <c r="T2836" s="6"/>
      <c r="U2836" s="4"/>
      <c r="V2836" s="4"/>
      <c r="W2836" s="38"/>
      <c r="X2836" s="8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BC2836" s="2"/>
    </row>
    <row r="2837" spans="1:55" ht="12.75" x14ac:dyDescent="0.2">
      <c r="A2837" s="4"/>
      <c r="B2837" s="4"/>
      <c r="C2837" s="4"/>
      <c r="D2837" s="4"/>
      <c r="E2837" s="4"/>
      <c r="F2837" s="4"/>
      <c r="G2837" s="45"/>
      <c r="H2837" s="45"/>
      <c r="I2837" s="36"/>
      <c r="J2837" s="36"/>
      <c r="K2837" s="5"/>
      <c r="L2837" s="8" t="str">
        <f t="shared" si="45"/>
        <v xml:space="preserve"> </v>
      </c>
      <c r="M2837" s="6"/>
      <c r="N2837" s="6"/>
      <c r="O2837" s="6"/>
      <c r="P2837" s="8"/>
      <c r="Q2837" s="5"/>
      <c r="R2837" s="8"/>
      <c r="S2837" s="10"/>
      <c r="T2837" s="6"/>
      <c r="U2837" s="4"/>
      <c r="V2837" s="4"/>
      <c r="W2837" s="38"/>
      <c r="X2837" s="8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BC2837" s="2"/>
    </row>
    <row r="2838" spans="1:55" ht="12.75" x14ac:dyDescent="0.2">
      <c r="A2838" s="4"/>
      <c r="B2838" s="4"/>
      <c r="C2838" s="4"/>
      <c r="D2838" s="4"/>
      <c r="E2838" s="4"/>
      <c r="F2838" s="4"/>
      <c r="G2838" s="45"/>
      <c r="H2838" s="45"/>
      <c r="I2838" s="36"/>
      <c r="J2838" s="36"/>
      <c r="K2838" s="5"/>
      <c r="L2838" s="8" t="str">
        <f t="shared" si="45"/>
        <v xml:space="preserve"> </v>
      </c>
      <c r="M2838" s="6"/>
      <c r="N2838" s="6"/>
      <c r="O2838" s="6"/>
      <c r="P2838" s="8"/>
      <c r="Q2838" s="5"/>
      <c r="R2838" s="8"/>
      <c r="S2838" s="10"/>
      <c r="T2838" s="6"/>
      <c r="U2838" s="4"/>
      <c r="V2838" s="4"/>
      <c r="W2838" s="38"/>
      <c r="X2838" s="8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BC2838" s="2"/>
    </row>
    <row r="2839" spans="1:55" ht="12.75" x14ac:dyDescent="0.2">
      <c r="A2839" s="4"/>
      <c r="B2839" s="4"/>
      <c r="C2839" s="4"/>
      <c r="D2839" s="4"/>
      <c r="E2839" s="4"/>
      <c r="F2839" s="4"/>
      <c r="G2839" s="45"/>
      <c r="H2839" s="45"/>
      <c r="I2839" s="36"/>
      <c r="J2839" s="36"/>
      <c r="K2839" s="5"/>
      <c r="L2839" s="8" t="str">
        <f t="shared" si="45"/>
        <v xml:space="preserve"> </v>
      </c>
      <c r="M2839" s="6"/>
      <c r="N2839" s="6"/>
      <c r="O2839" s="6"/>
      <c r="P2839" s="8"/>
      <c r="Q2839" s="5"/>
      <c r="R2839" s="8"/>
      <c r="S2839" s="10"/>
      <c r="T2839" s="6"/>
      <c r="U2839" s="4"/>
      <c r="V2839" s="4"/>
      <c r="W2839" s="38"/>
      <c r="X2839" s="8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BC2839" s="2"/>
    </row>
    <row r="2840" spans="1:55" ht="12.75" x14ac:dyDescent="0.2">
      <c r="A2840" s="4"/>
      <c r="B2840" s="4"/>
      <c r="C2840" s="4"/>
      <c r="D2840" s="4"/>
      <c r="E2840" s="4"/>
      <c r="F2840" s="4"/>
      <c r="G2840" s="45"/>
      <c r="H2840" s="45"/>
      <c r="I2840" s="36"/>
      <c r="J2840" s="36"/>
      <c r="K2840" s="5"/>
      <c r="L2840" s="8" t="str">
        <f t="shared" si="45"/>
        <v xml:space="preserve"> </v>
      </c>
      <c r="M2840" s="6"/>
      <c r="N2840" s="6"/>
      <c r="O2840" s="6"/>
      <c r="P2840" s="8"/>
      <c r="Q2840" s="5"/>
      <c r="R2840" s="8"/>
      <c r="S2840" s="10"/>
      <c r="T2840" s="6"/>
      <c r="U2840" s="4"/>
      <c r="V2840" s="4"/>
      <c r="W2840" s="38"/>
      <c r="X2840" s="8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BC2840" s="2"/>
    </row>
    <row r="2841" spans="1:55" ht="12.75" x14ac:dyDescent="0.2">
      <c r="A2841" s="4"/>
      <c r="B2841" s="4"/>
      <c r="C2841" s="4"/>
      <c r="D2841" s="4"/>
      <c r="E2841" s="4"/>
      <c r="F2841" s="4"/>
      <c r="G2841" s="45"/>
      <c r="H2841" s="45"/>
      <c r="I2841" s="36"/>
      <c r="J2841" s="36"/>
      <c r="K2841" s="5"/>
      <c r="L2841" s="8" t="str">
        <f t="shared" si="45"/>
        <v xml:space="preserve"> </v>
      </c>
      <c r="M2841" s="6"/>
      <c r="N2841" s="6"/>
      <c r="O2841" s="6"/>
      <c r="P2841" s="8"/>
      <c r="Q2841" s="5"/>
      <c r="R2841" s="8"/>
      <c r="S2841" s="10"/>
      <c r="T2841" s="6"/>
      <c r="U2841" s="4"/>
      <c r="V2841" s="4"/>
      <c r="W2841" s="38"/>
      <c r="X2841" s="8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BC2841" s="2"/>
    </row>
    <row r="2842" spans="1:55" ht="12.75" x14ac:dyDescent="0.2">
      <c r="A2842" s="4"/>
      <c r="B2842" s="4"/>
      <c r="C2842" s="4"/>
      <c r="D2842" s="4"/>
      <c r="E2842" s="4"/>
      <c r="F2842" s="4"/>
      <c r="G2842" s="45"/>
      <c r="H2842" s="45"/>
      <c r="I2842" s="36"/>
      <c r="J2842" s="36"/>
      <c r="K2842" s="5"/>
      <c r="L2842" s="8" t="str">
        <f t="shared" si="45"/>
        <v xml:space="preserve"> </v>
      </c>
      <c r="M2842" s="6"/>
      <c r="N2842" s="6"/>
      <c r="O2842" s="6"/>
      <c r="P2842" s="8"/>
      <c r="Q2842" s="5"/>
      <c r="R2842" s="8"/>
      <c r="S2842" s="10"/>
      <c r="T2842" s="6"/>
      <c r="U2842" s="4"/>
      <c r="V2842" s="4"/>
      <c r="W2842" s="38"/>
      <c r="X2842" s="8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BC2842" s="2"/>
    </row>
    <row r="2843" spans="1:55" ht="12.75" x14ac:dyDescent="0.2">
      <c r="A2843" s="4"/>
      <c r="B2843" s="4"/>
      <c r="C2843" s="4"/>
      <c r="D2843" s="4"/>
      <c r="E2843" s="4"/>
      <c r="F2843" s="4"/>
      <c r="G2843" s="45"/>
      <c r="H2843" s="45"/>
      <c r="I2843" s="36"/>
      <c r="J2843" s="36"/>
      <c r="K2843" s="5"/>
      <c r="L2843" s="8" t="str">
        <f t="shared" si="45"/>
        <v xml:space="preserve"> </v>
      </c>
      <c r="M2843" s="6"/>
      <c r="N2843" s="6"/>
      <c r="O2843" s="6"/>
      <c r="P2843" s="8"/>
      <c r="Q2843" s="5"/>
      <c r="R2843" s="8"/>
      <c r="S2843" s="10"/>
      <c r="T2843" s="6"/>
      <c r="U2843" s="4"/>
      <c r="V2843" s="4"/>
      <c r="W2843" s="38"/>
      <c r="X2843" s="8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BC2843" s="2"/>
    </row>
    <row r="2844" spans="1:55" ht="12.75" x14ac:dyDescent="0.2">
      <c r="A2844" s="4"/>
      <c r="B2844" s="4"/>
      <c r="C2844" s="4"/>
      <c r="D2844" s="4"/>
      <c r="E2844" s="4"/>
      <c r="F2844" s="4"/>
      <c r="G2844" s="45"/>
      <c r="H2844" s="45"/>
      <c r="I2844" s="36"/>
      <c r="J2844" s="36"/>
      <c r="K2844" s="5"/>
      <c r="L2844" s="8" t="str">
        <f t="shared" si="45"/>
        <v xml:space="preserve"> </v>
      </c>
      <c r="M2844" s="6"/>
      <c r="N2844" s="6"/>
      <c r="O2844" s="6"/>
      <c r="P2844" s="8"/>
      <c r="Q2844" s="5"/>
      <c r="R2844" s="8"/>
      <c r="S2844" s="10"/>
      <c r="T2844" s="6"/>
      <c r="U2844" s="4"/>
      <c r="V2844" s="4"/>
      <c r="W2844" s="38"/>
      <c r="X2844" s="8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BC2844" s="2"/>
    </row>
    <row r="2845" spans="1:55" ht="12.75" x14ac:dyDescent="0.2">
      <c r="A2845" s="4"/>
      <c r="B2845" s="4"/>
      <c r="C2845" s="4"/>
      <c r="D2845" s="4"/>
      <c r="E2845" s="4"/>
      <c r="F2845" s="4"/>
      <c r="G2845" s="45"/>
      <c r="H2845" s="45"/>
      <c r="I2845" s="36"/>
      <c r="J2845" s="36"/>
      <c r="K2845" s="5"/>
      <c r="L2845" s="8" t="str">
        <f t="shared" si="45"/>
        <v xml:space="preserve"> </v>
      </c>
      <c r="M2845" s="6"/>
      <c r="N2845" s="6"/>
      <c r="O2845" s="6"/>
      <c r="P2845" s="8"/>
      <c r="Q2845" s="5"/>
      <c r="R2845" s="8"/>
      <c r="S2845" s="10"/>
      <c r="T2845" s="6"/>
      <c r="U2845" s="4"/>
      <c r="V2845" s="4"/>
      <c r="W2845" s="38"/>
      <c r="X2845" s="8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BC2845" s="2"/>
    </row>
    <row r="2846" spans="1:55" ht="12.75" x14ac:dyDescent="0.2">
      <c r="A2846" s="4"/>
      <c r="B2846" s="4"/>
      <c r="C2846" s="4"/>
      <c r="D2846" s="4"/>
      <c r="E2846" s="4"/>
      <c r="F2846" s="4"/>
      <c r="G2846" s="45"/>
      <c r="H2846" s="45"/>
      <c r="I2846" s="36"/>
      <c r="J2846" s="36"/>
      <c r="K2846" s="5"/>
      <c r="L2846" s="8" t="str">
        <f t="shared" si="45"/>
        <v xml:space="preserve"> </v>
      </c>
      <c r="M2846" s="6"/>
      <c r="N2846" s="6"/>
      <c r="O2846" s="6"/>
      <c r="P2846" s="8"/>
      <c r="Q2846" s="5"/>
      <c r="R2846" s="8"/>
      <c r="S2846" s="10"/>
      <c r="T2846" s="6"/>
      <c r="U2846" s="4"/>
      <c r="V2846" s="4"/>
      <c r="W2846" s="38"/>
      <c r="X2846" s="8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BC2846" s="2"/>
    </row>
    <row r="2847" spans="1:55" ht="12.75" x14ac:dyDescent="0.2">
      <c r="A2847" s="4"/>
      <c r="B2847" s="4"/>
      <c r="C2847" s="4"/>
      <c r="D2847" s="4"/>
      <c r="E2847" s="4"/>
      <c r="F2847" s="4"/>
      <c r="G2847" s="45"/>
      <c r="H2847" s="45"/>
      <c r="I2847" s="36"/>
      <c r="J2847" s="36"/>
      <c r="K2847" s="5"/>
      <c r="L2847" s="8" t="str">
        <f t="shared" si="45"/>
        <v xml:space="preserve"> </v>
      </c>
      <c r="M2847" s="6"/>
      <c r="N2847" s="6"/>
      <c r="O2847" s="6"/>
      <c r="P2847" s="8"/>
      <c r="Q2847" s="5"/>
      <c r="R2847" s="8"/>
      <c r="S2847" s="10"/>
      <c r="T2847" s="6"/>
      <c r="U2847" s="4"/>
      <c r="V2847" s="4"/>
      <c r="W2847" s="38"/>
      <c r="X2847" s="8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BC2847" s="2"/>
    </row>
    <row r="2848" spans="1:55" ht="12.75" x14ac:dyDescent="0.2">
      <c r="A2848" s="4"/>
      <c r="B2848" s="4"/>
      <c r="C2848" s="4"/>
      <c r="D2848" s="4"/>
      <c r="E2848" s="4"/>
      <c r="F2848" s="4"/>
      <c r="G2848" s="45"/>
      <c r="H2848" s="45"/>
      <c r="I2848" s="36"/>
      <c r="J2848" s="36"/>
      <c r="K2848" s="5"/>
      <c r="L2848" s="8" t="str">
        <f t="shared" ref="L2848:L2911" si="46">+IF(J2848=0," ",K2848-($B$9-J2848))</f>
        <v xml:space="preserve"> </v>
      </c>
      <c r="M2848" s="6"/>
      <c r="N2848" s="6"/>
      <c r="O2848" s="6"/>
      <c r="P2848" s="8"/>
      <c r="Q2848" s="5"/>
      <c r="R2848" s="8"/>
      <c r="S2848" s="10"/>
      <c r="T2848" s="6"/>
      <c r="U2848" s="4"/>
      <c r="V2848" s="4"/>
      <c r="W2848" s="38"/>
      <c r="X2848" s="8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BC2848" s="2"/>
    </row>
    <row r="2849" spans="1:55" ht="12.75" x14ac:dyDescent="0.2">
      <c r="A2849" s="4"/>
      <c r="B2849" s="4"/>
      <c r="C2849" s="4"/>
      <c r="D2849" s="4"/>
      <c r="E2849" s="4"/>
      <c r="F2849" s="4"/>
      <c r="G2849" s="45"/>
      <c r="H2849" s="45"/>
      <c r="I2849" s="36"/>
      <c r="J2849" s="36"/>
      <c r="K2849" s="5"/>
      <c r="L2849" s="8" t="str">
        <f t="shared" si="46"/>
        <v xml:space="preserve"> </v>
      </c>
      <c r="M2849" s="6"/>
      <c r="N2849" s="6"/>
      <c r="O2849" s="6"/>
      <c r="P2849" s="8"/>
      <c r="Q2849" s="5"/>
      <c r="R2849" s="8"/>
      <c r="S2849" s="10"/>
      <c r="T2849" s="6"/>
      <c r="U2849" s="4"/>
      <c r="V2849" s="4"/>
      <c r="W2849" s="38"/>
      <c r="X2849" s="8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BC2849" s="2"/>
    </row>
    <row r="2850" spans="1:55" ht="12.75" x14ac:dyDescent="0.2">
      <c r="A2850" s="4"/>
      <c r="B2850" s="4"/>
      <c r="C2850" s="4"/>
      <c r="D2850" s="4"/>
      <c r="E2850" s="4"/>
      <c r="F2850" s="4"/>
      <c r="G2850" s="45"/>
      <c r="H2850" s="45"/>
      <c r="I2850" s="36"/>
      <c r="J2850" s="36"/>
      <c r="K2850" s="5"/>
      <c r="L2850" s="8" t="str">
        <f t="shared" si="46"/>
        <v xml:space="preserve"> </v>
      </c>
      <c r="M2850" s="6"/>
      <c r="N2850" s="6"/>
      <c r="O2850" s="6"/>
      <c r="P2850" s="8"/>
      <c r="Q2850" s="5"/>
      <c r="R2850" s="8"/>
      <c r="S2850" s="10"/>
      <c r="T2850" s="6"/>
      <c r="U2850" s="4"/>
      <c r="V2850" s="4"/>
      <c r="W2850" s="38"/>
      <c r="X2850" s="8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BC2850" s="2"/>
    </row>
    <row r="2851" spans="1:55" ht="12.75" x14ac:dyDescent="0.2">
      <c r="A2851" s="4"/>
      <c r="B2851" s="4"/>
      <c r="C2851" s="4"/>
      <c r="D2851" s="4"/>
      <c r="E2851" s="4"/>
      <c r="F2851" s="4"/>
      <c r="G2851" s="45"/>
      <c r="H2851" s="45"/>
      <c r="I2851" s="36"/>
      <c r="J2851" s="36"/>
      <c r="K2851" s="5"/>
      <c r="L2851" s="8" t="str">
        <f t="shared" si="46"/>
        <v xml:space="preserve"> </v>
      </c>
      <c r="M2851" s="6"/>
      <c r="N2851" s="6"/>
      <c r="O2851" s="6"/>
      <c r="P2851" s="8"/>
      <c r="Q2851" s="5"/>
      <c r="R2851" s="8"/>
      <c r="S2851" s="10"/>
      <c r="T2851" s="6"/>
      <c r="U2851" s="4"/>
      <c r="V2851" s="4"/>
      <c r="W2851" s="38"/>
      <c r="X2851" s="8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BC2851" s="2"/>
    </row>
    <row r="2852" spans="1:55" ht="12.75" x14ac:dyDescent="0.2">
      <c r="A2852" s="4"/>
      <c r="B2852" s="4"/>
      <c r="C2852" s="4"/>
      <c r="D2852" s="4"/>
      <c r="E2852" s="4"/>
      <c r="F2852" s="4"/>
      <c r="G2852" s="45"/>
      <c r="H2852" s="45"/>
      <c r="I2852" s="36"/>
      <c r="J2852" s="36"/>
      <c r="K2852" s="5"/>
      <c r="L2852" s="8" t="str">
        <f t="shared" si="46"/>
        <v xml:space="preserve"> </v>
      </c>
      <c r="M2852" s="6"/>
      <c r="N2852" s="6"/>
      <c r="O2852" s="6"/>
      <c r="P2852" s="8"/>
      <c r="Q2852" s="5"/>
      <c r="R2852" s="8"/>
      <c r="S2852" s="10"/>
      <c r="T2852" s="6"/>
      <c r="U2852" s="4"/>
      <c r="V2852" s="4"/>
      <c r="W2852" s="38"/>
      <c r="X2852" s="8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BC2852" s="2"/>
    </row>
    <row r="2853" spans="1:55" ht="12.75" x14ac:dyDescent="0.2">
      <c r="A2853" s="4"/>
      <c r="B2853" s="4"/>
      <c r="C2853" s="4"/>
      <c r="D2853" s="4"/>
      <c r="E2853" s="4"/>
      <c r="F2853" s="4"/>
      <c r="G2853" s="45"/>
      <c r="H2853" s="45"/>
      <c r="I2853" s="36"/>
      <c r="J2853" s="36"/>
      <c r="K2853" s="5"/>
      <c r="L2853" s="8" t="str">
        <f t="shared" si="46"/>
        <v xml:space="preserve"> </v>
      </c>
      <c r="M2853" s="6"/>
      <c r="N2853" s="6"/>
      <c r="O2853" s="6"/>
      <c r="P2853" s="8"/>
      <c r="Q2853" s="5"/>
      <c r="R2853" s="8"/>
      <c r="S2853" s="10"/>
      <c r="T2853" s="6"/>
      <c r="U2853" s="4"/>
      <c r="V2853" s="4"/>
      <c r="W2853" s="38"/>
      <c r="X2853" s="8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BC2853" s="2"/>
    </row>
    <row r="2854" spans="1:55" ht="12.75" x14ac:dyDescent="0.2">
      <c r="A2854" s="4"/>
      <c r="B2854" s="4"/>
      <c r="C2854" s="4"/>
      <c r="D2854" s="4"/>
      <c r="E2854" s="4"/>
      <c r="F2854" s="4"/>
      <c r="G2854" s="45"/>
      <c r="H2854" s="45"/>
      <c r="I2854" s="36"/>
      <c r="J2854" s="36"/>
      <c r="K2854" s="5"/>
      <c r="L2854" s="8" t="str">
        <f t="shared" si="46"/>
        <v xml:space="preserve"> </v>
      </c>
      <c r="M2854" s="6"/>
      <c r="N2854" s="6"/>
      <c r="O2854" s="6"/>
      <c r="P2854" s="8"/>
      <c r="Q2854" s="5"/>
      <c r="R2854" s="8"/>
      <c r="S2854" s="10"/>
      <c r="T2854" s="6"/>
      <c r="U2854" s="4"/>
      <c r="V2854" s="4"/>
      <c r="W2854" s="38"/>
      <c r="X2854" s="8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BC2854" s="2"/>
    </row>
    <row r="2855" spans="1:55" ht="12.75" x14ac:dyDescent="0.2">
      <c r="A2855" s="4"/>
      <c r="B2855" s="4"/>
      <c r="C2855" s="4"/>
      <c r="D2855" s="4"/>
      <c r="E2855" s="4"/>
      <c r="F2855" s="4"/>
      <c r="G2855" s="45"/>
      <c r="H2855" s="45"/>
      <c r="I2855" s="36"/>
      <c r="J2855" s="36"/>
      <c r="K2855" s="5"/>
      <c r="L2855" s="8" t="str">
        <f t="shared" si="46"/>
        <v xml:space="preserve"> </v>
      </c>
      <c r="M2855" s="6"/>
      <c r="N2855" s="6"/>
      <c r="O2855" s="6"/>
      <c r="P2855" s="8"/>
      <c r="Q2855" s="5"/>
      <c r="R2855" s="8"/>
      <c r="S2855" s="10"/>
      <c r="T2855" s="6"/>
      <c r="U2855" s="4"/>
      <c r="V2855" s="4"/>
      <c r="W2855" s="38"/>
      <c r="X2855" s="8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BC2855" s="2"/>
    </row>
    <row r="2856" spans="1:55" ht="12.75" x14ac:dyDescent="0.2">
      <c r="A2856" s="4"/>
      <c r="B2856" s="4"/>
      <c r="C2856" s="4"/>
      <c r="D2856" s="4"/>
      <c r="E2856" s="4"/>
      <c r="F2856" s="4"/>
      <c r="G2856" s="45"/>
      <c r="H2856" s="45"/>
      <c r="I2856" s="36"/>
      <c r="J2856" s="36"/>
      <c r="K2856" s="5"/>
      <c r="L2856" s="8" t="str">
        <f t="shared" si="46"/>
        <v xml:space="preserve"> </v>
      </c>
      <c r="M2856" s="6"/>
      <c r="N2856" s="6"/>
      <c r="O2856" s="6"/>
      <c r="P2856" s="8"/>
      <c r="Q2856" s="5"/>
      <c r="R2856" s="8"/>
      <c r="S2856" s="10"/>
      <c r="T2856" s="6"/>
      <c r="U2856" s="4"/>
      <c r="V2856" s="4"/>
      <c r="W2856" s="38"/>
      <c r="X2856" s="8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BC2856" s="2"/>
    </row>
    <row r="2857" spans="1:55" ht="12.75" x14ac:dyDescent="0.2">
      <c r="A2857" s="4"/>
      <c r="B2857" s="4"/>
      <c r="C2857" s="4"/>
      <c r="D2857" s="4"/>
      <c r="E2857" s="4"/>
      <c r="F2857" s="4"/>
      <c r="G2857" s="45"/>
      <c r="H2857" s="45"/>
      <c r="I2857" s="36"/>
      <c r="J2857" s="36"/>
      <c r="K2857" s="5"/>
      <c r="L2857" s="8" t="str">
        <f t="shared" si="46"/>
        <v xml:space="preserve"> </v>
      </c>
      <c r="M2857" s="6"/>
      <c r="N2857" s="6"/>
      <c r="O2857" s="6"/>
      <c r="P2857" s="8"/>
      <c r="Q2857" s="5"/>
      <c r="R2857" s="8"/>
      <c r="S2857" s="10"/>
      <c r="T2857" s="6"/>
      <c r="U2857" s="4"/>
      <c r="V2857" s="4"/>
      <c r="W2857" s="38"/>
      <c r="X2857" s="8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BC2857" s="2"/>
    </row>
    <row r="2858" spans="1:55" ht="12.75" x14ac:dyDescent="0.2">
      <c r="A2858" s="4"/>
      <c r="B2858" s="4"/>
      <c r="C2858" s="4"/>
      <c r="D2858" s="4"/>
      <c r="E2858" s="4"/>
      <c r="F2858" s="4"/>
      <c r="G2858" s="45"/>
      <c r="H2858" s="45"/>
      <c r="I2858" s="36"/>
      <c r="J2858" s="36"/>
      <c r="K2858" s="5"/>
      <c r="L2858" s="8" t="str">
        <f t="shared" si="46"/>
        <v xml:space="preserve"> </v>
      </c>
      <c r="M2858" s="6"/>
      <c r="N2858" s="6"/>
      <c r="O2858" s="6"/>
      <c r="P2858" s="8"/>
      <c r="Q2858" s="5"/>
      <c r="R2858" s="8"/>
      <c r="S2858" s="10"/>
      <c r="T2858" s="6"/>
      <c r="U2858" s="4"/>
      <c r="V2858" s="4"/>
      <c r="W2858" s="38"/>
      <c r="X2858" s="8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BC2858" s="2"/>
    </row>
    <row r="2859" spans="1:55" ht="12.75" x14ac:dyDescent="0.2">
      <c r="A2859" s="4"/>
      <c r="B2859" s="4"/>
      <c r="C2859" s="4"/>
      <c r="D2859" s="4"/>
      <c r="E2859" s="4"/>
      <c r="F2859" s="4"/>
      <c r="G2859" s="45"/>
      <c r="H2859" s="45"/>
      <c r="I2859" s="36"/>
      <c r="J2859" s="36"/>
      <c r="K2859" s="5"/>
      <c r="L2859" s="8" t="str">
        <f t="shared" si="46"/>
        <v xml:space="preserve"> </v>
      </c>
      <c r="M2859" s="6"/>
      <c r="N2859" s="6"/>
      <c r="O2859" s="6"/>
      <c r="P2859" s="8"/>
      <c r="Q2859" s="5"/>
      <c r="R2859" s="8"/>
      <c r="S2859" s="10"/>
      <c r="T2859" s="6"/>
      <c r="U2859" s="4"/>
      <c r="V2859" s="4"/>
      <c r="W2859" s="38"/>
      <c r="X2859" s="8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BC2859" s="2"/>
    </row>
    <row r="2860" spans="1:55" ht="12.75" x14ac:dyDescent="0.2">
      <c r="A2860" s="4"/>
      <c r="B2860" s="4"/>
      <c r="C2860" s="4"/>
      <c r="D2860" s="4"/>
      <c r="E2860" s="4"/>
      <c r="F2860" s="4"/>
      <c r="G2860" s="45"/>
      <c r="H2860" s="45"/>
      <c r="I2860" s="36"/>
      <c r="J2860" s="36"/>
      <c r="K2860" s="5"/>
      <c r="L2860" s="8" t="str">
        <f t="shared" si="46"/>
        <v xml:space="preserve"> </v>
      </c>
      <c r="M2860" s="6"/>
      <c r="N2860" s="6"/>
      <c r="O2860" s="6"/>
      <c r="P2860" s="8"/>
      <c r="Q2860" s="5"/>
      <c r="R2860" s="8"/>
      <c r="S2860" s="10"/>
      <c r="T2860" s="6"/>
      <c r="U2860" s="4"/>
      <c r="V2860" s="4"/>
      <c r="W2860" s="38"/>
      <c r="X2860" s="8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BC2860" s="2"/>
    </row>
    <row r="2861" spans="1:55" ht="12.75" x14ac:dyDescent="0.2">
      <c r="A2861" s="4"/>
      <c r="B2861" s="4"/>
      <c r="C2861" s="4"/>
      <c r="D2861" s="4"/>
      <c r="E2861" s="4"/>
      <c r="F2861" s="4"/>
      <c r="G2861" s="45"/>
      <c r="H2861" s="45"/>
      <c r="I2861" s="36"/>
      <c r="J2861" s="36"/>
      <c r="K2861" s="5"/>
      <c r="L2861" s="8" t="str">
        <f t="shared" si="46"/>
        <v xml:space="preserve"> </v>
      </c>
      <c r="M2861" s="6"/>
      <c r="N2861" s="6"/>
      <c r="O2861" s="6"/>
      <c r="P2861" s="8"/>
      <c r="Q2861" s="5"/>
      <c r="R2861" s="8"/>
      <c r="S2861" s="10"/>
      <c r="T2861" s="6"/>
      <c r="U2861" s="4"/>
      <c r="V2861" s="4"/>
      <c r="W2861" s="38"/>
      <c r="X2861" s="8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BC2861" s="2"/>
    </row>
    <row r="2862" spans="1:55" ht="12.75" x14ac:dyDescent="0.2">
      <c r="A2862" s="4"/>
      <c r="B2862" s="4"/>
      <c r="C2862" s="4"/>
      <c r="D2862" s="4"/>
      <c r="E2862" s="4"/>
      <c r="F2862" s="4"/>
      <c r="G2862" s="45"/>
      <c r="H2862" s="45"/>
      <c r="I2862" s="36"/>
      <c r="J2862" s="36"/>
      <c r="K2862" s="5"/>
      <c r="L2862" s="8" t="str">
        <f t="shared" si="46"/>
        <v xml:space="preserve"> </v>
      </c>
      <c r="M2862" s="6"/>
      <c r="N2862" s="6"/>
      <c r="O2862" s="6"/>
      <c r="P2862" s="8"/>
      <c r="Q2862" s="5"/>
      <c r="R2862" s="8"/>
      <c r="S2862" s="10"/>
      <c r="T2862" s="6"/>
      <c r="U2862" s="4"/>
      <c r="V2862" s="4"/>
      <c r="W2862" s="38"/>
      <c r="X2862" s="8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BC2862" s="2"/>
    </row>
    <row r="2863" spans="1:55" ht="12.75" x14ac:dyDescent="0.2">
      <c r="A2863" s="4"/>
      <c r="B2863" s="4"/>
      <c r="C2863" s="4"/>
      <c r="D2863" s="4"/>
      <c r="E2863" s="4"/>
      <c r="F2863" s="4"/>
      <c r="G2863" s="45"/>
      <c r="H2863" s="45"/>
      <c r="I2863" s="36"/>
      <c r="J2863" s="36"/>
      <c r="K2863" s="5"/>
      <c r="L2863" s="8" t="str">
        <f t="shared" si="46"/>
        <v xml:space="preserve"> </v>
      </c>
      <c r="M2863" s="6"/>
      <c r="N2863" s="6"/>
      <c r="O2863" s="6"/>
      <c r="P2863" s="8"/>
      <c r="Q2863" s="5"/>
      <c r="R2863" s="8"/>
      <c r="S2863" s="10"/>
      <c r="T2863" s="6"/>
      <c r="U2863" s="4"/>
      <c r="V2863" s="4"/>
      <c r="W2863" s="38"/>
      <c r="X2863" s="8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BC2863" s="2"/>
    </row>
    <row r="2864" spans="1:55" ht="12.75" x14ac:dyDescent="0.2">
      <c r="A2864" s="4"/>
      <c r="B2864" s="4"/>
      <c r="C2864" s="4"/>
      <c r="D2864" s="4"/>
      <c r="E2864" s="4"/>
      <c r="F2864" s="4"/>
      <c r="G2864" s="45"/>
      <c r="H2864" s="45"/>
      <c r="I2864" s="36"/>
      <c r="J2864" s="36"/>
      <c r="K2864" s="5"/>
      <c r="L2864" s="8" t="str">
        <f t="shared" si="46"/>
        <v xml:space="preserve"> </v>
      </c>
      <c r="M2864" s="6"/>
      <c r="N2864" s="6"/>
      <c r="O2864" s="6"/>
      <c r="P2864" s="8"/>
      <c r="Q2864" s="5"/>
      <c r="R2864" s="8"/>
      <c r="S2864" s="10"/>
      <c r="T2864" s="6"/>
      <c r="U2864" s="4"/>
      <c r="V2864" s="4"/>
      <c r="W2864" s="38"/>
      <c r="X2864" s="8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BC2864" s="2"/>
    </row>
    <row r="2865" spans="1:55" ht="12.75" x14ac:dyDescent="0.2">
      <c r="A2865" s="4"/>
      <c r="B2865" s="4"/>
      <c r="C2865" s="4"/>
      <c r="D2865" s="4"/>
      <c r="E2865" s="4"/>
      <c r="F2865" s="4"/>
      <c r="G2865" s="45"/>
      <c r="H2865" s="45"/>
      <c r="I2865" s="36"/>
      <c r="J2865" s="36"/>
      <c r="K2865" s="5"/>
      <c r="L2865" s="8" t="str">
        <f t="shared" si="46"/>
        <v xml:space="preserve"> </v>
      </c>
      <c r="M2865" s="6"/>
      <c r="N2865" s="6"/>
      <c r="O2865" s="6"/>
      <c r="P2865" s="8"/>
      <c r="Q2865" s="5"/>
      <c r="R2865" s="8"/>
      <c r="S2865" s="10"/>
      <c r="T2865" s="6"/>
      <c r="U2865" s="4"/>
      <c r="V2865" s="4"/>
      <c r="W2865" s="38"/>
      <c r="X2865" s="8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BC2865" s="2"/>
    </row>
    <row r="2866" spans="1:55" ht="12.75" x14ac:dyDescent="0.2">
      <c r="A2866" s="4"/>
      <c r="B2866" s="4"/>
      <c r="C2866" s="4"/>
      <c r="D2866" s="4"/>
      <c r="E2866" s="4"/>
      <c r="F2866" s="4"/>
      <c r="G2866" s="45"/>
      <c r="H2866" s="45"/>
      <c r="I2866" s="36"/>
      <c r="J2866" s="36"/>
      <c r="K2866" s="5"/>
      <c r="L2866" s="8" t="str">
        <f t="shared" si="46"/>
        <v xml:space="preserve"> </v>
      </c>
      <c r="M2866" s="6"/>
      <c r="N2866" s="6"/>
      <c r="O2866" s="6"/>
      <c r="P2866" s="8"/>
      <c r="Q2866" s="5"/>
      <c r="R2866" s="8"/>
      <c r="S2866" s="10"/>
      <c r="T2866" s="6"/>
      <c r="U2866" s="4"/>
      <c r="V2866" s="4"/>
      <c r="W2866" s="38"/>
      <c r="X2866" s="8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BC2866" s="2"/>
    </row>
    <row r="2867" spans="1:55" ht="12.75" x14ac:dyDescent="0.2">
      <c r="A2867" s="4"/>
      <c r="B2867" s="4"/>
      <c r="C2867" s="4"/>
      <c r="D2867" s="4"/>
      <c r="E2867" s="4"/>
      <c r="F2867" s="4"/>
      <c r="G2867" s="45"/>
      <c r="H2867" s="45"/>
      <c r="I2867" s="36"/>
      <c r="J2867" s="36"/>
      <c r="K2867" s="5"/>
      <c r="L2867" s="8" t="str">
        <f t="shared" si="46"/>
        <v xml:space="preserve"> </v>
      </c>
      <c r="M2867" s="6"/>
      <c r="N2867" s="6"/>
      <c r="O2867" s="6"/>
      <c r="P2867" s="8"/>
      <c r="Q2867" s="5"/>
      <c r="R2867" s="8"/>
      <c r="S2867" s="10"/>
      <c r="T2867" s="6"/>
      <c r="U2867" s="4"/>
      <c r="V2867" s="4"/>
      <c r="W2867" s="38"/>
      <c r="X2867" s="8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BC2867" s="2"/>
    </row>
    <row r="2868" spans="1:55" ht="12.75" x14ac:dyDescent="0.2">
      <c r="A2868" s="4"/>
      <c r="B2868" s="4"/>
      <c r="C2868" s="4"/>
      <c r="D2868" s="4"/>
      <c r="E2868" s="4"/>
      <c r="F2868" s="4"/>
      <c r="G2868" s="45"/>
      <c r="H2868" s="45"/>
      <c r="I2868" s="36"/>
      <c r="J2868" s="36"/>
      <c r="K2868" s="5"/>
      <c r="L2868" s="8" t="str">
        <f t="shared" si="46"/>
        <v xml:space="preserve"> </v>
      </c>
      <c r="M2868" s="6"/>
      <c r="N2868" s="6"/>
      <c r="O2868" s="6"/>
      <c r="P2868" s="8"/>
      <c r="Q2868" s="5"/>
      <c r="R2868" s="8"/>
      <c r="S2868" s="10"/>
      <c r="T2868" s="6"/>
      <c r="U2868" s="4"/>
      <c r="V2868" s="4"/>
      <c r="W2868" s="38"/>
      <c r="X2868" s="8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BC2868" s="2"/>
    </row>
    <row r="2869" spans="1:55" ht="12.75" x14ac:dyDescent="0.2">
      <c r="A2869" s="4"/>
      <c r="B2869" s="4"/>
      <c r="C2869" s="4"/>
      <c r="D2869" s="4"/>
      <c r="E2869" s="4"/>
      <c r="F2869" s="4"/>
      <c r="G2869" s="45"/>
      <c r="H2869" s="45"/>
      <c r="I2869" s="36"/>
      <c r="J2869" s="36"/>
      <c r="K2869" s="5"/>
      <c r="L2869" s="8" t="str">
        <f t="shared" si="46"/>
        <v xml:space="preserve"> </v>
      </c>
      <c r="M2869" s="6"/>
      <c r="N2869" s="6"/>
      <c r="O2869" s="6"/>
      <c r="P2869" s="8"/>
      <c r="Q2869" s="5"/>
      <c r="R2869" s="8"/>
      <c r="S2869" s="10"/>
      <c r="T2869" s="6"/>
      <c r="U2869" s="4"/>
      <c r="V2869" s="4"/>
      <c r="W2869" s="38"/>
      <c r="X2869" s="8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BC2869" s="2"/>
    </row>
    <row r="2870" spans="1:55" ht="12.75" x14ac:dyDescent="0.2">
      <c r="A2870" s="4"/>
      <c r="B2870" s="4"/>
      <c r="C2870" s="4"/>
      <c r="D2870" s="4"/>
      <c r="E2870" s="4"/>
      <c r="F2870" s="4"/>
      <c r="G2870" s="45"/>
      <c r="H2870" s="45"/>
      <c r="I2870" s="36"/>
      <c r="J2870" s="36"/>
      <c r="K2870" s="5"/>
      <c r="L2870" s="8" t="str">
        <f t="shared" si="46"/>
        <v xml:space="preserve"> </v>
      </c>
      <c r="M2870" s="6"/>
      <c r="N2870" s="6"/>
      <c r="O2870" s="6"/>
      <c r="P2870" s="8"/>
      <c r="Q2870" s="5"/>
      <c r="R2870" s="8"/>
      <c r="S2870" s="10"/>
      <c r="T2870" s="6"/>
      <c r="U2870" s="4"/>
      <c r="V2870" s="4"/>
      <c r="W2870" s="38"/>
      <c r="X2870" s="8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BC2870" s="2"/>
    </row>
    <row r="2871" spans="1:55" ht="12.75" x14ac:dyDescent="0.2">
      <c r="A2871" s="4"/>
      <c r="B2871" s="4"/>
      <c r="C2871" s="4"/>
      <c r="D2871" s="4"/>
      <c r="E2871" s="4"/>
      <c r="F2871" s="4"/>
      <c r="G2871" s="45"/>
      <c r="H2871" s="45"/>
      <c r="I2871" s="36"/>
      <c r="J2871" s="36"/>
      <c r="K2871" s="5"/>
      <c r="L2871" s="8" t="str">
        <f t="shared" si="46"/>
        <v xml:space="preserve"> </v>
      </c>
      <c r="M2871" s="6"/>
      <c r="N2871" s="6"/>
      <c r="O2871" s="6"/>
      <c r="P2871" s="8"/>
      <c r="Q2871" s="5"/>
      <c r="R2871" s="8"/>
      <c r="S2871" s="10"/>
      <c r="T2871" s="6"/>
      <c r="U2871" s="4"/>
      <c r="V2871" s="4"/>
      <c r="W2871" s="38"/>
      <c r="X2871" s="8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BC2871" s="2"/>
    </row>
    <row r="2872" spans="1:55" ht="12.75" x14ac:dyDescent="0.2">
      <c r="A2872" s="4"/>
      <c r="B2872" s="4"/>
      <c r="C2872" s="4"/>
      <c r="D2872" s="4"/>
      <c r="E2872" s="4"/>
      <c r="F2872" s="4"/>
      <c r="G2872" s="45"/>
      <c r="H2872" s="45"/>
      <c r="I2872" s="36"/>
      <c r="J2872" s="36"/>
      <c r="K2872" s="5"/>
      <c r="L2872" s="8" t="str">
        <f t="shared" si="46"/>
        <v xml:space="preserve"> </v>
      </c>
      <c r="M2872" s="6"/>
      <c r="N2872" s="6"/>
      <c r="O2872" s="6"/>
      <c r="P2872" s="8"/>
      <c r="Q2872" s="5"/>
      <c r="R2872" s="8"/>
      <c r="S2872" s="10"/>
      <c r="T2872" s="6"/>
      <c r="U2872" s="4"/>
      <c r="V2872" s="4"/>
      <c r="W2872" s="38"/>
      <c r="X2872" s="8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BC2872" s="2"/>
    </row>
    <row r="2873" spans="1:55" ht="12.75" x14ac:dyDescent="0.2">
      <c r="A2873" s="4"/>
      <c r="B2873" s="4"/>
      <c r="C2873" s="4"/>
      <c r="D2873" s="4"/>
      <c r="E2873" s="4"/>
      <c r="F2873" s="4"/>
      <c r="G2873" s="45"/>
      <c r="H2873" s="45"/>
      <c r="I2873" s="36"/>
      <c r="J2873" s="36"/>
      <c r="K2873" s="5"/>
      <c r="L2873" s="8" t="str">
        <f t="shared" si="46"/>
        <v xml:space="preserve"> </v>
      </c>
      <c r="M2873" s="6"/>
      <c r="N2873" s="6"/>
      <c r="O2873" s="6"/>
      <c r="P2873" s="8"/>
      <c r="Q2873" s="5"/>
      <c r="R2873" s="8"/>
      <c r="S2873" s="10"/>
      <c r="T2873" s="6"/>
      <c r="U2873" s="4"/>
      <c r="V2873" s="4"/>
      <c r="W2873" s="38"/>
      <c r="X2873" s="8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BC2873" s="2"/>
    </row>
    <row r="2874" spans="1:55" ht="12.75" x14ac:dyDescent="0.2">
      <c r="A2874" s="4"/>
      <c r="B2874" s="4"/>
      <c r="C2874" s="4"/>
      <c r="D2874" s="4"/>
      <c r="E2874" s="4"/>
      <c r="F2874" s="4"/>
      <c r="G2874" s="45"/>
      <c r="H2874" s="45"/>
      <c r="I2874" s="36"/>
      <c r="J2874" s="36"/>
      <c r="K2874" s="5"/>
      <c r="L2874" s="8" t="str">
        <f t="shared" si="46"/>
        <v xml:space="preserve"> </v>
      </c>
      <c r="M2874" s="6"/>
      <c r="N2874" s="6"/>
      <c r="O2874" s="6"/>
      <c r="P2874" s="8"/>
      <c r="Q2874" s="5"/>
      <c r="R2874" s="8"/>
      <c r="S2874" s="10"/>
      <c r="T2874" s="6"/>
      <c r="U2874" s="4"/>
      <c r="V2874" s="4"/>
      <c r="W2874" s="38"/>
      <c r="X2874" s="8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BC2874" s="2"/>
    </row>
    <row r="2875" spans="1:55" ht="12.75" x14ac:dyDescent="0.2">
      <c r="A2875" s="4"/>
      <c r="B2875" s="4"/>
      <c r="C2875" s="4"/>
      <c r="D2875" s="4"/>
      <c r="E2875" s="4"/>
      <c r="F2875" s="4"/>
      <c r="G2875" s="45"/>
      <c r="H2875" s="45"/>
      <c r="I2875" s="36"/>
      <c r="J2875" s="36"/>
      <c r="K2875" s="5"/>
      <c r="L2875" s="8" t="str">
        <f t="shared" si="46"/>
        <v xml:space="preserve"> </v>
      </c>
      <c r="M2875" s="6"/>
      <c r="N2875" s="6"/>
      <c r="O2875" s="6"/>
      <c r="P2875" s="8"/>
      <c r="Q2875" s="5"/>
      <c r="R2875" s="8"/>
      <c r="S2875" s="10"/>
      <c r="T2875" s="6"/>
      <c r="U2875" s="4"/>
      <c r="V2875" s="4"/>
      <c r="W2875" s="38"/>
      <c r="X2875" s="8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BC2875" s="2"/>
    </row>
    <row r="2876" spans="1:55" ht="12.75" x14ac:dyDescent="0.2">
      <c r="A2876" s="4"/>
      <c r="B2876" s="4"/>
      <c r="C2876" s="4"/>
      <c r="D2876" s="4"/>
      <c r="E2876" s="4"/>
      <c r="F2876" s="4"/>
      <c r="G2876" s="45"/>
      <c r="H2876" s="45"/>
      <c r="I2876" s="36"/>
      <c r="J2876" s="36"/>
      <c r="K2876" s="5"/>
      <c r="L2876" s="8" t="str">
        <f t="shared" si="46"/>
        <v xml:space="preserve"> </v>
      </c>
      <c r="M2876" s="6"/>
      <c r="N2876" s="6"/>
      <c r="O2876" s="6"/>
      <c r="P2876" s="8"/>
      <c r="Q2876" s="5"/>
      <c r="R2876" s="8"/>
      <c r="S2876" s="10"/>
      <c r="T2876" s="6"/>
      <c r="U2876" s="4"/>
      <c r="V2876" s="4"/>
      <c r="W2876" s="38"/>
      <c r="X2876" s="8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BC2876" s="2"/>
    </row>
    <row r="2877" spans="1:55" ht="12.75" x14ac:dyDescent="0.2">
      <c r="A2877" s="4"/>
      <c r="B2877" s="4"/>
      <c r="C2877" s="4"/>
      <c r="D2877" s="4"/>
      <c r="E2877" s="4"/>
      <c r="F2877" s="4"/>
      <c r="G2877" s="45"/>
      <c r="H2877" s="45"/>
      <c r="I2877" s="36"/>
      <c r="J2877" s="36"/>
      <c r="K2877" s="5"/>
      <c r="L2877" s="8" t="str">
        <f t="shared" si="46"/>
        <v xml:space="preserve"> </v>
      </c>
      <c r="M2877" s="6"/>
      <c r="N2877" s="6"/>
      <c r="O2877" s="6"/>
      <c r="P2877" s="8"/>
      <c r="Q2877" s="5"/>
      <c r="R2877" s="8"/>
      <c r="S2877" s="10"/>
      <c r="T2877" s="6"/>
      <c r="U2877" s="4"/>
      <c r="V2877" s="4"/>
      <c r="W2877" s="38"/>
      <c r="X2877" s="8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BC2877" s="2"/>
    </row>
    <row r="2878" spans="1:55" ht="12.75" x14ac:dyDescent="0.2">
      <c r="A2878" s="4"/>
      <c r="B2878" s="4"/>
      <c r="C2878" s="4"/>
      <c r="D2878" s="4"/>
      <c r="E2878" s="4"/>
      <c r="F2878" s="4"/>
      <c r="G2878" s="45"/>
      <c r="H2878" s="45"/>
      <c r="I2878" s="36"/>
      <c r="J2878" s="36"/>
      <c r="K2878" s="5"/>
      <c r="L2878" s="8" t="str">
        <f t="shared" si="46"/>
        <v xml:space="preserve"> </v>
      </c>
      <c r="M2878" s="6"/>
      <c r="N2878" s="6"/>
      <c r="O2878" s="6"/>
      <c r="P2878" s="8"/>
      <c r="Q2878" s="5"/>
      <c r="R2878" s="8"/>
      <c r="S2878" s="10"/>
      <c r="T2878" s="6"/>
      <c r="U2878" s="4"/>
      <c r="V2878" s="4"/>
      <c r="W2878" s="38"/>
      <c r="X2878" s="8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BC2878" s="2"/>
    </row>
    <row r="2879" spans="1:55" ht="12.75" x14ac:dyDescent="0.2">
      <c r="A2879" s="4"/>
      <c r="B2879" s="4"/>
      <c r="C2879" s="4"/>
      <c r="D2879" s="4"/>
      <c r="E2879" s="4"/>
      <c r="F2879" s="4"/>
      <c r="G2879" s="45"/>
      <c r="H2879" s="45"/>
      <c r="I2879" s="36"/>
      <c r="J2879" s="36"/>
      <c r="K2879" s="5"/>
      <c r="L2879" s="8" t="str">
        <f t="shared" si="46"/>
        <v xml:space="preserve"> </v>
      </c>
      <c r="M2879" s="6"/>
      <c r="N2879" s="6"/>
      <c r="O2879" s="6"/>
      <c r="P2879" s="8"/>
      <c r="Q2879" s="5"/>
      <c r="R2879" s="8"/>
      <c r="S2879" s="10"/>
      <c r="T2879" s="6"/>
      <c r="U2879" s="4"/>
      <c r="V2879" s="4"/>
      <c r="W2879" s="38"/>
      <c r="X2879" s="8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BC2879" s="2"/>
    </row>
    <row r="2880" spans="1:55" ht="12.75" x14ac:dyDescent="0.2">
      <c r="A2880" s="4"/>
      <c r="B2880" s="4"/>
      <c r="C2880" s="4"/>
      <c r="D2880" s="4"/>
      <c r="E2880" s="4"/>
      <c r="F2880" s="4"/>
      <c r="G2880" s="45"/>
      <c r="H2880" s="45"/>
      <c r="I2880" s="36"/>
      <c r="J2880" s="36"/>
      <c r="K2880" s="5"/>
      <c r="L2880" s="8" t="str">
        <f t="shared" si="46"/>
        <v xml:space="preserve"> </v>
      </c>
      <c r="M2880" s="6"/>
      <c r="N2880" s="6"/>
      <c r="O2880" s="6"/>
      <c r="P2880" s="8"/>
      <c r="Q2880" s="5"/>
      <c r="R2880" s="8"/>
      <c r="S2880" s="10"/>
      <c r="T2880" s="6"/>
      <c r="U2880" s="4"/>
      <c r="V2880" s="4"/>
      <c r="W2880" s="38"/>
      <c r="X2880" s="8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BC2880" s="2"/>
    </row>
    <row r="2881" spans="1:55" ht="12.75" x14ac:dyDescent="0.2">
      <c r="A2881" s="4"/>
      <c r="B2881" s="4"/>
      <c r="C2881" s="4"/>
      <c r="D2881" s="4"/>
      <c r="E2881" s="4"/>
      <c r="F2881" s="4"/>
      <c r="G2881" s="45"/>
      <c r="H2881" s="45"/>
      <c r="I2881" s="36"/>
      <c r="J2881" s="36"/>
      <c r="K2881" s="5"/>
      <c r="L2881" s="8" t="str">
        <f t="shared" si="46"/>
        <v xml:space="preserve"> </v>
      </c>
      <c r="M2881" s="6"/>
      <c r="N2881" s="6"/>
      <c r="O2881" s="6"/>
      <c r="P2881" s="8"/>
      <c r="Q2881" s="5"/>
      <c r="R2881" s="8"/>
      <c r="S2881" s="10"/>
      <c r="T2881" s="6"/>
      <c r="U2881" s="4"/>
      <c r="V2881" s="4"/>
      <c r="W2881" s="38"/>
      <c r="X2881" s="8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BC2881" s="2"/>
    </row>
    <row r="2882" spans="1:55" ht="12.75" x14ac:dyDescent="0.2">
      <c r="A2882" s="4"/>
      <c r="B2882" s="4"/>
      <c r="C2882" s="4"/>
      <c r="D2882" s="4"/>
      <c r="E2882" s="4"/>
      <c r="F2882" s="4"/>
      <c r="G2882" s="45"/>
      <c r="H2882" s="45"/>
      <c r="I2882" s="36"/>
      <c r="J2882" s="36"/>
      <c r="K2882" s="5"/>
      <c r="L2882" s="8" t="str">
        <f t="shared" si="46"/>
        <v xml:space="preserve"> </v>
      </c>
      <c r="M2882" s="6"/>
      <c r="N2882" s="6"/>
      <c r="O2882" s="6"/>
      <c r="P2882" s="8"/>
      <c r="Q2882" s="5"/>
      <c r="R2882" s="8"/>
      <c r="S2882" s="10"/>
      <c r="T2882" s="6"/>
      <c r="U2882" s="4"/>
      <c r="V2882" s="4"/>
      <c r="W2882" s="38"/>
      <c r="X2882" s="8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BC2882" s="2"/>
    </row>
    <row r="2883" spans="1:55" ht="12.75" x14ac:dyDescent="0.2">
      <c r="A2883" s="4"/>
      <c r="B2883" s="4"/>
      <c r="C2883" s="4"/>
      <c r="D2883" s="4"/>
      <c r="E2883" s="4"/>
      <c r="F2883" s="4"/>
      <c r="G2883" s="45"/>
      <c r="H2883" s="45"/>
      <c r="I2883" s="36"/>
      <c r="J2883" s="36"/>
      <c r="K2883" s="5"/>
      <c r="L2883" s="8" t="str">
        <f t="shared" si="46"/>
        <v xml:space="preserve"> </v>
      </c>
      <c r="M2883" s="6"/>
      <c r="N2883" s="6"/>
      <c r="O2883" s="6"/>
      <c r="P2883" s="8"/>
      <c r="Q2883" s="5"/>
      <c r="R2883" s="8"/>
      <c r="S2883" s="10"/>
      <c r="T2883" s="6"/>
      <c r="U2883" s="4"/>
      <c r="V2883" s="4"/>
      <c r="W2883" s="38"/>
      <c r="X2883" s="8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BC2883" s="2"/>
    </row>
    <row r="2884" spans="1:55" ht="12.75" x14ac:dyDescent="0.2">
      <c r="A2884" s="4"/>
      <c r="B2884" s="4"/>
      <c r="C2884" s="4"/>
      <c r="D2884" s="4"/>
      <c r="E2884" s="4"/>
      <c r="F2884" s="4"/>
      <c r="G2884" s="45"/>
      <c r="H2884" s="45"/>
      <c r="I2884" s="36"/>
      <c r="J2884" s="36"/>
      <c r="K2884" s="5"/>
      <c r="L2884" s="8" t="str">
        <f t="shared" si="46"/>
        <v xml:space="preserve"> </v>
      </c>
      <c r="M2884" s="6"/>
      <c r="N2884" s="6"/>
      <c r="O2884" s="6"/>
      <c r="P2884" s="8"/>
      <c r="Q2884" s="5"/>
      <c r="R2884" s="8"/>
      <c r="S2884" s="10"/>
      <c r="T2884" s="6"/>
      <c r="U2884" s="4"/>
      <c r="V2884" s="4"/>
      <c r="W2884" s="38"/>
      <c r="X2884" s="8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BC2884" s="2"/>
    </row>
    <row r="2885" spans="1:55" ht="12.75" x14ac:dyDescent="0.2">
      <c r="A2885" s="4"/>
      <c r="B2885" s="4"/>
      <c r="C2885" s="4"/>
      <c r="D2885" s="4"/>
      <c r="E2885" s="4"/>
      <c r="F2885" s="4"/>
      <c r="G2885" s="45"/>
      <c r="H2885" s="45"/>
      <c r="I2885" s="36"/>
      <c r="J2885" s="36"/>
      <c r="K2885" s="5"/>
      <c r="L2885" s="8" t="str">
        <f t="shared" si="46"/>
        <v xml:space="preserve"> </v>
      </c>
      <c r="M2885" s="6"/>
      <c r="N2885" s="6"/>
      <c r="O2885" s="6"/>
      <c r="P2885" s="8"/>
      <c r="Q2885" s="5"/>
      <c r="R2885" s="8"/>
      <c r="S2885" s="10"/>
      <c r="T2885" s="6"/>
      <c r="U2885" s="4"/>
      <c r="V2885" s="4"/>
      <c r="W2885" s="38"/>
      <c r="X2885" s="8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BC2885" s="2"/>
    </row>
    <row r="2886" spans="1:55" ht="12.75" x14ac:dyDescent="0.2">
      <c r="A2886" s="4"/>
      <c r="B2886" s="4"/>
      <c r="C2886" s="4"/>
      <c r="D2886" s="4"/>
      <c r="E2886" s="4"/>
      <c r="F2886" s="4"/>
      <c r="G2886" s="45"/>
      <c r="H2886" s="45"/>
      <c r="I2886" s="36"/>
      <c r="J2886" s="36"/>
      <c r="K2886" s="5"/>
      <c r="L2886" s="8" t="str">
        <f t="shared" si="46"/>
        <v xml:space="preserve"> </v>
      </c>
      <c r="M2886" s="6"/>
      <c r="N2886" s="6"/>
      <c r="O2886" s="6"/>
      <c r="P2886" s="8"/>
      <c r="Q2886" s="5"/>
      <c r="R2886" s="8"/>
      <c r="S2886" s="10"/>
      <c r="T2886" s="6"/>
      <c r="U2886" s="4"/>
      <c r="V2886" s="4"/>
      <c r="W2886" s="38"/>
      <c r="X2886" s="8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BC2886" s="2"/>
    </row>
    <row r="2887" spans="1:55" ht="12.75" x14ac:dyDescent="0.2">
      <c r="A2887" s="4"/>
      <c r="B2887" s="4"/>
      <c r="C2887" s="4"/>
      <c r="D2887" s="4"/>
      <c r="E2887" s="4"/>
      <c r="F2887" s="4"/>
      <c r="G2887" s="45"/>
      <c r="H2887" s="45"/>
      <c r="I2887" s="36"/>
      <c r="J2887" s="36"/>
      <c r="K2887" s="5"/>
      <c r="L2887" s="8" t="str">
        <f t="shared" si="46"/>
        <v xml:space="preserve"> </v>
      </c>
      <c r="M2887" s="6"/>
      <c r="N2887" s="6"/>
      <c r="O2887" s="6"/>
      <c r="P2887" s="8"/>
      <c r="Q2887" s="5"/>
      <c r="R2887" s="8"/>
      <c r="S2887" s="10"/>
      <c r="T2887" s="6"/>
      <c r="U2887" s="4"/>
      <c r="V2887" s="4"/>
      <c r="W2887" s="38"/>
      <c r="X2887" s="8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BC2887" s="2"/>
    </row>
    <row r="2888" spans="1:55" ht="12.75" x14ac:dyDescent="0.2">
      <c r="A2888" s="4"/>
      <c r="B2888" s="4"/>
      <c r="C2888" s="4"/>
      <c r="D2888" s="4"/>
      <c r="E2888" s="4"/>
      <c r="F2888" s="4"/>
      <c r="G2888" s="45"/>
      <c r="H2888" s="45"/>
      <c r="I2888" s="36"/>
      <c r="J2888" s="36"/>
      <c r="K2888" s="5"/>
      <c r="L2888" s="8" t="str">
        <f t="shared" si="46"/>
        <v xml:space="preserve"> </v>
      </c>
      <c r="M2888" s="6"/>
      <c r="N2888" s="6"/>
      <c r="O2888" s="6"/>
      <c r="P2888" s="8"/>
      <c r="Q2888" s="5"/>
      <c r="R2888" s="8"/>
      <c r="S2888" s="10"/>
      <c r="T2888" s="6"/>
      <c r="U2888" s="4"/>
      <c r="V2888" s="4"/>
      <c r="W2888" s="38"/>
      <c r="X2888" s="8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BC2888" s="2"/>
    </row>
    <row r="2889" spans="1:55" ht="12.75" x14ac:dyDescent="0.2">
      <c r="A2889" s="4"/>
      <c r="B2889" s="4"/>
      <c r="C2889" s="4"/>
      <c r="D2889" s="4"/>
      <c r="E2889" s="4"/>
      <c r="F2889" s="4"/>
      <c r="G2889" s="45"/>
      <c r="H2889" s="45"/>
      <c r="I2889" s="36"/>
      <c r="J2889" s="36"/>
      <c r="K2889" s="5"/>
      <c r="L2889" s="8" t="str">
        <f t="shared" si="46"/>
        <v xml:space="preserve"> </v>
      </c>
      <c r="M2889" s="6"/>
      <c r="N2889" s="6"/>
      <c r="O2889" s="6"/>
      <c r="P2889" s="8"/>
      <c r="Q2889" s="5"/>
      <c r="R2889" s="8"/>
      <c r="S2889" s="10"/>
      <c r="T2889" s="6"/>
      <c r="U2889" s="4"/>
      <c r="V2889" s="4"/>
      <c r="W2889" s="38"/>
      <c r="X2889" s="8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BC2889" s="2"/>
    </row>
    <row r="2890" spans="1:55" ht="12.75" x14ac:dyDescent="0.2">
      <c r="A2890" s="4"/>
      <c r="B2890" s="4"/>
      <c r="C2890" s="4"/>
      <c r="D2890" s="4"/>
      <c r="E2890" s="4"/>
      <c r="F2890" s="4"/>
      <c r="G2890" s="45"/>
      <c r="H2890" s="45"/>
      <c r="I2890" s="36"/>
      <c r="J2890" s="36"/>
      <c r="K2890" s="5"/>
      <c r="L2890" s="8" t="str">
        <f t="shared" si="46"/>
        <v xml:space="preserve"> </v>
      </c>
      <c r="M2890" s="6"/>
      <c r="N2890" s="6"/>
      <c r="O2890" s="6"/>
      <c r="P2890" s="8"/>
      <c r="Q2890" s="5"/>
      <c r="R2890" s="8"/>
      <c r="S2890" s="10"/>
      <c r="T2890" s="6"/>
      <c r="U2890" s="4"/>
      <c r="V2890" s="4"/>
      <c r="W2890" s="38"/>
      <c r="X2890" s="8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BC2890" s="2"/>
    </row>
    <row r="2891" spans="1:55" ht="12.75" x14ac:dyDescent="0.2">
      <c r="A2891" s="4"/>
      <c r="B2891" s="4"/>
      <c r="C2891" s="4"/>
      <c r="D2891" s="4"/>
      <c r="E2891" s="4"/>
      <c r="F2891" s="4"/>
      <c r="G2891" s="45"/>
      <c r="H2891" s="45"/>
      <c r="I2891" s="36"/>
      <c r="J2891" s="36"/>
      <c r="K2891" s="5"/>
      <c r="L2891" s="8" t="str">
        <f t="shared" si="46"/>
        <v xml:space="preserve"> </v>
      </c>
      <c r="M2891" s="6"/>
      <c r="N2891" s="6"/>
      <c r="O2891" s="6"/>
      <c r="P2891" s="8"/>
      <c r="Q2891" s="5"/>
      <c r="R2891" s="8"/>
      <c r="S2891" s="10"/>
      <c r="T2891" s="6"/>
      <c r="U2891" s="4"/>
      <c r="V2891" s="4"/>
      <c r="W2891" s="38"/>
      <c r="X2891" s="8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BC2891" s="2"/>
    </row>
    <row r="2892" spans="1:55" ht="12.75" x14ac:dyDescent="0.2">
      <c r="A2892" s="4"/>
      <c r="B2892" s="4"/>
      <c r="C2892" s="4"/>
      <c r="D2892" s="4"/>
      <c r="E2892" s="4"/>
      <c r="F2892" s="4"/>
      <c r="G2892" s="45"/>
      <c r="H2892" s="45"/>
      <c r="I2892" s="36"/>
      <c r="J2892" s="36"/>
      <c r="K2892" s="5"/>
      <c r="L2892" s="8" t="str">
        <f t="shared" si="46"/>
        <v xml:space="preserve"> </v>
      </c>
      <c r="M2892" s="6"/>
      <c r="N2892" s="6"/>
      <c r="O2892" s="6"/>
      <c r="P2892" s="8"/>
      <c r="Q2892" s="5"/>
      <c r="R2892" s="8"/>
      <c r="S2892" s="10"/>
      <c r="T2892" s="6"/>
      <c r="U2892" s="4"/>
      <c r="V2892" s="4"/>
      <c r="W2892" s="38"/>
      <c r="X2892" s="8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BC2892" s="2"/>
    </row>
    <row r="2893" spans="1:55" ht="12.75" x14ac:dyDescent="0.2">
      <c r="A2893" s="4"/>
      <c r="B2893" s="4"/>
      <c r="C2893" s="4"/>
      <c r="D2893" s="4"/>
      <c r="E2893" s="4"/>
      <c r="F2893" s="4"/>
      <c r="G2893" s="45"/>
      <c r="H2893" s="45"/>
      <c r="I2893" s="36"/>
      <c r="J2893" s="36"/>
      <c r="K2893" s="5"/>
      <c r="L2893" s="8" t="str">
        <f t="shared" si="46"/>
        <v xml:space="preserve"> </v>
      </c>
      <c r="M2893" s="6"/>
      <c r="N2893" s="6"/>
      <c r="O2893" s="6"/>
      <c r="P2893" s="8"/>
      <c r="Q2893" s="5"/>
      <c r="R2893" s="8"/>
      <c r="S2893" s="10"/>
      <c r="T2893" s="6"/>
      <c r="U2893" s="4"/>
      <c r="V2893" s="4"/>
      <c r="W2893" s="38"/>
      <c r="X2893" s="8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BC2893" s="2"/>
    </row>
    <row r="2894" spans="1:55" ht="12.75" x14ac:dyDescent="0.2">
      <c r="A2894" s="4"/>
      <c r="B2894" s="4"/>
      <c r="C2894" s="4"/>
      <c r="D2894" s="4"/>
      <c r="E2894" s="4"/>
      <c r="F2894" s="4"/>
      <c r="G2894" s="45"/>
      <c r="H2894" s="45"/>
      <c r="I2894" s="36"/>
      <c r="J2894" s="36"/>
      <c r="K2894" s="5"/>
      <c r="L2894" s="8" t="str">
        <f t="shared" si="46"/>
        <v xml:space="preserve"> </v>
      </c>
      <c r="M2894" s="6"/>
      <c r="N2894" s="6"/>
      <c r="O2894" s="6"/>
      <c r="P2894" s="8"/>
      <c r="Q2894" s="5"/>
      <c r="R2894" s="8"/>
      <c r="S2894" s="10"/>
      <c r="T2894" s="6"/>
      <c r="U2894" s="4"/>
      <c r="V2894" s="4"/>
      <c r="W2894" s="38"/>
      <c r="X2894" s="8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BC2894" s="2"/>
    </row>
    <row r="2895" spans="1:55" ht="12.75" x14ac:dyDescent="0.2">
      <c r="A2895" s="4"/>
      <c r="B2895" s="4"/>
      <c r="C2895" s="4"/>
      <c r="D2895" s="4"/>
      <c r="E2895" s="4"/>
      <c r="F2895" s="4"/>
      <c r="G2895" s="45"/>
      <c r="H2895" s="45"/>
      <c r="I2895" s="36"/>
      <c r="J2895" s="36"/>
      <c r="K2895" s="5"/>
      <c r="L2895" s="8" t="str">
        <f t="shared" si="46"/>
        <v xml:space="preserve"> </v>
      </c>
      <c r="M2895" s="6"/>
      <c r="N2895" s="6"/>
      <c r="O2895" s="6"/>
      <c r="P2895" s="8"/>
      <c r="Q2895" s="5"/>
      <c r="R2895" s="8"/>
      <c r="S2895" s="10"/>
      <c r="T2895" s="6"/>
      <c r="U2895" s="4"/>
      <c r="V2895" s="4"/>
      <c r="W2895" s="38"/>
      <c r="X2895" s="8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BC2895" s="2"/>
    </row>
    <row r="2896" spans="1:55" ht="12.75" x14ac:dyDescent="0.2">
      <c r="A2896" s="4"/>
      <c r="B2896" s="4"/>
      <c r="C2896" s="4"/>
      <c r="D2896" s="4"/>
      <c r="E2896" s="4"/>
      <c r="F2896" s="4"/>
      <c r="G2896" s="45"/>
      <c r="H2896" s="45"/>
      <c r="I2896" s="36"/>
      <c r="J2896" s="36"/>
      <c r="K2896" s="5"/>
      <c r="L2896" s="8" t="str">
        <f t="shared" si="46"/>
        <v xml:space="preserve"> </v>
      </c>
      <c r="M2896" s="6"/>
      <c r="N2896" s="6"/>
      <c r="O2896" s="6"/>
      <c r="P2896" s="8"/>
      <c r="Q2896" s="5"/>
      <c r="R2896" s="8"/>
      <c r="S2896" s="10"/>
      <c r="T2896" s="6"/>
      <c r="U2896" s="4"/>
      <c r="V2896" s="4"/>
      <c r="W2896" s="38"/>
      <c r="X2896" s="8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BC2896" s="2"/>
    </row>
    <row r="2897" spans="1:55" ht="12.75" x14ac:dyDescent="0.2">
      <c r="A2897" s="4"/>
      <c r="B2897" s="4"/>
      <c r="C2897" s="4"/>
      <c r="D2897" s="4"/>
      <c r="E2897" s="4"/>
      <c r="F2897" s="4"/>
      <c r="G2897" s="45"/>
      <c r="H2897" s="45"/>
      <c r="I2897" s="36"/>
      <c r="J2897" s="36"/>
      <c r="K2897" s="5"/>
      <c r="L2897" s="8" t="str">
        <f t="shared" si="46"/>
        <v xml:space="preserve"> </v>
      </c>
      <c r="M2897" s="6"/>
      <c r="N2897" s="6"/>
      <c r="O2897" s="6"/>
      <c r="P2897" s="8"/>
      <c r="Q2897" s="5"/>
      <c r="R2897" s="8"/>
      <c r="S2897" s="10"/>
      <c r="T2897" s="6"/>
      <c r="U2897" s="4"/>
      <c r="V2897" s="4"/>
      <c r="W2897" s="38"/>
      <c r="X2897" s="8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BC2897" s="2"/>
    </row>
    <row r="2898" spans="1:55" ht="12.75" x14ac:dyDescent="0.2">
      <c r="A2898" s="4"/>
      <c r="B2898" s="4"/>
      <c r="C2898" s="4"/>
      <c r="D2898" s="4"/>
      <c r="E2898" s="4"/>
      <c r="F2898" s="4"/>
      <c r="G2898" s="45"/>
      <c r="H2898" s="45"/>
      <c r="I2898" s="36"/>
      <c r="J2898" s="36"/>
      <c r="K2898" s="5"/>
      <c r="L2898" s="8" t="str">
        <f t="shared" si="46"/>
        <v xml:space="preserve"> </v>
      </c>
      <c r="M2898" s="6"/>
      <c r="N2898" s="6"/>
      <c r="O2898" s="6"/>
      <c r="P2898" s="8"/>
      <c r="Q2898" s="5"/>
      <c r="R2898" s="8"/>
      <c r="S2898" s="10"/>
      <c r="T2898" s="6"/>
      <c r="U2898" s="4"/>
      <c r="V2898" s="4"/>
      <c r="W2898" s="38"/>
      <c r="X2898" s="8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BC2898" s="2"/>
    </row>
    <row r="2899" spans="1:55" ht="12.75" x14ac:dyDescent="0.2">
      <c r="A2899" s="4"/>
      <c r="B2899" s="4"/>
      <c r="C2899" s="4"/>
      <c r="D2899" s="4"/>
      <c r="E2899" s="4"/>
      <c r="F2899" s="4"/>
      <c r="G2899" s="45"/>
      <c r="H2899" s="45"/>
      <c r="I2899" s="36"/>
      <c r="J2899" s="36"/>
      <c r="K2899" s="5"/>
      <c r="L2899" s="8" t="str">
        <f t="shared" si="46"/>
        <v xml:space="preserve"> </v>
      </c>
      <c r="M2899" s="6"/>
      <c r="N2899" s="6"/>
      <c r="O2899" s="6"/>
      <c r="P2899" s="8"/>
      <c r="Q2899" s="5"/>
      <c r="R2899" s="8"/>
      <c r="S2899" s="10"/>
      <c r="T2899" s="6"/>
      <c r="U2899" s="4"/>
      <c r="V2899" s="4"/>
      <c r="W2899" s="38"/>
      <c r="X2899" s="8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BC2899" s="2"/>
    </row>
    <row r="2900" spans="1:55" ht="12.75" x14ac:dyDescent="0.2">
      <c r="A2900" s="4"/>
      <c r="B2900" s="4"/>
      <c r="C2900" s="4"/>
      <c r="D2900" s="4"/>
      <c r="E2900" s="4"/>
      <c r="F2900" s="4"/>
      <c r="G2900" s="45"/>
      <c r="H2900" s="45"/>
      <c r="I2900" s="36"/>
      <c r="J2900" s="36"/>
      <c r="K2900" s="5"/>
      <c r="L2900" s="8" t="str">
        <f t="shared" si="46"/>
        <v xml:space="preserve"> </v>
      </c>
      <c r="M2900" s="6"/>
      <c r="N2900" s="6"/>
      <c r="O2900" s="6"/>
      <c r="P2900" s="8"/>
      <c r="Q2900" s="5"/>
      <c r="R2900" s="8"/>
      <c r="S2900" s="10"/>
      <c r="T2900" s="6"/>
      <c r="U2900" s="4"/>
      <c r="V2900" s="4"/>
      <c r="W2900" s="38"/>
      <c r="X2900" s="8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BC2900" s="2"/>
    </row>
    <row r="2901" spans="1:55" ht="12.75" x14ac:dyDescent="0.2">
      <c r="A2901" s="4"/>
      <c r="B2901" s="4"/>
      <c r="C2901" s="4"/>
      <c r="D2901" s="4"/>
      <c r="E2901" s="4"/>
      <c r="F2901" s="4"/>
      <c r="G2901" s="45"/>
      <c r="H2901" s="45"/>
      <c r="I2901" s="36"/>
      <c r="J2901" s="36"/>
      <c r="K2901" s="5"/>
      <c r="L2901" s="8" t="str">
        <f t="shared" si="46"/>
        <v xml:space="preserve"> </v>
      </c>
      <c r="M2901" s="6"/>
      <c r="N2901" s="6"/>
      <c r="O2901" s="6"/>
      <c r="P2901" s="8"/>
      <c r="Q2901" s="5"/>
      <c r="R2901" s="8"/>
      <c r="S2901" s="10"/>
      <c r="T2901" s="6"/>
      <c r="U2901" s="4"/>
      <c r="V2901" s="4"/>
      <c r="W2901" s="38"/>
      <c r="X2901" s="8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BC2901" s="2"/>
    </row>
    <row r="2902" spans="1:55" ht="12.75" x14ac:dyDescent="0.2">
      <c r="A2902" s="4"/>
      <c r="B2902" s="4"/>
      <c r="C2902" s="4"/>
      <c r="D2902" s="4"/>
      <c r="E2902" s="4"/>
      <c r="F2902" s="4"/>
      <c r="G2902" s="45"/>
      <c r="H2902" s="45"/>
      <c r="I2902" s="36"/>
      <c r="J2902" s="36"/>
      <c r="K2902" s="5"/>
      <c r="L2902" s="8" t="str">
        <f t="shared" si="46"/>
        <v xml:space="preserve"> </v>
      </c>
      <c r="M2902" s="6"/>
      <c r="N2902" s="6"/>
      <c r="O2902" s="6"/>
      <c r="P2902" s="8"/>
      <c r="Q2902" s="5"/>
      <c r="R2902" s="8"/>
      <c r="S2902" s="10"/>
      <c r="T2902" s="6"/>
      <c r="U2902" s="4"/>
      <c r="V2902" s="4"/>
      <c r="W2902" s="38"/>
      <c r="X2902" s="8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BC2902" s="2"/>
    </row>
    <row r="2903" spans="1:55" ht="12.75" x14ac:dyDescent="0.2">
      <c r="A2903" s="4"/>
      <c r="B2903" s="4"/>
      <c r="C2903" s="4"/>
      <c r="D2903" s="4"/>
      <c r="E2903" s="4"/>
      <c r="F2903" s="4"/>
      <c r="G2903" s="45"/>
      <c r="H2903" s="45"/>
      <c r="I2903" s="36"/>
      <c r="J2903" s="36"/>
      <c r="K2903" s="5"/>
      <c r="L2903" s="8" t="str">
        <f t="shared" si="46"/>
        <v xml:space="preserve"> </v>
      </c>
      <c r="M2903" s="6"/>
      <c r="N2903" s="6"/>
      <c r="O2903" s="6"/>
      <c r="P2903" s="8"/>
      <c r="Q2903" s="5"/>
      <c r="R2903" s="8"/>
      <c r="S2903" s="10"/>
      <c r="T2903" s="6"/>
      <c r="U2903" s="4"/>
      <c r="V2903" s="4"/>
      <c r="W2903" s="38"/>
      <c r="X2903" s="8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BC2903" s="2"/>
    </row>
    <row r="2904" spans="1:55" ht="12.75" x14ac:dyDescent="0.2">
      <c r="A2904" s="4"/>
      <c r="B2904" s="4"/>
      <c r="C2904" s="4"/>
      <c r="D2904" s="4"/>
      <c r="E2904" s="4"/>
      <c r="F2904" s="4"/>
      <c r="G2904" s="45"/>
      <c r="H2904" s="45"/>
      <c r="I2904" s="36"/>
      <c r="J2904" s="36"/>
      <c r="K2904" s="5"/>
      <c r="L2904" s="8" t="str">
        <f t="shared" si="46"/>
        <v xml:space="preserve"> </v>
      </c>
      <c r="M2904" s="6"/>
      <c r="N2904" s="6"/>
      <c r="O2904" s="6"/>
      <c r="P2904" s="8"/>
      <c r="Q2904" s="5"/>
      <c r="R2904" s="8"/>
      <c r="S2904" s="10"/>
      <c r="T2904" s="6"/>
      <c r="U2904" s="4"/>
      <c r="V2904" s="4"/>
      <c r="W2904" s="38"/>
      <c r="X2904" s="8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BC2904" s="2"/>
    </row>
    <row r="2905" spans="1:55" ht="12.75" x14ac:dyDescent="0.2">
      <c r="A2905" s="4"/>
      <c r="B2905" s="4"/>
      <c r="C2905" s="4"/>
      <c r="D2905" s="4"/>
      <c r="E2905" s="4"/>
      <c r="F2905" s="4"/>
      <c r="G2905" s="45"/>
      <c r="H2905" s="45"/>
      <c r="I2905" s="36"/>
      <c r="J2905" s="36"/>
      <c r="K2905" s="5"/>
      <c r="L2905" s="8" t="str">
        <f t="shared" si="46"/>
        <v xml:space="preserve"> </v>
      </c>
      <c r="M2905" s="6"/>
      <c r="N2905" s="6"/>
      <c r="O2905" s="6"/>
      <c r="P2905" s="8"/>
      <c r="Q2905" s="5"/>
      <c r="R2905" s="8"/>
      <c r="S2905" s="10"/>
      <c r="T2905" s="6"/>
      <c r="U2905" s="4"/>
      <c r="V2905" s="4"/>
      <c r="W2905" s="38"/>
      <c r="X2905" s="8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BC2905" s="2"/>
    </row>
    <row r="2906" spans="1:55" ht="12.75" x14ac:dyDescent="0.2">
      <c r="A2906" s="4"/>
      <c r="B2906" s="4"/>
      <c r="C2906" s="4"/>
      <c r="D2906" s="4"/>
      <c r="E2906" s="4"/>
      <c r="F2906" s="4"/>
      <c r="G2906" s="45"/>
      <c r="H2906" s="45"/>
      <c r="I2906" s="36"/>
      <c r="J2906" s="36"/>
      <c r="K2906" s="5"/>
      <c r="L2906" s="8" t="str">
        <f t="shared" si="46"/>
        <v xml:space="preserve"> </v>
      </c>
      <c r="M2906" s="6"/>
      <c r="N2906" s="6"/>
      <c r="O2906" s="6"/>
      <c r="P2906" s="8"/>
      <c r="Q2906" s="5"/>
      <c r="R2906" s="8"/>
      <c r="S2906" s="10"/>
      <c r="T2906" s="6"/>
      <c r="U2906" s="4"/>
      <c r="V2906" s="4"/>
      <c r="W2906" s="38"/>
      <c r="X2906" s="8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BC2906" s="2"/>
    </row>
    <row r="2907" spans="1:55" ht="12.75" x14ac:dyDescent="0.2">
      <c r="A2907" s="4"/>
      <c r="B2907" s="4"/>
      <c r="C2907" s="4"/>
      <c r="D2907" s="4"/>
      <c r="E2907" s="4"/>
      <c r="F2907" s="4"/>
      <c r="G2907" s="45"/>
      <c r="H2907" s="45"/>
      <c r="I2907" s="36"/>
      <c r="J2907" s="36"/>
      <c r="K2907" s="5"/>
      <c r="L2907" s="8" t="str">
        <f t="shared" si="46"/>
        <v xml:space="preserve"> </v>
      </c>
      <c r="M2907" s="6"/>
      <c r="N2907" s="6"/>
      <c r="O2907" s="6"/>
      <c r="P2907" s="8"/>
      <c r="Q2907" s="5"/>
      <c r="R2907" s="8"/>
      <c r="S2907" s="10"/>
      <c r="T2907" s="6"/>
      <c r="U2907" s="4"/>
      <c r="V2907" s="4"/>
      <c r="W2907" s="38"/>
      <c r="X2907" s="8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BC2907" s="2"/>
    </row>
    <row r="2908" spans="1:55" ht="12.75" x14ac:dyDescent="0.2">
      <c r="A2908" s="4"/>
      <c r="B2908" s="4"/>
      <c r="C2908" s="4"/>
      <c r="D2908" s="4"/>
      <c r="E2908" s="4"/>
      <c r="F2908" s="4"/>
      <c r="G2908" s="45"/>
      <c r="H2908" s="45"/>
      <c r="I2908" s="36"/>
      <c r="J2908" s="36"/>
      <c r="K2908" s="5"/>
      <c r="L2908" s="8" t="str">
        <f t="shared" si="46"/>
        <v xml:space="preserve"> </v>
      </c>
      <c r="M2908" s="6"/>
      <c r="N2908" s="6"/>
      <c r="O2908" s="6"/>
      <c r="P2908" s="8"/>
      <c r="Q2908" s="5"/>
      <c r="R2908" s="8"/>
      <c r="S2908" s="10"/>
      <c r="T2908" s="6"/>
      <c r="U2908" s="4"/>
      <c r="V2908" s="4"/>
      <c r="W2908" s="38"/>
      <c r="X2908" s="8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BC2908" s="2"/>
    </row>
    <row r="2909" spans="1:55" ht="12.75" x14ac:dyDescent="0.2">
      <c r="A2909" s="4"/>
      <c r="B2909" s="4"/>
      <c r="C2909" s="4"/>
      <c r="D2909" s="4"/>
      <c r="E2909" s="4"/>
      <c r="F2909" s="4"/>
      <c r="G2909" s="45"/>
      <c r="H2909" s="45"/>
      <c r="I2909" s="36"/>
      <c r="J2909" s="36"/>
      <c r="K2909" s="5"/>
      <c r="L2909" s="8" t="str">
        <f t="shared" si="46"/>
        <v xml:space="preserve"> </v>
      </c>
      <c r="M2909" s="6"/>
      <c r="N2909" s="6"/>
      <c r="O2909" s="6"/>
      <c r="P2909" s="8"/>
      <c r="Q2909" s="5"/>
      <c r="R2909" s="8"/>
      <c r="S2909" s="10"/>
      <c r="T2909" s="6"/>
      <c r="U2909" s="4"/>
      <c r="V2909" s="4"/>
      <c r="W2909" s="38"/>
      <c r="X2909" s="8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BC2909" s="2"/>
    </row>
    <row r="2910" spans="1:55" ht="12.75" x14ac:dyDescent="0.2">
      <c r="A2910" s="4"/>
      <c r="B2910" s="4"/>
      <c r="C2910" s="4"/>
      <c r="D2910" s="4"/>
      <c r="E2910" s="4"/>
      <c r="F2910" s="4"/>
      <c r="G2910" s="45"/>
      <c r="H2910" s="45"/>
      <c r="I2910" s="36"/>
      <c r="J2910" s="36"/>
      <c r="K2910" s="5"/>
      <c r="L2910" s="8" t="str">
        <f t="shared" si="46"/>
        <v xml:space="preserve"> </v>
      </c>
      <c r="M2910" s="6"/>
      <c r="N2910" s="6"/>
      <c r="O2910" s="6"/>
      <c r="P2910" s="8"/>
      <c r="Q2910" s="5"/>
      <c r="R2910" s="8"/>
      <c r="S2910" s="10"/>
      <c r="T2910" s="6"/>
      <c r="U2910" s="4"/>
      <c r="V2910" s="4"/>
      <c r="W2910" s="38"/>
      <c r="X2910" s="8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BC2910" s="2"/>
    </row>
    <row r="2911" spans="1:55" ht="12.75" x14ac:dyDescent="0.2">
      <c r="A2911" s="4"/>
      <c r="B2911" s="4"/>
      <c r="C2911" s="4"/>
      <c r="D2911" s="4"/>
      <c r="E2911" s="4"/>
      <c r="F2911" s="4"/>
      <c r="G2911" s="45"/>
      <c r="H2911" s="45"/>
      <c r="I2911" s="36"/>
      <c r="J2911" s="36"/>
      <c r="K2911" s="5"/>
      <c r="L2911" s="8" t="str">
        <f t="shared" si="46"/>
        <v xml:space="preserve"> </v>
      </c>
      <c r="M2911" s="6"/>
      <c r="N2911" s="6"/>
      <c r="O2911" s="6"/>
      <c r="P2911" s="8"/>
      <c r="Q2911" s="5"/>
      <c r="R2911" s="8"/>
      <c r="S2911" s="10"/>
      <c r="T2911" s="6"/>
      <c r="U2911" s="4"/>
      <c r="V2911" s="4"/>
      <c r="W2911" s="38"/>
      <c r="X2911" s="8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BC2911" s="2"/>
    </row>
    <row r="2912" spans="1:55" ht="12.75" x14ac:dyDescent="0.2">
      <c r="A2912" s="4"/>
      <c r="B2912" s="4"/>
      <c r="C2912" s="4"/>
      <c r="D2912" s="4"/>
      <c r="E2912" s="4"/>
      <c r="F2912" s="4"/>
      <c r="G2912" s="45"/>
      <c r="H2912" s="45"/>
      <c r="I2912" s="36"/>
      <c r="J2912" s="36"/>
      <c r="K2912" s="5"/>
      <c r="L2912" s="8" t="str">
        <f t="shared" ref="L2912:L2975" si="47">+IF(J2912=0," ",K2912-($B$9-J2912))</f>
        <v xml:space="preserve"> </v>
      </c>
      <c r="M2912" s="6"/>
      <c r="N2912" s="6"/>
      <c r="O2912" s="6"/>
      <c r="P2912" s="8"/>
      <c r="Q2912" s="5"/>
      <c r="R2912" s="8"/>
      <c r="S2912" s="10"/>
      <c r="T2912" s="6"/>
      <c r="U2912" s="4"/>
      <c r="V2912" s="4"/>
      <c r="W2912" s="38"/>
      <c r="X2912" s="8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BC2912" s="2"/>
    </row>
    <row r="2913" spans="1:55" ht="12.75" x14ac:dyDescent="0.2">
      <c r="A2913" s="4"/>
      <c r="B2913" s="4"/>
      <c r="C2913" s="4"/>
      <c r="D2913" s="4"/>
      <c r="E2913" s="4"/>
      <c r="F2913" s="4"/>
      <c r="G2913" s="45"/>
      <c r="H2913" s="45"/>
      <c r="I2913" s="36"/>
      <c r="J2913" s="36"/>
      <c r="K2913" s="5"/>
      <c r="L2913" s="8" t="str">
        <f t="shared" si="47"/>
        <v xml:space="preserve"> </v>
      </c>
      <c r="M2913" s="6"/>
      <c r="N2913" s="6"/>
      <c r="O2913" s="6"/>
      <c r="P2913" s="8"/>
      <c r="Q2913" s="5"/>
      <c r="R2913" s="8"/>
      <c r="S2913" s="10"/>
      <c r="T2913" s="6"/>
      <c r="U2913" s="4"/>
      <c r="V2913" s="4"/>
      <c r="W2913" s="38"/>
      <c r="X2913" s="8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BC2913" s="2"/>
    </row>
    <row r="2914" spans="1:55" ht="12.75" x14ac:dyDescent="0.2">
      <c r="A2914" s="4"/>
      <c r="B2914" s="4"/>
      <c r="C2914" s="4"/>
      <c r="D2914" s="4"/>
      <c r="E2914" s="4"/>
      <c r="F2914" s="4"/>
      <c r="G2914" s="45"/>
      <c r="H2914" s="45"/>
      <c r="I2914" s="36"/>
      <c r="J2914" s="36"/>
      <c r="K2914" s="5"/>
      <c r="L2914" s="8" t="str">
        <f t="shared" si="47"/>
        <v xml:space="preserve"> </v>
      </c>
      <c r="M2914" s="6"/>
      <c r="N2914" s="6"/>
      <c r="O2914" s="6"/>
      <c r="P2914" s="8"/>
      <c r="Q2914" s="5"/>
      <c r="R2914" s="8"/>
      <c r="S2914" s="10"/>
      <c r="T2914" s="6"/>
      <c r="U2914" s="4"/>
      <c r="V2914" s="4"/>
      <c r="W2914" s="38"/>
      <c r="X2914" s="8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BC2914" s="2"/>
    </row>
    <row r="2915" spans="1:55" ht="12.75" x14ac:dyDescent="0.2">
      <c r="A2915" s="4"/>
      <c r="B2915" s="4"/>
      <c r="C2915" s="4"/>
      <c r="D2915" s="4"/>
      <c r="E2915" s="4"/>
      <c r="F2915" s="4"/>
      <c r="G2915" s="45"/>
      <c r="H2915" s="45"/>
      <c r="I2915" s="36"/>
      <c r="J2915" s="36"/>
      <c r="K2915" s="5"/>
      <c r="L2915" s="8" t="str">
        <f t="shared" si="47"/>
        <v xml:space="preserve"> </v>
      </c>
      <c r="M2915" s="6"/>
      <c r="N2915" s="6"/>
      <c r="O2915" s="6"/>
      <c r="P2915" s="8"/>
      <c r="Q2915" s="5"/>
      <c r="R2915" s="8"/>
      <c r="S2915" s="10"/>
      <c r="T2915" s="6"/>
      <c r="U2915" s="4"/>
      <c r="V2915" s="4"/>
      <c r="W2915" s="38"/>
      <c r="X2915" s="8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BC2915" s="2"/>
    </row>
    <row r="2916" spans="1:55" ht="12.75" x14ac:dyDescent="0.2">
      <c r="A2916" s="4"/>
      <c r="B2916" s="4"/>
      <c r="C2916" s="4"/>
      <c r="D2916" s="4"/>
      <c r="E2916" s="4"/>
      <c r="F2916" s="4"/>
      <c r="G2916" s="45"/>
      <c r="H2916" s="45"/>
      <c r="I2916" s="36"/>
      <c r="J2916" s="36"/>
      <c r="K2916" s="5"/>
      <c r="L2916" s="8" t="str">
        <f t="shared" si="47"/>
        <v xml:space="preserve"> </v>
      </c>
      <c r="M2916" s="6"/>
      <c r="N2916" s="6"/>
      <c r="O2916" s="6"/>
      <c r="P2916" s="8"/>
      <c r="Q2916" s="5"/>
      <c r="R2916" s="8"/>
      <c r="S2916" s="10"/>
      <c r="T2916" s="6"/>
      <c r="U2916" s="4"/>
      <c r="V2916" s="4"/>
      <c r="W2916" s="38"/>
      <c r="X2916" s="8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BC2916" s="2"/>
    </row>
    <row r="2917" spans="1:55" ht="12.75" x14ac:dyDescent="0.2">
      <c r="A2917" s="4"/>
      <c r="B2917" s="4"/>
      <c r="C2917" s="4"/>
      <c r="D2917" s="4"/>
      <c r="E2917" s="4"/>
      <c r="F2917" s="4"/>
      <c r="G2917" s="45"/>
      <c r="H2917" s="45"/>
      <c r="I2917" s="36"/>
      <c r="J2917" s="36"/>
      <c r="K2917" s="5"/>
      <c r="L2917" s="8" t="str">
        <f t="shared" si="47"/>
        <v xml:space="preserve"> </v>
      </c>
      <c r="M2917" s="6"/>
      <c r="N2917" s="6"/>
      <c r="O2917" s="6"/>
      <c r="P2917" s="8"/>
      <c r="Q2917" s="5"/>
      <c r="R2917" s="8"/>
      <c r="S2917" s="10"/>
      <c r="T2917" s="6"/>
      <c r="U2917" s="4"/>
      <c r="V2917" s="4"/>
      <c r="W2917" s="38"/>
      <c r="X2917" s="8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BC2917" s="2"/>
    </row>
    <row r="2918" spans="1:55" ht="12.75" x14ac:dyDescent="0.2">
      <c r="A2918" s="4"/>
      <c r="B2918" s="4"/>
      <c r="C2918" s="4"/>
      <c r="D2918" s="4"/>
      <c r="E2918" s="4"/>
      <c r="F2918" s="4"/>
      <c r="G2918" s="45"/>
      <c r="H2918" s="45"/>
      <c r="I2918" s="36"/>
      <c r="J2918" s="36"/>
      <c r="K2918" s="5"/>
      <c r="L2918" s="8" t="str">
        <f t="shared" si="47"/>
        <v xml:space="preserve"> </v>
      </c>
      <c r="M2918" s="6"/>
      <c r="N2918" s="6"/>
      <c r="O2918" s="6"/>
      <c r="P2918" s="8"/>
      <c r="Q2918" s="5"/>
      <c r="R2918" s="8"/>
      <c r="S2918" s="10"/>
      <c r="T2918" s="6"/>
      <c r="U2918" s="4"/>
      <c r="V2918" s="4"/>
      <c r="W2918" s="38"/>
      <c r="X2918" s="8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BC2918" s="2"/>
    </row>
    <row r="2919" spans="1:55" ht="12.75" x14ac:dyDescent="0.2">
      <c r="A2919" s="4"/>
      <c r="B2919" s="4"/>
      <c r="C2919" s="4"/>
      <c r="D2919" s="4"/>
      <c r="E2919" s="4"/>
      <c r="F2919" s="4"/>
      <c r="G2919" s="45"/>
      <c r="H2919" s="45"/>
      <c r="I2919" s="36"/>
      <c r="J2919" s="36"/>
      <c r="K2919" s="5"/>
      <c r="L2919" s="8" t="str">
        <f t="shared" si="47"/>
        <v xml:space="preserve"> </v>
      </c>
      <c r="M2919" s="6"/>
      <c r="N2919" s="6"/>
      <c r="O2919" s="6"/>
      <c r="P2919" s="8"/>
      <c r="Q2919" s="5"/>
      <c r="R2919" s="8"/>
      <c r="S2919" s="10"/>
      <c r="T2919" s="6"/>
      <c r="U2919" s="4"/>
      <c r="V2919" s="4"/>
      <c r="W2919" s="38"/>
      <c r="X2919" s="8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BC2919" s="2"/>
    </row>
    <row r="2920" spans="1:55" ht="12.75" x14ac:dyDescent="0.2">
      <c r="A2920" s="4"/>
      <c r="B2920" s="4"/>
      <c r="C2920" s="4"/>
      <c r="D2920" s="4"/>
      <c r="E2920" s="4"/>
      <c r="F2920" s="4"/>
      <c r="G2920" s="45"/>
      <c r="H2920" s="45"/>
      <c r="I2920" s="36"/>
      <c r="J2920" s="36"/>
      <c r="K2920" s="5"/>
      <c r="L2920" s="8" t="str">
        <f t="shared" si="47"/>
        <v xml:space="preserve"> </v>
      </c>
      <c r="M2920" s="6"/>
      <c r="N2920" s="6"/>
      <c r="O2920" s="6"/>
      <c r="P2920" s="8"/>
      <c r="Q2920" s="5"/>
      <c r="R2920" s="8"/>
      <c r="S2920" s="10"/>
      <c r="T2920" s="6"/>
      <c r="U2920" s="4"/>
      <c r="V2920" s="4"/>
      <c r="W2920" s="38"/>
      <c r="X2920" s="8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BC2920" s="2"/>
    </row>
    <row r="2921" spans="1:55" ht="12.75" x14ac:dyDescent="0.2">
      <c r="A2921" s="4"/>
      <c r="B2921" s="4"/>
      <c r="C2921" s="4"/>
      <c r="D2921" s="4"/>
      <c r="E2921" s="4"/>
      <c r="F2921" s="4"/>
      <c r="G2921" s="45"/>
      <c r="H2921" s="45"/>
      <c r="I2921" s="36"/>
      <c r="J2921" s="36"/>
      <c r="K2921" s="5"/>
      <c r="L2921" s="8" t="str">
        <f t="shared" si="47"/>
        <v xml:space="preserve"> </v>
      </c>
      <c r="M2921" s="6"/>
      <c r="N2921" s="6"/>
      <c r="O2921" s="6"/>
      <c r="P2921" s="8"/>
      <c r="Q2921" s="5"/>
      <c r="R2921" s="8"/>
      <c r="S2921" s="10"/>
      <c r="T2921" s="6"/>
      <c r="U2921" s="4"/>
      <c r="V2921" s="4"/>
      <c r="W2921" s="38"/>
      <c r="X2921" s="8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BC2921" s="2"/>
    </row>
    <row r="2922" spans="1:55" ht="12.75" x14ac:dyDescent="0.2">
      <c r="A2922" s="4"/>
      <c r="B2922" s="4"/>
      <c r="C2922" s="4"/>
      <c r="D2922" s="4"/>
      <c r="E2922" s="4"/>
      <c r="F2922" s="4"/>
      <c r="G2922" s="45"/>
      <c r="H2922" s="45"/>
      <c r="I2922" s="36"/>
      <c r="J2922" s="36"/>
      <c r="K2922" s="5"/>
      <c r="L2922" s="8" t="str">
        <f t="shared" si="47"/>
        <v xml:space="preserve"> </v>
      </c>
      <c r="M2922" s="6"/>
      <c r="N2922" s="6"/>
      <c r="O2922" s="6"/>
      <c r="P2922" s="8"/>
      <c r="Q2922" s="5"/>
      <c r="R2922" s="8"/>
      <c r="S2922" s="10"/>
      <c r="T2922" s="6"/>
      <c r="U2922" s="4"/>
      <c r="V2922" s="4"/>
      <c r="W2922" s="38"/>
      <c r="X2922" s="8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BC2922" s="2"/>
    </row>
    <row r="2923" spans="1:55" ht="12.75" x14ac:dyDescent="0.2">
      <c r="A2923" s="4"/>
      <c r="B2923" s="4"/>
      <c r="C2923" s="4"/>
      <c r="D2923" s="4"/>
      <c r="E2923" s="4"/>
      <c r="F2923" s="4"/>
      <c r="G2923" s="45"/>
      <c r="H2923" s="45"/>
      <c r="I2923" s="36"/>
      <c r="J2923" s="36"/>
      <c r="K2923" s="5"/>
      <c r="L2923" s="8" t="str">
        <f t="shared" si="47"/>
        <v xml:space="preserve"> </v>
      </c>
      <c r="M2923" s="6"/>
      <c r="N2923" s="6"/>
      <c r="O2923" s="6"/>
      <c r="P2923" s="8"/>
      <c r="Q2923" s="5"/>
      <c r="R2923" s="8"/>
      <c r="S2923" s="10"/>
      <c r="T2923" s="6"/>
      <c r="U2923" s="4"/>
      <c r="V2923" s="4"/>
      <c r="W2923" s="38"/>
      <c r="X2923" s="8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BC2923" s="2"/>
    </row>
    <row r="2924" spans="1:55" ht="12.75" x14ac:dyDescent="0.2">
      <c r="A2924" s="4"/>
      <c r="B2924" s="4"/>
      <c r="C2924" s="4"/>
      <c r="D2924" s="4"/>
      <c r="E2924" s="4"/>
      <c r="F2924" s="4"/>
      <c r="G2924" s="45"/>
      <c r="H2924" s="45"/>
      <c r="I2924" s="36"/>
      <c r="J2924" s="36"/>
      <c r="K2924" s="5"/>
      <c r="L2924" s="8" t="str">
        <f t="shared" si="47"/>
        <v xml:space="preserve"> </v>
      </c>
      <c r="M2924" s="6"/>
      <c r="N2924" s="6"/>
      <c r="O2924" s="6"/>
      <c r="P2924" s="8"/>
      <c r="Q2924" s="5"/>
      <c r="R2924" s="8"/>
      <c r="S2924" s="10"/>
      <c r="T2924" s="6"/>
      <c r="U2924" s="4"/>
      <c r="V2924" s="4"/>
      <c r="W2924" s="38"/>
      <c r="X2924" s="8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BC2924" s="2"/>
    </row>
    <row r="2925" spans="1:55" ht="12.75" x14ac:dyDescent="0.2">
      <c r="A2925" s="4"/>
      <c r="B2925" s="4"/>
      <c r="C2925" s="4"/>
      <c r="D2925" s="4"/>
      <c r="E2925" s="4"/>
      <c r="F2925" s="4"/>
      <c r="G2925" s="45"/>
      <c r="H2925" s="45"/>
      <c r="I2925" s="36"/>
      <c r="J2925" s="36"/>
      <c r="K2925" s="5"/>
      <c r="L2925" s="8" t="str">
        <f t="shared" si="47"/>
        <v xml:space="preserve"> </v>
      </c>
      <c r="M2925" s="6"/>
      <c r="N2925" s="6"/>
      <c r="O2925" s="6"/>
      <c r="P2925" s="8"/>
      <c r="Q2925" s="5"/>
      <c r="R2925" s="8"/>
      <c r="S2925" s="10"/>
      <c r="T2925" s="6"/>
      <c r="U2925" s="4"/>
      <c r="V2925" s="4"/>
      <c r="W2925" s="38"/>
      <c r="X2925" s="8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BC2925" s="2"/>
    </row>
    <row r="2926" spans="1:55" ht="12.75" x14ac:dyDescent="0.2">
      <c r="A2926" s="4"/>
      <c r="B2926" s="4"/>
      <c r="C2926" s="4"/>
      <c r="D2926" s="4"/>
      <c r="E2926" s="4"/>
      <c r="F2926" s="4"/>
      <c r="G2926" s="45"/>
      <c r="H2926" s="45"/>
      <c r="I2926" s="36"/>
      <c r="J2926" s="36"/>
      <c r="K2926" s="5"/>
      <c r="L2926" s="8" t="str">
        <f t="shared" si="47"/>
        <v xml:space="preserve"> </v>
      </c>
      <c r="M2926" s="6"/>
      <c r="N2926" s="6"/>
      <c r="O2926" s="6"/>
      <c r="P2926" s="8"/>
      <c r="Q2926" s="5"/>
      <c r="R2926" s="8"/>
      <c r="S2926" s="10"/>
      <c r="T2926" s="6"/>
      <c r="U2926" s="4"/>
      <c r="V2926" s="4"/>
      <c r="W2926" s="38"/>
      <c r="X2926" s="8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BC2926" s="2"/>
    </row>
    <row r="2927" spans="1:55" ht="12.75" x14ac:dyDescent="0.2">
      <c r="A2927" s="4"/>
      <c r="B2927" s="4"/>
      <c r="C2927" s="4"/>
      <c r="D2927" s="4"/>
      <c r="E2927" s="4"/>
      <c r="F2927" s="4"/>
      <c r="G2927" s="45"/>
      <c r="H2927" s="45"/>
      <c r="I2927" s="36"/>
      <c r="J2927" s="36"/>
      <c r="K2927" s="5"/>
      <c r="L2927" s="8" t="str">
        <f t="shared" si="47"/>
        <v xml:space="preserve"> </v>
      </c>
      <c r="M2927" s="6"/>
      <c r="N2927" s="6"/>
      <c r="O2927" s="6"/>
      <c r="P2927" s="8"/>
      <c r="Q2927" s="5"/>
      <c r="R2927" s="8"/>
      <c r="S2927" s="10"/>
      <c r="T2927" s="6"/>
      <c r="U2927" s="4"/>
      <c r="V2927" s="4"/>
      <c r="W2927" s="38"/>
      <c r="X2927" s="8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BC2927" s="2"/>
    </row>
    <row r="2928" spans="1:55" ht="12.75" x14ac:dyDescent="0.2">
      <c r="A2928" s="4"/>
      <c r="B2928" s="4"/>
      <c r="C2928" s="4"/>
      <c r="D2928" s="4"/>
      <c r="E2928" s="4"/>
      <c r="F2928" s="4"/>
      <c r="G2928" s="45"/>
      <c r="H2928" s="45"/>
      <c r="I2928" s="36"/>
      <c r="J2928" s="36"/>
      <c r="K2928" s="5"/>
      <c r="L2928" s="8" t="str">
        <f t="shared" si="47"/>
        <v xml:space="preserve"> </v>
      </c>
      <c r="M2928" s="6"/>
      <c r="N2928" s="6"/>
      <c r="O2928" s="6"/>
      <c r="P2928" s="8"/>
      <c r="Q2928" s="5"/>
      <c r="R2928" s="8"/>
      <c r="S2928" s="10"/>
      <c r="T2928" s="6"/>
      <c r="U2928" s="4"/>
      <c r="V2928" s="4"/>
      <c r="W2928" s="38"/>
      <c r="X2928" s="8"/>
      <c r="Y2928" s="10"/>
      <c r="Z2928" s="10"/>
      <c r="AA2928" s="10"/>
      <c r="AB2928" s="10"/>
      <c r="AC2928" s="10"/>
      <c r="AD2928" s="10"/>
      <c r="AE2928" s="10"/>
      <c r="AF2928" s="10"/>
      <c r="AG2928" s="10"/>
      <c r="AH2928" s="10"/>
      <c r="AI2928" s="10"/>
      <c r="AJ2928" s="10"/>
      <c r="BC2928" s="2"/>
    </row>
    <row r="2929" spans="1:55" ht="12.75" x14ac:dyDescent="0.2">
      <c r="A2929" s="4"/>
      <c r="B2929" s="4"/>
      <c r="C2929" s="4"/>
      <c r="D2929" s="4"/>
      <c r="E2929" s="4"/>
      <c r="F2929" s="4"/>
      <c r="G2929" s="45"/>
      <c r="H2929" s="45"/>
      <c r="I2929" s="36"/>
      <c r="J2929" s="36"/>
      <c r="K2929" s="5"/>
      <c r="L2929" s="8" t="str">
        <f t="shared" si="47"/>
        <v xml:space="preserve"> </v>
      </c>
      <c r="M2929" s="6"/>
      <c r="N2929" s="6"/>
      <c r="O2929" s="6"/>
      <c r="P2929" s="8"/>
      <c r="Q2929" s="5"/>
      <c r="R2929" s="8"/>
      <c r="S2929" s="10"/>
      <c r="T2929" s="6"/>
      <c r="U2929" s="4"/>
      <c r="V2929" s="4"/>
      <c r="W2929" s="38"/>
      <c r="X2929" s="8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BC2929" s="2"/>
    </row>
    <row r="2930" spans="1:55" ht="12.75" x14ac:dyDescent="0.2">
      <c r="A2930" s="4"/>
      <c r="B2930" s="4"/>
      <c r="C2930" s="4"/>
      <c r="D2930" s="4"/>
      <c r="E2930" s="4"/>
      <c r="F2930" s="4"/>
      <c r="G2930" s="45"/>
      <c r="H2930" s="45"/>
      <c r="I2930" s="36"/>
      <c r="J2930" s="36"/>
      <c r="K2930" s="5"/>
      <c r="L2930" s="8" t="str">
        <f t="shared" si="47"/>
        <v xml:space="preserve"> </v>
      </c>
      <c r="M2930" s="6"/>
      <c r="N2930" s="6"/>
      <c r="O2930" s="6"/>
      <c r="P2930" s="8"/>
      <c r="Q2930" s="5"/>
      <c r="R2930" s="8"/>
      <c r="S2930" s="10"/>
      <c r="T2930" s="6"/>
      <c r="U2930" s="4"/>
      <c r="V2930" s="4"/>
      <c r="W2930" s="38"/>
      <c r="X2930" s="8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BC2930" s="2"/>
    </row>
    <row r="2931" spans="1:55" ht="12.75" x14ac:dyDescent="0.2">
      <c r="A2931" s="4"/>
      <c r="B2931" s="4"/>
      <c r="C2931" s="4"/>
      <c r="D2931" s="4"/>
      <c r="E2931" s="4"/>
      <c r="F2931" s="4"/>
      <c r="G2931" s="45"/>
      <c r="H2931" s="45"/>
      <c r="I2931" s="36"/>
      <c r="J2931" s="36"/>
      <c r="K2931" s="5"/>
      <c r="L2931" s="8" t="str">
        <f t="shared" si="47"/>
        <v xml:space="preserve"> </v>
      </c>
      <c r="M2931" s="6"/>
      <c r="N2931" s="6"/>
      <c r="O2931" s="6"/>
      <c r="P2931" s="8"/>
      <c r="Q2931" s="5"/>
      <c r="R2931" s="8"/>
      <c r="S2931" s="10"/>
      <c r="T2931" s="6"/>
      <c r="U2931" s="4"/>
      <c r="V2931" s="4"/>
      <c r="W2931" s="38"/>
      <c r="X2931" s="8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BC2931" s="2"/>
    </row>
    <row r="2932" spans="1:55" ht="12.75" x14ac:dyDescent="0.2">
      <c r="A2932" s="4"/>
      <c r="B2932" s="4"/>
      <c r="C2932" s="4"/>
      <c r="D2932" s="4"/>
      <c r="E2932" s="4"/>
      <c r="F2932" s="4"/>
      <c r="G2932" s="45"/>
      <c r="H2932" s="45"/>
      <c r="I2932" s="36"/>
      <c r="J2932" s="36"/>
      <c r="K2932" s="5"/>
      <c r="L2932" s="8" t="str">
        <f t="shared" si="47"/>
        <v xml:space="preserve"> </v>
      </c>
      <c r="M2932" s="6"/>
      <c r="N2932" s="6"/>
      <c r="O2932" s="6"/>
      <c r="P2932" s="8"/>
      <c r="Q2932" s="5"/>
      <c r="R2932" s="8"/>
      <c r="S2932" s="10"/>
      <c r="T2932" s="6"/>
      <c r="U2932" s="4"/>
      <c r="V2932" s="4"/>
      <c r="W2932" s="38"/>
      <c r="X2932" s="8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BC2932" s="2"/>
    </row>
    <row r="2933" spans="1:55" ht="12.75" x14ac:dyDescent="0.2">
      <c r="A2933" s="4"/>
      <c r="B2933" s="4"/>
      <c r="C2933" s="4"/>
      <c r="D2933" s="4"/>
      <c r="E2933" s="4"/>
      <c r="F2933" s="4"/>
      <c r="G2933" s="45"/>
      <c r="H2933" s="45"/>
      <c r="I2933" s="36"/>
      <c r="J2933" s="36"/>
      <c r="K2933" s="5"/>
      <c r="L2933" s="8" t="str">
        <f t="shared" si="47"/>
        <v xml:space="preserve"> </v>
      </c>
      <c r="M2933" s="6"/>
      <c r="N2933" s="6"/>
      <c r="O2933" s="6"/>
      <c r="P2933" s="8"/>
      <c r="Q2933" s="5"/>
      <c r="R2933" s="8"/>
      <c r="S2933" s="10"/>
      <c r="T2933" s="6"/>
      <c r="U2933" s="4"/>
      <c r="V2933" s="4"/>
      <c r="W2933" s="38"/>
      <c r="X2933" s="8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BC2933" s="2"/>
    </row>
    <row r="2934" spans="1:55" ht="12.75" x14ac:dyDescent="0.2">
      <c r="A2934" s="4"/>
      <c r="B2934" s="4"/>
      <c r="C2934" s="4"/>
      <c r="D2934" s="4"/>
      <c r="E2934" s="4"/>
      <c r="F2934" s="4"/>
      <c r="G2934" s="45"/>
      <c r="H2934" s="45"/>
      <c r="I2934" s="36"/>
      <c r="J2934" s="36"/>
      <c r="K2934" s="5"/>
      <c r="L2934" s="8" t="str">
        <f t="shared" si="47"/>
        <v xml:space="preserve"> </v>
      </c>
      <c r="M2934" s="6"/>
      <c r="N2934" s="6"/>
      <c r="O2934" s="6"/>
      <c r="P2934" s="8"/>
      <c r="Q2934" s="5"/>
      <c r="R2934" s="8"/>
      <c r="S2934" s="10"/>
      <c r="T2934" s="6"/>
      <c r="U2934" s="4"/>
      <c r="V2934" s="4"/>
      <c r="W2934" s="38"/>
      <c r="X2934" s="8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BC2934" s="2"/>
    </row>
    <row r="2935" spans="1:55" ht="12.75" x14ac:dyDescent="0.2">
      <c r="A2935" s="4"/>
      <c r="B2935" s="4"/>
      <c r="C2935" s="4"/>
      <c r="D2935" s="4"/>
      <c r="E2935" s="4"/>
      <c r="F2935" s="4"/>
      <c r="G2935" s="45"/>
      <c r="H2935" s="45"/>
      <c r="I2935" s="36"/>
      <c r="J2935" s="36"/>
      <c r="K2935" s="5"/>
      <c r="L2935" s="8" t="str">
        <f t="shared" si="47"/>
        <v xml:space="preserve"> </v>
      </c>
      <c r="M2935" s="6"/>
      <c r="N2935" s="6"/>
      <c r="O2935" s="6"/>
      <c r="P2935" s="8"/>
      <c r="Q2935" s="5"/>
      <c r="R2935" s="8"/>
      <c r="S2935" s="10"/>
      <c r="T2935" s="6"/>
      <c r="U2935" s="4"/>
      <c r="V2935" s="4"/>
      <c r="W2935" s="38"/>
      <c r="X2935" s="8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BC2935" s="2"/>
    </row>
    <row r="2936" spans="1:55" ht="12.75" x14ac:dyDescent="0.2">
      <c r="A2936" s="4"/>
      <c r="B2936" s="4"/>
      <c r="C2936" s="4"/>
      <c r="D2936" s="4"/>
      <c r="E2936" s="4"/>
      <c r="F2936" s="4"/>
      <c r="G2936" s="45"/>
      <c r="H2936" s="45"/>
      <c r="I2936" s="36"/>
      <c r="J2936" s="36"/>
      <c r="K2936" s="5"/>
      <c r="L2936" s="8" t="str">
        <f t="shared" si="47"/>
        <v xml:space="preserve"> </v>
      </c>
      <c r="M2936" s="6"/>
      <c r="N2936" s="6"/>
      <c r="O2936" s="6"/>
      <c r="P2936" s="8"/>
      <c r="Q2936" s="5"/>
      <c r="R2936" s="8"/>
      <c r="S2936" s="10"/>
      <c r="T2936" s="6"/>
      <c r="U2936" s="4"/>
      <c r="V2936" s="4"/>
      <c r="W2936" s="38"/>
      <c r="X2936" s="8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BC2936" s="2"/>
    </row>
    <row r="2937" spans="1:55" ht="12.75" x14ac:dyDescent="0.2">
      <c r="A2937" s="4"/>
      <c r="B2937" s="4"/>
      <c r="C2937" s="4"/>
      <c r="D2937" s="4"/>
      <c r="E2937" s="4"/>
      <c r="F2937" s="4"/>
      <c r="G2937" s="45"/>
      <c r="H2937" s="45"/>
      <c r="I2937" s="36"/>
      <c r="J2937" s="36"/>
      <c r="K2937" s="5"/>
      <c r="L2937" s="8" t="str">
        <f t="shared" si="47"/>
        <v xml:space="preserve"> </v>
      </c>
      <c r="M2937" s="6"/>
      <c r="N2937" s="6"/>
      <c r="O2937" s="6"/>
      <c r="P2937" s="8"/>
      <c r="Q2937" s="5"/>
      <c r="R2937" s="8"/>
      <c r="S2937" s="10"/>
      <c r="T2937" s="6"/>
      <c r="U2937" s="4"/>
      <c r="V2937" s="4"/>
      <c r="W2937" s="38"/>
      <c r="X2937" s="8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BC2937" s="2"/>
    </row>
    <row r="2938" spans="1:55" ht="12.75" x14ac:dyDescent="0.2">
      <c r="A2938" s="4"/>
      <c r="B2938" s="4"/>
      <c r="C2938" s="4"/>
      <c r="D2938" s="4"/>
      <c r="E2938" s="4"/>
      <c r="F2938" s="4"/>
      <c r="G2938" s="45"/>
      <c r="H2938" s="45"/>
      <c r="I2938" s="36"/>
      <c r="J2938" s="36"/>
      <c r="K2938" s="5"/>
      <c r="L2938" s="8" t="str">
        <f t="shared" si="47"/>
        <v xml:space="preserve"> </v>
      </c>
      <c r="M2938" s="6"/>
      <c r="N2938" s="6"/>
      <c r="O2938" s="6"/>
      <c r="P2938" s="8"/>
      <c r="Q2938" s="5"/>
      <c r="R2938" s="8"/>
      <c r="S2938" s="10"/>
      <c r="T2938" s="6"/>
      <c r="U2938" s="4"/>
      <c r="V2938" s="4"/>
      <c r="W2938" s="38"/>
      <c r="X2938" s="8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BC2938" s="2"/>
    </row>
    <row r="2939" spans="1:55" ht="12.75" x14ac:dyDescent="0.2">
      <c r="A2939" s="4"/>
      <c r="B2939" s="4"/>
      <c r="C2939" s="4"/>
      <c r="D2939" s="4"/>
      <c r="E2939" s="4"/>
      <c r="F2939" s="4"/>
      <c r="G2939" s="45"/>
      <c r="H2939" s="45"/>
      <c r="I2939" s="36"/>
      <c r="J2939" s="36"/>
      <c r="K2939" s="5"/>
      <c r="L2939" s="8" t="str">
        <f t="shared" si="47"/>
        <v xml:space="preserve"> </v>
      </c>
      <c r="M2939" s="6"/>
      <c r="N2939" s="6"/>
      <c r="O2939" s="6"/>
      <c r="P2939" s="8"/>
      <c r="Q2939" s="5"/>
      <c r="R2939" s="8"/>
      <c r="S2939" s="10"/>
      <c r="T2939" s="6"/>
      <c r="U2939" s="4"/>
      <c r="V2939" s="4"/>
      <c r="W2939" s="38"/>
      <c r="X2939" s="8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BC2939" s="2"/>
    </row>
    <row r="2940" spans="1:55" ht="12.75" x14ac:dyDescent="0.2">
      <c r="A2940" s="4"/>
      <c r="B2940" s="4"/>
      <c r="C2940" s="4"/>
      <c r="D2940" s="4"/>
      <c r="E2940" s="4"/>
      <c r="F2940" s="4"/>
      <c r="G2940" s="45"/>
      <c r="H2940" s="45"/>
      <c r="I2940" s="36"/>
      <c r="J2940" s="36"/>
      <c r="K2940" s="5"/>
      <c r="L2940" s="8" t="str">
        <f t="shared" si="47"/>
        <v xml:space="preserve"> </v>
      </c>
      <c r="M2940" s="6"/>
      <c r="N2940" s="6"/>
      <c r="O2940" s="6"/>
      <c r="P2940" s="8"/>
      <c r="Q2940" s="5"/>
      <c r="R2940" s="8"/>
      <c r="S2940" s="10"/>
      <c r="T2940" s="6"/>
      <c r="U2940" s="4"/>
      <c r="V2940" s="4"/>
      <c r="W2940" s="38"/>
      <c r="X2940" s="8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BC2940" s="2"/>
    </row>
    <row r="2941" spans="1:55" ht="12.75" x14ac:dyDescent="0.2">
      <c r="A2941" s="4"/>
      <c r="B2941" s="4"/>
      <c r="C2941" s="4"/>
      <c r="D2941" s="4"/>
      <c r="E2941" s="4"/>
      <c r="F2941" s="4"/>
      <c r="G2941" s="45"/>
      <c r="H2941" s="45"/>
      <c r="I2941" s="36"/>
      <c r="J2941" s="36"/>
      <c r="K2941" s="5"/>
      <c r="L2941" s="8" t="str">
        <f t="shared" si="47"/>
        <v xml:space="preserve"> </v>
      </c>
      <c r="M2941" s="6"/>
      <c r="N2941" s="6"/>
      <c r="O2941" s="6"/>
      <c r="P2941" s="8"/>
      <c r="Q2941" s="5"/>
      <c r="R2941" s="8"/>
      <c r="S2941" s="10"/>
      <c r="T2941" s="6"/>
      <c r="U2941" s="4"/>
      <c r="V2941" s="4"/>
      <c r="W2941" s="38"/>
      <c r="X2941" s="8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BC2941" s="2"/>
    </row>
    <row r="2942" spans="1:55" ht="12.75" x14ac:dyDescent="0.2">
      <c r="A2942" s="4"/>
      <c r="B2942" s="4"/>
      <c r="C2942" s="4"/>
      <c r="D2942" s="4"/>
      <c r="E2942" s="4"/>
      <c r="F2942" s="4"/>
      <c r="G2942" s="45"/>
      <c r="H2942" s="45"/>
      <c r="I2942" s="36"/>
      <c r="J2942" s="36"/>
      <c r="K2942" s="5"/>
      <c r="L2942" s="8" t="str">
        <f t="shared" si="47"/>
        <v xml:space="preserve"> </v>
      </c>
      <c r="M2942" s="6"/>
      <c r="N2942" s="6"/>
      <c r="O2942" s="6"/>
      <c r="P2942" s="8"/>
      <c r="Q2942" s="5"/>
      <c r="R2942" s="8"/>
      <c r="S2942" s="10"/>
      <c r="T2942" s="6"/>
      <c r="U2942" s="4"/>
      <c r="V2942" s="4"/>
      <c r="W2942" s="38"/>
      <c r="X2942" s="8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BC2942" s="2"/>
    </row>
    <row r="2943" spans="1:55" ht="12.75" x14ac:dyDescent="0.2">
      <c r="A2943" s="4"/>
      <c r="B2943" s="4"/>
      <c r="C2943" s="4"/>
      <c r="D2943" s="4"/>
      <c r="E2943" s="4"/>
      <c r="F2943" s="4"/>
      <c r="G2943" s="45"/>
      <c r="H2943" s="45"/>
      <c r="I2943" s="36"/>
      <c r="J2943" s="36"/>
      <c r="K2943" s="5"/>
      <c r="L2943" s="8" t="str">
        <f t="shared" si="47"/>
        <v xml:space="preserve"> </v>
      </c>
      <c r="M2943" s="6"/>
      <c r="N2943" s="6"/>
      <c r="O2943" s="6"/>
      <c r="P2943" s="8"/>
      <c r="Q2943" s="5"/>
      <c r="R2943" s="8"/>
      <c r="S2943" s="10"/>
      <c r="T2943" s="6"/>
      <c r="U2943" s="4"/>
      <c r="V2943" s="4"/>
      <c r="W2943" s="38"/>
      <c r="X2943" s="8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BC2943" s="2"/>
    </row>
    <row r="2944" spans="1:55" ht="12.75" x14ac:dyDescent="0.2">
      <c r="A2944" s="4"/>
      <c r="B2944" s="4"/>
      <c r="C2944" s="4"/>
      <c r="D2944" s="4"/>
      <c r="E2944" s="4"/>
      <c r="F2944" s="4"/>
      <c r="G2944" s="45"/>
      <c r="H2944" s="45"/>
      <c r="I2944" s="36"/>
      <c r="J2944" s="36"/>
      <c r="K2944" s="5"/>
      <c r="L2944" s="8" t="str">
        <f t="shared" si="47"/>
        <v xml:space="preserve"> </v>
      </c>
      <c r="M2944" s="6"/>
      <c r="N2944" s="6"/>
      <c r="O2944" s="6"/>
      <c r="P2944" s="8"/>
      <c r="Q2944" s="5"/>
      <c r="R2944" s="8"/>
      <c r="S2944" s="10"/>
      <c r="T2944" s="6"/>
      <c r="U2944" s="4"/>
      <c r="V2944" s="4"/>
      <c r="W2944" s="38"/>
      <c r="X2944" s="8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BC2944" s="2"/>
    </row>
    <row r="2945" spans="1:55" ht="12.75" x14ac:dyDescent="0.2">
      <c r="A2945" s="4"/>
      <c r="B2945" s="4"/>
      <c r="C2945" s="4"/>
      <c r="D2945" s="4"/>
      <c r="E2945" s="4"/>
      <c r="F2945" s="4"/>
      <c r="G2945" s="45"/>
      <c r="H2945" s="45"/>
      <c r="I2945" s="36"/>
      <c r="J2945" s="36"/>
      <c r="K2945" s="5"/>
      <c r="L2945" s="8" t="str">
        <f t="shared" si="47"/>
        <v xml:space="preserve"> </v>
      </c>
      <c r="M2945" s="6"/>
      <c r="N2945" s="6"/>
      <c r="O2945" s="6"/>
      <c r="P2945" s="8"/>
      <c r="Q2945" s="5"/>
      <c r="R2945" s="8"/>
      <c r="S2945" s="10"/>
      <c r="T2945" s="6"/>
      <c r="U2945" s="4"/>
      <c r="V2945" s="4"/>
      <c r="W2945" s="38"/>
      <c r="X2945" s="8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BC2945" s="2"/>
    </row>
    <row r="2946" spans="1:55" ht="12.75" x14ac:dyDescent="0.2">
      <c r="A2946" s="4"/>
      <c r="B2946" s="4"/>
      <c r="C2946" s="4"/>
      <c r="D2946" s="4"/>
      <c r="E2946" s="4"/>
      <c r="F2946" s="4"/>
      <c r="G2946" s="45"/>
      <c r="H2946" s="45"/>
      <c r="I2946" s="36"/>
      <c r="J2946" s="36"/>
      <c r="K2946" s="5"/>
      <c r="L2946" s="8" t="str">
        <f t="shared" si="47"/>
        <v xml:space="preserve"> </v>
      </c>
      <c r="M2946" s="6"/>
      <c r="N2946" s="6"/>
      <c r="O2946" s="6"/>
      <c r="P2946" s="8"/>
      <c r="Q2946" s="5"/>
      <c r="R2946" s="8"/>
      <c r="S2946" s="10"/>
      <c r="T2946" s="6"/>
      <c r="U2946" s="4"/>
      <c r="V2946" s="4"/>
      <c r="W2946" s="38"/>
      <c r="X2946" s="8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BC2946" s="2"/>
    </row>
    <row r="2947" spans="1:55" ht="12.75" x14ac:dyDescent="0.2">
      <c r="A2947" s="4"/>
      <c r="B2947" s="4"/>
      <c r="C2947" s="4"/>
      <c r="D2947" s="4"/>
      <c r="E2947" s="4"/>
      <c r="F2947" s="4"/>
      <c r="G2947" s="45"/>
      <c r="H2947" s="45"/>
      <c r="I2947" s="36"/>
      <c r="J2947" s="36"/>
      <c r="K2947" s="5"/>
      <c r="L2947" s="8" t="str">
        <f t="shared" si="47"/>
        <v xml:space="preserve"> </v>
      </c>
      <c r="M2947" s="6"/>
      <c r="N2947" s="6"/>
      <c r="O2947" s="6"/>
      <c r="P2947" s="8"/>
      <c r="Q2947" s="5"/>
      <c r="R2947" s="8"/>
      <c r="S2947" s="10"/>
      <c r="T2947" s="6"/>
      <c r="U2947" s="4"/>
      <c r="V2947" s="4"/>
      <c r="W2947" s="38"/>
      <c r="X2947" s="8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BC2947" s="2"/>
    </row>
    <row r="2948" spans="1:55" ht="12.75" x14ac:dyDescent="0.2">
      <c r="A2948" s="4"/>
      <c r="B2948" s="4"/>
      <c r="C2948" s="4"/>
      <c r="D2948" s="4"/>
      <c r="E2948" s="4"/>
      <c r="F2948" s="4"/>
      <c r="G2948" s="45"/>
      <c r="H2948" s="45"/>
      <c r="I2948" s="36"/>
      <c r="J2948" s="36"/>
      <c r="K2948" s="5"/>
      <c r="L2948" s="8" t="str">
        <f t="shared" si="47"/>
        <v xml:space="preserve"> </v>
      </c>
      <c r="M2948" s="6"/>
      <c r="N2948" s="6"/>
      <c r="O2948" s="6"/>
      <c r="P2948" s="8"/>
      <c r="Q2948" s="5"/>
      <c r="R2948" s="8"/>
      <c r="S2948" s="10"/>
      <c r="T2948" s="6"/>
      <c r="U2948" s="4"/>
      <c r="V2948" s="4"/>
      <c r="W2948" s="38"/>
      <c r="X2948" s="8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BC2948" s="2"/>
    </row>
    <row r="2949" spans="1:55" ht="12.75" x14ac:dyDescent="0.2">
      <c r="A2949" s="4"/>
      <c r="B2949" s="4"/>
      <c r="C2949" s="4"/>
      <c r="D2949" s="4"/>
      <c r="E2949" s="4"/>
      <c r="F2949" s="4"/>
      <c r="G2949" s="45"/>
      <c r="H2949" s="45"/>
      <c r="I2949" s="36"/>
      <c r="J2949" s="36"/>
      <c r="K2949" s="5"/>
      <c r="L2949" s="8" t="str">
        <f t="shared" si="47"/>
        <v xml:space="preserve"> </v>
      </c>
      <c r="M2949" s="6"/>
      <c r="N2949" s="6"/>
      <c r="O2949" s="6"/>
      <c r="P2949" s="8"/>
      <c r="Q2949" s="5"/>
      <c r="R2949" s="8"/>
      <c r="S2949" s="10"/>
      <c r="T2949" s="6"/>
      <c r="U2949" s="4"/>
      <c r="V2949" s="4"/>
      <c r="W2949" s="38"/>
      <c r="X2949" s="8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BC2949" s="2"/>
    </row>
    <row r="2950" spans="1:55" ht="12.75" x14ac:dyDescent="0.2">
      <c r="A2950" s="4"/>
      <c r="B2950" s="4"/>
      <c r="C2950" s="4"/>
      <c r="D2950" s="4"/>
      <c r="E2950" s="4"/>
      <c r="F2950" s="4"/>
      <c r="G2950" s="45"/>
      <c r="H2950" s="45"/>
      <c r="I2950" s="36"/>
      <c r="J2950" s="36"/>
      <c r="K2950" s="5"/>
      <c r="L2950" s="8" t="str">
        <f t="shared" si="47"/>
        <v xml:space="preserve"> </v>
      </c>
      <c r="M2950" s="6"/>
      <c r="N2950" s="6"/>
      <c r="O2950" s="6"/>
      <c r="P2950" s="8"/>
      <c r="Q2950" s="5"/>
      <c r="R2950" s="8"/>
      <c r="S2950" s="10"/>
      <c r="T2950" s="6"/>
      <c r="U2950" s="4"/>
      <c r="V2950" s="4"/>
      <c r="W2950" s="38"/>
      <c r="X2950" s="8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BC2950" s="2"/>
    </row>
    <row r="2951" spans="1:55" ht="12.75" x14ac:dyDescent="0.2">
      <c r="A2951" s="4"/>
      <c r="B2951" s="4"/>
      <c r="C2951" s="4"/>
      <c r="D2951" s="4"/>
      <c r="E2951" s="4"/>
      <c r="F2951" s="4"/>
      <c r="G2951" s="45"/>
      <c r="H2951" s="45"/>
      <c r="I2951" s="36"/>
      <c r="J2951" s="36"/>
      <c r="K2951" s="5"/>
      <c r="L2951" s="8" t="str">
        <f t="shared" si="47"/>
        <v xml:space="preserve"> </v>
      </c>
      <c r="M2951" s="6"/>
      <c r="N2951" s="6"/>
      <c r="O2951" s="6"/>
      <c r="P2951" s="8"/>
      <c r="Q2951" s="5"/>
      <c r="R2951" s="8"/>
      <c r="S2951" s="10"/>
      <c r="T2951" s="6"/>
      <c r="U2951" s="4"/>
      <c r="V2951" s="4"/>
      <c r="W2951" s="38"/>
      <c r="X2951" s="8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BC2951" s="2"/>
    </row>
    <row r="2952" spans="1:55" ht="12.75" x14ac:dyDescent="0.2">
      <c r="A2952" s="4"/>
      <c r="B2952" s="4"/>
      <c r="C2952" s="4"/>
      <c r="D2952" s="4"/>
      <c r="E2952" s="4"/>
      <c r="F2952" s="4"/>
      <c r="G2952" s="45"/>
      <c r="H2952" s="45"/>
      <c r="I2952" s="36"/>
      <c r="J2952" s="36"/>
      <c r="K2952" s="5"/>
      <c r="L2952" s="8" t="str">
        <f t="shared" si="47"/>
        <v xml:space="preserve"> </v>
      </c>
      <c r="M2952" s="6"/>
      <c r="N2952" s="6"/>
      <c r="O2952" s="6"/>
      <c r="P2952" s="8"/>
      <c r="Q2952" s="5"/>
      <c r="R2952" s="8"/>
      <c r="S2952" s="10"/>
      <c r="T2952" s="6"/>
      <c r="U2952" s="4"/>
      <c r="V2952" s="4"/>
      <c r="W2952" s="38"/>
      <c r="X2952" s="8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BC2952" s="2"/>
    </row>
    <row r="2953" spans="1:55" ht="12.75" x14ac:dyDescent="0.2">
      <c r="A2953" s="4"/>
      <c r="B2953" s="4"/>
      <c r="C2953" s="4"/>
      <c r="D2953" s="4"/>
      <c r="E2953" s="4"/>
      <c r="F2953" s="4"/>
      <c r="G2953" s="45"/>
      <c r="H2953" s="45"/>
      <c r="I2953" s="36"/>
      <c r="J2953" s="36"/>
      <c r="K2953" s="5"/>
      <c r="L2953" s="8" t="str">
        <f t="shared" si="47"/>
        <v xml:space="preserve"> </v>
      </c>
      <c r="M2953" s="6"/>
      <c r="N2953" s="6"/>
      <c r="O2953" s="6"/>
      <c r="P2953" s="8"/>
      <c r="Q2953" s="5"/>
      <c r="R2953" s="8"/>
      <c r="S2953" s="10"/>
      <c r="T2953" s="6"/>
      <c r="U2953" s="4"/>
      <c r="V2953" s="4"/>
      <c r="W2953" s="38"/>
      <c r="X2953" s="8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BC2953" s="2"/>
    </row>
    <row r="2954" spans="1:55" ht="12.75" x14ac:dyDescent="0.2">
      <c r="A2954" s="4"/>
      <c r="B2954" s="4"/>
      <c r="C2954" s="4"/>
      <c r="D2954" s="4"/>
      <c r="E2954" s="4"/>
      <c r="F2954" s="4"/>
      <c r="G2954" s="45"/>
      <c r="H2954" s="45"/>
      <c r="I2954" s="36"/>
      <c r="J2954" s="36"/>
      <c r="K2954" s="5"/>
      <c r="L2954" s="8" t="str">
        <f t="shared" si="47"/>
        <v xml:space="preserve"> </v>
      </c>
      <c r="M2954" s="6"/>
      <c r="N2954" s="6"/>
      <c r="O2954" s="6"/>
      <c r="P2954" s="8"/>
      <c r="Q2954" s="5"/>
      <c r="R2954" s="8"/>
      <c r="S2954" s="10"/>
      <c r="T2954" s="6"/>
      <c r="U2954" s="4"/>
      <c r="V2954" s="4"/>
      <c r="W2954" s="38"/>
      <c r="X2954" s="8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BC2954" s="2"/>
    </row>
    <row r="2955" spans="1:55" ht="12.75" x14ac:dyDescent="0.2">
      <c r="A2955" s="4"/>
      <c r="B2955" s="4"/>
      <c r="C2955" s="4"/>
      <c r="D2955" s="4"/>
      <c r="E2955" s="4"/>
      <c r="F2955" s="4"/>
      <c r="G2955" s="45"/>
      <c r="H2955" s="45"/>
      <c r="I2955" s="36"/>
      <c r="J2955" s="36"/>
      <c r="K2955" s="5"/>
      <c r="L2955" s="8" t="str">
        <f t="shared" si="47"/>
        <v xml:space="preserve"> </v>
      </c>
      <c r="M2955" s="6"/>
      <c r="N2955" s="6"/>
      <c r="O2955" s="6"/>
      <c r="P2955" s="8"/>
      <c r="Q2955" s="5"/>
      <c r="R2955" s="8"/>
      <c r="S2955" s="10"/>
      <c r="T2955" s="6"/>
      <c r="U2955" s="4"/>
      <c r="V2955" s="4"/>
      <c r="W2955" s="38"/>
      <c r="X2955" s="8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BC2955" s="2"/>
    </row>
    <row r="2956" spans="1:55" ht="12.75" x14ac:dyDescent="0.2">
      <c r="A2956" s="4"/>
      <c r="B2956" s="4"/>
      <c r="C2956" s="4"/>
      <c r="D2956" s="4"/>
      <c r="E2956" s="4"/>
      <c r="F2956" s="4"/>
      <c r="G2956" s="45"/>
      <c r="H2956" s="45"/>
      <c r="I2956" s="36"/>
      <c r="J2956" s="36"/>
      <c r="K2956" s="5"/>
      <c r="L2956" s="8" t="str">
        <f t="shared" si="47"/>
        <v xml:space="preserve"> </v>
      </c>
      <c r="M2956" s="6"/>
      <c r="N2956" s="6"/>
      <c r="O2956" s="6"/>
      <c r="P2956" s="8"/>
      <c r="Q2956" s="5"/>
      <c r="R2956" s="8"/>
      <c r="S2956" s="10"/>
      <c r="T2956" s="6"/>
      <c r="U2956" s="4"/>
      <c r="V2956" s="4"/>
      <c r="W2956" s="38"/>
      <c r="X2956" s="8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BC2956" s="2"/>
    </row>
    <row r="2957" spans="1:55" ht="12.75" x14ac:dyDescent="0.2">
      <c r="A2957" s="4"/>
      <c r="B2957" s="4"/>
      <c r="C2957" s="4"/>
      <c r="D2957" s="4"/>
      <c r="E2957" s="4"/>
      <c r="F2957" s="4"/>
      <c r="G2957" s="45"/>
      <c r="H2957" s="45"/>
      <c r="I2957" s="36"/>
      <c r="J2957" s="36"/>
      <c r="K2957" s="5"/>
      <c r="L2957" s="8" t="str">
        <f t="shared" si="47"/>
        <v xml:space="preserve"> </v>
      </c>
      <c r="M2957" s="6"/>
      <c r="N2957" s="6"/>
      <c r="O2957" s="6"/>
      <c r="P2957" s="8"/>
      <c r="Q2957" s="5"/>
      <c r="R2957" s="8"/>
      <c r="S2957" s="10"/>
      <c r="T2957" s="6"/>
      <c r="U2957" s="4"/>
      <c r="V2957" s="4"/>
      <c r="W2957" s="38"/>
      <c r="X2957" s="8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BC2957" s="2"/>
    </row>
    <row r="2958" spans="1:55" ht="12.75" x14ac:dyDescent="0.2">
      <c r="A2958" s="4"/>
      <c r="B2958" s="4"/>
      <c r="C2958" s="4"/>
      <c r="D2958" s="4"/>
      <c r="E2958" s="4"/>
      <c r="F2958" s="4"/>
      <c r="G2958" s="45"/>
      <c r="H2958" s="45"/>
      <c r="I2958" s="36"/>
      <c r="J2958" s="36"/>
      <c r="K2958" s="5"/>
      <c r="L2958" s="8" t="str">
        <f t="shared" si="47"/>
        <v xml:space="preserve"> </v>
      </c>
      <c r="M2958" s="6"/>
      <c r="N2958" s="6"/>
      <c r="O2958" s="6"/>
      <c r="P2958" s="8"/>
      <c r="Q2958" s="5"/>
      <c r="R2958" s="8"/>
      <c r="S2958" s="10"/>
      <c r="T2958" s="6"/>
      <c r="U2958" s="4"/>
      <c r="V2958" s="4"/>
      <c r="W2958" s="38"/>
      <c r="X2958" s="8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BC2958" s="2"/>
    </row>
    <row r="2959" spans="1:55" ht="12.75" x14ac:dyDescent="0.2">
      <c r="A2959" s="4"/>
      <c r="B2959" s="4"/>
      <c r="C2959" s="4"/>
      <c r="D2959" s="4"/>
      <c r="E2959" s="4"/>
      <c r="F2959" s="4"/>
      <c r="G2959" s="45"/>
      <c r="H2959" s="45"/>
      <c r="I2959" s="36"/>
      <c r="J2959" s="36"/>
      <c r="K2959" s="5"/>
      <c r="L2959" s="8" t="str">
        <f t="shared" si="47"/>
        <v xml:space="preserve"> </v>
      </c>
      <c r="M2959" s="6"/>
      <c r="N2959" s="6"/>
      <c r="O2959" s="6"/>
      <c r="P2959" s="8"/>
      <c r="Q2959" s="5"/>
      <c r="R2959" s="8"/>
      <c r="S2959" s="10"/>
      <c r="T2959" s="6"/>
      <c r="U2959" s="4"/>
      <c r="V2959" s="4"/>
      <c r="W2959" s="38"/>
      <c r="X2959" s="8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BC2959" s="2"/>
    </row>
    <row r="2960" spans="1:55" ht="12.75" x14ac:dyDescent="0.2">
      <c r="A2960" s="4"/>
      <c r="B2960" s="4"/>
      <c r="C2960" s="4"/>
      <c r="D2960" s="4"/>
      <c r="E2960" s="4"/>
      <c r="F2960" s="4"/>
      <c r="G2960" s="45"/>
      <c r="H2960" s="45"/>
      <c r="I2960" s="36"/>
      <c r="J2960" s="36"/>
      <c r="K2960" s="5"/>
      <c r="L2960" s="8" t="str">
        <f t="shared" si="47"/>
        <v xml:space="preserve"> </v>
      </c>
      <c r="M2960" s="6"/>
      <c r="N2960" s="6"/>
      <c r="O2960" s="6"/>
      <c r="P2960" s="8"/>
      <c r="Q2960" s="5"/>
      <c r="R2960" s="8"/>
      <c r="S2960" s="10"/>
      <c r="T2960" s="6"/>
      <c r="U2960" s="4"/>
      <c r="V2960" s="4"/>
      <c r="W2960" s="38"/>
      <c r="X2960" s="8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BC2960" s="2"/>
    </row>
    <row r="2961" spans="1:55" ht="12.75" x14ac:dyDescent="0.2">
      <c r="A2961" s="4"/>
      <c r="B2961" s="4"/>
      <c r="C2961" s="4"/>
      <c r="D2961" s="4"/>
      <c r="E2961" s="4"/>
      <c r="F2961" s="4"/>
      <c r="G2961" s="45"/>
      <c r="H2961" s="45"/>
      <c r="I2961" s="36"/>
      <c r="J2961" s="36"/>
      <c r="K2961" s="5"/>
      <c r="L2961" s="8" t="str">
        <f t="shared" si="47"/>
        <v xml:space="preserve"> </v>
      </c>
      <c r="M2961" s="6"/>
      <c r="N2961" s="6"/>
      <c r="O2961" s="6"/>
      <c r="P2961" s="8"/>
      <c r="Q2961" s="5"/>
      <c r="R2961" s="8"/>
      <c r="S2961" s="10"/>
      <c r="T2961" s="6"/>
      <c r="U2961" s="4"/>
      <c r="V2961" s="4"/>
      <c r="W2961" s="38"/>
      <c r="X2961" s="8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BC2961" s="2"/>
    </row>
    <row r="2962" spans="1:55" ht="12.75" x14ac:dyDescent="0.2">
      <c r="A2962" s="4"/>
      <c r="B2962" s="4"/>
      <c r="C2962" s="4"/>
      <c r="D2962" s="4"/>
      <c r="E2962" s="4"/>
      <c r="F2962" s="4"/>
      <c r="G2962" s="45"/>
      <c r="H2962" s="45"/>
      <c r="I2962" s="36"/>
      <c r="J2962" s="36"/>
      <c r="K2962" s="5"/>
      <c r="L2962" s="8" t="str">
        <f t="shared" si="47"/>
        <v xml:space="preserve"> </v>
      </c>
      <c r="M2962" s="6"/>
      <c r="N2962" s="6"/>
      <c r="O2962" s="6"/>
      <c r="P2962" s="8"/>
      <c r="Q2962" s="5"/>
      <c r="R2962" s="8"/>
      <c r="S2962" s="10"/>
      <c r="T2962" s="6"/>
      <c r="U2962" s="4"/>
      <c r="V2962" s="4"/>
      <c r="W2962" s="38"/>
      <c r="X2962" s="8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BC2962" s="2"/>
    </row>
    <row r="2963" spans="1:55" ht="12.75" x14ac:dyDescent="0.2">
      <c r="A2963" s="4"/>
      <c r="B2963" s="4"/>
      <c r="C2963" s="4"/>
      <c r="D2963" s="4"/>
      <c r="E2963" s="4"/>
      <c r="F2963" s="4"/>
      <c r="G2963" s="45"/>
      <c r="H2963" s="45"/>
      <c r="I2963" s="36"/>
      <c r="J2963" s="36"/>
      <c r="K2963" s="5"/>
      <c r="L2963" s="8" t="str">
        <f t="shared" si="47"/>
        <v xml:space="preserve"> </v>
      </c>
      <c r="M2963" s="6"/>
      <c r="N2963" s="6"/>
      <c r="O2963" s="6"/>
      <c r="P2963" s="8"/>
      <c r="Q2963" s="5"/>
      <c r="R2963" s="8"/>
      <c r="S2963" s="10"/>
      <c r="T2963" s="6"/>
      <c r="U2963" s="4"/>
      <c r="V2963" s="4"/>
      <c r="W2963" s="38"/>
      <c r="X2963" s="8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BC2963" s="2"/>
    </row>
    <row r="2964" spans="1:55" ht="12.75" x14ac:dyDescent="0.2">
      <c r="A2964" s="4"/>
      <c r="B2964" s="4"/>
      <c r="C2964" s="4"/>
      <c r="D2964" s="4"/>
      <c r="E2964" s="4"/>
      <c r="F2964" s="4"/>
      <c r="G2964" s="45"/>
      <c r="H2964" s="45"/>
      <c r="I2964" s="36"/>
      <c r="J2964" s="36"/>
      <c r="K2964" s="5"/>
      <c r="L2964" s="8" t="str">
        <f t="shared" si="47"/>
        <v xml:space="preserve"> </v>
      </c>
      <c r="M2964" s="6"/>
      <c r="N2964" s="6"/>
      <c r="O2964" s="6"/>
      <c r="P2964" s="8"/>
      <c r="Q2964" s="5"/>
      <c r="R2964" s="8"/>
      <c r="S2964" s="10"/>
      <c r="T2964" s="6"/>
      <c r="U2964" s="4"/>
      <c r="V2964" s="4"/>
      <c r="W2964" s="38"/>
      <c r="X2964" s="8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BC2964" s="2"/>
    </row>
    <row r="2965" spans="1:55" ht="12.75" x14ac:dyDescent="0.2">
      <c r="A2965" s="4"/>
      <c r="B2965" s="4"/>
      <c r="C2965" s="4"/>
      <c r="D2965" s="4"/>
      <c r="E2965" s="4"/>
      <c r="F2965" s="4"/>
      <c r="G2965" s="45"/>
      <c r="H2965" s="45"/>
      <c r="I2965" s="36"/>
      <c r="J2965" s="36"/>
      <c r="K2965" s="5"/>
      <c r="L2965" s="8" t="str">
        <f t="shared" si="47"/>
        <v xml:space="preserve"> </v>
      </c>
      <c r="M2965" s="6"/>
      <c r="N2965" s="6"/>
      <c r="O2965" s="6"/>
      <c r="P2965" s="8"/>
      <c r="Q2965" s="5"/>
      <c r="R2965" s="8"/>
      <c r="S2965" s="10"/>
      <c r="T2965" s="6"/>
      <c r="U2965" s="4"/>
      <c r="V2965" s="4"/>
      <c r="W2965" s="38"/>
      <c r="X2965" s="8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BC2965" s="2"/>
    </row>
    <row r="2966" spans="1:55" ht="12.75" x14ac:dyDescent="0.2">
      <c r="A2966" s="4"/>
      <c r="B2966" s="4"/>
      <c r="C2966" s="4"/>
      <c r="D2966" s="4"/>
      <c r="E2966" s="4"/>
      <c r="F2966" s="4"/>
      <c r="G2966" s="45"/>
      <c r="H2966" s="45"/>
      <c r="I2966" s="36"/>
      <c r="J2966" s="36"/>
      <c r="K2966" s="5"/>
      <c r="L2966" s="8" t="str">
        <f t="shared" si="47"/>
        <v xml:space="preserve"> </v>
      </c>
      <c r="M2966" s="6"/>
      <c r="N2966" s="6"/>
      <c r="O2966" s="6"/>
      <c r="P2966" s="8"/>
      <c r="Q2966" s="5"/>
      <c r="R2966" s="8"/>
      <c r="S2966" s="10"/>
      <c r="T2966" s="6"/>
      <c r="U2966" s="4"/>
      <c r="V2966" s="4"/>
      <c r="W2966" s="38"/>
      <c r="X2966" s="8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BC2966" s="2"/>
    </row>
    <row r="2967" spans="1:55" ht="12.75" x14ac:dyDescent="0.2">
      <c r="A2967" s="4"/>
      <c r="B2967" s="4"/>
      <c r="C2967" s="4"/>
      <c r="D2967" s="4"/>
      <c r="E2967" s="4"/>
      <c r="F2967" s="4"/>
      <c r="G2967" s="45"/>
      <c r="H2967" s="45"/>
      <c r="I2967" s="36"/>
      <c r="J2967" s="36"/>
      <c r="K2967" s="5"/>
      <c r="L2967" s="8" t="str">
        <f t="shared" si="47"/>
        <v xml:space="preserve"> </v>
      </c>
      <c r="M2967" s="6"/>
      <c r="N2967" s="6"/>
      <c r="O2967" s="6"/>
      <c r="P2967" s="8"/>
      <c r="Q2967" s="5"/>
      <c r="R2967" s="8"/>
      <c r="S2967" s="10"/>
      <c r="T2967" s="6"/>
      <c r="U2967" s="4"/>
      <c r="V2967" s="4"/>
      <c r="W2967" s="38"/>
      <c r="X2967" s="8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BC2967" s="2"/>
    </row>
    <row r="2968" spans="1:55" ht="12.75" x14ac:dyDescent="0.2">
      <c r="A2968" s="4"/>
      <c r="B2968" s="4"/>
      <c r="C2968" s="4"/>
      <c r="D2968" s="4"/>
      <c r="E2968" s="4"/>
      <c r="F2968" s="4"/>
      <c r="G2968" s="45"/>
      <c r="H2968" s="45"/>
      <c r="I2968" s="36"/>
      <c r="J2968" s="36"/>
      <c r="K2968" s="5"/>
      <c r="L2968" s="8" t="str">
        <f t="shared" si="47"/>
        <v xml:space="preserve"> </v>
      </c>
      <c r="M2968" s="6"/>
      <c r="N2968" s="6"/>
      <c r="O2968" s="6"/>
      <c r="P2968" s="8"/>
      <c r="Q2968" s="5"/>
      <c r="R2968" s="8"/>
      <c r="S2968" s="10"/>
      <c r="T2968" s="6"/>
      <c r="U2968" s="4"/>
      <c r="V2968" s="4"/>
      <c r="W2968" s="38"/>
      <c r="X2968" s="8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BC2968" s="2"/>
    </row>
    <row r="2969" spans="1:55" ht="12.75" x14ac:dyDescent="0.2">
      <c r="A2969" s="4"/>
      <c r="B2969" s="4"/>
      <c r="C2969" s="4"/>
      <c r="D2969" s="4"/>
      <c r="E2969" s="4"/>
      <c r="F2969" s="4"/>
      <c r="G2969" s="45"/>
      <c r="H2969" s="45"/>
      <c r="I2969" s="36"/>
      <c r="J2969" s="36"/>
      <c r="K2969" s="5"/>
      <c r="L2969" s="8" t="str">
        <f t="shared" si="47"/>
        <v xml:space="preserve"> </v>
      </c>
      <c r="M2969" s="6"/>
      <c r="N2969" s="6"/>
      <c r="O2969" s="6"/>
      <c r="P2969" s="8"/>
      <c r="Q2969" s="5"/>
      <c r="R2969" s="8"/>
      <c r="S2969" s="10"/>
      <c r="T2969" s="6"/>
      <c r="U2969" s="4"/>
      <c r="V2969" s="4"/>
      <c r="W2969" s="38"/>
      <c r="X2969" s="8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BC2969" s="2"/>
    </row>
    <row r="2970" spans="1:55" ht="12.75" x14ac:dyDescent="0.2">
      <c r="A2970" s="4"/>
      <c r="B2970" s="4"/>
      <c r="C2970" s="4"/>
      <c r="D2970" s="4"/>
      <c r="E2970" s="4"/>
      <c r="F2970" s="4"/>
      <c r="G2970" s="45"/>
      <c r="H2970" s="45"/>
      <c r="I2970" s="36"/>
      <c r="J2970" s="36"/>
      <c r="K2970" s="5"/>
      <c r="L2970" s="8" t="str">
        <f t="shared" si="47"/>
        <v xml:space="preserve"> </v>
      </c>
      <c r="M2970" s="6"/>
      <c r="N2970" s="6"/>
      <c r="O2970" s="6"/>
      <c r="P2970" s="8"/>
      <c r="Q2970" s="5"/>
      <c r="R2970" s="8"/>
      <c r="S2970" s="10"/>
      <c r="T2970" s="6"/>
      <c r="U2970" s="4"/>
      <c r="V2970" s="4"/>
      <c r="W2970" s="38"/>
      <c r="X2970" s="8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BC2970" s="2"/>
    </row>
    <row r="2971" spans="1:55" ht="12.75" x14ac:dyDescent="0.2">
      <c r="A2971" s="4"/>
      <c r="B2971" s="4"/>
      <c r="C2971" s="4"/>
      <c r="D2971" s="4"/>
      <c r="E2971" s="4"/>
      <c r="F2971" s="4"/>
      <c r="G2971" s="45"/>
      <c r="H2971" s="45"/>
      <c r="I2971" s="36"/>
      <c r="J2971" s="36"/>
      <c r="K2971" s="5"/>
      <c r="L2971" s="8" t="str">
        <f t="shared" si="47"/>
        <v xml:space="preserve"> </v>
      </c>
      <c r="M2971" s="6"/>
      <c r="N2971" s="6"/>
      <c r="O2971" s="6"/>
      <c r="P2971" s="8"/>
      <c r="Q2971" s="5"/>
      <c r="R2971" s="8"/>
      <c r="S2971" s="10"/>
      <c r="T2971" s="6"/>
      <c r="U2971" s="4"/>
      <c r="V2971" s="4"/>
      <c r="W2971" s="38"/>
      <c r="X2971" s="8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BC2971" s="2"/>
    </row>
    <row r="2972" spans="1:55" ht="12.75" x14ac:dyDescent="0.2">
      <c r="A2972" s="4"/>
      <c r="B2972" s="4"/>
      <c r="C2972" s="4"/>
      <c r="D2972" s="4"/>
      <c r="E2972" s="4"/>
      <c r="F2972" s="4"/>
      <c r="G2972" s="45"/>
      <c r="H2972" s="45"/>
      <c r="I2972" s="36"/>
      <c r="J2972" s="36"/>
      <c r="K2972" s="5"/>
      <c r="L2972" s="8" t="str">
        <f t="shared" si="47"/>
        <v xml:space="preserve"> </v>
      </c>
      <c r="M2972" s="6"/>
      <c r="N2972" s="6"/>
      <c r="O2972" s="6"/>
      <c r="P2972" s="8"/>
      <c r="Q2972" s="5"/>
      <c r="R2972" s="8"/>
      <c r="S2972" s="10"/>
      <c r="T2972" s="6"/>
      <c r="U2972" s="4"/>
      <c r="V2972" s="4"/>
      <c r="W2972" s="38"/>
      <c r="X2972" s="8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BC2972" s="2"/>
    </row>
    <row r="2973" spans="1:55" ht="12.75" x14ac:dyDescent="0.2">
      <c r="A2973" s="4"/>
      <c r="B2973" s="4"/>
      <c r="C2973" s="4"/>
      <c r="D2973" s="4"/>
      <c r="E2973" s="4"/>
      <c r="F2973" s="4"/>
      <c r="G2973" s="45"/>
      <c r="H2973" s="45"/>
      <c r="I2973" s="36"/>
      <c r="J2973" s="36"/>
      <c r="K2973" s="5"/>
      <c r="L2973" s="8" t="str">
        <f t="shared" si="47"/>
        <v xml:space="preserve"> </v>
      </c>
      <c r="M2973" s="6"/>
      <c r="N2973" s="6"/>
      <c r="O2973" s="6"/>
      <c r="P2973" s="8"/>
      <c r="Q2973" s="5"/>
      <c r="R2973" s="8"/>
      <c r="S2973" s="10"/>
      <c r="T2973" s="6"/>
      <c r="U2973" s="4"/>
      <c r="V2973" s="4"/>
      <c r="W2973" s="38"/>
      <c r="X2973" s="8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BC2973" s="2"/>
    </row>
    <row r="2974" spans="1:55" ht="12.75" x14ac:dyDescent="0.2">
      <c r="A2974" s="4"/>
      <c r="B2974" s="4"/>
      <c r="C2974" s="4"/>
      <c r="D2974" s="4"/>
      <c r="E2974" s="4"/>
      <c r="F2974" s="4"/>
      <c r="G2974" s="45"/>
      <c r="H2974" s="45"/>
      <c r="I2974" s="36"/>
      <c r="J2974" s="36"/>
      <c r="K2974" s="5"/>
      <c r="L2974" s="8" t="str">
        <f t="shared" si="47"/>
        <v xml:space="preserve"> </v>
      </c>
      <c r="M2974" s="6"/>
      <c r="N2974" s="6"/>
      <c r="O2974" s="6"/>
      <c r="P2974" s="8"/>
      <c r="Q2974" s="5"/>
      <c r="R2974" s="8"/>
      <c r="S2974" s="10"/>
      <c r="T2974" s="6"/>
      <c r="U2974" s="4"/>
      <c r="V2974" s="4"/>
      <c r="W2974" s="38"/>
      <c r="X2974" s="8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BC2974" s="2"/>
    </row>
    <row r="2975" spans="1:55" ht="12.75" x14ac:dyDescent="0.2">
      <c r="A2975" s="4"/>
      <c r="B2975" s="4"/>
      <c r="C2975" s="4"/>
      <c r="D2975" s="4"/>
      <c r="E2975" s="4"/>
      <c r="F2975" s="4"/>
      <c r="G2975" s="45"/>
      <c r="H2975" s="45"/>
      <c r="I2975" s="36"/>
      <c r="J2975" s="36"/>
      <c r="K2975" s="5"/>
      <c r="L2975" s="8" t="str">
        <f t="shared" si="47"/>
        <v xml:space="preserve"> </v>
      </c>
      <c r="M2975" s="6"/>
      <c r="N2975" s="6"/>
      <c r="O2975" s="6"/>
      <c r="P2975" s="8"/>
      <c r="Q2975" s="5"/>
      <c r="R2975" s="8"/>
      <c r="S2975" s="10"/>
      <c r="T2975" s="6"/>
      <c r="U2975" s="4"/>
      <c r="V2975" s="4"/>
      <c r="W2975" s="38"/>
      <c r="X2975" s="8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BC2975" s="2"/>
    </row>
    <row r="2976" spans="1:55" ht="12.75" x14ac:dyDescent="0.2">
      <c r="A2976" s="4"/>
      <c r="B2976" s="4"/>
      <c r="C2976" s="4"/>
      <c r="D2976" s="4"/>
      <c r="E2976" s="4"/>
      <c r="F2976" s="4"/>
      <c r="G2976" s="45"/>
      <c r="H2976" s="45"/>
      <c r="I2976" s="36"/>
      <c r="J2976" s="36"/>
      <c r="K2976" s="5"/>
      <c r="L2976" s="8" t="str">
        <f t="shared" ref="L2976:L3039" si="48">+IF(J2976=0," ",K2976-($B$9-J2976))</f>
        <v xml:space="preserve"> </v>
      </c>
      <c r="M2976" s="6"/>
      <c r="N2976" s="6"/>
      <c r="O2976" s="6"/>
      <c r="P2976" s="8"/>
      <c r="Q2976" s="5"/>
      <c r="R2976" s="8"/>
      <c r="S2976" s="10"/>
      <c r="T2976" s="6"/>
      <c r="U2976" s="4"/>
      <c r="V2976" s="4"/>
      <c r="W2976" s="38"/>
      <c r="X2976" s="8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BC2976" s="2"/>
    </row>
    <row r="2977" spans="1:55" ht="12.75" x14ac:dyDescent="0.2">
      <c r="A2977" s="4"/>
      <c r="B2977" s="4"/>
      <c r="C2977" s="4"/>
      <c r="D2977" s="4"/>
      <c r="E2977" s="4"/>
      <c r="F2977" s="4"/>
      <c r="G2977" s="45"/>
      <c r="H2977" s="45"/>
      <c r="I2977" s="36"/>
      <c r="J2977" s="36"/>
      <c r="K2977" s="5"/>
      <c r="L2977" s="8" t="str">
        <f t="shared" si="48"/>
        <v xml:space="preserve"> </v>
      </c>
      <c r="M2977" s="6"/>
      <c r="N2977" s="6"/>
      <c r="O2977" s="6"/>
      <c r="P2977" s="8"/>
      <c r="Q2977" s="5"/>
      <c r="R2977" s="8"/>
      <c r="S2977" s="10"/>
      <c r="T2977" s="6"/>
      <c r="U2977" s="4"/>
      <c r="V2977" s="4"/>
      <c r="W2977" s="38"/>
      <c r="X2977" s="8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BC2977" s="2"/>
    </row>
    <row r="2978" spans="1:55" ht="12.75" x14ac:dyDescent="0.2">
      <c r="A2978" s="4"/>
      <c r="B2978" s="4"/>
      <c r="C2978" s="4"/>
      <c r="D2978" s="4"/>
      <c r="E2978" s="4"/>
      <c r="F2978" s="4"/>
      <c r="G2978" s="45"/>
      <c r="H2978" s="45"/>
      <c r="I2978" s="36"/>
      <c r="J2978" s="36"/>
      <c r="K2978" s="5"/>
      <c r="L2978" s="8" t="str">
        <f t="shared" si="48"/>
        <v xml:space="preserve"> </v>
      </c>
      <c r="M2978" s="6"/>
      <c r="N2978" s="6"/>
      <c r="O2978" s="6"/>
      <c r="P2978" s="8"/>
      <c r="Q2978" s="5"/>
      <c r="R2978" s="8"/>
      <c r="S2978" s="10"/>
      <c r="T2978" s="6"/>
      <c r="U2978" s="4"/>
      <c r="V2978" s="4"/>
      <c r="W2978" s="38"/>
      <c r="X2978" s="8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BC2978" s="2"/>
    </row>
    <row r="2979" spans="1:55" ht="12.75" x14ac:dyDescent="0.2">
      <c r="A2979" s="4"/>
      <c r="B2979" s="4"/>
      <c r="C2979" s="4"/>
      <c r="D2979" s="4"/>
      <c r="E2979" s="4"/>
      <c r="F2979" s="4"/>
      <c r="G2979" s="45"/>
      <c r="H2979" s="45"/>
      <c r="I2979" s="36"/>
      <c r="J2979" s="36"/>
      <c r="K2979" s="5"/>
      <c r="L2979" s="8" t="str">
        <f t="shared" si="48"/>
        <v xml:space="preserve"> </v>
      </c>
      <c r="M2979" s="6"/>
      <c r="N2979" s="6"/>
      <c r="O2979" s="6"/>
      <c r="P2979" s="8"/>
      <c r="Q2979" s="5"/>
      <c r="R2979" s="8"/>
      <c r="S2979" s="10"/>
      <c r="T2979" s="6"/>
      <c r="U2979" s="4"/>
      <c r="V2979" s="4"/>
      <c r="W2979" s="38"/>
      <c r="X2979" s="8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BC2979" s="2"/>
    </row>
    <row r="2980" spans="1:55" ht="12.75" x14ac:dyDescent="0.2">
      <c r="A2980" s="4"/>
      <c r="B2980" s="4"/>
      <c r="C2980" s="4"/>
      <c r="D2980" s="4"/>
      <c r="E2980" s="4"/>
      <c r="F2980" s="4"/>
      <c r="G2980" s="45"/>
      <c r="H2980" s="45"/>
      <c r="I2980" s="36"/>
      <c r="J2980" s="36"/>
      <c r="K2980" s="5"/>
      <c r="L2980" s="8" t="str">
        <f t="shared" si="48"/>
        <v xml:space="preserve"> </v>
      </c>
      <c r="M2980" s="6"/>
      <c r="N2980" s="6"/>
      <c r="O2980" s="6"/>
      <c r="P2980" s="8"/>
      <c r="Q2980" s="5"/>
      <c r="R2980" s="8"/>
      <c r="S2980" s="10"/>
      <c r="T2980" s="6"/>
      <c r="U2980" s="4"/>
      <c r="V2980" s="4"/>
      <c r="W2980" s="38"/>
      <c r="X2980" s="8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BC2980" s="2"/>
    </row>
    <row r="2981" spans="1:55" ht="12.75" x14ac:dyDescent="0.2">
      <c r="A2981" s="4"/>
      <c r="B2981" s="4"/>
      <c r="C2981" s="4"/>
      <c r="D2981" s="4"/>
      <c r="E2981" s="4"/>
      <c r="F2981" s="4"/>
      <c r="G2981" s="45"/>
      <c r="H2981" s="45"/>
      <c r="I2981" s="36"/>
      <c r="J2981" s="36"/>
      <c r="K2981" s="5"/>
      <c r="L2981" s="8" t="str">
        <f t="shared" si="48"/>
        <v xml:space="preserve"> </v>
      </c>
      <c r="M2981" s="6"/>
      <c r="N2981" s="6"/>
      <c r="O2981" s="6"/>
      <c r="P2981" s="8"/>
      <c r="Q2981" s="5"/>
      <c r="R2981" s="8"/>
      <c r="S2981" s="10"/>
      <c r="T2981" s="6"/>
      <c r="U2981" s="4"/>
      <c r="V2981" s="4"/>
      <c r="W2981" s="38"/>
      <c r="X2981" s="8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BC2981" s="2"/>
    </row>
    <row r="2982" spans="1:55" ht="12.75" x14ac:dyDescent="0.2">
      <c r="A2982" s="4"/>
      <c r="B2982" s="4"/>
      <c r="C2982" s="4"/>
      <c r="D2982" s="4"/>
      <c r="E2982" s="4"/>
      <c r="F2982" s="4"/>
      <c r="G2982" s="45"/>
      <c r="H2982" s="45"/>
      <c r="I2982" s="36"/>
      <c r="J2982" s="36"/>
      <c r="K2982" s="5"/>
      <c r="L2982" s="8" t="str">
        <f t="shared" si="48"/>
        <v xml:space="preserve"> </v>
      </c>
      <c r="M2982" s="6"/>
      <c r="N2982" s="6"/>
      <c r="O2982" s="6"/>
      <c r="P2982" s="8"/>
      <c r="Q2982" s="5"/>
      <c r="R2982" s="8"/>
      <c r="S2982" s="10"/>
      <c r="T2982" s="6"/>
      <c r="U2982" s="4"/>
      <c r="V2982" s="4"/>
      <c r="W2982" s="38"/>
      <c r="X2982" s="8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BC2982" s="2"/>
    </row>
    <row r="2983" spans="1:55" ht="12.75" x14ac:dyDescent="0.2">
      <c r="A2983" s="4"/>
      <c r="B2983" s="4"/>
      <c r="C2983" s="4"/>
      <c r="D2983" s="4"/>
      <c r="E2983" s="4"/>
      <c r="F2983" s="4"/>
      <c r="G2983" s="45"/>
      <c r="H2983" s="45"/>
      <c r="I2983" s="36"/>
      <c r="J2983" s="36"/>
      <c r="K2983" s="5"/>
      <c r="L2983" s="8" t="str">
        <f t="shared" si="48"/>
        <v xml:space="preserve"> </v>
      </c>
      <c r="M2983" s="6"/>
      <c r="N2983" s="6"/>
      <c r="O2983" s="6"/>
      <c r="P2983" s="8"/>
      <c r="Q2983" s="5"/>
      <c r="R2983" s="8"/>
      <c r="S2983" s="10"/>
      <c r="T2983" s="6"/>
      <c r="U2983" s="4"/>
      <c r="V2983" s="4"/>
      <c r="W2983" s="38"/>
      <c r="X2983" s="8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BC2983" s="2"/>
    </row>
    <row r="2984" spans="1:55" ht="12.75" x14ac:dyDescent="0.2">
      <c r="A2984" s="4"/>
      <c r="B2984" s="4"/>
      <c r="C2984" s="4"/>
      <c r="D2984" s="4"/>
      <c r="E2984" s="4"/>
      <c r="F2984" s="4"/>
      <c r="G2984" s="45"/>
      <c r="H2984" s="45"/>
      <c r="I2984" s="36"/>
      <c r="J2984" s="36"/>
      <c r="K2984" s="5"/>
      <c r="L2984" s="8" t="str">
        <f t="shared" si="48"/>
        <v xml:space="preserve"> </v>
      </c>
      <c r="M2984" s="6"/>
      <c r="N2984" s="6"/>
      <c r="O2984" s="6"/>
      <c r="P2984" s="8"/>
      <c r="Q2984" s="5"/>
      <c r="R2984" s="8"/>
      <c r="S2984" s="10"/>
      <c r="T2984" s="6"/>
      <c r="U2984" s="4"/>
      <c r="V2984" s="4"/>
      <c r="W2984" s="38"/>
      <c r="X2984" s="8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BC2984" s="2"/>
    </row>
    <row r="2985" spans="1:55" ht="12.75" x14ac:dyDescent="0.2">
      <c r="A2985" s="4"/>
      <c r="B2985" s="4"/>
      <c r="C2985" s="4"/>
      <c r="D2985" s="4"/>
      <c r="E2985" s="4"/>
      <c r="F2985" s="4"/>
      <c r="G2985" s="45"/>
      <c r="H2985" s="45"/>
      <c r="I2985" s="36"/>
      <c r="J2985" s="36"/>
      <c r="K2985" s="5"/>
      <c r="L2985" s="8" t="str">
        <f t="shared" si="48"/>
        <v xml:space="preserve"> </v>
      </c>
      <c r="M2985" s="6"/>
      <c r="N2985" s="6"/>
      <c r="O2985" s="6"/>
      <c r="P2985" s="8"/>
      <c r="Q2985" s="5"/>
      <c r="R2985" s="8"/>
      <c r="S2985" s="10"/>
      <c r="T2985" s="6"/>
      <c r="U2985" s="4"/>
      <c r="V2985" s="4"/>
      <c r="W2985" s="38"/>
      <c r="X2985" s="8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BC2985" s="2"/>
    </row>
    <row r="2986" spans="1:55" ht="12.75" x14ac:dyDescent="0.2">
      <c r="A2986" s="4"/>
      <c r="B2986" s="4"/>
      <c r="C2986" s="4"/>
      <c r="D2986" s="4"/>
      <c r="E2986" s="4"/>
      <c r="F2986" s="4"/>
      <c r="G2986" s="45"/>
      <c r="H2986" s="45"/>
      <c r="I2986" s="36"/>
      <c r="J2986" s="36"/>
      <c r="K2986" s="5"/>
      <c r="L2986" s="8" t="str">
        <f t="shared" si="48"/>
        <v xml:space="preserve"> </v>
      </c>
      <c r="M2986" s="6"/>
      <c r="N2986" s="6"/>
      <c r="O2986" s="6"/>
      <c r="P2986" s="8"/>
      <c r="Q2986" s="5"/>
      <c r="R2986" s="8"/>
      <c r="S2986" s="10"/>
      <c r="T2986" s="6"/>
      <c r="U2986" s="4"/>
      <c r="V2986" s="4"/>
      <c r="W2986" s="38"/>
      <c r="X2986" s="8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BC2986" s="2"/>
    </row>
    <row r="2987" spans="1:55" ht="12.75" x14ac:dyDescent="0.2">
      <c r="A2987" s="4"/>
      <c r="B2987" s="4"/>
      <c r="C2987" s="4"/>
      <c r="D2987" s="4"/>
      <c r="E2987" s="4"/>
      <c r="F2987" s="4"/>
      <c r="G2987" s="45"/>
      <c r="H2987" s="45"/>
      <c r="I2987" s="36"/>
      <c r="J2987" s="36"/>
      <c r="K2987" s="5"/>
      <c r="L2987" s="8" t="str">
        <f t="shared" si="48"/>
        <v xml:space="preserve"> </v>
      </c>
      <c r="M2987" s="6"/>
      <c r="N2987" s="6"/>
      <c r="O2987" s="6"/>
      <c r="P2987" s="8"/>
      <c r="Q2987" s="5"/>
      <c r="R2987" s="8"/>
      <c r="S2987" s="10"/>
      <c r="T2987" s="6"/>
      <c r="U2987" s="4"/>
      <c r="V2987" s="4"/>
      <c r="W2987" s="38"/>
      <c r="X2987" s="8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BC2987" s="2"/>
    </row>
    <row r="2988" spans="1:55" ht="12.75" x14ac:dyDescent="0.2">
      <c r="A2988" s="4"/>
      <c r="B2988" s="4"/>
      <c r="C2988" s="4"/>
      <c r="D2988" s="4"/>
      <c r="E2988" s="4"/>
      <c r="F2988" s="4"/>
      <c r="G2988" s="45"/>
      <c r="H2988" s="45"/>
      <c r="I2988" s="36"/>
      <c r="J2988" s="36"/>
      <c r="K2988" s="5"/>
      <c r="L2988" s="8" t="str">
        <f t="shared" si="48"/>
        <v xml:space="preserve"> </v>
      </c>
      <c r="M2988" s="6"/>
      <c r="N2988" s="6"/>
      <c r="O2988" s="6"/>
      <c r="P2988" s="8"/>
      <c r="Q2988" s="5"/>
      <c r="R2988" s="8"/>
      <c r="S2988" s="10"/>
      <c r="T2988" s="6"/>
      <c r="U2988" s="4"/>
      <c r="V2988" s="4"/>
      <c r="W2988" s="38"/>
      <c r="X2988" s="8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BC2988" s="2"/>
    </row>
    <row r="2989" spans="1:55" ht="12.75" x14ac:dyDescent="0.2">
      <c r="A2989" s="4"/>
      <c r="B2989" s="4"/>
      <c r="C2989" s="4"/>
      <c r="D2989" s="4"/>
      <c r="E2989" s="4"/>
      <c r="F2989" s="4"/>
      <c r="G2989" s="45"/>
      <c r="H2989" s="45"/>
      <c r="I2989" s="36"/>
      <c r="J2989" s="36"/>
      <c r="K2989" s="5"/>
      <c r="L2989" s="8" t="str">
        <f t="shared" si="48"/>
        <v xml:space="preserve"> </v>
      </c>
      <c r="M2989" s="6"/>
      <c r="N2989" s="6"/>
      <c r="O2989" s="6"/>
      <c r="P2989" s="8"/>
      <c r="Q2989" s="5"/>
      <c r="R2989" s="8"/>
      <c r="S2989" s="10"/>
      <c r="T2989" s="6"/>
      <c r="U2989" s="4"/>
      <c r="V2989" s="4"/>
      <c r="W2989" s="38"/>
      <c r="X2989" s="8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BC2989" s="2"/>
    </row>
    <row r="2990" spans="1:55" ht="12.75" x14ac:dyDescent="0.2">
      <c r="A2990" s="4"/>
      <c r="B2990" s="4"/>
      <c r="C2990" s="4"/>
      <c r="D2990" s="4"/>
      <c r="E2990" s="4"/>
      <c r="F2990" s="4"/>
      <c r="G2990" s="45"/>
      <c r="H2990" s="45"/>
      <c r="I2990" s="36"/>
      <c r="J2990" s="36"/>
      <c r="K2990" s="5"/>
      <c r="L2990" s="8" t="str">
        <f t="shared" si="48"/>
        <v xml:space="preserve"> </v>
      </c>
      <c r="M2990" s="6"/>
      <c r="N2990" s="6"/>
      <c r="O2990" s="6"/>
      <c r="P2990" s="8"/>
      <c r="Q2990" s="5"/>
      <c r="R2990" s="8"/>
      <c r="S2990" s="10"/>
      <c r="T2990" s="6"/>
      <c r="U2990" s="4"/>
      <c r="V2990" s="4"/>
      <c r="W2990" s="38"/>
      <c r="X2990" s="8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BC2990" s="2"/>
    </row>
    <row r="2991" spans="1:55" ht="12.75" x14ac:dyDescent="0.2">
      <c r="A2991" s="4"/>
      <c r="B2991" s="4"/>
      <c r="C2991" s="4"/>
      <c r="D2991" s="4"/>
      <c r="E2991" s="4"/>
      <c r="F2991" s="4"/>
      <c r="G2991" s="45"/>
      <c r="H2991" s="45"/>
      <c r="I2991" s="36"/>
      <c r="J2991" s="36"/>
      <c r="K2991" s="5"/>
      <c r="L2991" s="8" t="str">
        <f t="shared" si="48"/>
        <v xml:space="preserve"> </v>
      </c>
      <c r="M2991" s="6"/>
      <c r="N2991" s="6"/>
      <c r="O2991" s="6"/>
      <c r="P2991" s="8"/>
      <c r="Q2991" s="5"/>
      <c r="R2991" s="8"/>
      <c r="S2991" s="10"/>
      <c r="T2991" s="6"/>
      <c r="U2991" s="4"/>
      <c r="V2991" s="4"/>
      <c r="W2991" s="38"/>
      <c r="X2991" s="8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BC2991" s="2"/>
    </row>
    <row r="2992" spans="1:55" ht="12.75" x14ac:dyDescent="0.2">
      <c r="A2992" s="4"/>
      <c r="B2992" s="4"/>
      <c r="C2992" s="4"/>
      <c r="D2992" s="4"/>
      <c r="E2992" s="4"/>
      <c r="F2992" s="4"/>
      <c r="G2992" s="45"/>
      <c r="H2992" s="45"/>
      <c r="I2992" s="36"/>
      <c r="J2992" s="36"/>
      <c r="K2992" s="5"/>
      <c r="L2992" s="8" t="str">
        <f t="shared" si="48"/>
        <v xml:space="preserve"> </v>
      </c>
      <c r="M2992" s="6"/>
      <c r="N2992" s="6"/>
      <c r="O2992" s="6"/>
      <c r="P2992" s="8"/>
      <c r="Q2992" s="5"/>
      <c r="R2992" s="8"/>
      <c r="S2992" s="10"/>
      <c r="T2992" s="6"/>
      <c r="U2992" s="4"/>
      <c r="V2992" s="4"/>
      <c r="W2992" s="38"/>
      <c r="X2992" s="8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BC2992" s="2"/>
    </row>
    <row r="2993" spans="1:55" ht="12.75" x14ac:dyDescent="0.2">
      <c r="A2993" s="4"/>
      <c r="B2993" s="4"/>
      <c r="C2993" s="4"/>
      <c r="D2993" s="4"/>
      <c r="E2993" s="4"/>
      <c r="F2993" s="4"/>
      <c r="G2993" s="45"/>
      <c r="H2993" s="45"/>
      <c r="I2993" s="36"/>
      <c r="J2993" s="36"/>
      <c r="K2993" s="5"/>
      <c r="L2993" s="8" t="str">
        <f t="shared" si="48"/>
        <v xml:space="preserve"> </v>
      </c>
      <c r="M2993" s="6"/>
      <c r="N2993" s="6"/>
      <c r="O2993" s="6"/>
      <c r="P2993" s="8"/>
      <c r="Q2993" s="5"/>
      <c r="R2993" s="8"/>
      <c r="S2993" s="10"/>
      <c r="T2993" s="6"/>
      <c r="U2993" s="4"/>
      <c r="V2993" s="4"/>
      <c r="W2993" s="38"/>
      <c r="X2993" s="8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BC2993" s="2"/>
    </row>
    <row r="2994" spans="1:55" ht="12.75" x14ac:dyDescent="0.2">
      <c r="A2994" s="4"/>
      <c r="B2994" s="4"/>
      <c r="C2994" s="4"/>
      <c r="D2994" s="4"/>
      <c r="E2994" s="4"/>
      <c r="F2994" s="4"/>
      <c r="G2994" s="45"/>
      <c r="H2994" s="45"/>
      <c r="I2994" s="36"/>
      <c r="J2994" s="36"/>
      <c r="K2994" s="5"/>
      <c r="L2994" s="8" t="str">
        <f t="shared" si="48"/>
        <v xml:space="preserve"> </v>
      </c>
      <c r="M2994" s="6"/>
      <c r="N2994" s="6"/>
      <c r="O2994" s="6"/>
      <c r="P2994" s="8"/>
      <c r="Q2994" s="5"/>
      <c r="R2994" s="8"/>
      <c r="S2994" s="10"/>
      <c r="T2994" s="6"/>
      <c r="U2994" s="4"/>
      <c r="V2994" s="4"/>
      <c r="W2994" s="38"/>
      <c r="X2994" s="8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BC2994" s="2"/>
    </row>
    <row r="2995" spans="1:55" ht="12.75" x14ac:dyDescent="0.2">
      <c r="A2995" s="4"/>
      <c r="B2995" s="4"/>
      <c r="C2995" s="4"/>
      <c r="D2995" s="4"/>
      <c r="E2995" s="4"/>
      <c r="F2995" s="4"/>
      <c r="G2995" s="45"/>
      <c r="H2995" s="45"/>
      <c r="I2995" s="36"/>
      <c r="J2995" s="36"/>
      <c r="K2995" s="5"/>
      <c r="L2995" s="8" t="str">
        <f t="shared" si="48"/>
        <v xml:space="preserve"> </v>
      </c>
      <c r="M2995" s="6"/>
      <c r="N2995" s="6"/>
      <c r="O2995" s="6"/>
      <c r="P2995" s="8"/>
      <c r="Q2995" s="5"/>
      <c r="R2995" s="8"/>
      <c r="S2995" s="10"/>
      <c r="T2995" s="6"/>
      <c r="U2995" s="4"/>
      <c r="V2995" s="4"/>
      <c r="W2995" s="38"/>
      <c r="X2995" s="8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BC2995" s="2"/>
    </row>
    <row r="2996" spans="1:55" ht="12.75" x14ac:dyDescent="0.2">
      <c r="A2996" s="4"/>
      <c r="B2996" s="4"/>
      <c r="C2996" s="4"/>
      <c r="D2996" s="4"/>
      <c r="E2996" s="4"/>
      <c r="F2996" s="4"/>
      <c r="G2996" s="45"/>
      <c r="H2996" s="45"/>
      <c r="I2996" s="36"/>
      <c r="J2996" s="36"/>
      <c r="K2996" s="5"/>
      <c r="L2996" s="8" t="str">
        <f t="shared" si="48"/>
        <v xml:space="preserve"> </v>
      </c>
      <c r="M2996" s="6"/>
      <c r="N2996" s="6"/>
      <c r="O2996" s="6"/>
      <c r="P2996" s="8"/>
      <c r="Q2996" s="5"/>
      <c r="R2996" s="8"/>
      <c r="S2996" s="10"/>
      <c r="T2996" s="6"/>
      <c r="U2996" s="4"/>
      <c r="V2996" s="4"/>
      <c r="W2996" s="38"/>
      <c r="X2996" s="8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BC2996" s="2"/>
    </row>
    <row r="2997" spans="1:55" ht="12.75" x14ac:dyDescent="0.2">
      <c r="A2997" s="4"/>
      <c r="B2997" s="4"/>
      <c r="C2997" s="4"/>
      <c r="D2997" s="4"/>
      <c r="E2997" s="4"/>
      <c r="F2997" s="4"/>
      <c r="G2997" s="45"/>
      <c r="H2997" s="45"/>
      <c r="I2997" s="36"/>
      <c r="J2997" s="36"/>
      <c r="K2997" s="5"/>
      <c r="L2997" s="8" t="str">
        <f t="shared" si="48"/>
        <v xml:space="preserve"> </v>
      </c>
      <c r="M2997" s="6"/>
      <c r="N2997" s="6"/>
      <c r="O2997" s="6"/>
      <c r="P2997" s="8"/>
      <c r="Q2997" s="5"/>
      <c r="R2997" s="8"/>
      <c r="S2997" s="10"/>
      <c r="T2997" s="6"/>
      <c r="U2997" s="4"/>
      <c r="V2997" s="4"/>
      <c r="W2997" s="38"/>
      <c r="X2997" s="8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BC2997" s="2"/>
    </row>
    <row r="2998" spans="1:55" ht="12.75" x14ac:dyDescent="0.2">
      <c r="A2998" s="4"/>
      <c r="B2998" s="4"/>
      <c r="C2998" s="4"/>
      <c r="D2998" s="4"/>
      <c r="E2998" s="4"/>
      <c r="F2998" s="4"/>
      <c r="G2998" s="45"/>
      <c r="H2998" s="45"/>
      <c r="I2998" s="36"/>
      <c r="J2998" s="36"/>
      <c r="K2998" s="5"/>
      <c r="L2998" s="8" t="str">
        <f t="shared" si="48"/>
        <v xml:space="preserve"> </v>
      </c>
      <c r="M2998" s="6"/>
      <c r="N2998" s="6"/>
      <c r="O2998" s="6"/>
      <c r="P2998" s="8"/>
      <c r="Q2998" s="5"/>
      <c r="R2998" s="8"/>
      <c r="S2998" s="10"/>
      <c r="T2998" s="6"/>
      <c r="U2998" s="4"/>
      <c r="V2998" s="4"/>
      <c r="W2998" s="38"/>
      <c r="X2998" s="8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BC2998" s="2"/>
    </row>
    <row r="2999" spans="1:55" ht="12.75" x14ac:dyDescent="0.2">
      <c r="A2999" s="4"/>
      <c r="B2999" s="4"/>
      <c r="C2999" s="4"/>
      <c r="D2999" s="4"/>
      <c r="E2999" s="4"/>
      <c r="F2999" s="4"/>
      <c r="G2999" s="45"/>
      <c r="H2999" s="45"/>
      <c r="I2999" s="36"/>
      <c r="J2999" s="36"/>
      <c r="K2999" s="5"/>
      <c r="L2999" s="8" t="str">
        <f t="shared" si="48"/>
        <v xml:space="preserve"> </v>
      </c>
      <c r="M2999" s="6"/>
      <c r="N2999" s="6"/>
      <c r="O2999" s="6"/>
      <c r="P2999" s="8"/>
      <c r="Q2999" s="5"/>
      <c r="R2999" s="8"/>
      <c r="S2999" s="10"/>
      <c r="T2999" s="6"/>
      <c r="U2999" s="4"/>
      <c r="V2999" s="4"/>
      <c r="W2999" s="38"/>
      <c r="X2999" s="8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BC2999" s="2"/>
    </row>
    <row r="3000" spans="1:55" ht="12.75" x14ac:dyDescent="0.2">
      <c r="A3000" s="4"/>
      <c r="B3000" s="4"/>
      <c r="C3000" s="4"/>
      <c r="D3000" s="4"/>
      <c r="E3000" s="4"/>
      <c r="F3000" s="4"/>
      <c r="G3000" s="45"/>
      <c r="H3000" s="45"/>
      <c r="I3000" s="36"/>
      <c r="J3000" s="36"/>
      <c r="K3000" s="5"/>
      <c r="L3000" s="8" t="str">
        <f t="shared" si="48"/>
        <v xml:space="preserve"> </v>
      </c>
      <c r="M3000" s="6"/>
      <c r="N3000" s="6"/>
      <c r="O3000" s="6"/>
      <c r="P3000" s="8"/>
      <c r="Q3000" s="5"/>
      <c r="R3000" s="8"/>
      <c r="S3000" s="10"/>
      <c r="T3000" s="6"/>
      <c r="U3000" s="4"/>
      <c r="V3000" s="4"/>
      <c r="W3000" s="38"/>
      <c r="X3000" s="8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BC3000" s="2"/>
    </row>
    <row r="3001" spans="1:55" ht="12.75" x14ac:dyDescent="0.2">
      <c r="A3001" s="4"/>
      <c r="B3001" s="4"/>
      <c r="C3001" s="4"/>
      <c r="D3001" s="4"/>
      <c r="E3001" s="4"/>
      <c r="F3001" s="4"/>
      <c r="G3001" s="45"/>
      <c r="H3001" s="45"/>
      <c r="I3001" s="36"/>
      <c r="J3001" s="36"/>
      <c r="K3001" s="5"/>
      <c r="L3001" s="8" t="str">
        <f t="shared" si="48"/>
        <v xml:space="preserve"> </v>
      </c>
      <c r="M3001" s="6"/>
      <c r="N3001" s="6"/>
      <c r="O3001" s="6"/>
      <c r="P3001" s="8"/>
      <c r="Q3001" s="5"/>
      <c r="R3001" s="8"/>
      <c r="S3001" s="10"/>
      <c r="T3001" s="6"/>
      <c r="U3001" s="4"/>
      <c r="V3001" s="4"/>
      <c r="W3001" s="38"/>
      <c r="X3001" s="8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BC3001" s="2"/>
    </row>
    <row r="3002" spans="1:55" ht="12.75" x14ac:dyDescent="0.2">
      <c r="A3002" s="4"/>
      <c r="B3002" s="4"/>
      <c r="C3002" s="4"/>
      <c r="D3002" s="4"/>
      <c r="E3002" s="4"/>
      <c r="F3002" s="4"/>
      <c r="G3002" s="45"/>
      <c r="H3002" s="45"/>
      <c r="I3002" s="36"/>
      <c r="J3002" s="36"/>
      <c r="K3002" s="5"/>
      <c r="L3002" s="8" t="str">
        <f t="shared" si="48"/>
        <v xml:space="preserve"> </v>
      </c>
      <c r="M3002" s="6"/>
      <c r="N3002" s="6"/>
      <c r="O3002" s="6"/>
      <c r="P3002" s="8"/>
      <c r="Q3002" s="5"/>
      <c r="R3002" s="8"/>
      <c r="S3002" s="10"/>
      <c r="T3002" s="6"/>
      <c r="U3002" s="4"/>
      <c r="V3002" s="4"/>
      <c r="W3002" s="38"/>
      <c r="X3002" s="8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BC3002" s="2"/>
    </row>
    <row r="3003" spans="1:55" ht="12.75" x14ac:dyDescent="0.2">
      <c r="A3003" s="4"/>
      <c r="B3003" s="4"/>
      <c r="C3003" s="4"/>
      <c r="D3003" s="4"/>
      <c r="E3003" s="4"/>
      <c r="F3003" s="4"/>
      <c r="G3003" s="45"/>
      <c r="H3003" s="45"/>
      <c r="I3003" s="36"/>
      <c r="J3003" s="36"/>
      <c r="K3003" s="5"/>
      <c r="L3003" s="8" t="str">
        <f t="shared" si="48"/>
        <v xml:space="preserve"> </v>
      </c>
      <c r="M3003" s="6"/>
      <c r="N3003" s="6"/>
      <c r="O3003" s="6"/>
      <c r="P3003" s="8"/>
      <c r="Q3003" s="5"/>
      <c r="R3003" s="8"/>
      <c r="S3003" s="10"/>
      <c r="T3003" s="6"/>
      <c r="U3003" s="4"/>
      <c r="V3003" s="4"/>
      <c r="W3003" s="38"/>
      <c r="X3003" s="8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BC3003" s="2"/>
    </row>
    <row r="3004" spans="1:55" ht="12.75" x14ac:dyDescent="0.2">
      <c r="A3004" s="4"/>
      <c r="B3004" s="4"/>
      <c r="C3004" s="4"/>
      <c r="D3004" s="4"/>
      <c r="E3004" s="4"/>
      <c r="F3004" s="4"/>
      <c r="G3004" s="45"/>
      <c r="H3004" s="45"/>
      <c r="I3004" s="36"/>
      <c r="J3004" s="36"/>
      <c r="K3004" s="5"/>
      <c r="L3004" s="8" t="str">
        <f t="shared" si="48"/>
        <v xml:space="preserve"> </v>
      </c>
      <c r="M3004" s="6"/>
      <c r="N3004" s="6"/>
      <c r="O3004" s="6"/>
      <c r="P3004" s="8"/>
      <c r="Q3004" s="5"/>
      <c r="R3004" s="8"/>
      <c r="S3004" s="10"/>
      <c r="T3004" s="6"/>
      <c r="U3004" s="4"/>
      <c r="V3004" s="4"/>
      <c r="W3004" s="38"/>
      <c r="X3004" s="8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BC3004" s="2"/>
    </row>
    <row r="3005" spans="1:55" ht="12.75" x14ac:dyDescent="0.2">
      <c r="A3005" s="4"/>
      <c r="B3005" s="4"/>
      <c r="C3005" s="4"/>
      <c r="D3005" s="4"/>
      <c r="E3005" s="4"/>
      <c r="F3005" s="4"/>
      <c r="G3005" s="45"/>
      <c r="H3005" s="45"/>
      <c r="I3005" s="36"/>
      <c r="J3005" s="36"/>
      <c r="K3005" s="5"/>
      <c r="L3005" s="8" t="str">
        <f t="shared" si="48"/>
        <v xml:space="preserve"> </v>
      </c>
      <c r="M3005" s="6"/>
      <c r="N3005" s="6"/>
      <c r="O3005" s="6"/>
      <c r="P3005" s="8"/>
      <c r="Q3005" s="5"/>
      <c r="R3005" s="8"/>
      <c r="S3005" s="10"/>
      <c r="T3005" s="6"/>
      <c r="U3005" s="4"/>
      <c r="V3005" s="4"/>
      <c r="W3005" s="38"/>
      <c r="X3005" s="8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BC3005" s="2"/>
    </row>
    <row r="3006" spans="1:55" ht="12.75" x14ac:dyDescent="0.2">
      <c r="A3006" s="4"/>
      <c r="B3006" s="4"/>
      <c r="C3006" s="4"/>
      <c r="D3006" s="4"/>
      <c r="E3006" s="4"/>
      <c r="F3006" s="4"/>
      <c r="G3006" s="45"/>
      <c r="H3006" s="45"/>
      <c r="I3006" s="36"/>
      <c r="J3006" s="36"/>
      <c r="K3006" s="5"/>
      <c r="L3006" s="8" t="str">
        <f t="shared" si="48"/>
        <v xml:space="preserve"> </v>
      </c>
      <c r="M3006" s="6"/>
      <c r="N3006" s="6"/>
      <c r="O3006" s="6"/>
      <c r="P3006" s="8"/>
      <c r="Q3006" s="5"/>
      <c r="R3006" s="8"/>
      <c r="S3006" s="10"/>
      <c r="T3006" s="6"/>
      <c r="U3006" s="4"/>
      <c r="V3006" s="4"/>
      <c r="W3006" s="38"/>
      <c r="X3006" s="8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BC3006" s="2"/>
    </row>
    <row r="3007" spans="1:55" ht="12.75" x14ac:dyDescent="0.2">
      <c r="A3007" s="4"/>
      <c r="B3007" s="4"/>
      <c r="C3007" s="4"/>
      <c r="D3007" s="4"/>
      <c r="E3007" s="4"/>
      <c r="F3007" s="4"/>
      <c r="G3007" s="45"/>
      <c r="H3007" s="45"/>
      <c r="I3007" s="36"/>
      <c r="J3007" s="36"/>
      <c r="K3007" s="5"/>
      <c r="L3007" s="8" t="str">
        <f t="shared" si="48"/>
        <v xml:space="preserve"> </v>
      </c>
      <c r="M3007" s="6"/>
      <c r="N3007" s="6"/>
      <c r="O3007" s="6"/>
      <c r="P3007" s="8"/>
      <c r="Q3007" s="5"/>
      <c r="R3007" s="8"/>
      <c r="S3007" s="10"/>
      <c r="T3007" s="6"/>
      <c r="U3007" s="4"/>
      <c r="V3007" s="4"/>
      <c r="W3007" s="38"/>
      <c r="X3007" s="8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BC3007" s="2"/>
    </row>
    <row r="3008" spans="1:55" ht="12.75" x14ac:dyDescent="0.2">
      <c r="A3008" s="4"/>
      <c r="B3008" s="4"/>
      <c r="C3008" s="4"/>
      <c r="D3008" s="4"/>
      <c r="E3008" s="4"/>
      <c r="F3008" s="4"/>
      <c r="G3008" s="45"/>
      <c r="H3008" s="45"/>
      <c r="I3008" s="36"/>
      <c r="J3008" s="36"/>
      <c r="K3008" s="5"/>
      <c r="L3008" s="8" t="str">
        <f t="shared" si="48"/>
        <v xml:space="preserve"> </v>
      </c>
      <c r="M3008" s="6"/>
      <c r="N3008" s="6"/>
      <c r="O3008" s="6"/>
      <c r="P3008" s="8"/>
      <c r="Q3008" s="5"/>
      <c r="R3008" s="8"/>
      <c r="S3008" s="10"/>
      <c r="T3008" s="6"/>
      <c r="U3008" s="4"/>
      <c r="V3008" s="4"/>
      <c r="W3008" s="38"/>
      <c r="X3008" s="8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BC3008" s="2"/>
    </row>
    <row r="3009" spans="1:55" ht="12.75" x14ac:dyDescent="0.2">
      <c r="A3009" s="4"/>
      <c r="B3009" s="4"/>
      <c r="C3009" s="4"/>
      <c r="D3009" s="4"/>
      <c r="E3009" s="4"/>
      <c r="F3009" s="4"/>
      <c r="G3009" s="45"/>
      <c r="H3009" s="45"/>
      <c r="I3009" s="36"/>
      <c r="J3009" s="36"/>
      <c r="K3009" s="5"/>
      <c r="L3009" s="8" t="str">
        <f t="shared" si="48"/>
        <v xml:space="preserve"> </v>
      </c>
      <c r="M3009" s="6"/>
      <c r="N3009" s="6"/>
      <c r="O3009" s="6"/>
      <c r="P3009" s="8"/>
      <c r="Q3009" s="5"/>
      <c r="R3009" s="8"/>
      <c r="S3009" s="10"/>
      <c r="T3009" s="6"/>
      <c r="U3009" s="4"/>
      <c r="V3009" s="4"/>
      <c r="W3009" s="38"/>
      <c r="X3009" s="8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BC3009" s="2"/>
    </row>
    <row r="3010" spans="1:55" ht="12.75" x14ac:dyDescent="0.2">
      <c r="A3010" s="4"/>
      <c r="B3010" s="4"/>
      <c r="C3010" s="4"/>
      <c r="D3010" s="4"/>
      <c r="E3010" s="4"/>
      <c r="F3010" s="4"/>
      <c r="G3010" s="45"/>
      <c r="H3010" s="45"/>
      <c r="I3010" s="36"/>
      <c r="J3010" s="36"/>
      <c r="K3010" s="5"/>
      <c r="L3010" s="8" t="str">
        <f t="shared" si="48"/>
        <v xml:space="preserve"> </v>
      </c>
      <c r="M3010" s="6"/>
      <c r="N3010" s="6"/>
      <c r="O3010" s="6"/>
      <c r="P3010" s="8"/>
      <c r="Q3010" s="5"/>
      <c r="R3010" s="8"/>
      <c r="S3010" s="10"/>
      <c r="T3010" s="6"/>
      <c r="U3010" s="4"/>
      <c r="V3010" s="4"/>
      <c r="W3010" s="38"/>
      <c r="X3010" s="8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BC3010" s="2"/>
    </row>
    <row r="3011" spans="1:55" ht="12.75" x14ac:dyDescent="0.2">
      <c r="A3011" s="4"/>
      <c r="B3011" s="4"/>
      <c r="C3011" s="4"/>
      <c r="D3011" s="4"/>
      <c r="E3011" s="4"/>
      <c r="F3011" s="4"/>
      <c r="G3011" s="45"/>
      <c r="H3011" s="45"/>
      <c r="I3011" s="36"/>
      <c r="J3011" s="36"/>
      <c r="K3011" s="5"/>
      <c r="L3011" s="8" t="str">
        <f t="shared" si="48"/>
        <v xml:space="preserve"> </v>
      </c>
      <c r="M3011" s="6"/>
      <c r="N3011" s="6"/>
      <c r="O3011" s="6"/>
      <c r="P3011" s="8"/>
      <c r="Q3011" s="5"/>
      <c r="R3011" s="8"/>
      <c r="S3011" s="10"/>
      <c r="T3011" s="6"/>
      <c r="U3011" s="4"/>
      <c r="V3011" s="4"/>
      <c r="W3011" s="38"/>
      <c r="X3011" s="8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BC3011" s="2"/>
    </row>
    <row r="3012" spans="1:55" ht="12.75" x14ac:dyDescent="0.2">
      <c r="A3012" s="4"/>
      <c r="B3012" s="4"/>
      <c r="C3012" s="4"/>
      <c r="D3012" s="4"/>
      <c r="E3012" s="4"/>
      <c r="F3012" s="4"/>
      <c r="G3012" s="45"/>
      <c r="H3012" s="45"/>
      <c r="I3012" s="36"/>
      <c r="J3012" s="36"/>
      <c r="K3012" s="5"/>
      <c r="L3012" s="8" t="str">
        <f t="shared" si="48"/>
        <v xml:space="preserve"> </v>
      </c>
      <c r="M3012" s="6"/>
      <c r="N3012" s="6"/>
      <c r="O3012" s="6"/>
      <c r="P3012" s="8"/>
      <c r="Q3012" s="5"/>
      <c r="R3012" s="8"/>
      <c r="S3012" s="10"/>
      <c r="T3012" s="6"/>
      <c r="U3012" s="4"/>
      <c r="V3012" s="4"/>
      <c r="W3012" s="38"/>
      <c r="X3012" s="8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BC3012" s="2"/>
    </row>
    <row r="3013" spans="1:55" ht="12.75" x14ac:dyDescent="0.2">
      <c r="A3013" s="4"/>
      <c r="B3013" s="4"/>
      <c r="C3013" s="4"/>
      <c r="D3013" s="4"/>
      <c r="E3013" s="4"/>
      <c r="F3013" s="4"/>
      <c r="G3013" s="45"/>
      <c r="H3013" s="45"/>
      <c r="I3013" s="36"/>
      <c r="J3013" s="36"/>
      <c r="K3013" s="5"/>
      <c r="L3013" s="8" t="str">
        <f t="shared" si="48"/>
        <v xml:space="preserve"> </v>
      </c>
      <c r="M3013" s="6"/>
      <c r="N3013" s="6"/>
      <c r="O3013" s="6"/>
      <c r="P3013" s="8"/>
      <c r="Q3013" s="5"/>
      <c r="R3013" s="8"/>
      <c r="S3013" s="10"/>
      <c r="T3013" s="6"/>
      <c r="U3013" s="4"/>
      <c r="V3013" s="4"/>
      <c r="W3013" s="38"/>
      <c r="X3013" s="8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BC3013" s="2"/>
    </row>
    <row r="3014" spans="1:55" ht="12.75" x14ac:dyDescent="0.2">
      <c r="A3014" s="4"/>
      <c r="B3014" s="4"/>
      <c r="C3014" s="4"/>
      <c r="D3014" s="4"/>
      <c r="E3014" s="4"/>
      <c r="F3014" s="4"/>
      <c r="G3014" s="45"/>
      <c r="H3014" s="45"/>
      <c r="I3014" s="36"/>
      <c r="J3014" s="36"/>
      <c r="K3014" s="5"/>
      <c r="L3014" s="8" t="str">
        <f t="shared" si="48"/>
        <v xml:space="preserve"> </v>
      </c>
      <c r="M3014" s="6"/>
      <c r="N3014" s="6"/>
      <c r="O3014" s="6"/>
      <c r="P3014" s="8"/>
      <c r="Q3014" s="5"/>
      <c r="R3014" s="8"/>
      <c r="S3014" s="10"/>
      <c r="T3014" s="6"/>
      <c r="U3014" s="4"/>
      <c r="V3014" s="4"/>
      <c r="W3014" s="38"/>
      <c r="X3014" s="8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BC3014" s="2"/>
    </row>
    <row r="3015" spans="1:55" ht="12.75" x14ac:dyDescent="0.2">
      <c r="A3015" s="4"/>
      <c r="B3015" s="4"/>
      <c r="C3015" s="4"/>
      <c r="D3015" s="4"/>
      <c r="E3015" s="4"/>
      <c r="F3015" s="4"/>
      <c r="G3015" s="45"/>
      <c r="H3015" s="45"/>
      <c r="I3015" s="36"/>
      <c r="J3015" s="36"/>
      <c r="K3015" s="5"/>
      <c r="L3015" s="8" t="str">
        <f t="shared" si="48"/>
        <v xml:space="preserve"> </v>
      </c>
      <c r="M3015" s="6"/>
      <c r="N3015" s="6"/>
      <c r="O3015" s="6"/>
      <c r="P3015" s="8"/>
      <c r="Q3015" s="5"/>
      <c r="R3015" s="8"/>
      <c r="S3015" s="10"/>
      <c r="T3015" s="6"/>
      <c r="U3015" s="4"/>
      <c r="V3015" s="4"/>
      <c r="W3015" s="38"/>
      <c r="X3015" s="8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BC3015" s="2"/>
    </row>
    <row r="3016" spans="1:55" ht="12.75" x14ac:dyDescent="0.2">
      <c r="A3016" s="4"/>
      <c r="B3016" s="4"/>
      <c r="C3016" s="4"/>
      <c r="D3016" s="4"/>
      <c r="E3016" s="4"/>
      <c r="F3016" s="4"/>
      <c r="G3016" s="45"/>
      <c r="H3016" s="45"/>
      <c r="I3016" s="36"/>
      <c r="J3016" s="36"/>
      <c r="K3016" s="5"/>
      <c r="L3016" s="8" t="str">
        <f t="shared" si="48"/>
        <v xml:space="preserve"> </v>
      </c>
      <c r="M3016" s="6"/>
      <c r="N3016" s="6"/>
      <c r="O3016" s="6"/>
      <c r="P3016" s="8"/>
      <c r="Q3016" s="5"/>
      <c r="R3016" s="8"/>
      <c r="S3016" s="10"/>
      <c r="T3016" s="6"/>
      <c r="U3016" s="4"/>
      <c r="V3016" s="4"/>
      <c r="W3016" s="38"/>
      <c r="X3016" s="8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BC3016" s="2"/>
    </row>
    <row r="3017" spans="1:55" ht="12.75" x14ac:dyDescent="0.2">
      <c r="A3017" s="4"/>
      <c r="B3017" s="4"/>
      <c r="C3017" s="4"/>
      <c r="D3017" s="4"/>
      <c r="E3017" s="4"/>
      <c r="F3017" s="4"/>
      <c r="G3017" s="45"/>
      <c r="H3017" s="45"/>
      <c r="I3017" s="36"/>
      <c r="J3017" s="36"/>
      <c r="K3017" s="5"/>
      <c r="L3017" s="8" t="str">
        <f t="shared" si="48"/>
        <v xml:space="preserve"> </v>
      </c>
      <c r="M3017" s="6"/>
      <c r="N3017" s="6"/>
      <c r="O3017" s="6"/>
      <c r="P3017" s="8"/>
      <c r="Q3017" s="5"/>
      <c r="R3017" s="8"/>
      <c r="S3017" s="10"/>
      <c r="T3017" s="6"/>
      <c r="U3017" s="4"/>
      <c r="V3017" s="4"/>
      <c r="W3017" s="38"/>
      <c r="X3017" s="8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BC3017" s="2"/>
    </row>
    <row r="3018" spans="1:55" ht="12.75" x14ac:dyDescent="0.2">
      <c r="A3018" s="4"/>
      <c r="B3018" s="4"/>
      <c r="C3018" s="4"/>
      <c r="D3018" s="4"/>
      <c r="E3018" s="4"/>
      <c r="F3018" s="4"/>
      <c r="G3018" s="45"/>
      <c r="H3018" s="45"/>
      <c r="I3018" s="36"/>
      <c r="J3018" s="36"/>
      <c r="K3018" s="5"/>
      <c r="L3018" s="8" t="str">
        <f t="shared" si="48"/>
        <v xml:space="preserve"> </v>
      </c>
      <c r="M3018" s="6"/>
      <c r="N3018" s="6"/>
      <c r="O3018" s="6"/>
      <c r="P3018" s="8"/>
      <c r="Q3018" s="5"/>
      <c r="R3018" s="8"/>
      <c r="S3018" s="10"/>
      <c r="T3018" s="6"/>
      <c r="U3018" s="4"/>
      <c r="V3018" s="4"/>
      <c r="W3018" s="38"/>
      <c r="X3018" s="8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BC3018" s="2"/>
    </row>
    <row r="3019" spans="1:55" ht="12.75" x14ac:dyDescent="0.2">
      <c r="A3019" s="4"/>
      <c r="B3019" s="4"/>
      <c r="C3019" s="4"/>
      <c r="D3019" s="4"/>
      <c r="E3019" s="4"/>
      <c r="F3019" s="4"/>
      <c r="G3019" s="45"/>
      <c r="H3019" s="45"/>
      <c r="I3019" s="36"/>
      <c r="J3019" s="36"/>
      <c r="K3019" s="5"/>
      <c r="L3019" s="8" t="str">
        <f t="shared" si="48"/>
        <v xml:space="preserve"> </v>
      </c>
      <c r="M3019" s="6"/>
      <c r="N3019" s="6"/>
      <c r="O3019" s="6"/>
      <c r="P3019" s="8"/>
      <c r="Q3019" s="5"/>
      <c r="R3019" s="8"/>
      <c r="S3019" s="10"/>
      <c r="T3019" s="6"/>
      <c r="U3019" s="4"/>
      <c r="V3019" s="4"/>
      <c r="W3019" s="38"/>
      <c r="X3019" s="8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BC3019" s="2"/>
    </row>
    <row r="3020" spans="1:55" ht="12.75" x14ac:dyDescent="0.2">
      <c r="A3020" s="4"/>
      <c r="B3020" s="4"/>
      <c r="C3020" s="4"/>
      <c r="D3020" s="4"/>
      <c r="E3020" s="4"/>
      <c r="F3020" s="4"/>
      <c r="G3020" s="45"/>
      <c r="H3020" s="45"/>
      <c r="I3020" s="36"/>
      <c r="J3020" s="36"/>
      <c r="K3020" s="5"/>
      <c r="L3020" s="8" t="str">
        <f t="shared" si="48"/>
        <v xml:space="preserve"> </v>
      </c>
      <c r="M3020" s="6"/>
      <c r="N3020" s="6"/>
      <c r="O3020" s="6"/>
      <c r="P3020" s="8"/>
      <c r="Q3020" s="5"/>
      <c r="R3020" s="8"/>
      <c r="S3020" s="10"/>
      <c r="T3020" s="6"/>
      <c r="U3020" s="4"/>
      <c r="V3020" s="4"/>
      <c r="W3020" s="38"/>
      <c r="X3020" s="8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BC3020" s="2"/>
    </row>
    <row r="3021" spans="1:55" ht="12.75" x14ac:dyDescent="0.2">
      <c r="A3021" s="4"/>
      <c r="B3021" s="4"/>
      <c r="C3021" s="4"/>
      <c r="D3021" s="4"/>
      <c r="E3021" s="4"/>
      <c r="F3021" s="4"/>
      <c r="G3021" s="45"/>
      <c r="H3021" s="45"/>
      <c r="I3021" s="36"/>
      <c r="J3021" s="36"/>
      <c r="K3021" s="5"/>
      <c r="L3021" s="8" t="str">
        <f t="shared" si="48"/>
        <v xml:space="preserve"> </v>
      </c>
      <c r="M3021" s="6"/>
      <c r="N3021" s="6"/>
      <c r="O3021" s="6"/>
      <c r="P3021" s="8"/>
      <c r="Q3021" s="5"/>
      <c r="R3021" s="8"/>
      <c r="S3021" s="10"/>
      <c r="T3021" s="6"/>
      <c r="U3021" s="4"/>
      <c r="V3021" s="4"/>
      <c r="W3021" s="38"/>
      <c r="X3021" s="8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BC3021" s="2"/>
    </row>
    <row r="3022" spans="1:55" ht="12.75" x14ac:dyDescent="0.2">
      <c r="A3022" s="4"/>
      <c r="B3022" s="4"/>
      <c r="C3022" s="4"/>
      <c r="D3022" s="4"/>
      <c r="E3022" s="4"/>
      <c r="F3022" s="4"/>
      <c r="G3022" s="45"/>
      <c r="H3022" s="45"/>
      <c r="I3022" s="36"/>
      <c r="J3022" s="36"/>
      <c r="K3022" s="5"/>
      <c r="L3022" s="8" t="str">
        <f t="shared" si="48"/>
        <v xml:space="preserve"> </v>
      </c>
      <c r="M3022" s="6"/>
      <c r="N3022" s="6"/>
      <c r="O3022" s="6"/>
      <c r="P3022" s="8"/>
      <c r="Q3022" s="5"/>
      <c r="R3022" s="8"/>
      <c r="S3022" s="10"/>
      <c r="T3022" s="6"/>
      <c r="U3022" s="4"/>
      <c r="V3022" s="4"/>
      <c r="W3022" s="38"/>
      <c r="X3022" s="8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BC3022" s="2"/>
    </row>
    <row r="3023" spans="1:55" ht="12.75" x14ac:dyDescent="0.2">
      <c r="A3023" s="4"/>
      <c r="B3023" s="4"/>
      <c r="C3023" s="4"/>
      <c r="D3023" s="4"/>
      <c r="E3023" s="4"/>
      <c r="F3023" s="4"/>
      <c r="G3023" s="45"/>
      <c r="H3023" s="45"/>
      <c r="I3023" s="36"/>
      <c r="J3023" s="36"/>
      <c r="K3023" s="5"/>
      <c r="L3023" s="8" t="str">
        <f t="shared" si="48"/>
        <v xml:space="preserve"> </v>
      </c>
      <c r="M3023" s="6"/>
      <c r="N3023" s="6"/>
      <c r="O3023" s="6"/>
      <c r="P3023" s="8"/>
      <c r="Q3023" s="5"/>
      <c r="R3023" s="8"/>
      <c r="S3023" s="10"/>
      <c r="T3023" s="6"/>
      <c r="U3023" s="4"/>
      <c r="V3023" s="4"/>
      <c r="W3023" s="38"/>
      <c r="X3023" s="8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BC3023" s="2"/>
    </row>
    <row r="3024" spans="1:55" ht="12.75" x14ac:dyDescent="0.2">
      <c r="A3024" s="4"/>
      <c r="B3024" s="4"/>
      <c r="C3024" s="4"/>
      <c r="D3024" s="4"/>
      <c r="E3024" s="4"/>
      <c r="F3024" s="4"/>
      <c r="G3024" s="45"/>
      <c r="H3024" s="45"/>
      <c r="I3024" s="36"/>
      <c r="J3024" s="36"/>
      <c r="K3024" s="5"/>
      <c r="L3024" s="8" t="str">
        <f t="shared" si="48"/>
        <v xml:space="preserve"> </v>
      </c>
      <c r="M3024" s="6"/>
      <c r="N3024" s="6"/>
      <c r="O3024" s="6"/>
      <c r="P3024" s="8"/>
      <c r="Q3024" s="5"/>
      <c r="R3024" s="8"/>
      <c r="S3024" s="10"/>
      <c r="T3024" s="6"/>
      <c r="U3024" s="4"/>
      <c r="V3024" s="4"/>
      <c r="W3024" s="38"/>
      <c r="X3024" s="8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BC3024" s="2"/>
    </row>
    <row r="3025" spans="1:55" ht="12.75" x14ac:dyDescent="0.2">
      <c r="A3025" s="4"/>
      <c r="B3025" s="4"/>
      <c r="C3025" s="4"/>
      <c r="D3025" s="4"/>
      <c r="E3025" s="4"/>
      <c r="F3025" s="4"/>
      <c r="G3025" s="45"/>
      <c r="H3025" s="45"/>
      <c r="I3025" s="36"/>
      <c r="J3025" s="36"/>
      <c r="K3025" s="5"/>
      <c r="L3025" s="8" t="str">
        <f t="shared" si="48"/>
        <v xml:space="preserve"> </v>
      </c>
      <c r="M3025" s="6"/>
      <c r="N3025" s="6"/>
      <c r="O3025" s="6"/>
      <c r="P3025" s="8"/>
      <c r="Q3025" s="5"/>
      <c r="R3025" s="8"/>
      <c r="S3025" s="10"/>
      <c r="T3025" s="6"/>
      <c r="U3025" s="4"/>
      <c r="V3025" s="4"/>
      <c r="W3025" s="38"/>
      <c r="X3025" s="8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BC3025" s="2"/>
    </row>
    <row r="3026" spans="1:55" ht="12.75" x14ac:dyDescent="0.2">
      <c r="A3026" s="4"/>
      <c r="B3026" s="4"/>
      <c r="C3026" s="4"/>
      <c r="D3026" s="4"/>
      <c r="E3026" s="4"/>
      <c r="F3026" s="4"/>
      <c r="G3026" s="45"/>
      <c r="H3026" s="45"/>
      <c r="I3026" s="36"/>
      <c r="J3026" s="36"/>
      <c r="K3026" s="5"/>
      <c r="L3026" s="8" t="str">
        <f t="shared" si="48"/>
        <v xml:space="preserve"> </v>
      </c>
      <c r="M3026" s="6"/>
      <c r="N3026" s="6"/>
      <c r="O3026" s="6"/>
      <c r="P3026" s="8"/>
      <c r="Q3026" s="5"/>
      <c r="R3026" s="8"/>
      <c r="S3026" s="10"/>
      <c r="T3026" s="6"/>
      <c r="U3026" s="4"/>
      <c r="V3026" s="4"/>
      <c r="W3026" s="38"/>
      <c r="X3026" s="8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BC3026" s="2"/>
    </row>
    <row r="3027" spans="1:55" ht="12.75" x14ac:dyDescent="0.2">
      <c r="A3027" s="4"/>
      <c r="B3027" s="4"/>
      <c r="C3027" s="4"/>
      <c r="D3027" s="4"/>
      <c r="E3027" s="4"/>
      <c r="F3027" s="4"/>
      <c r="G3027" s="45"/>
      <c r="H3027" s="45"/>
      <c r="I3027" s="36"/>
      <c r="J3027" s="36"/>
      <c r="K3027" s="5"/>
      <c r="L3027" s="8" t="str">
        <f t="shared" si="48"/>
        <v xml:space="preserve"> </v>
      </c>
      <c r="M3027" s="6"/>
      <c r="N3027" s="6"/>
      <c r="O3027" s="6"/>
      <c r="P3027" s="8"/>
      <c r="Q3027" s="5"/>
      <c r="R3027" s="8"/>
      <c r="S3027" s="10"/>
      <c r="T3027" s="6"/>
      <c r="U3027" s="4"/>
      <c r="V3027" s="4"/>
      <c r="W3027" s="38"/>
      <c r="X3027" s="8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BC3027" s="2"/>
    </row>
    <row r="3028" spans="1:55" ht="12.75" x14ac:dyDescent="0.2">
      <c r="A3028" s="4"/>
      <c r="B3028" s="4"/>
      <c r="C3028" s="4"/>
      <c r="D3028" s="4"/>
      <c r="E3028" s="4"/>
      <c r="F3028" s="4"/>
      <c r="G3028" s="45"/>
      <c r="H3028" s="45"/>
      <c r="I3028" s="36"/>
      <c r="J3028" s="36"/>
      <c r="K3028" s="5"/>
      <c r="L3028" s="8" t="str">
        <f t="shared" si="48"/>
        <v xml:space="preserve"> </v>
      </c>
      <c r="M3028" s="6"/>
      <c r="N3028" s="6"/>
      <c r="O3028" s="6"/>
      <c r="P3028" s="8"/>
      <c r="Q3028" s="5"/>
      <c r="R3028" s="8"/>
      <c r="S3028" s="10"/>
      <c r="T3028" s="6"/>
      <c r="U3028" s="4"/>
      <c r="V3028" s="4"/>
      <c r="W3028" s="38"/>
      <c r="X3028" s="8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BC3028" s="2"/>
    </row>
    <row r="3029" spans="1:55" ht="12.75" x14ac:dyDescent="0.2">
      <c r="A3029" s="4"/>
      <c r="B3029" s="4"/>
      <c r="C3029" s="4"/>
      <c r="D3029" s="4"/>
      <c r="E3029" s="4"/>
      <c r="F3029" s="4"/>
      <c r="G3029" s="45"/>
      <c r="H3029" s="45"/>
      <c r="I3029" s="36"/>
      <c r="J3029" s="36"/>
      <c r="K3029" s="5"/>
      <c r="L3029" s="8" t="str">
        <f t="shared" si="48"/>
        <v xml:space="preserve"> </v>
      </c>
      <c r="M3029" s="6"/>
      <c r="N3029" s="6"/>
      <c r="O3029" s="6"/>
      <c r="P3029" s="8"/>
      <c r="Q3029" s="5"/>
      <c r="R3029" s="8"/>
      <c r="S3029" s="10"/>
      <c r="T3029" s="6"/>
      <c r="U3029" s="4"/>
      <c r="V3029" s="4"/>
      <c r="W3029" s="38"/>
      <c r="X3029" s="8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BC3029" s="2"/>
    </row>
    <row r="3030" spans="1:55" ht="12.75" x14ac:dyDescent="0.2">
      <c r="A3030" s="4"/>
      <c r="B3030" s="4"/>
      <c r="C3030" s="4"/>
      <c r="D3030" s="4"/>
      <c r="E3030" s="4"/>
      <c r="F3030" s="4"/>
      <c r="G3030" s="45"/>
      <c r="H3030" s="45"/>
      <c r="I3030" s="36"/>
      <c r="J3030" s="36"/>
      <c r="K3030" s="5"/>
      <c r="L3030" s="8" t="str">
        <f t="shared" si="48"/>
        <v xml:space="preserve"> </v>
      </c>
      <c r="M3030" s="6"/>
      <c r="N3030" s="6"/>
      <c r="O3030" s="6"/>
      <c r="P3030" s="8"/>
      <c r="Q3030" s="5"/>
      <c r="R3030" s="8"/>
      <c r="S3030" s="10"/>
      <c r="T3030" s="6"/>
      <c r="U3030" s="4"/>
      <c r="V3030" s="4"/>
      <c r="W3030" s="38"/>
      <c r="X3030" s="8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BC3030" s="2"/>
    </row>
    <row r="3031" spans="1:55" ht="12.75" x14ac:dyDescent="0.2">
      <c r="A3031" s="4"/>
      <c r="B3031" s="4"/>
      <c r="C3031" s="4"/>
      <c r="D3031" s="4"/>
      <c r="E3031" s="4"/>
      <c r="F3031" s="4"/>
      <c r="G3031" s="45"/>
      <c r="H3031" s="45"/>
      <c r="I3031" s="36"/>
      <c r="J3031" s="36"/>
      <c r="K3031" s="5"/>
      <c r="L3031" s="8" t="str">
        <f t="shared" si="48"/>
        <v xml:space="preserve"> </v>
      </c>
      <c r="M3031" s="6"/>
      <c r="N3031" s="6"/>
      <c r="O3031" s="6"/>
      <c r="P3031" s="8"/>
      <c r="Q3031" s="5"/>
      <c r="R3031" s="8"/>
      <c r="S3031" s="10"/>
      <c r="T3031" s="6"/>
      <c r="U3031" s="4"/>
      <c r="V3031" s="4"/>
      <c r="W3031" s="38"/>
      <c r="X3031" s="8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BC3031" s="2"/>
    </row>
    <row r="3032" spans="1:55" ht="12.75" x14ac:dyDescent="0.2">
      <c r="A3032" s="4"/>
      <c r="B3032" s="4"/>
      <c r="C3032" s="4"/>
      <c r="D3032" s="4"/>
      <c r="E3032" s="4"/>
      <c r="F3032" s="4"/>
      <c r="G3032" s="45"/>
      <c r="H3032" s="45"/>
      <c r="I3032" s="36"/>
      <c r="J3032" s="36"/>
      <c r="K3032" s="5"/>
      <c r="L3032" s="8" t="str">
        <f t="shared" si="48"/>
        <v xml:space="preserve"> </v>
      </c>
      <c r="M3032" s="6"/>
      <c r="N3032" s="6"/>
      <c r="O3032" s="6"/>
      <c r="P3032" s="8"/>
      <c r="Q3032" s="5"/>
      <c r="R3032" s="8"/>
      <c r="S3032" s="10"/>
      <c r="T3032" s="6"/>
      <c r="U3032" s="4"/>
      <c r="V3032" s="4"/>
      <c r="W3032" s="38"/>
      <c r="X3032" s="8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BC3032" s="2"/>
    </row>
    <row r="3033" spans="1:55" ht="12.75" x14ac:dyDescent="0.2">
      <c r="A3033" s="4"/>
      <c r="B3033" s="4"/>
      <c r="C3033" s="4"/>
      <c r="D3033" s="4"/>
      <c r="E3033" s="4"/>
      <c r="F3033" s="4"/>
      <c r="G3033" s="45"/>
      <c r="H3033" s="45"/>
      <c r="I3033" s="36"/>
      <c r="J3033" s="36"/>
      <c r="K3033" s="5"/>
      <c r="L3033" s="8" t="str">
        <f t="shared" si="48"/>
        <v xml:space="preserve"> </v>
      </c>
      <c r="M3033" s="6"/>
      <c r="N3033" s="6"/>
      <c r="O3033" s="6"/>
      <c r="P3033" s="8"/>
      <c r="Q3033" s="5"/>
      <c r="R3033" s="8"/>
      <c r="S3033" s="10"/>
      <c r="T3033" s="6"/>
      <c r="U3033" s="4"/>
      <c r="V3033" s="4"/>
      <c r="W3033" s="38"/>
      <c r="X3033" s="8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BC3033" s="2"/>
    </row>
    <row r="3034" spans="1:55" ht="12.75" x14ac:dyDescent="0.2">
      <c r="A3034" s="4"/>
      <c r="B3034" s="4"/>
      <c r="C3034" s="4"/>
      <c r="D3034" s="4"/>
      <c r="E3034" s="4"/>
      <c r="F3034" s="4"/>
      <c r="G3034" s="45"/>
      <c r="H3034" s="45"/>
      <c r="I3034" s="36"/>
      <c r="J3034" s="36"/>
      <c r="K3034" s="5"/>
      <c r="L3034" s="8" t="str">
        <f t="shared" si="48"/>
        <v xml:space="preserve"> </v>
      </c>
      <c r="M3034" s="6"/>
      <c r="N3034" s="6"/>
      <c r="O3034" s="6"/>
      <c r="P3034" s="8"/>
      <c r="Q3034" s="5"/>
      <c r="R3034" s="8"/>
      <c r="S3034" s="10"/>
      <c r="T3034" s="6"/>
      <c r="U3034" s="4"/>
      <c r="V3034" s="4"/>
      <c r="W3034" s="38"/>
      <c r="X3034" s="8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BC3034" s="2"/>
    </row>
    <row r="3035" spans="1:55" ht="12.75" x14ac:dyDescent="0.2">
      <c r="A3035" s="4"/>
      <c r="B3035" s="4"/>
      <c r="C3035" s="4"/>
      <c r="D3035" s="4"/>
      <c r="E3035" s="4"/>
      <c r="F3035" s="4"/>
      <c r="G3035" s="45"/>
      <c r="H3035" s="45"/>
      <c r="I3035" s="36"/>
      <c r="J3035" s="36"/>
      <c r="K3035" s="5"/>
      <c r="L3035" s="8" t="str">
        <f t="shared" si="48"/>
        <v xml:space="preserve"> </v>
      </c>
      <c r="M3035" s="6"/>
      <c r="N3035" s="6"/>
      <c r="O3035" s="6"/>
      <c r="P3035" s="8"/>
      <c r="Q3035" s="5"/>
      <c r="R3035" s="8"/>
      <c r="S3035" s="10"/>
      <c r="T3035" s="6"/>
      <c r="U3035" s="4"/>
      <c r="V3035" s="4"/>
      <c r="W3035" s="38"/>
      <c r="X3035" s="8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BC3035" s="2"/>
    </row>
    <row r="3036" spans="1:55" ht="12.75" x14ac:dyDescent="0.2">
      <c r="A3036" s="4"/>
      <c r="B3036" s="4"/>
      <c r="C3036" s="4"/>
      <c r="D3036" s="4"/>
      <c r="E3036" s="4"/>
      <c r="F3036" s="4"/>
      <c r="G3036" s="45"/>
      <c r="H3036" s="45"/>
      <c r="I3036" s="36"/>
      <c r="J3036" s="36"/>
      <c r="K3036" s="5"/>
      <c r="L3036" s="8" t="str">
        <f t="shared" si="48"/>
        <v xml:space="preserve"> </v>
      </c>
      <c r="M3036" s="6"/>
      <c r="N3036" s="6"/>
      <c r="O3036" s="6"/>
      <c r="P3036" s="8"/>
      <c r="Q3036" s="5"/>
      <c r="R3036" s="8"/>
      <c r="S3036" s="10"/>
      <c r="T3036" s="6"/>
      <c r="U3036" s="4"/>
      <c r="V3036" s="4"/>
      <c r="W3036" s="38"/>
      <c r="X3036" s="8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BC3036" s="2"/>
    </row>
    <row r="3037" spans="1:55" ht="12.75" x14ac:dyDescent="0.2">
      <c r="A3037" s="4"/>
      <c r="B3037" s="4"/>
      <c r="C3037" s="4"/>
      <c r="D3037" s="4"/>
      <c r="E3037" s="4"/>
      <c r="F3037" s="4"/>
      <c r="G3037" s="45"/>
      <c r="H3037" s="45"/>
      <c r="I3037" s="36"/>
      <c r="J3037" s="36"/>
      <c r="K3037" s="5"/>
      <c r="L3037" s="8" t="str">
        <f t="shared" si="48"/>
        <v xml:space="preserve"> </v>
      </c>
      <c r="M3037" s="6"/>
      <c r="N3037" s="6"/>
      <c r="O3037" s="6"/>
      <c r="P3037" s="8"/>
      <c r="Q3037" s="5"/>
      <c r="R3037" s="8"/>
      <c r="S3037" s="10"/>
      <c r="T3037" s="6"/>
      <c r="U3037" s="4"/>
      <c r="V3037" s="4"/>
      <c r="W3037" s="38"/>
      <c r="X3037" s="8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BC3037" s="2"/>
    </row>
    <row r="3038" spans="1:55" ht="12.75" x14ac:dyDescent="0.2">
      <c r="A3038" s="4"/>
      <c r="B3038" s="4"/>
      <c r="C3038" s="4"/>
      <c r="D3038" s="4"/>
      <c r="E3038" s="4"/>
      <c r="F3038" s="4"/>
      <c r="G3038" s="45"/>
      <c r="H3038" s="45"/>
      <c r="I3038" s="36"/>
      <c r="J3038" s="36"/>
      <c r="K3038" s="5"/>
      <c r="L3038" s="8" t="str">
        <f t="shared" si="48"/>
        <v xml:space="preserve"> </v>
      </c>
      <c r="M3038" s="6"/>
      <c r="N3038" s="6"/>
      <c r="O3038" s="6"/>
      <c r="P3038" s="8"/>
      <c r="Q3038" s="5"/>
      <c r="R3038" s="8"/>
      <c r="S3038" s="10"/>
      <c r="T3038" s="6"/>
      <c r="U3038" s="4"/>
      <c r="V3038" s="4"/>
      <c r="W3038" s="38"/>
      <c r="X3038" s="8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BC3038" s="2"/>
    </row>
    <row r="3039" spans="1:55" ht="12.75" x14ac:dyDescent="0.2">
      <c r="A3039" s="4"/>
      <c r="B3039" s="4"/>
      <c r="C3039" s="4"/>
      <c r="D3039" s="4"/>
      <c r="E3039" s="4"/>
      <c r="F3039" s="4"/>
      <c r="G3039" s="45"/>
      <c r="H3039" s="45"/>
      <c r="I3039" s="36"/>
      <c r="J3039" s="36"/>
      <c r="K3039" s="5"/>
      <c r="L3039" s="8" t="str">
        <f t="shared" si="48"/>
        <v xml:space="preserve"> </v>
      </c>
      <c r="M3039" s="6"/>
      <c r="N3039" s="6"/>
      <c r="O3039" s="6"/>
      <c r="P3039" s="8"/>
      <c r="Q3039" s="5"/>
      <c r="R3039" s="8"/>
      <c r="S3039" s="10"/>
      <c r="T3039" s="6"/>
      <c r="U3039" s="4"/>
      <c r="V3039" s="4"/>
      <c r="W3039" s="38"/>
      <c r="X3039" s="8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BC3039" s="2"/>
    </row>
    <row r="3040" spans="1:55" ht="12.75" x14ac:dyDescent="0.2">
      <c r="A3040" s="4"/>
      <c r="B3040" s="4"/>
      <c r="C3040" s="4"/>
      <c r="D3040" s="4"/>
      <c r="E3040" s="4"/>
      <c r="F3040" s="4"/>
      <c r="G3040" s="45"/>
      <c r="H3040" s="45"/>
      <c r="I3040" s="36"/>
      <c r="J3040" s="36"/>
      <c r="K3040" s="5"/>
      <c r="L3040" s="8" t="str">
        <f t="shared" ref="L3040:L3103" si="49">+IF(J3040=0," ",K3040-($B$9-J3040))</f>
        <v xml:space="preserve"> </v>
      </c>
      <c r="M3040" s="6"/>
      <c r="N3040" s="6"/>
      <c r="O3040" s="6"/>
      <c r="P3040" s="8"/>
      <c r="Q3040" s="5"/>
      <c r="R3040" s="8"/>
      <c r="S3040" s="10"/>
      <c r="T3040" s="6"/>
      <c r="U3040" s="4"/>
      <c r="V3040" s="4"/>
      <c r="W3040" s="38"/>
      <c r="X3040" s="8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BC3040" s="2"/>
    </row>
    <row r="3041" spans="1:55" ht="12.75" x14ac:dyDescent="0.2">
      <c r="A3041" s="4"/>
      <c r="B3041" s="4"/>
      <c r="C3041" s="4"/>
      <c r="D3041" s="4"/>
      <c r="E3041" s="4"/>
      <c r="F3041" s="4"/>
      <c r="G3041" s="45"/>
      <c r="H3041" s="45"/>
      <c r="I3041" s="36"/>
      <c r="J3041" s="36"/>
      <c r="K3041" s="5"/>
      <c r="L3041" s="8" t="str">
        <f t="shared" si="49"/>
        <v xml:space="preserve"> </v>
      </c>
      <c r="M3041" s="6"/>
      <c r="N3041" s="6"/>
      <c r="O3041" s="6"/>
      <c r="P3041" s="8"/>
      <c r="Q3041" s="5"/>
      <c r="R3041" s="8"/>
      <c r="S3041" s="10"/>
      <c r="T3041" s="6"/>
      <c r="U3041" s="4"/>
      <c r="V3041" s="4"/>
      <c r="W3041" s="38"/>
      <c r="X3041" s="8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BC3041" s="2"/>
    </row>
    <row r="3042" spans="1:55" ht="12.75" x14ac:dyDescent="0.2">
      <c r="A3042" s="4"/>
      <c r="B3042" s="4"/>
      <c r="C3042" s="4"/>
      <c r="D3042" s="4"/>
      <c r="E3042" s="4"/>
      <c r="F3042" s="4"/>
      <c r="G3042" s="45"/>
      <c r="H3042" s="45"/>
      <c r="I3042" s="36"/>
      <c r="J3042" s="36"/>
      <c r="K3042" s="5"/>
      <c r="L3042" s="8" t="str">
        <f t="shared" si="49"/>
        <v xml:space="preserve"> </v>
      </c>
      <c r="M3042" s="6"/>
      <c r="N3042" s="6"/>
      <c r="O3042" s="6"/>
      <c r="P3042" s="8"/>
      <c r="Q3042" s="5"/>
      <c r="R3042" s="8"/>
      <c r="S3042" s="10"/>
      <c r="T3042" s="6"/>
      <c r="U3042" s="4"/>
      <c r="V3042" s="4"/>
      <c r="W3042" s="38"/>
      <c r="X3042" s="8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BC3042" s="2"/>
    </row>
    <row r="3043" spans="1:55" ht="12.75" x14ac:dyDescent="0.2">
      <c r="A3043" s="4"/>
      <c r="B3043" s="4"/>
      <c r="C3043" s="4"/>
      <c r="D3043" s="4"/>
      <c r="E3043" s="4"/>
      <c r="F3043" s="4"/>
      <c r="G3043" s="45"/>
      <c r="H3043" s="45"/>
      <c r="I3043" s="36"/>
      <c r="J3043" s="36"/>
      <c r="K3043" s="5"/>
      <c r="L3043" s="8" t="str">
        <f t="shared" si="49"/>
        <v xml:space="preserve"> </v>
      </c>
      <c r="M3043" s="6"/>
      <c r="N3043" s="6"/>
      <c r="O3043" s="6"/>
      <c r="P3043" s="8"/>
      <c r="Q3043" s="5"/>
      <c r="R3043" s="8"/>
      <c r="S3043" s="10"/>
      <c r="T3043" s="6"/>
      <c r="U3043" s="4"/>
      <c r="V3043" s="4"/>
      <c r="W3043" s="38"/>
      <c r="X3043" s="8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BC3043" s="2"/>
    </row>
    <row r="3044" spans="1:55" ht="12.75" x14ac:dyDescent="0.2">
      <c r="A3044" s="4"/>
      <c r="B3044" s="4"/>
      <c r="C3044" s="4"/>
      <c r="D3044" s="4"/>
      <c r="E3044" s="4"/>
      <c r="F3044" s="4"/>
      <c r="G3044" s="45"/>
      <c r="H3044" s="45"/>
      <c r="I3044" s="36"/>
      <c r="J3044" s="36"/>
      <c r="K3044" s="5"/>
      <c r="L3044" s="8" t="str">
        <f t="shared" si="49"/>
        <v xml:space="preserve"> </v>
      </c>
      <c r="M3044" s="6"/>
      <c r="N3044" s="6"/>
      <c r="O3044" s="6"/>
      <c r="P3044" s="8"/>
      <c r="Q3044" s="5"/>
      <c r="R3044" s="8"/>
      <c r="S3044" s="10"/>
      <c r="T3044" s="6"/>
      <c r="U3044" s="4"/>
      <c r="V3044" s="4"/>
      <c r="W3044" s="38"/>
      <c r="X3044" s="8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BC3044" s="2"/>
    </row>
    <row r="3045" spans="1:55" ht="12.75" x14ac:dyDescent="0.2">
      <c r="A3045" s="4"/>
      <c r="B3045" s="4"/>
      <c r="C3045" s="4"/>
      <c r="D3045" s="4"/>
      <c r="E3045" s="4"/>
      <c r="F3045" s="4"/>
      <c r="G3045" s="45"/>
      <c r="H3045" s="45"/>
      <c r="I3045" s="36"/>
      <c r="J3045" s="36"/>
      <c r="K3045" s="5"/>
      <c r="L3045" s="8" t="str">
        <f t="shared" si="49"/>
        <v xml:space="preserve"> </v>
      </c>
      <c r="M3045" s="6"/>
      <c r="N3045" s="6"/>
      <c r="O3045" s="6"/>
      <c r="P3045" s="8"/>
      <c r="Q3045" s="5"/>
      <c r="R3045" s="8"/>
      <c r="S3045" s="10"/>
      <c r="T3045" s="6"/>
      <c r="U3045" s="4"/>
      <c r="V3045" s="4"/>
      <c r="W3045" s="38"/>
      <c r="X3045" s="8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BC3045" s="2"/>
    </row>
    <row r="3046" spans="1:55" ht="12.75" x14ac:dyDescent="0.2">
      <c r="A3046" s="4"/>
      <c r="B3046" s="4"/>
      <c r="C3046" s="4"/>
      <c r="D3046" s="4"/>
      <c r="E3046" s="4"/>
      <c r="F3046" s="4"/>
      <c r="G3046" s="45"/>
      <c r="H3046" s="45"/>
      <c r="I3046" s="36"/>
      <c r="J3046" s="36"/>
      <c r="K3046" s="5"/>
      <c r="L3046" s="8" t="str">
        <f t="shared" si="49"/>
        <v xml:space="preserve"> </v>
      </c>
      <c r="M3046" s="6"/>
      <c r="N3046" s="6"/>
      <c r="O3046" s="6"/>
      <c r="P3046" s="8"/>
      <c r="Q3046" s="5"/>
      <c r="R3046" s="8"/>
      <c r="S3046" s="10"/>
      <c r="T3046" s="6"/>
      <c r="U3046" s="4"/>
      <c r="V3046" s="4"/>
      <c r="W3046" s="38"/>
      <c r="X3046" s="8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BC3046" s="2"/>
    </row>
    <row r="3047" spans="1:55" ht="12.75" x14ac:dyDescent="0.2">
      <c r="A3047" s="4"/>
      <c r="B3047" s="4"/>
      <c r="C3047" s="4"/>
      <c r="D3047" s="4"/>
      <c r="E3047" s="4"/>
      <c r="F3047" s="4"/>
      <c r="G3047" s="45"/>
      <c r="H3047" s="45"/>
      <c r="I3047" s="36"/>
      <c r="J3047" s="36"/>
      <c r="K3047" s="5"/>
      <c r="L3047" s="8" t="str">
        <f t="shared" si="49"/>
        <v xml:space="preserve"> </v>
      </c>
      <c r="M3047" s="6"/>
      <c r="N3047" s="6"/>
      <c r="O3047" s="6"/>
      <c r="P3047" s="8"/>
      <c r="Q3047" s="5"/>
      <c r="R3047" s="8"/>
      <c r="S3047" s="10"/>
      <c r="T3047" s="6"/>
      <c r="U3047" s="4"/>
      <c r="V3047" s="4"/>
      <c r="W3047" s="38"/>
      <c r="X3047" s="8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BC3047" s="2"/>
    </row>
    <row r="3048" spans="1:55" ht="12.75" x14ac:dyDescent="0.2">
      <c r="A3048" s="4"/>
      <c r="B3048" s="4"/>
      <c r="C3048" s="4"/>
      <c r="D3048" s="4"/>
      <c r="E3048" s="4"/>
      <c r="F3048" s="4"/>
      <c r="G3048" s="45"/>
      <c r="H3048" s="45"/>
      <c r="I3048" s="36"/>
      <c r="J3048" s="36"/>
      <c r="K3048" s="5"/>
      <c r="L3048" s="8" t="str">
        <f t="shared" si="49"/>
        <v xml:space="preserve"> </v>
      </c>
      <c r="M3048" s="6"/>
      <c r="N3048" s="6"/>
      <c r="O3048" s="6"/>
      <c r="P3048" s="8"/>
      <c r="Q3048" s="5"/>
      <c r="R3048" s="8"/>
      <c r="S3048" s="10"/>
      <c r="T3048" s="6"/>
      <c r="U3048" s="4"/>
      <c r="V3048" s="4"/>
      <c r="W3048" s="38"/>
      <c r="X3048" s="8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BC3048" s="2"/>
    </row>
    <row r="3049" spans="1:55" ht="12.75" x14ac:dyDescent="0.2">
      <c r="A3049" s="4"/>
      <c r="B3049" s="4"/>
      <c r="C3049" s="4"/>
      <c r="D3049" s="4"/>
      <c r="E3049" s="4"/>
      <c r="F3049" s="4"/>
      <c r="G3049" s="45"/>
      <c r="H3049" s="45"/>
      <c r="I3049" s="36"/>
      <c r="J3049" s="36"/>
      <c r="K3049" s="5"/>
      <c r="L3049" s="8" t="str">
        <f t="shared" si="49"/>
        <v xml:space="preserve"> </v>
      </c>
      <c r="M3049" s="6"/>
      <c r="N3049" s="6"/>
      <c r="O3049" s="6"/>
      <c r="P3049" s="8"/>
      <c r="Q3049" s="5"/>
      <c r="R3049" s="8"/>
      <c r="S3049" s="10"/>
      <c r="T3049" s="6"/>
      <c r="U3049" s="4"/>
      <c r="V3049" s="4"/>
      <c r="W3049" s="38"/>
      <c r="X3049" s="8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BC3049" s="2"/>
    </row>
    <row r="3050" spans="1:55" ht="12.75" x14ac:dyDescent="0.2">
      <c r="A3050" s="4"/>
      <c r="B3050" s="4"/>
      <c r="C3050" s="4"/>
      <c r="D3050" s="4"/>
      <c r="E3050" s="4"/>
      <c r="F3050" s="4"/>
      <c r="G3050" s="45"/>
      <c r="H3050" s="45"/>
      <c r="I3050" s="36"/>
      <c r="J3050" s="36"/>
      <c r="K3050" s="5"/>
      <c r="L3050" s="8" t="str">
        <f t="shared" si="49"/>
        <v xml:space="preserve"> </v>
      </c>
      <c r="M3050" s="6"/>
      <c r="N3050" s="6"/>
      <c r="O3050" s="6"/>
      <c r="P3050" s="8"/>
      <c r="Q3050" s="5"/>
      <c r="R3050" s="8"/>
      <c r="S3050" s="10"/>
      <c r="T3050" s="6"/>
      <c r="U3050" s="4"/>
      <c r="V3050" s="4"/>
      <c r="W3050" s="38"/>
      <c r="X3050" s="8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BC3050" s="2"/>
    </row>
    <row r="3051" spans="1:55" ht="12.75" x14ac:dyDescent="0.2">
      <c r="A3051" s="4"/>
      <c r="B3051" s="4"/>
      <c r="C3051" s="4"/>
      <c r="D3051" s="4"/>
      <c r="E3051" s="4"/>
      <c r="F3051" s="4"/>
      <c r="G3051" s="45"/>
      <c r="H3051" s="45"/>
      <c r="I3051" s="36"/>
      <c r="J3051" s="36"/>
      <c r="K3051" s="5"/>
      <c r="L3051" s="8" t="str">
        <f t="shared" si="49"/>
        <v xml:space="preserve"> </v>
      </c>
      <c r="M3051" s="6"/>
      <c r="N3051" s="6"/>
      <c r="O3051" s="6"/>
      <c r="P3051" s="8"/>
      <c r="Q3051" s="5"/>
      <c r="R3051" s="8"/>
      <c r="S3051" s="10"/>
      <c r="T3051" s="6"/>
      <c r="U3051" s="4"/>
      <c r="V3051" s="4"/>
      <c r="W3051" s="38"/>
      <c r="X3051" s="8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BC3051" s="2"/>
    </row>
    <row r="3052" spans="1:55" ht="12.75" x14ac:dyDescent="0.2">
      <c r="A3052" s="4"/>
      <c r="B3052" s="4"/>
      <c r="C3052" s="4"/>
      <c r="D3052" s="4"/>
      <c r="E3052" s="4"/>
      <c r="F3052" s="4"/>
      <c r="G3052" s="45"/>
      <c r="H3052" s="45"/>
      <c r="I3052" s="36"/>
      <c r="J3052" s="36"/>
      <c r="K3052" s="5"/>
      <c r="L3052" s="8" t="str">
        <f t="shared" si="49"/>
        <v xml:space="preserve"> </v>
      </c>
      <c r="M3052" s="6"/>
      <c r="N3052" s="6"/>
      <c r="O3052" s="6"/>
      <c r="P3052" s="8"/>
      <c r="Q3052" s="5"/>
      <c r="R3052" s="8"/>
      <c r="S3052" s="10"/>
      <c r="T3052" s="6"/>
      <c r="U3052" s="4"/>
      <c r="V3052" s="4"/>
      <c r="W3052" s="38"/>
      <c r="X3052" s="8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BC3052" s="2"/>
    </row>
    <row r="3053" spans="1:55" ht="12.75" x14ac:dyDescent="0.2">
      <c r="A3053" s="4"/>
      <c r="B3053" s="4"/>
      <c r="C3053" s="4"/>
      <c r="D3053" s="4"/>
      <c r="E3053" s="4"/>
      <c r="F3053" s="4"/>
      <c r="G3053" s="45"/>
      <c r="H3053" s="45"/>
      <c r="I3053" s="36"/>
      <c r="J3053" s="36"/>
      <c r="K3053" s="5"/>
      <c r="L3053" s="8" t="str">
        <f t="shared" si="49"/>
        <v xml:space="preserve"> </v>
      </c>
      <c r="M3053" s="6"/>
      <c r="N3053" s="6"/>
      <c r="O3053" s="6"/>
      <c r="P3053" s="8"/>
      <c r="Q3053" s="5"/>
      <c r="R3053" s="8"/>
      <c r="S3053" s="10"/>
      <c r="T3053" s="6"/>
      <c r="U3053" s="4"/>
      <c r="V3053" s="4"/>
      <c r="W3053" s="38"/>
      <c r="X3053" s="8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BC3053" s="2"/>
    </row>
    <row r="3054" spans="1:55" ht="12.75" x14ac:dyDescent="0.2">
      <c r="A3054" s="4"/>
      <c r="B3054" s="4"/>
      <c r="C3054" s="4"/>
      <c r="D3054" s="4"/>
      <c r="E3054" s="4"/>
      <c r="F3054" s="4"/>
      <c r="G3054" s="45"/>
      <c r="H3054" s="45"/>
      <c r="I3054" s="36"/>
      <c r="J3054" s="36"/>
      <c r="K3054" s="5"/>
      <c r="L3054" s="8" t="str">
        <f t="shared" si="49"/>
        <v xml:space="preserve"> </v>
      </c>
      <c r="M3054" s="6"/>
      <c r="N3054" s="6"/>
      <c r="O3054" s="6"/>
      <c r="P3054" s="8"/>
      <c r="Q3054" s="5"/>
      <c r="R3054" s="8"/>
      <c r="S3054" s="10"/>
      <c r="T3054" s="6"/>
      <c r="U3054" s="4"/>
      <c r="V3054" s="4"/>
      <c r="W3054" s="38"/>
      <c r="X3054" s="8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BC3054" s="2"/>
    </row>
    <row r="3055" spans="1:55" ht="12.75" x14ac:dyDescent="0.2">
      <c r="A3055" s="4"/>
      <c r="B3055" s="4"/>
      <c r="C3055" s="4"/>
      <c r="D3055" s="4"/>
      <c r="E3055" s="4"/>
      <c r="F3055" s="4"/>
      <c r="G3055" s="45"/>
      <c r="H3055" s="45"/>
      <c r="I3055" s="36"/>
      <c r="J3055" s="36"/>
      <c r="K3055" s="5"/>
      <c r="L3055" s="8" t="str">
        <f t="shared" si="49"/>
        <v xml:space="preserve"> </v>
      </c>
      <c r="M3055" s="6"/>
      <c r="N3055" s="6"/>
      <c r="O3055" s="6"/>
      <c r="P3055" s="8"/>
      <c r="Q3055" s="5"/>
      <c r="R3055" s="8"/>
      <c r="S3055" s="10"/>
      <c r="T3055" s="6"/>
      <c r="U3055" s="4"/>
      <c r="V3055" s="4"/>
      <c r="W3055" s="38"/>
      <c r="X3055" s="8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BC3055" s="2"/>
    </row>
    <row r="3056" spans="1:55" ht="12.75" x14ac:dyDescent="0.2">
      <c r="A3056" s="4"/>
      <c r="B3056" s="4"/>
      <c r="C3056" s="4"/>
      <c r="D3056" s="4"/>
      <c r="E3056" s="4"/>
      <c r="F3056" s="4"/>
      <c r="G3056" s="45"/>
      <c r="H3056" s="45"/>
      <c r="I3056" s="36"/>
      <c r="J3056" s="36"/>
      <c r="K3056" s="5"/>
      <c r="L3056" s="8" t="str">
        <f t="shared" si="49"/>
        <v xml:space="preserve"> </v>
      </c>
      <c r="M3056" s="6"/>
      <c r="N3056" s="6"/>
      <c r="O3056" s="6"/>
      <c r="P3056" s="8"/>
      <c r="Q3056" s="5"/>
      <c r="R3056" s="8"/>
      <c r="S3056" s="10"/>
      <c r="T3056" s="6"/>
      <c r="U3056" s="4"/>
      <c r="V3056" s="4"/>
      <c r="W3056" s="38"/>
      <c r="X3056" s="8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BC3056" s="2"/>
    </row>
    <row r="3057" spans="1:55" ht="12.75" x14ac:dyDescent="0.2">
      <c r="A3057" s="4"/>
      <c r="B3057" s="4"/>
      <c r="C3057" s="4"/>
      <c r="D3057" s="4"/>
      <c r="E3057" s="4"/>
      <c r="F3057" s="4"/>
      <c r="G3057" s="45"/>
      <c r="H3057" s="45"/>
      <c r="I3057" s="36"/>
      <c r="J3057" s="36"/>
      <c r="K3057" s="5"/>
      <c r="L3057" s="8" t="str">
        <f t="shared" si="49"/>
        <v xml:space="preserve"> </v>
      </c>
      <c r="M3057" s="6"/>
      <c r="N3057" s="6"/>
      <c r="O3057" s="6"/>
      <c r="P3057" s="8"/>
      <c r="Q3057" s="5"/>
      <c r="R3057" s="8"/>
      <c r="S3057" s="10"/>
      <c r="T3057" s="6"/>
      <c r="U3057" s="4"/>
      <c r="V3057" s="4"/>
      <c r="W3057" s="38"/>
      <c r="X3057" s="8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BC3057" s="2"/>
    </row>
    <row r="3058" spans="1:55" ht="12.75" x14ac:dyDescent="0.2">
      <c r="A3058" s="4"/>
      <c r="B3058" s="4"/>
      <c r="C3058" s="4"/>
      <c r="D3058" s="4"/>
      <c r="E3058" s="4"/>
      <c r="F3058" s="4"/>
      <c r="G3058" s="45"/>
      <c r="H3058" s="45"/>
      <c r="I3058" s="36"/>
      <c r="J3058" s="36"/>
      <c r="K3058" s="5"/>
      <c r="L3058" s="8" t="str">
        <f t="shared" si="49"/>
        <v xml:space="preserve"> </v>
      </c>
      <c r="M3058" s="6"/>
      <c r="N3058" s="6"/>
      <c r="O3058" s="6"/>
      <c r="P3058" s="8"/>
      <c r="Q3058" s="5"/>
      <c r="R3058" s="8"/>
      <c r="S3058" s="10"/>
      <c r="T3058" s="6"/>
      <c r="U3058" s="4"/>
      <c r="V3058" s="4"/>
      <c r="W3058" s="38"/>
      <c r="X3058" s="8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BC3058" s="2"/>
    </row>
    <row r="3059" spans="1:55" ht="12.75" x14ac:dyDescent="0.2">
      <c r="A3059" s="4"/>
      <c r="B3059" s="4"/>
      <c r="C3059" s="4"/>
      <c r="D3059" s="4"/>
      <c r="E3059" s="4"/>
      <c r="F3059" s="4"/>
      <c r="G3059" s="45"/>
      <c r="H3059" s="45"/>
      <c r="I3059" s="36"/>
      <c r="J3059" s="36"/>
      <c r="K3059" s="5"/>
      <c r="L3059" s="8" t="str">
        <f t="shared" si="49"/>
        <v xml:space="preserve"> </v>
      </c>
      <c r="M3059" s="6"/>
      <c r="N3059" s="6"/>
      <c r="O3059" s="6"/>
      <c r="P3059" s="8"/>
      <c r="Q3059" s="5"/>
      <c r="R3059" s="8"/>
      <c r="S3059" s="10"/>
      <c r="T3059" s="6"/>
      <c r="U3059" s="4"/>
      <c r="V3059" s="4"/>
      <c r="W3059" s="38"/>
      <c r="X3059" s="8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BC3059" s="2"/>
    </row>
    <row r="3060" spans="1:55" ht="12.75" x14ac:dyDescent="0.2">
      <c r="A3060" s="4"/>
      <c r="B3060" s="4"/>
      <c r="C3060" s="4"/>
      <c r="D3060" s="4"/>
      <c r="E3060" s="4"/>
      <c r="F3060" s="4"/>
      <c r="G3060" s="45"/>
      <c r="H3060" s="45"/>
      <c r="I3060" s="36"/>
      <c r="J3060" s="36"/>
      <c r="K3060" s="5"/>
      <c r="L3060" s="8" t="str">
        <f t="shared" si="49"/>
        <v xml:space="preserve"> </v>
      </c>
      <c r="M3060" s="6"/>
      <c r="N3060" s="6"/>
      <c r="O3060" s="6"/>
      <c r="P3060" s="8"/>
      <c r="Q3060" s="5"/>
      <c r="R3060" s="8"/>
      <c r="S3060" s="10"/>
      <c r="T3060" s="6"/>
      <c r="U3060" s="4"/>
      <c r="V3060" s="4"/>
      <c r="W3060" s="38"/>
      <c r="X3060" s="8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BC3060" s="2"/>
    </row>
    <row r="3061" spans="1:55" ht="12.75" x14ac:dyDescent="0.2">
      <c r="A3061" s="4"/>
      <c r="B3061" s="4"/>
      <c r="C3061" s="4"/>
      <c r="D3061" s="4"/>
      <c r="E3061" s="4"/>
      <c r="F3061" s="4"/>
      <c r="G3061" s="45"/>
      <c r="H3061" s="45"/>
      <c r="I3061" s="36"/>
      <c r="J3061" s="36"/>
      <c r="K3061" s="5"/>
      <c r="L3061" s="8" t="str">
        <f t="shared" si="49"/>
        <v xml:space="preserve"> </v>
      </c>
      <c r="M3061" s="6"/>
      <c r="N3061" s="6"/>
      <c r="O3061" s="6"/>
      <c r="P3061" s="8"/>
      <c r="Q3061" s="5"/>
      <c r="R3061" s="8"/>
      <c r="S3061" s="10"/>
      <c r="T3061" s="6"/>
      <c r="U3061" s="4"/>
      <c r="V3061" s="4"/>
      <c r="W3061" s="38"/>
      <c r="X3061" s="8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BC3061" s="2"/>
    </row>
    <row r="3062" spans="1:55" ht="12.75" x14ac:dyDescent="0.2">
      <c r="A3062" s="4"/>
      <c r="B3062" s="4"/>
      <c r="C3062" s="4"/>
      <c r="D3062" s="4"/>
      <c r="E3062" s="4"/>
      <c r="F3062" s="4"/>
      <c r="G3062" s="45"/>
      <c r="H3062" s="45"/>
      <c r="I3062" s="36"/>
      <c r="J3062" s="36"/>
      <c r="K3062" s="5"/>
      <c r="L3062" s="8" t="str">
        <f t="shared" si="49"/>
        <v xml:space="preserve"> </v>
      </c>
      <c r="M3062" s="6"/>
      <c r="N3062" s="6"/>
      <c r="O3062" s="6"/>
      <c r="P3062" s="8"/>
      <c r="Q3062" s="5"/>
      <c r="R3062" s="8"/>
      <c r="S3062" s="10"/>
      <c r="T3062" s="6"/>
      <c r="U3062" s="4"/>
      <c r="V3062" s="4"/>
      <c r="W3062" s="38"/>
      <c r="X3062" s="8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BC3062" s="2"/>
    </row>
    <row r="3063" spans="1:55" ht="12.75" x14ac:dyDescent="0.2">
      <c r="A3063" s="4"/>
      <c r="B3063" s="4"/>
      <c r="C3063" s="4"/>
      <c r="D3063" s="4"/>
      <c r="E3063" s="4"/>
      <c r="F3063" s="4"/>
      <c r="G3063" s="45"/>
      <c r="H3063" s="45"/>
      <c r="I3063" s="36"/>
      <c r="J3063" s="36"/>
      <c r="K3063" s="5"/>
      <c r="L3063" s="8" t="str">
        <f t="shared" si="49"/>
        <v xml:space="preserve"> </v>
      </c>
      <c r="M3063" s="6"/>
      <c r="N3063" s="6"/>
      <c r="O3063" s="6"/>
      <c r="P3063" s="8"/>
      <c r="Q3063" s="5"/>
      <c r="R3063" s="8"/>
      <c r="S3063" s="10"/>
      <c r="T3063" s="6"/>
      <c r="U3063" s="4"/>
      <c r="V3063" s="4"/>
      <c r="W3063" s="38"/>
      <c r="X3063" s="8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BC3063" s="2"/>
    </row>
    <row r="3064" spans="1:55" ht="12.75" x14ac:dyDescent="0.2">
      <c r="A3064" s="4"/>
      <c r="B3064" s="4"/>
      <c r="C3064" s="4"/>
      <c r="D3064" s="4"/>
      <c r="E3064" s="4"/>
      <c r="F3064" s="4"/>
      <c r="G3064" s="45"/>
      <c r="H3064" s="45"/>
      <c r="I3064" s="36"/>
      <c r="J3064" s="36"/>
      <c r="K3064" s="5"/>
      <c r="L3064" s="8" t="str">
        <f t="shared" si="49"/>
        <v xml:space="preserve"> </v>
      </c>
      <c r="M3064" s="6"/>
      <c r="N3064" s="6"/>
      <c r="O3064" s="6"/>
      <c r="P3064" s="8"/>
      <c r="Q3064" s="5"/>
      <c r="R3064" s="8"/>
      <c r="S3064" s="10"/>
      <c r="T3064" s="6"/>
      <c r="U3064" s="4"/>
      <c r="V3064" s="4"/>
      <c r="W3064" s="38"/>
      <c r="X3064" s="8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BC3064" s="2"/>
    </row>
    <row r="3065" spans="1:55" ht="12.75" x14ac:dyDescent="0.2">
      <c r="A3065" s="4"/>
      <c r="B3065" s="4"/>
      <c r="C3065" s="4"/>
      <c r="D3065" s="4"/>
      <c r="E3065" s="4"/>
      <c r="F3065" s="4"/>
      <c r="G3065" s="45"/>
      <c r="H3065" s="45"/>
      <c r="I3065" s="36"/>
      <c r="J3065" s="36"/>
      <c r="K3065" s="5"/>
      <c r="L3065" s="8" t="str">
        <f t="shared" si="49"/>
        <v xml:space="preserve"> </v>
      </c>
      <c r="M3065" s="6"/>
      <c r="N3065" s="6"/>
      <c r="O3065" s="6"/>
      <c r="P3065" s="8"/>
      <c r="Q3065" s="5"/>
      <c r="R3065" s="8"/>
      <c r="S3065" s="10"/>
      <c r="T3065" s="6"/>
      <c r="U3065" s="4"/>
      <c r="V3065" s="4"/>
      <c r="W3065" s="38"/>
      <c r="X3065" s="8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BC3065" s="2"/>
    </row>
    <row r="3066" spans="1:55" ht="12.75" x14ac:dyDescent="0.2">
      <c r="A3066" s="4"/>
      <c r="B3066" s="4"/>
      <c r="C3066" s="4"/>
      <c r="D3066" s="4"/>
      <c r="E3066" s="4"/>
      <c r="F3066" s="4"/>
      <c r="G3066" s="45"/>
      <c r="H3066" s="45"/>
      <c r="I3066" s="36"/>
      <c r="J3066" s="36"/>
      <c r="K3066" s="5"/>
      <c r="L3066" s="8" t="str">
        <f t="shared" si="49"/>
        <v xml:space="preserve"> </v>
      </c>
      <c r="M3066" s="6"/>
      <c r="N3066" s="6"/>
      <c r="O3066" s="6"/>
      <c r="P3066" s="8"/>
      <c r="Q3066" s="5"/>
      <c r="R3066" s="8"/>
      <c r="S3066" s="10"/>
      <c r="T3066" s="6"/>
      <c r="U3066" s="4"/>
      <c r="V3066" s="4"/>
      <c r="W3066" s="38"/>
      <c r="X3066" s="8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BC3066" s="2"/>
    </row>
    <row r="3067" spans="1:55" ht="12.75" x14ac:dyDescent="0.2">
      <c r="A3067" s="4"/>
      <c r="B3067" s="4"/>
      <c r="C3067" s="4"/>
      <c r="D3067" s="4"/>
      <c r="E3067" s="4"/>
      <c r="F3067" s="4"/>
      <c r="G3067" s="45"/>
      <c r="H3067" s="45"/>
      <c r="I3067" s="36"/>
      <c r="J3067" s="36"/>
      <c r="K3067" s="5"/>
      <c r="L3067" s="8" t="str">
        <f t="shared" si="49"/>
        <v xml:space="preserve"> </v>
      </c>
      <c r="M3067" s="6"/>
      <c r="N3067" s="6"/>
      <c r="O3067" s="6"/>
      <c r="P3067" s="8"/>
      <c r="Q3067" s="5"/>
      <c r="R3067" s="8"/>
      <c r="S3067" s="10"/>
      <c r="T3067" s="6"/>
      <c r="U3067" s="4"/>
      <c r="V3067" s="4"/>
      <c r="W3067" s="38"/>
      <c r="X3067" s="8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BC3067" s="2"/>
    </row>
    <row r="3068" spans="1:55" ht="12.75" x14ac:dyDescent="0.2">
      <c r="A3068" s="4"/>
      <c r="B3068" s="4"/>
      <c r="C3068" s="4"/>
      <c r="D3068" s="4"/>
      <c r="E3068" s="4"/>
      <c r="F3068" s="4"/>
      <c r="G3068" s="45"/>
      <c r="H3068" s="45"/>
      <c r="I3068" s="36"/>
      <c r="J3068" s="36"/>
      <c r="K3068" s="5"/>
      <c r="L3068" s="8" t="str">
        <f t="shared" si="49"/>
        <v xml:space="preserve"> </v>
      </c>
      <c r="M3068" s="6"/>
      <c r="N3068" s="6"/>
      <c r="O3068" s="6"/>
      <c r="P3068" s="8"/>
      <c r="Q3068" s="5"/>
      <c r="R3068" s="8"/>
      <c r="S3068" s="10"/>
      <c r="T3068" s="6"/>
      <c r="U3068" s="4"/>
      <c r="V3068" s="4"/>
      <c r="W3068" s="38"/>
      <c r="X3068" s="8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BC3068" s="2"/>
    </row>
    <row r="3069" spans="1:55" ht="12.75" x14ac:dyDescent="0.2">
      <c r="A3069" s="4"/>
      <c r="B3069" s="4"/>
      <c r="C3069" s="4"/>
      <c r="D3069" s="4"/>
      <c r="E3069" s="4"/>
      <c r="F3069" s="4"/>
      <c r="G3069" s="45"/>
      <c r="H3069" s="45"/>
      <c r="I3069" s="36"/>
      <c r="J3069" s="36"/>
      <c r="K3069" s="5"/>
      <c r="L3069" s="8" t="str">
        <f t="shared" si="49"/>
        <v xml:space="preserve"> </v>
      </c>
      <c r="M3069" s="6"/>
      <c r="N3069" s="6"/>
      <c r="O3069" s="6"/>
      <c r="P3069" s="8"/>
      <c r="Q3069" s="5"/>
      <c r="R3069" s="8"/>
      <c r="S3069" s="10"/>
      <c r="T3069" s="6"/>
      <c r="U3069" s="4"/>
      <c r="V3069" s="4"/>
      <c r="W3069" s="38"/>
      <c r="X3069" s="8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BC3069" s="2"/>
    </row>
    <row r="3070" spans="1:55" ht="12.75" x14ac:dyDescent="0.2">
      <c r="A3070" s="4"/>
      <c r="B3070" s="4"/>
      <c r="C3070" s="4"/>
      <c r="D3070" s="4"/>
      <c r="E3070" s="4"/>
      <c r="F3070" s="4"/>
      <c r="G3070" s="45"/>
      <c r="H3070" s="45"/>
      <c r="I3070" s="36"/>
      <c r="J3070" s="36"/>
      <c r="K3070" s="5"/>
      <c r="L3070" s="8" t="str">
        <f t="shared" si="49"/>
        <v xml:space="preserve"> </v>
      </c>
      <c r="M3070" s="6"/>
      <c r="N3070" s="6"/>
      <c r="O3070" s="6"/>
      <c r="P3070" s="8"/>
      <c r="Q3070" s="5"/>
      <c r="R3070" s="8"/>
      <c r="S3070" s="10"/>
      <c r="T3070" s="6"/>
      <c r="U3070" s="4"/>
      <c r="V3070" s="4"/>
      <c r="W3070" s="38"/>
      <c r="X3070" s="8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BC3070" s="2"/>
    </row>
    <row r="3071" spans="1:55" ht="12.75" x14ac:dyDescent="0.2">
      <c r="A3071" s="4"/>
      <c r="B3071" s="4"/>
      <c r="C3071" s="4"/>
      <c r="D3071" s="4"/>
      <c r="E3071" s="4"/>
      <c r="F3071" s="4"/>
      <c r="G3071" s="45"/>
      <c r="H3071" s="45"/>
      <c r="I3071" s="36"/>
      <c r="J3071" s="36"/>
      <c r="K3071" s="5"/>
      <c r="L3071" s="8" t="str">
        <f t="shared" si="49"/>
        <v xml:space="preserve"> </v>
      </c>
      <c r="M3071" s="6"/>
      <c r="N3071" s="6"/>
      <c r="O3071" s="6"/>
      <c r="P3071" s="8"/>
      <c r="Q3071" s="5"/>
      <c r="R3071" s="8"/>
      <c r="S3071" s="10"/>
      <c r="T3071" s="6"/>
      <c r="U3071" s="4"/>
      <c r="V3071" s="4"/>
      <c r="W3071" s="38"/>
      <c r="X3071" s="8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BC3071" s="2"/>
    </row>
    <row r="3072" spans="1:55" ht="12.75" x14ac:dyDescent="0.2">
      <c r="A3072" s="4"/>
      <c r="B3072" s="4"/>
      <c r="C3072" s="4"/>
      <c r="D3072" s="4"/>
      <c r="E3072" s="4"/>
      <c r="F3072" s="4"/>
      <c r="G3072" s="45"/>
      <c r="H3072" s="45"/>
      <c r="I3072" s="36"/>
      <c r="J3072" s="36"/>
      <c r="K3072" s="5"/>
      <c r="L3072" s="8" t="str">
        <f t="shared" si="49"/>
        <v xml:space="preserve"> </v>
      </c>
      <c r="M3072" s="6"/>
      <c r="N3072" s="6"/>
      <c r="O3072" s="6"/>
      <c r="P3072" s="8"/>
      <c r="Q3072" s="5"/>
      <c r="R3072" s="8"/>
      <c r="S3072" s="10"/>
      <c r="T3072" s="6"/>
      <c r="U3072" s="4"/>
      <c r="V3072" s="4"/>
      <c r="W3072" s="38"/>
      <c r="X3072" s="8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BC3072" s="2"/>
    </row>
    <row r="3073" spans="1:55" ht="12.75" x14ac:dyDescent="0.2">
      <c r="A3073" s="4"/>
      <c r="B3073" s="4"/>
      <c r="C3073" s="4"/>
      <c r="D3073" s="4"/>
      <c r="E3073" s="4"/>
      <c r="F3073" s="4"/>
      <c r="G3073" s="45"/>
      <c r="H3073" s="45"/>
      <c r="I3073" s="36"/>
      <c r="J3073" s="36"/>
      <c r="K3073" s="5"/>
      <c r="L3073" s="8" t="str">
        <f t="shared" si="49"/>
        <v xml:space="preserve"> </v>
      </c>
      <c r="M3073" s="6"/>
      <c r="N3073" s="6"/>
      <c r="O3073" s="6"/>
      <c r="P3073" s="8"/>
      <c r="Q3073" s="5"/>
      <c r="R3073" s="8"/>
      <c r="S3073" s="10"/>
      <c r="T3073" s="6"/>
      <c r="U3073" s="4"/>
      <c r="V3073" s="4"/>
      <c r="W3073" s="38"/>
      <c r="X3073" s="8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BC3073" s="2"/>
    </row>
    <row r="3074" spans="1:55" ht="12.75" x14ac:dyDescent="0.2">
      <c r="A3074" s="4"/>
      <c r="B3074" s="4"/>
      <c r="C3074" s="4"/>
      <c r="D3074" s="4"/>
      <c r="E3074" s="4"/>
      <c r="F3074" s="4"/>
      <c r="G3074" s="45"/>
      <c r="H3074" s="45"/>
      <c r="I3074" s="36"/>
      <c r="J3074" s="36"/>
      <c r="K3074" s="5"/>
      <c r="L3074" s="8" t="str">
        <f t="shared" si="49"/>
        <v xml:space="preserve"> </v>
      </c>
      <c r="M3074" s="6"/>
      <c r="N3074" s="6"/>
      <c r="O3074" s="6"/>
      <c r="P3074" s="8"/>
      <c r="Q3074" s="5"/>
      <c r="R3074" s="8"/>
      <c r="S3074" s="10"/>
      <c r="T3074" s="6"/>
      <c r="U3074" s="4"/>
      <c r="V3074" s="4"/>
      <c r="W3074" s="38"/>
      <c r="X3074" s="8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BC3074" s="2"/>
    </row>
    <row r="3075" spans="1:55" ht="12.75" x14ac:dyDescent="0.2">
      <c r="A3075" s="4"/>
      <c r="B3075" s="4"/>
      <c r="C3075" s="4"/>
      <c r="D3075" s="4"/>
      <c r="E3075" s="4"/>
      <c r="F3075" s="4"/>
      <c r="G3075" s="45"/>
      <c r="H3075" s="45"/>
      <c r="I3075" s="36"/>
      <c r="J3075" s="36"/>
      <c r="K3075" s="5"/>
      <c r="L3075" s="8" t="str">
        <f t="shared" si="49"/>
        <v xml:space="preserve"> </v>
      </c>
      <c r="M3075" s="6"/>
      <c r="N3075" s="6"/>
      <c r="O3075" s="6"/>
      <c r="P3075" s="8"/>
      <c r="Q3075" s="5"/>
      <c r="R3075" s="8"/>
      <c r="S3075" s="10"/>
      <c r="T3075" s="6"/>
      <c r="U3075" s="4"/>
      <c r="V3075" s="4"/>
      <c r="W3075" s="38"/>
      <c r="X3075" s="8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BC3075" s="2"/>
    </row>
    <row r="3076" spans="1:55" ht="12.75" x14ac:dyDescent="0.2">
      <c r="A3076" s="4"/>
      <c r="B3076" s="4"/>
      <c r="C3076" s="4"/>
      <c r="D3076" s="4"/>
      <c r="E3076" s="4"/>
      <c r="F3076" s="4"/>
      <c r="G3076" s="45"/>
      <c r="H3076" s="45"/>
      <c r="I3076" s="36"/>
      <c r="J3076" s="36"/>
      <c r="K3076" s="5"/>
      <c r="L3076" s="8" t="str">
        <f t="shared" si="49"/>
        <v xml:space="preserve"> </v>
      </c>
      <c r="M3076" s="6"/>
      <c r="N3076" s="6"/>
      <c r="O3076" s="6"/>
      <c r="P3076" s="8"/>
      <c r="Q3076" s="5"/>
      <c r="R3076" s="8"/>
      <c r="S3076" s="10"/>
      <c r="T3076" s="6"/>
      <c r="U3076" s="4"/>
      <c r="V3076" s="4"/>
      <c r="W3076" s="38"/>
      <c r="X3076" s="8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BC3076" s="2"/>
    </row>
    <row r="3077" spans="1:55" ht="12.75" x14ac:dyDescent="0.2">
      <c r="A3077" s="4"/>
      <c r="B3077" s="4"/>
      <c r="C3077" s="4"/>
      <c r="D3077" s="4"/>
      <c r="E3077" s="4"/>
      <c r="F3077" s="4"/>
      <c r="G3077" s="45"/>
      <c r="H3077" s="45"/>
      <c r="I3077" s="36"/>
      <c r="J3077" s="36"/>
      <c r="K3077" s="5"/>
      <c r="L3077" s="8" t="str">
        <f t="shared" si="49"/>
        <v xml:space="preserve"> </v>
      </c>
      <c r="M3077" s="6"/>
      <c r="N3077" s="6"/>
      <c r="O3077" s="6"/>
      <c r="P3077" s="8"/>
      <c r="Q3077" s="5"/>
      <c r="R3077" s="8"/>
      <c r="S3077" s="10"/>
      <c r="T3077" s="6"/>
      <c r="U3077" s="4"/>
      <c r="V3077" s="4"/>
      <c r="W3077" s="38"/>
      <c r="X3077" s="8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BC3077" s="2"/>
    </row>
    <row r="3078" spans="1:55" ht="12.75" x14ac:dyDescent="0.2">
      <c r="A3078" s="4"/>
      <c r="B3078" s="4"/>
      <c r="C3078" s="4"/>
      <c r="D3078" s="4"/>
      <c r="E3078" s="4"/>
      <c r="F3078" s="4"/>
      <c r="G3078" s="45"/>
      <c r="H3078" s="45"/>
      <c r="I3078" s="36"/>
      <c r="J3078" s="36"/>
      <c r="K3078" s="5"/>
      <c r="L3078" s="8" t="str">
        <f t="shared" si="49"/>
        <v xml:space="preserve"> </v>
      </c>
      <c r="M3078" s="6"/>
      <c r="N3078" s="6"/>
      <c r="O3078" s="6"/>
      <c r="P3078" s="8"/>
      <c r="Q3078" s="5"/>
      <c r="R3078" s="8"/>
      <c r="S3078" s="10"/>
      <c r="T3078" s="6"/>
      <c r="U3078" s="4"/>
      <c r="V3078" s="4"/>
      <c r="W3078" s="38"/>
      <c r="X3078" s="8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BC3078" s="2"/>
    </row>
    <row r="3079" spans="1:55" ht="12.75" x14ac:dyDescent="0.2">
      <c r="A3079" s="4"/>
      <c r="B3079" s="4"/>
      <c r="C3079" s="4"/>
      <c r="D3079" s="4"/>
      <c r="E3079" s="4"/>
      <c r="F3079" s="4"/>
      <c r="G3079" s="45"/>
      <c r="H3079" s="45"/>
      <c r="I3079" s="36"/>
      <c r="J3079" s="36"/>
      <c r="K3079" s="5"/>
      <c r="L3079" s="8" t="str">
        <f t="shared" si="49"/>
        <v xml:space="preserve"> </v>
      </c>
      <c r="M3079" s="6"/>
      <c r="N3079" s="6"/>
      <c r="O3079" s="6"/>
      <c r="P3079" s="8"/>
      <c r="Q3079" s="5"/>
      <c r="R3079" s="8"/>
      <c r="S3079" s="10"/>
      <c r="T3079" s="6"/>
      <c r="U3079" s="4"/>
      <c r="V3079" s="4"/>
      <c r="W3079" s="38"/>
      <c r="X3079" s="8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BC3079" s="2"/>
    </row>
    <row r="3080" spans="1:55" ht="12.75" x14ac:dyDescent="0.2">
      <c r="A3080" s="4"/>
      <c r="B3080" s="4"/>
      <c r="C3080" s="4"/>
      <c r="D3080" s="4"/>
      <c r="E3080" s="4"/>
      <c r="F3080" s="4"/>
      <c r="G3080" s="45"/>
      <c r="H3080" s="45"/>
      <c r="I3080" s="36"/>
      <c r="J3080" s="36"/>
      <c r="K3080" s="5"/>
      <c r="L3080" s="8" t="str">
        <f t="shared" si="49"/>
        <v xml:space="preserve"> </v>
      </c>
      <c r="M3080" s="6"/>
      <c r="N3080" s="6"/>
      <c r="O3080" s="6"/>
      <c r="P3080" s="8"/>
      <c r="Q3080" s="5"/>
      <c r="R3080" s="8"/>
      <c r="S3080" s="10"/>
      <c r="T3080" s="6"/>
      <c r="U3080" s="4"/>
      <c r="V3080" s="4"/>
      <c r="W3080" s="38"/>
      <c r="X3080" s="8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BC3080" s="2"/>
    </row>
    <row r="3081" spans="1:55" ht="12.75" x14ac:dyDescent="0.2">
      <c r="A3081" s="4"/>
      <c r="B3081" s="4"/>
      <c r="C3081" s="4"/>
      <c r="D3081" s="4"/>
      <c r="E3081" s="4"/>
      <c r="F3081" s="4"/>
      <c r="G3081" s="45"/>
      <c r="H3081" s="45"/>
      <c r="I3081" s="36"/>
      <c r="J3081" s="36"/>
      <c r="K3081" s="5"/>
      <c r="L3081" s="8" t="str">
        <f t="shared" si="49"/>
        <v xml:space="preserve"> </v>
      </c>
      <c r="M3081" s="6"/>
      <c r="N3081" s="6"/>
      <c r="O3081" s="6"/>
      <c r="P3081" s="8"/>
      <c r="Q3081" s="5"/>
      <c r="R3081" s="8"/>
      <c r="S3081" s="10"/>
      <c r="T3081" s="6"/>
      <c r="U3081" s="4"/>
      <c r="V3081" s="4"/>
      <c r="W3081" s="38"/>
      <c r="X3081" s="8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BC3081" s="2"/>
    </row>
    <row r="3082" spans="1:55" ht="12.75" x14ac:dyDescent="0.2">
      <c r="A3082" s="4"/>
      <c r="B3082" s="4"/>
      <c r="C3082" s="4"/>
      <c r="D3082" s="4"/>
      <c r="E3082" s="4"/>
      <c r="F3082" s="4"/>
      <c r="G3082" s="45"/>
      <c r="H3082" s="45"/>
      <c r="I3082" s="36"/>
      <c r="J3082" s="36"/>
      <c r="K3082" s="5"/>
      <c r="L3082" s="8" t="str">
        <f t="shared" si="49"/>
        <v xml:space="preserve"> </v>
      </c>
      <c r="M3082" s="6"/>
      <c r="N3082" s="6"/>
      <c r="O3082" s="6"/>
      <c r="P3082" s="8"/>
      <c r="Q3082" s="5"/>
      <c r="R3082" s="8"/>
      <c r="S3082" s="10"/>
      <c r="T3082" s="6"/>
      <c r="U3082" s="4"/>
      <c r="V3082" s="4"/>
      <c r="W3082" s="38"/>
      <c r="X3082" s="8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BC3082" s="2"/>
    </row>
    <row r="3083" spans="1:55" ht="12.75" x14ac:dyDescent="0.2">
      <c r="A3083" s="4"/>
      <c r="B3083" s="4"/>
      <c r="C3083" s="4"/>
      <c r="D3083" s="4"/>
      <c r="E3083" s="4"/>
      <c r="F3083" s="4"/>
      <c r="G3083" s="45"/>
      <c r="H3083" s="45"/>
      <c r="I3083" s="36"/>
      <c r="J3083" s="36"/>
      <c r="K3083" s="5"/>
      <c r="L3083" s="8" t="str">
        <f t="shared" si="49"/>
        <v xml:space="preserve"> </v>
      </c>
      <c r="M3083" s="6"/>
      <c r="N3083" s="6"/>
      <c r="O3083" s="6"/>
      <c r="P3083" s="8"/>
      <c r="Q3083" s="5"/>
      <c r="R3083" s="8"/>
      <c r="S3083" s="10"/>
      <c r="T3083" s="6"/>
      <c r="U3083" s="4"/>
      <c r="V3083" s="4"/>
      <c r="W3083" s="38"/>
      <c r="X3083" s="8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BC3083" s="2"/>
    </row>
    <row r="3084" spans="1:55" ht="12.75" x14ac:dyDescent="0.2">
      <c r="A3084" s="4"/>
      <c r="B3084" s="4"/>
      <c r="C3084" s="4"/>
      <c r="D3084" s="4"/>
      <c r="E3084" s="4"/>
      <c r="F3084" s="4"/>
      <c r="G3084" s="45"/>
      <c r="H3084" s="45"/>
      <c r="I3084" s="36"/>
      <c r="J3084" s="36"/>
      <c r="K3084" s="5"/>
      <c r="L3084" s="8" t="str">
        <f t="shared" si="49"/>
        <v xml:space="preserve"> </v>
      </c>
      <c r="M3084" s="6"/>
      <c r="N3084" s="6"/>
      <c r="O3084" s="6"/>
      <c r="P3084" s="8"/>
      <c r="Q3084" s="5"/>
      <c r="R3084" s="8"/>
      <c r="S3084" s="10"/>
      <c r="T3084" s="6"/>
      <c r="U3084" s="4"/>
      <c r="V3084" s="4"/>
      <c r="W3084" s="38"/>
      <c r="X3084" s="8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BC3084" s="2"/>
    </row>
    <row r="3085" spans="1:55" ht="12.75" x14ac:dyDescent="0.2">
      <c r="A3085" s="4"/>
      <c r="B3085" s="4"/>
      <c r="C3085" s="4"/>
      <c r="D3085" s="4"/>
      <c r="E3085" s="4"/>
      <c r="F3085" s="4"/>
      <c r="G3085" s="45"/>
      <c r="H3085" s="45"/>
      <c r="I3085" s="36"/>
      <c r="J3085" s="36"/>
      <c r="K3085" s="5"/>
      <c r="L3085" s="8" t="str">
        <f t="shared" si="49"/>
        <v xml:space="preserve"> </v>
      </c>
      <c r="M3085" s="6"/>
      <c r="N3085" s="6"/>
      <c r="O3085" s="6"/>
      <c r="P3085" s="8"/>
      <c r="Q3085" s="5"/>
      <c r="R3085" s="8"/>
      <c r="S3085" s="10"/>
      <c r="T3085" s="6"/>
      <c r="U3085" s="4"/>
      <c r="V3085" s="4"/>
      <c r="W3085" s="38"/>
      <c r="X3085" s="8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BC3085" s="2"/>
    </row>
    <row r="3086" spans="1:55" ht="12.75" x14ac:dyDescent="0.2">
      <c r="A3086" s="4"/>
      <c r="B3086" s="4"/>
      <c r="C3086" s="4"/>
      <c r="D3086" s="4"/>
      <c r="E3086" s="4"/>
      <c r="F3086" s="4"/>
      <c r="G3086" s="45"/>
      <c r="H3086" s="45"/>
      <c r="I3086" s="36"/>
      <c r="J3086" s="36"/>
      <c r="K3086" s="5"/>
      <c r="L3086" s="8" t="str">
        <f t="shared" si="49"/>
        <v xml:space="preserve"> </v>
      </c>
      <c r="M3086" s="6"/>
      <c r="N3086" s="6"/>
      <c r="O3086" s="6"/>
      <c r="P3086" s="8"/>
      <c r="Q3086" s="5"/>
      <c r="R3086" s="8"/>
      <c r="S3086" s="10"/>
      <c r="T3086" s="6"/>
      <c r="U3086" s="4"/>
      <c r="V3086" s="4"/>
      <c r="W3086" s="38"/>
      <c r="X3086" s="8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BC3086" s="2"/>
    </row>
    <row r="3087" spans="1:55" ht="12.75" x14ac:dyDescent="0.2">
      <c r="A3087" s="4"/>
      <c r="B3087" s="4"/>
      <c r="C3087" s="4"/>
      <c r="D3087" s="4"/>
      <c r="E3087" s="4"/>
      <c r="F3087" s="4"/>
      <c r="G3087" s="45"/>
      <c r="H3087" s="45"/>
      <c r="I3087" s="36"/>
      <c r="J3087" s="36"/>
      <c r="K3087" s="5"/>
      <c r="L3087" s="8" t="str">
        <f t="shared" si="49"/>
        <v xml:space="preserve"> </v>
      </c>
      <c r="M3087" s="6"/>
      <c r="N3087" s="6"/>
      <c r="O3087" s="6"/>
      <c r="P3087" s="8"/>
      <c r="Q3087" s="5"/>
      <c r="R3087" s="8"/>
      <c r="S3087" s="10"/>
      <c r="T3087" s="6"/>
      <c r="U3087" s="4"/>
      <c r="V3087" s="4"/>
      <c r="W3087" s="38"/>
      <c r="X3087" s="8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BC3087" s="2"/>
    </row>
    <row r="3088" spans="1:55" ht="12.75" x14ac:dyDescent="0.2">
      <c r="A3088" s="4"/>
      <c r="B3088" s="4"/>
      <c r="C3088" s="4"/>
      <c r="D3088" s="4"/>
      <c r="E3088" s="4"/>
      <c r="F3088" s="4"/>
      <c r="G3088" s="45"/>
      <c r="H3088" s="45"/>
      <c r="I3088" s="36"/>
      <c r="J3088" s="36"/>
      <c r="K3088" s="5"/>
      <c r="L3088" s="8" t="str">
        <f t="shared" si="49"/>
        <v xml:space="preserve"> </v>
      </c>
      <c r="M3088" s="6"/>
      <c r="N3088" s="6"/>
      <c r="O3088" s="6"/>
      <c r="P3088" s="8"/>
      <c r="Q3088" s="5"/>
      <c r="R3088" s="8"/>
      <c r="S3088" s="10"/>
      <c r="T3088" s="6"/>
      <c r="U3088" s="4"/>
      <c r="V3088" s="4"/>
      <c r="W3088" s="38"/>
      <c r="X3088" s="8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BC3088" s="2"/>
    </row>
    <row r="3089" spans="1:55" ht="12.75" x14ac:dyDescent="0.2">
      <c r="A3089" s="4"/>
      <c r="B3089" s="4"/>
      <c r="C3089" s="4"/>
      <c r="D3089" s="4"/>
      <c r="E3089" s="4"/>
      <c r="F3089" s="4"/>
      <c r="G3089" s="45"/>
      <c r="H3089" s="45"/>
      <c r="I3089" s="36"/>
      <c r="J3089" s="36"/>
      <c r="K3089" s="5"/>
      <c r="L3089" s="8" t="str">
        <f t="shared" si="49"/>
        <v xml:space="preserve"> </v>
      </c>
      <c r="M3089" s="6"/>
      <c r="N3089" s="6"/>
      <c r="O3089" s="6"/>
      <c r="P3089" s="8"/>
      <c r="Q3089" s="5"/>
      <c r="R3089" s="8"/>
      <c r="S3089" s="10"/>
      <c r="T3089" s="6"/>
      <c r="U3089" s="4"/>
      <c r="V3089" s="4"/>
      <c r="W3089" s="38"/>
      <c r="X3089" s="8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BC3089" s="2"/>
    </row>
    <row r="3090" spans="1:55" ht="12.75" x14ac:dyDescent="0.2">
      <c r="A3090" s="4"/>
      <c r="B3090" s="4"/>
      <c r="C3090" s="4"/>
      <c r="D3090" s="4"/>
      <c r="E3090" s="4"/>
      <c r="F3090" s="4"/>
      <c r="G3090" s="45"/>
      <c r="H3090" s="45"/>
      <c r="I3090" s="36"/>
      <c r="J3090" s="36"/>
      <c r="K3090" s="5"/>
      <c r="L3090" s="8" t="str">
        <f t="shared" si="49"/>
        <v xml:space="preserve"> </v>
      </c>
      <c r="M3090" s="6"/>
      <c r="N3090" s="6"/>
      <c r="O3090" s="6"/>
      <c r="P3090" s="8"/>
      <c r="Q3090" s="5"/>
      <c r="R3090" s="8"/>
      <c r="S3090" s="10"/>
      <c r="T3090" s="6"/>
      <c r="U3090" s="4"/>
      <c r="V3090" s="4"/>
      <c r="W3090" s="38"/>
      <c r="X3090" s="8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BC3090" s="2"/>
    </row>
    <row r="3091" spans="1:55" ht="12.75" x14ac:dyDescent="0.2">
      <c r="A3091" s="4"/>
      <c r="B3091" s="4"/>
      <c r="C3091" s="4"/>
      <c r="D3091" s="4"/>
      <c r="E3091" s="4"/>
      <c r="F3091" s="4"/>
      <c r="G3091" s="45"/>
      <c r="H3091" s="45"/>
      <c r="I3091" s="36"/>
      <c r="J3091" s="36"/>
      <c r="K3091" s="5"/>
      <c r="L3091" s="8" t="str">
        <f t="shared" si="49"/>
        <v xml:space="preserve"> </v>
      </c>
      <c r="M3091" s="6"/>
      <c r="N3091" s="6"/>
      <c r="O3091" s="6"/>
      <c r="P3091" s="8"/>
      <c r="Q3091" s="5"/>
      <c r="R3091" s="8"/>
      <c r="S3091" s="10"/>
      <c r="T3091" s="6"/>
      <c r="U3091" s="4"/>
      <c r="V3091" s="4"/>
      <c r="W3091" s="38"/>
      <c r="X3091" s="8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BC3091" s="2"/>
    </row>
    <row r="3092" spans="1:55" ht="12.75" x14ac:dyDescent="0.2">
      <c r="A3092" s="4"/>
      <c r="B3092" s="4"/>
      <c r="C3092" s="4"/>
      <c r="D3092" s="4"/>
      <c r="E3092" s="4"/>
      <c r="F3092" s="4"/>
      <c r="G3092" s="45"/>
      <c r="H3092" s="45"/>
      <c r="I3092" s="36"/>
      <c r="J3092" s="36"/>
      <c r="K3092" s="5"/>
      <c r="L3092" s="8" t="str">
        <f t="shared" si="49"/>
        <v xml:space="preserve"> </v>
      </c>
      <c r="M3092" s="6"/>
      <c r="N3092" s="6"/>
      <c r="O3092" s="6"/>
      <c r="P3092" s="8"/>
      <c r="Q3092" s="5"/>
      <c r="R3092" s="8"/>
      <c r="S3092" s="10"/>
      <c r="T3092" s="6"/>
      <c r="U3092" s="4"/>
      <c r="V3092" s="4"/>
      <c r="W3092" s="38"/>
      <c r="X3092" s="8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BC3092" s="2"/>
    </row>
    <row r="3093" spans="1:55" ht="12.75" x14ac:dyDescent="0.2">
      <c r="A3093" s="4"/>
      <c r="B3093" s="4"/>
      <c r="C3093" s="4"/>
      <c r="D3093" s="4"/>
      <c r="E3093" s="4"/>
      <c r="F3093" s="4"/>
      <c r="G3093" s="45"/>
      <c r="H3093" s="45"/>
      <c r="I3093" s="36"/>
      <c r="J3093" s="36"/>
      <c r="K3093" s="5"/>
      <c r="L3093" s="8" t="str">
        <f t="shared" si="49"/>
        <v xml:space="preserve"> </v>
      </c>
      <c r="M3093" s="6"/>
      <c r="N3093" s="6"/>
      <c r="O3093" s="6"/>
      <c r="P3093" s="8"/>
      <c r="Q3093" s="5"/>
      <c r="R3093" s="8"/>
      <c r="S3093" s="10"/>
      <c r="T3093" s="6"/>
      <c r="U3093" s="4"/>
      <c r="V3093" s="4"/>
      <c r="W3093" s="38"/>
      <c r="X3093" s="8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BC3093" s="2"/>
    </row>
    <row r="3094" spans="1:55" ht="12.75" x14ac:dyDescent="0.2">
      <c r="A3094" s="4"/>
      <c r="B3094" s="4"/>
      <c r="C3094" s="4"/>
      <c r="D3094" s="4"/>
      <c r="E3094" s="4"/>
      <c r="F3094" s="4"/>
      <c r="G3094" s="45"/>
      <c r="H3094" s="45"/>
      <c r="I3094" s="36"/>
      <c r="J3094" s="36"/>
      <c r="K3094" s="5"/>
      <c r="L3094" s="8" t="str">
        <f t="shared" si="49"/>
        <v xml:space="preserve"> </v>
      </c>
      <c r="M3094" s="6"/>
      <c r="N3094" s="6"/>
      <c r="O3094" s="6"/>
      <c r="P3094" s="8"/>
      <c r="Q3094" s="5"/>
      <c r="R3094" s="8"/>
      <c r="S3094" s="10"/>
      <c r="T3094" s="6"/>
      <c r="U3094" s="4"/>
      <c r="V3094" s="4"/>
      <c r="W3094" s="38"/>
      <c r="X3094" s="8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BC3094" s="2"/>
    </row>
    <row r="3095" spans="1:55" ht="12.75" x14ac:dyDescent="0.2">
      <c r="A3095" s="4"/>
      <c r="B3095" s="4"/>
      <c r="C3095" s="4"/>
      <c r="D3095" s="4"/>
      <c r="E3095" s="4"/>
      <c r="F3095" s="4"/>
      <c r="G3095" s="45"/>
      <c r="H3095" s="45"/>
      <c r="I3095" s="36"/>
      <c r="J3095" s="36"/>
      <c r="K3095" s="5"/>
      <c r="L3095" s="8" t="str">
        <f t="shared" si="49"/>
        <v xml:space="preserve"> </v>
      </c>
      <c r="M3095" s="6"/>
      <c r="N3095" s="6"/>
      <c r="O3095" s="6"/>
      <c r="P3095" s="8"/>
      <c r="Q3095" s="5"/>
      <c r="R3095" s="8"/>
      <c r="S3095" s="10"/>
      <c r="T3095" s="6"/>
      <c r="U3095" s="4"/>
      <c r="V3095" s="4"/>
      <c r="W3095" s="38"/>
      <c r="X3095" s="8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BC3095" s="2"/>
    </row>
    <row r="3096" spans="1:55" ht="12.75" x14ac:dyDescent="0.2">
      <c r="A3096" s="4"/>
      <c r="B3096" s="4"/>
      <c r="C3096" s="4"/>
      <c r="D3096" s="4"/>
      <c r="E3096" s="4"/>
      <c r="F3096" s="4"/>
      <c r="G3096" s="45"/>
      <c r="H3096" s="45"/>
      <c r="I3096" s="36"/>
      <c r="J3096" s="36"/>
      <c r="K3096" s="5"/>
      <c r="L3096" s="8" t="str">
        <f t="shared" si="49"/>
        <v xml:space="preserve"> </v>
      </c>
      <c r="M3096" s="6"/>
      <c r="N3096" s="6"/>
      <c r="O3096" s="6"/>
      <c r="P3096" s="8"/>
      <c r="Q3096" s="5"/>
      <c r="R3096" s="8"/>
      <c r="S3096" s="10"/>
      <c r="T3096" s="6"/>
      <c r="U3096" s="4"/>
      <c r="V3096" s="4"/>
      <c r="W3096" s="38"/>
      <c r="X3096" s="8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BC3096" s="2"/>
    </row>
    <row r="3097" spans="1:55" ht="12.75" x14ac:dyDescent="0.2">
      <c r="A3097" s="4"/>
      <c r="B3097" s="4"/>
      <c r="C3097" s="4"/>
      <c r="D3097" s="4"/>
      <c r="E3097" s="4"/>
      <c r="F3097" s="4"/>
      <c r="G3097" s="45"/>
      <c r="H3097" s="45"/>
      <c r="I3097" s="36"/>
      <c r="J3097" s="36"/>
      <c r="K3097" s="5"/>
      <c r="L3097" s="8" t="str">
        <f t="shared" si="49"/>
        <v xml:space="preserve"> </v>
      </c>
      <c r="M3097" s="6"/>
      <c r="N3097" s="6"/>
      <c r="O3097" s="6"/>
      <c r="P3097" s="8"/>
      <c r="Q3097" s="5"/>
      <c r="R3097" s="8"/>
      <c r="S3097" s="10"/>
      <c r="T3097" s="6"/>
      <c r="U3097" s="4"/>
      <c r="V3097" s="4"/>
      <c r="W3097" s="38"/>
      <c r="X3097" s="8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BC3097" s="2"/>
    </row>
    <row r="3098" spans="1:55" ht="12.75" x14ac:dyDescent="0.2">
      <c r="A3098" s="4"/>
      <c r="B3098" s="4"/>
      <c r="C3098" s="4"/>
      <c r="D3098" s="4"/>
      <c r="E3098" s="4"/>
      <c r="F3098" s="4"/>
      <c r="G3098" s="45"/>
      <c r="H3098" s="45"/>
      <c r="I3098" s="36"/>
      <c r="J3098" s="36"/>
      <c r="K3098" s="5"/>
      <c r="L3098" s="8" t="str">
        <f t="shared" si="49"/>
        <v xml:space="preserve"> </v>
      </c>
      <c r="M3098" s="6"/>
      <c r="N3098" s="6"/>
      <c r="O3098" s="6"/>
      <c r="P3098" s="8"/>
      <c r="Q3098" s="5"/>
      <c r="R3098" s="8"/>
      <c r="S3098" s="10"/>
      <c r="T3098" s="6"/>
      <c r="U3098" s="4"/>
      <c r="V3098" s="4"/>
      <c r="W3098" s="38"/>
      <c r="X3098" s="8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BC3098" s="2"/>
    </row>
    <row r="3099" spans="1:55" ht="12.75" x14ac:dyDescent="0.2">
      <c r="A3099" s="4"/>
      <c r="B3099" s="4"/>
      <c r="C3099" s="4"/>
      <c r="D3099" s="4"/>
      <c r="E3099" s="4"/>
      <c r="F3099" s="4"/>
      <c r="G3099" s="45"/>
      <c r="H3099" s="45"/>
      <c r="I3099" s="36"/>
      <c r="J3099" s="36"/>
      <c r="K3099" s="5"/>
      <c r="L3099" s="8" t="str">
        <f t="shared" si="49"/>
        <v xml:space="preserve"> </v>
      </c>
      <c r="M3099" s="6"/>
      <c r="N3099" s="6"/>
      <c r="O3099" s="6"/>
      <c r="P3099" s="8"/>
      <c r="Q3099" s="5"/>
      <c r="R3099" s="8"/>
      <c r="S3099" s="10"/>
      <c r="T3099" s="6"/>
      <c r="U3099" s="4"/>
      <c r="V3099" s="4"/>
      <c r="W3099" s="38"/>
      <c r="X3099" s="8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BC3099" s="2"/>
    </row>
    <row r="3100" spans="1:55" ht="12.75" x14ac:dyDescent="0.2">
      <c r="A3100" s="4"/>
      <c r="B3100" s="4"/>
      <c r="C3100" s="4"/>
      <c r="D3100" s="4"/>
      <c r="E3100" s="4"/>
      <c r="F3100" s="4"/>
      <c r="G3100" s="45"/>
      <c r="H3100" s="45"/>
      <c r="I3100" s="36"/>
      <c r="J3100" s="36"/>
      <c r="K3100" s="5"/>
      <c r="L3100" s="8" t="str">
        <f t="shared" si="49"/>
        <v xml:space="preserve"> </v>
      </c>
      <c r="M3100" s="6"/>
      <c r="N3100" s="6"/>
      <c r="O3100" s="6"/>
      <c r="P3100" s="8"/>
      <c r="Q3100" s="5"/>
      <c r="R3100" s="8"/>
      <c r="S3100" s="10"/>
      <c r="T3100" s="6"/>
      <c r="U3100" s="4"/>
      <c r="V3100" s="4"/>
      <c r="W3100" s="38"/>
      <c r="X3100" s="8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BC3100" s="2"/>
    </row>
    <row r="3101" spans="1:55" ht="12.75" x14ac:dyDescent="0.2">
      <c r="A3101" s="4"/>
      <c r="B3101" s="4"/>
      <c r="C3101" s="4"/>
      <c r="D3101" s="4"/>
      <c r="E3101" s="4"/>
      <c r="F3101" s="4"/>
      <c r="G3101" s="45"/>
      <c r="H3101" s="45"/>
      <c r="I3101" s="36"/>
      <c r="J3101" s="36"/>
      <c r="K3101" s="5"/>
      <c r="L3101" s="8" t="str">
        <f t="shared" si="49"/>
        <v xml:space="preserve"> </v>
      </c>
      <c r="M3101" s="6"/>
      <c r="N3101" s="6"/>
      <c r="O3101" s="6"/>
      <c r="P3101" s="8"/>
      <c r="Q3101" s="5"/>
      <c r="R3101" s="8"/>
      <c r="S3101" s="10"/>
      <c r="T3101" s="6"/>
      <c r="U3101" s="4"/>
      <c r="V3101" s="4"/>
      <c r="W3101" s="38"/>
      <c r="X3101" s="8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BC3101" s="2"/>
    </row>
    <row r="3102" spans="1:55" ht="12.75" x14ac:dyDescent="0.2">
      <c r="A3102" s="4"/>
      <c r="B3102" s="4"/>
      <c r="C3102" s="4"/>
      <c r="D3102" s="4"/>
      <c r="E3102" s="4"/>
      <c r="F3102" s="4"/>
      <c r="G3102" s="45"/>
      <c r="H3102" s="45"/>
      <c r="I3102" s="36"/>
      <c r="J3102" s="36"/>
      <c r="K3102" s="5"/>
      <c r="L3102" s="8" t="str">
        <f t="shared" si="49"/>
        <v xml:space="preserve"> </v>
      </c>
      <c r="M3102" s="6"/>
      <c r="N3102" s="6"/>
      <c r="O3102" s="6"/>
      <c r="P3102" s="8"/>
      <c r="Q3102" s="5"/>
      <c r="R3102" s="8"/>
      <c r="S3102" s="10"/>
      <c r="T3102" s="6"/>
      <c r="U3102" s="4"/>
      <c r="V3102" s="4"/>
      <c r="W3102" s="38"/>
      <c r="X3102" s="8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BC3102" s="2"/>
    </row>
    <row r="3103" spans="1:55" ht="12.75" x14ac:dyDescent="0.2">
      <c r="A3103" s="4"/>
      <c r="B3103" s="4"/>
      <c r="C3103" s="4"/>
      <c r="D3103" s="4"/>
      <c r="E3103" s="4"/>
      <c r="F3103" s="4"/>
      <c r="G3103" s="45"/>
      <c r="H3103" s="45"/>
      <c r="I3103" s="36"/>
      <c r="J3103" s="36"/>
      <c r="K3103" s="5"/>
      <c r="L3103" s="8" t="str">
        <f t="shared" si="49"/>
        <v xml:space="preserve"> </v>
      </c>
      <c r="M3103" s="6"/>
      <c r="N3103" s="6"/>
      <c r="O3103" s="6"/>
      <c r="P3103" s="8"/>
      <c r="Q3103" s="5"/>
      <c r="R3103" s="8"/>
      <c r="S3103" s="10"/>
      <c r="T3103" s="6"/>
      <c r="U3103" s="4"/>
      <c r="V3103" s="4"/>
      <c r="W3103" s="38"/>
      <c r="X3103" s="8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BC3103" s="2"/>
    </row>
    <row r="3104" spans="1:55" ht="12.75" x14ac:dyDescent="0.2">
      <c r="A3104" s="4"/>
      <c r="B3104" s="4"/>
      <c r="C3104" s="4"/>
      <c r="D3104" s="4"/>
      <c r="E3104" s="4"/>
      <c r="F3104" s="4"/>
      <c r="G3104" s="45"/>
      <c r="H3104" s="45"/>
      <c r="I3104" s="36"/>
      <c r="J3104" s="36"/>
      <c r="K3104" s="5"/>
      <c r="L3104" s="8" t="str">
        <f t="shared" ref="L3104:L3167" si="50">+IF(J3104=0," ",K3104-($B$9-J3104))</f>
        <v xml:space="preserve"> </v>
      </c>
      <c r="M3104" s="6"/>
      <c r="N3104" s="6"/>
      <c r="O3104" s="6"/>
      <c r="P3104" s="8"/>
      <c r="Q3104" s="5"/>
      <c r="R3104" s="8"/>
      <c r="S3104" s="10"/>
      <c r="T3104" s="6"/>
      <c r="U3104" s="4"/>
      <c r="V3104" s="4"/>
      <c r="W3104" s="38"/>
      <c r="X3104" s="8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BC3104" s="2"/>
    </row>
    <row r="3105" spans="1:55" ht="12.75" x14ac:dyDescent="0.2">
      <c r="A3105" s="4"/>
      <c r="B3105" s="4"/>
      <c r="C3105" s="4"/>
      <c r="D3105" s="4"/>
      <c r="E3105" s="4"/>
      <c r="F3105" s="4"/>
      <c r="G3105" s="45"/>
      <c r="H3105" s="45"/>
      <c r="I3105" s="36"/>
      <c r="J3105" s="36"/>
      <c r="K3105" s="5"/>
      <c r="L3105" s="8" t="str">
        <f t="shared" si="50"/>
        <v xml:space="preserve"> </v>
      </c>
      <c r="M3105" s="6"/>
      <c r="N3105" s="6"/>
      <c r="O3105" s="6"/>
      <c r="P3105" s="8"/>
      <c r="Q3105" s="5"/>
      <c r="R3105" s="8"/>
      <c r="S3105" s="10"/>
      <c r="T3105" s="6"/>
      <c r="U3105" s="4"/>
      <c r="V3105" s="4"/>
      <c r="W3105" s="38"/>
      <c r="X3105" s="8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BC3105" s="2"/>
    </row>
    <row r="3106" spans="1:55" ht="12.75" x14ac:dyDescent="0.2">
      <c r="A3106" s="4"/>
      <c r="B3106" s="4"/>
      <c r="C3106" s="4"/>
      <c r="D3106" s="4"/>
      <c r="E3106" s="4"/>
      <c r="F3106" s="4"/>
      <c r="G3106" s="45"/>
      <c r="H3106" s="45"/>
      <c r="I3106" s="36"/>
      <c r="J3106" s="36"/>
      <c r="K3106" s="5"/>
      <c r="L3106" s="8" t="str">
        <f t="shared" si="50"/>
        <v xml:space="preserve"> </v>
      </c>
      <c r="M3106" s="6"/>
      <c r="N3106" s="6"/>
      <c r="O3106" s="6"/>
      <c r="P3106" s="8"/>
      <c r="Q3106" s="5"/>
      <c r="R3106" s="8"/>
      <c r="S3106" s="10"/>
      <c r="T3106" s="6"/>
      <c r="U3106" s="4"/>
      <c r="V3106" s="4"/>
      <c r="W3106" s="38"/>
      <c r="X3106" s="8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BC3106" s="2"/>
    </row>
    <row r="3107" spans="1:55" ht="12.75" x14ac:dyDescent="0.2">
      <c r="A3107" s="4"/>
      <c r="B3107" s="4"/>
      <c r="C3107" s="4"/>
      <c r="D3107" s="4"/>
      <c r="E3107" s="4"/>
      <c r="F3107" s="4"/>
      <c r="G3107" s="45"/>
      <c r="H3107" s="45"/>
      <c r="I3107" s="36"/>
      <c r="J3107" s="36"/>
      <c r="K3107" s="5"/>
      <c r="L3107" s="8" t="str">
        <f t="shared" si="50"/>
        <v xml:space="preserve"> </v>
      </c>
      <c r="M3107" s="6"/>
      <c r="N3107" s="6"/>
      <c r="O3107" s="6"/>
      <c r="P3107" s="8"/>
      <c r="Q3107" s="5"/>
      <c r="R3107" s="8"/>
      <c r="S3107" s="10"/>
      <c r="T3107" s="6"/>
      <c r="U3107" s="4"/>
      <c r="V3107" s="4"/>
      <c r="W3107" s="38"/>
      <c r="X3107" s="8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BC3107" s="2"/>
    </row>
    <row r="3108" spans="1:55" ht="12.75" x14ac:dyDescent="0.2">
      <c r="A3108" s="4"/>
      <c r="B3108" s="4"/>
      <c r="C3108" s="4"/>
      <c r="D3108" s="4"/>
      <c r="E3108" s="4"/>
      <c r="F3108" s="4"/>
      <c r="G3108" s="45"/>
      <c r="H3108" s="45"/>
      <c r="I3108" s="36"/>
      <c r="J3108" s="36"/>
      <c r="K3108" s="5"/>
      <c r="L3108" s="8" t="str">
        <f t="shared" si="50"/>
        <v xml:space="preserve"> </v>
      </c>
      <c r="M3108" s="6"/>
      <c r="N3108" s="6"/>
      <c r="O3108" s="6"/>
      <c r="P3108" s="8"/>
      <c r="Q3108" s="5"/>
      <c r="R3108" s="8"/>
      <c r="S3108" s="10"/>
      <c r="T3108" s="6"/>
      <c r="U3108" s="4"/>
      <c r="V3108" s="4"/>
      <c r="W3108" s="38"/>
      <c r="X3108" s="8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BC3108" s="2"/>
    </row>
    <row r="3109" spans="1:55" ht="12.75" x14ac:dyDescent="0.2">
      <c r="A3109" s="4"/>
      <c r="B3109" s="4"/>
      <c r="C3109" s="4"/>
      <c r="D3109" s="4"/>
      <c r="E3109" s="4"/>
      <c r="F3109" s="4"/>
      <c r="G3109" s="45"/>
      <c r="H3109" s="45"/>
      <c r="I3109" s="36"/>
      <c r="J3109" s="36"/>
      <c r="K3109" s="5"/>
      <c r="L3109" s="8" t="str">
        <f t="shared" si="50"/>
        <v xml:space="preserve"> </v>
      </c>
      <c r="M3109" s="6"/>
      <c r="N3109" s="6"/>
      <c r="O3109" s="6"/>
      <c r="P3109" s="8"/>
      <c r="Q3109" s="5"/>
      <c r="R3109" s="8"/>
      <c r="S3109" s="10"/>
      <c r="T3109" s="6"/>
      <c r="U3109" s="4"/>
      <c r="V3109" s="4"/>
      <c r="W3109" s="38"/>
      <c r="X3109" s="8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BC3109" s="2"/>
    </row>
    <row r="3110" spans="1:55" ht="12.75" x14ac:dyDescent="0.2">
      <c r="A3110" s="4"/>
      <c r="B3110" s="4"/>
      <c r="C3110" s="4"/>
      <c r="D3110" s="4"/>
      <c r="E3110" s="4"/>
      <c r="F3110" s="4"/>
      <c r="G3110" s="45"/>
      <c r="H3110" s="45"/>
      <c r="I3110" s="36"/>
      <c r="J3110" s="36"/>
      <c r="K3110" s="5"/>
      <c r="L3110" s="8" t="str">
        <f t="shared" si="50"/>
        <v xml:space="preserve"> </v>
      </c>
      <c r="M3110" s="6"/>
      <c r="N3110" s="6"/>
      <c r="O3110" s="6"/>
      <c r="P3110" s="8"/>
      <c r="Q3110" s="5"/>
      <c r="R3110" s="8"/>
      <c r="S3110" s="10"/>
      <c r="T3110" s="6"/>
      <c r="U3110" s="4"/>
      <c r="V3110" s="4"/>
      <c r="W3110" s="38"/>
      <c r="X3110" s="8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BC3110" s="2"/>
    </row>
    <row r="3111" spans="1:55" ht="12.75" x14ac:dyDescent="0.2">
      <c r="A3111" s="4"/>
      <c r="B3111" s="4"/>
      <c r="C3111" s="4"/>
      <c r="D3111" s="4"/>
      <c r="E3111" s="4"/>
      <c r="F3111" s="4"/>
      <c r="G3111" s="45"/>
      <c r="H3111" s="45"/>
      <c r="I3111" s="36"/>
      <c r="J3111" s="36"/>
      <c r="K3111" s="5"/>
      <c r="L3111" s="8" t="str">
        <f t="shared" si="50"/>
        <v xml:space="preserve"> </v>
      </c>
      <c r="M3111" s="6"/>
      <c r="N3111" s="6"/>
      <c r="O3111" s="6"/>
      <c r="P3111" s="8"/>
      <c r="Q3111" s="5"/>
      <c r="R3111" s="8"/>
      <c r="S3111" s="10"/>
      <c r="T3111" s="6"/>
      <c r="U3111" s="4"/>
      <c r="V3111" s="4"/>
      <c r="W3111" s="38"/>
      <c r="X3111" s="8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BC3111" s="2"/>
    </row>
    <row r="3112" spans="1:55" ht="12.75" x14ac:dyDescent="0.2">
      <c r="A3112" s="4"/>
      <c r="B3112" s="4"/>
      <c r="C3112" s="4"/>
      <c r="D3112" s="4"/>
      <c r="E3112" s="4"/>
      <c r="F3112" s="4"/>
      <c r="G3112" s="45"/>
      <c r="H3112" s="45"/>
      <c r="I3112" s="36"/>
      <c r="J3112" s="36"/>
      <c r="K3112" s="5"/>
      <c r="L3112" s="8" t="str">
        <f t="shared" si="50"/>
        <v xml:space="preserve"> </v>
      </c>
      <c r="M3112" s="6"/>
      <c r="N3112" s="6"/>
      <c r="O3112" s="6"/>
      <c r="P3112" s="8"/>
      <c r="Q3112" s="5"/>
      <c r="R3112" s="8"/>
      <c r="S3112" s="10"/>
      <c r="T3112" s="6"/>
      <c r="U3112" s="4"/>
      <c r="V3112" s="4"/>
      <c r="W3112" s="38"/>
      <c r="X3112" s="8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BC3112" s="2"/>
    </row>
    <row r="3113" spans="1:55" ht="12.75" x14ac:dyDescent="0.2">
      <c r="A3113" s="4"/>
      <c r="B3113" s="4"/>
      <c r="C3113" s="4"/>
      <c r="D3113" s="4"/>
      <c r="E3113" s="4"/>
      <c r="F3113" s="4"/>
      <c r="G3113" s="45"/>
      <c r="H3113" s="45"/>
      <c r="I3113" s="36"/>
      <c r="J3113" s="36"/>
      <c r="K3113" s="5"/>
      <c r="L3113" s="8" t="str">
        <f t="shared" si="50"/>
        <v xml:space="preserve"> </v>
      </c>
      <c r="M3113" s="6"/>
      <c r="N3113" s="6"/>
      <c r="O3113" s="6"/>
      <c r="P3113" s="8"/>
      <c r="Q3113" s="5"/>
      <c r="R3113" s="8"/>
      <c r="S3113" s="10"/>
      <c r="T3113" s="6"/>
      <c r="U3113" s="4"/>
      <c r="V3113" s="4"/>
      <c r="W3113" s="38"/>
      <c r="X3113" s="8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BC3113" s="2"/>
    </row>
    <row r="3114" spans="1:55" ht="12.75" x14ac:dyDescent="0.2">
      <c r="A3114" s="4"/>
      <c r="B3114" s="4"/>
      <c r="C3114" s="4"/>
      <c r="D3114" s="4"/>
      <c r="E3114" s="4"/>
      <c r="F3114" s="4"/>
      <c r="G3114" s="45"/>
      <c r="H3114" s="45"/>
      <c r="I3114" s="36"/>
      <c r="J3114" s="36"/>
      <c r="K3114" s="5"/>
      <c r="L3114" s="8" t="str">
        <f t="shared" si="50"/>
        <v xml:space="preserve"> </v>
      </c>
      <c r="M3114" s="6"/>
      <c r="N3114" s="6"/>
      <c r="O3114" s="6"/>
      <c r="P3114" s="8"/>
      <c r="Q3114" s="5"/>
      <c r="R3114" s="8"/>
      <c r="S3114" s="10"/>
      <c r="T3114" s="6"/>
      <c r="U3114" s="4"/>
      <c r="V3114" s="4"/>
      <c r="W3114" s="38"/>
      <c r="X3114" s="8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BC3114" s="2"/>
    </row>
    <row r="3115" spans="1:55" ht="12.75" x14ac:dyDescent="0.2">
      <c r="A3115" s="4"/>
      <c r="B3115" s="4"/>
      <c r="C3115" s="4"/>
      <c r="D3115" s="4"/>
      <c r="E3115" s="4"/>
      <c r="F3115" s="4"/>
      <c r="G3115" s="45"/>
      <c r="H3115" s="45"/>
      <c r="I3115" s="36"/>
      <c r="J3115" s="36"/>
      <c r="K3115" s="5"/>
      <c r="L3115" s="8" t="str">
        <f t="shared" si="50"/>
        <v xml:space="preserve"> </v>
      </c>
      <c r="M3115" s="6"/>
      <c r="N3115" s="6"/>
      <c r="O3115" s="6"/>
      <c r="P3115" s="8"/>
      <c r="Q3115" s="5"/>
      <c r="R3115" s="8"/>
      <c r="S3115" s="10"/>
      <c r="T3115" s="6"/>
      <c r="U3115" s="4"/>
      <c r="V3115" s="4"/>
      <c r="W3115" s="38"/>
      <c r="X3115" s="8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BC3115" s="2"/>
    </row>
    <row r="3116" spans="1:55" ht="12.75" x14ac:dyDescent="0.2">
      <c r="A3116" s="4"/>
      <c r="B3116" s="4"/>
      <c r="C3116" s="4"/>
      <c r="D3116" s="4"/>
      <c r="E3116" s="4"/>
      <c r="F3116" s="4"/>
      <c r="G3116" s="45"/>
      <c r="H3116" s="45"/>
      <c r="I3116" s="36"/>
      <c r="J3116" s="36"/>
      <c r="K3116" s="5"/>
      <c r="L3116" s="8" t="str">
        <f t="shared" si="50"/>
        <v xml:space="preserve"> </v>
      </c>
      <c r="M3116" s="6"/>
      <c r="N3116" s="6"/>
      <c r="O3116" s="6"/>
      <c r="P3116" s="8"/>
      <c r="Q3116" s="5"/>
      <c r="R3116" s="8"/>
      <c r="S3116" s="10"/>
      <c r="T3116" s="6"/>
      <c r="U3116" s="4"/>
      <c r="V3116" s="4"/>
      <c r="W3116" s="38"/>
      <c r="X3116" s="8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BC3116" s="2"/>
    </row>
    <row r="3117" spans="1:55" ht="12.75" x14ac:dyDescent="0.2">
      <c r="A3117" s="4"/>
      <c r="B3117" s="4"/>
      <c r="C3117" s="4"/>
      <c r="D3117" s="4"/>
      <c r="E3117" s="4"/>
      <c r="F3117" s="4"/>
      <c r="G3117" s="45"/>
      <c r="H3117" s="45"/>
      <c r="I3117" s="36"/>
      <c r="J3117" s="36"/>
      <c r="K3117" s="5"/>
      <c r="L3117" s="8" t="str">
        <f t="shared" si="50"/>
        <v xml:space="preserve"> </v>
      </c>
      <c r="M3117" s="6"/>
      <c r="N3117" s="6"/>
      <c r="O3117" s="6"/>
      <c r="P3117" s="8"/>
      <c r="Q3117" s="5"/>
      <c r="R3117" s="8"/>
      <c r="S3117" s="10"/>
      <c r="T3117" s="6"/>
      <c r="U3117" s="4"/>
      <c r="V3117" s="4"/>
      <c r="W3117" s="38"/>
      <c r="X3117" s="8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BC3117" s="2"/>
    </row>
    <row r="3118" spans="1:55" ht="12.75" x14ac:dyDescent="0.2">
      <c r="A3118" s="4"/>
      <c r="B3118" s="4"/>
      <c r="C3118" s="4"/>
      <c r="D3118" s="4"/>
      <c r="E3118" s="4"/>
      <c r="F3118" s="4"/>
      <c r="G3118" s="45"/>
      <c r="H3118" s="45"/>
      <c r="I3118" s="36"/>
      <c r="J3118" s="36"/>
      <c r="K3118" s="5"/>
      <c r="L3118" s="8" t="str">
        <f t="shared" si="50"/>
        <v xml:space="preserve"> </v>
      </c>
      <c r="M3118" s="6"/>
      <c r="N3118" s="6"/>
      <c r="O3118" s="6"/>
      <c r="P3118" s="8"/>
      <c r="Q3118" s="5"/>
      <c r="R3118" s="8"/>
      <c r="S3118" s="10"/>
      <c r="T3118" s="6"/>
      <c r="U3118" s="4"/>
      <c r="V3118" s="4"/>
      <c r="W3118" s="38"/>
      <c r="X3118" s="8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BC3118" s="2"/>
    </row>
    <row r="3119" spans="1:55" ht="12.75" x14ac:dyDescent="0.2">
      <c r="A3119" s="4"/>
      <c r="B3119" s="4"/>
      <c r="C3119" s="4"/>
      <c r="D3119" s="4"/>
      <c r="E3119" s="4"/>
      <c r="F3119" s="4"/>
      <c r="G3119" s="45"/>
      <c r="H3119" s="45"/>
      <c r="I3119" s="36"/>
      <c r="J3119" s="36"/>
      <c r="K3119" s="5"/>
      <c r="L3119" s="8" t="str">
        <f t="shared" si="50"/>
        <v xml:space="preserve"> </v>
      </c>
      <c r="M3119" s="6"/>
      <c r="N3119" s="6"/>
      <c r="O3119" s="6"/>
      <c r="P3119" s="8"/>
      <c r="Q3119" s="5"/>
      <c r="R3119" s="8"/>
      <c r="S3119" s="10"/>
      <c r="T3119" s="6"/>
      <c r="U3119" s="4"/>
      <c r="V3119" s="4"/>
      <c r="W3119" s="38"/>
      <c r="X3119" s="8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BC3119" s="2"/>
    </row>
    <row r="3120" spans="1:55" ht="12.75" x14ac:dyDescent="0.2">
      <c r="A3120" s="4"/>
      <c r="B3120" s="4"/>
      <c r="C3120" s="4"/>
      <c r="D3120" s="4"/>
      <c r="E3120" s="4"/>
      <c r="F3120" s="4"/>
      <c r="G3120" s="45"/>
      <c r="H3120" s="45"/>
      <c r="I3120" s="36"/>
      <c r="J3120" s="36"/>
      <c r="K3120" s="5"/>
      <c r="L3120" s="8" t="str">
        <f t="shared" si="50"/>
        <v xml:space="preserve"> </v>
      </c>
      <c r="M3120" s="6"/>
      <c r="N3120" s="6"/>
      <c r="O3120" s="6"/>
      <c r="P3120" s="8"/>
      <c r="Q3120" s="5"/>
      <c r="R3120" s="8"/>
      <c r="S3120" s="10"/>
      <c r="T3120" s="6"/>
      <c r="U3120" s="4"/>
      <c r="V3120" s="4"/>
      <c r="W3120" s="38"/>
      <c r="X3120" s="8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BC3120" s="2"/>
    </row>
    <row r="3121" spans="1:55" ht="12.75" x14ac:dyDescent="0.2">
      <c r="A3121" s="4"/>
      <c r="B3121" s="4"/>
      <c r="C3121" s="4"/>
      <c r="D3121" s="4"/>
      <c r="E3121" s="4"/>
      <c r="F3121" s="4"/>
      <c r="G3121" s="45"/>
      <c r="H3121" s="45"/>
      <c r="I3121" s="36"/>
      <c r="J3121" s="36"/>
      <c r="K3121" s="5"/>
      <c r="L3121" s="8" t="str">
        <f t="shared" si="50"/>
        <v xml:space="preserve"> </v>
      </c>
      <c r="M3121" s="6"/>
      <c r="N3121" s="6"/>
      <c r="O3121" s="6"/>
      <c r="P3121" s="8"/>
      <c r="Q3121" s="5"/>
      <c r="R3121" s="8"/>
      <c r="S3121" s="10"/>
      <c r="T3121" s="6"/>
      <c r="U3121" s="4"/>
      <c r="V3121" s="4"/>
      <c r="W3121" s="38"/>
      <c r="X3121" s="8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BC3121" s="2"/>
    </row>
    <row r="3122" spans="1:55" ht="12.75" x14ac:dyDescent="0.2">
      <c r="A3122" s="4"/>
      <c r="B3122" s="4"/>
      <c r="C3122" s="4"/>
      <c r="D3122" s="4"/>
      <c r="E3122" s="4"/>
      <c r="F3122" s="4"/>
      <c r="G3122" s="45"/>
      <c r="H3122" s="45"/>
      <c r="I3122" s="36"/>
      <c r="J3122" s="36"/>
      <c r="K3122" s="5"/>
      <c r="L3122" s="8" t="str">
        <f t="shared" si="50"/>
        <v xml:space="preserve"> </v>
      </c>
      <c r="M3122" s="6"/>
      <c r="N3122" s="6"/>
      <c r="O3122" s="6"/>
      <c r="P3122" s="8"/>
      <c r="Q3122" s="5"/>
      <c r="R3122" s="8"/>
      <c r="S3122" s="10"/>
      <c r="T3122" s="6"/>
      <c r="U3122" s="4"/>
      <c r="V3122" s="4"/>
      <c r="W3122" s="38"/>
      <c r="X3122" s="8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BC3122" s="2"/>
    </row>
    <row r="3123" spans="1:55" ht="12.75" x14ac:dyDescent="0.2">
      <c r="A3123" s="4"/>
      <c r="B3123" s="4"/>
      <c r="C3123" s="4"/>
      <c r="D3123" s="4"/>
      <c r="E3123" s="4"/>
      <c r="F3123" s="4"/>
      <c r="G3123" s="45"/>
      <c r="H3123" s="45"/>
      <c r="I3123" s="36"/>
      <c r="J3123" s="36"/>
      <c r="K3123" s="5"/>
      <c r="L3123" s="8" t="str">
        <f t="shared" si="50"/>
        <v xml:space="preserve"> </v>
      </c>
      <c r="M3123" s="6"/>
      <c r="N3123" s="6"/>
      <c r="O3123" s="6"/>
      <c r="P3123" s="8"/>
      <c r="Q3123" s="5"/>
      <c r="R3123" s="8"/>
      <c r="S3123" s="10"/>
      <c r="T3123" s="6"/>
      <c r="U3123" s="4"/>
      <c r="V3123" s="4"/>
      <c r="W3123" s="38"/>
      <c r="X3123" s="8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BC3123" s="2"/>
    </row>
    <row r="3124" spans="1:55" ht="12.75" x14ac:dyDescent="0.2">
      <c r="A3124" s="4"/>
      <c r="B3124" s="4"/>
      <c r="C3124" s="4"/>
      <c r="D3124" s="4"/>
      <c r="E3124" s="4"/>
      <c r="F3124" s="4"/>
      <c r="G3124" s="45"/>
      <c r="H3124" s="45"/>
      <c r="I3124" s="36"/>
      <c r="J3124" s="36"/>
      <c r="K3124" s="5"/>
      <c r="L3124" s="8" t="str">
        <f t="shared" si="50"/>
        <v xml:space="preserve"> </v>
      </c>
      <c r="M3124" s="6"/>
      <c r="N3124" s="6"/>
      <c r="O3124" s="6"/>
      <c r="P3124" s="8"/>
      <c r="Q3124" s="5"/>
      <c r="R3124" s="8"/>
      <c r="S3124" s="10"/>
      <c r="T3124" s="6"/>
      <c r="U3124" s="4"/>
      <c r="V3124" s="4"/>
      <c r="W3124" s="38"/>
      <c r="X3124" s="8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BC3124" s="2"/>
    </row>
    <row r="3125" spans="1:55" ht="12.75" x14ac:dyDescent="0.2">
      <c r="A3125" s="4"/>
      <c r="B3125" s="4"/>
      <c r="C3125" s="4"/>
      <c r="D3125" s="4"/>
      <c r="E3125" s="4"/>
      <c r="F3125" s="4"/>
      <c r="G3125" s="45"/>
      <c r="H3125" s="45"/>
      <c r="I3125" s="36"/>
      <c r="J3125" s="36"/>
      <c r="K3125" s="5"/>
      <c r="L3125" s="8" t="str">
        <f t="shared" si="50"/>
        <v xml:space="preserve"> </v>
      </c>
      <c r="M3125" s="6"/>
      <c r="N3125" s="6"/>
      <c r="O3125" s="6"/>
      <c r="P3125" s="8"/>
      <c r="Q3125" s="5"/>
      <c r="R3125" s="8"/>
      <c r="S3125" s="10"/>
      <c r="T3125" s="6"/>
      <c r="U3125" s="4"/>
      <c r="V3125" s="4"/>
      <c r="W3125" s="38"/>
      <c r="X3125" s="8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BC3125" s="2"/>
    </row>
    <row r="3126" spans="1:55" ht="12.75" x14ac:dyDescent="0.2">
      <c r="A3126" s="4"/>
      <c r="B3126" s="4"/>
      <c r="C3126" s="4"/>
      <c r="D3126" s="4"/>
      <c r="E3126" s="4"/>
      <c r="F3126" s="4"/>
      <c r="G3126" s="45"/>
      <c r="H3126" s="45"/>
      <c r="I3126" s="36"/>
      <c r="J3126" s="36"/>
      <c r="K3126" s="5"/>
      <c r="L3126" s="8" t="str">
        <f t="shared" si="50"/>
        <v xml:space="preserve"> </v>
      </c>
      <c r="M3126" s="6"/>
      <c r="N3126" s="6"/>
      <c r="O3126" s="6"/>
      <c r="P3126" s="8"/>
      <c r="Q3126" s="5"/>
      <c r="R3126" s="8"/>
      <c r="S3126" s="10"/>
      <c r="T3126" s="6"/>
      <c r="U3126" s="4"/>
      <c r="V3126" s="4"/>
      <c r="W3126" s="38"/>
      <c r="X3126" s="8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BC3126" s="2"/>
    </row>
    <row r="3127" spans="1:55" ht="12.75" x14ac:dyDescent="0.2">
      <c r="A3127" s="4"/>
      <c r="B3127" s="4"/>
      <c r="C3127" s="4"/>
      <c r="D3127" s="4"/>
      <c r="E3127" s="4"/>
      <c r="F3127" s="4"/>
      <c r="G3127" s="45"/>
      <c r="H3127" s="45"/>
      <c r="I3127" s="36"/>
      <c r="J3127" s="36"/>
      <c r="K3127" s="5"/>
      <c r="L3127" s="8" t="str">
        <f t="shared" si="50"/>
        <v xml:space="preserve"> </v>
      </c>
      <c r="M3127" s="6"/>
      <c r="N3127" s="6"/>
      <c r="O3127" s="6"/>
      <c r="P3127" s="8"/>
      <c r="Q3127" s="5"/>
      <c r="R3127" s="8"/>
      <c r="S3127" s="10"/>
      <c r="T3127" s="6"/>
      <c r="U3127" s="4"/>
      <c r="V3127" s="4"/>
      <c r="W3127" s="38"/>
      <c r="X3127" s="8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BC3127" s="2"/>
    </row>
    <row r="3128" spans="1:55" ht="12.75" x14ac:dyDescent="0.2">
      <c r="A3128" s="4"/>
      <c r="B3128" s="4"/>
      <c r="C3128" s="4"/>
      <c r="D3128" s="4"/>
      <c r="E3128" s="4"/>
      <c r="F3128" s="4"/>
      <c r="G3128" s="45"/>
      <c r="H3128" s="45"/>
      <c r="I3128" s="36"/>
      <c r="J3128" s="36"/>
      <c r="K3128" s="5"/>
      <c r="L3128" s="8" t="str">
        <f t="shared" si="50"/>
        <v xml:space="preserve"> </v>
      </c>
      <c r="M3128" s="6"/>
      <c r="N3128" s="6"/>
      <c r="O3128" s="6"/>
      <c r="P3128" s="8"/>
      <c r="Q3128" s="5"/>
      <c r="R3128" s="8"/>
      <c r="S3128" s="10"/>
      <c r="T3128" s="6"/>
      <c r="U3128" s="4"/>
      <c r="V3128" s="4"/>
      <c r="W3128" s="38"/>
      <c r="X3128" s="8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BC3128" s="2"/>
    </row>
    <row r="3129" spans="1:55" ht="12.75" x14ac:dyDescent="0.2">
      <c r="A3129" s="4"/>
      <c r="B3129" s="4"/>
      <c r="C3129" s="4"/>
      <c r="D3129" s="4"/>
      <c r="E3129" s="4"/>
      <c r="F3129" s="4"/>
      <c r="G3129" s="45"/>
      <c r="H3129" s="45"/>
      <c r="I3129" s="36"/>
      <c r="J3129" s="36"/>
      <c r="K3129" s="5"/>
      <c r="L3129" s="8" t="str">
        <f t="shared" si="50"/>
        <v xml:space="preserve"> </v>
      </c>
      <c r="M3129" s="6"/>
      <c r="N3129" s="6"/>
      <c r="O3129" s="6"/>
      <c r="P3129" s="8"/>
      <c r="Q3129" s="5"/>
      <c r="R3129" s="8"/>
      <c r="S3129" s="10"/>
      <c r="T3129" s="6"/>
      <c r="U3129" s="4"/>
      <c r="V3129" s="4"/>
      <c r="W3129" s="38"/>
      <c r="X3129" s="8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BC3129" s="2"/>
    </row>
    <row r="3130" spans="1:55" ht="12.75" x14ac:dyDescent="0.2">
      <c r="A3130" s="4"/>
      <c r="B3130" s="4"/>
      <c r="C3130" s="4"/>
      <c r="D3130" s="4"/>
      <c r="E3130" s="4"/>
      <c r="F3130" s="4"/>
      <c r="G3130" s="45"/>
      <c r="H3130" s="45"/>
      <c r="I3130" s="36"/>
      <c r="J3130" s="36"/>
      <c r="K3130" s="5"/>
      <c r="L3130" s="8" t="str">
        <f t="shared" si="50"/>
        <v xml:space="preserve"> </v>
      </c>
      <c r="M3130" s="6"/>
      <c r="N3130" s="6"/>
      <c r="O3130" s="6"/>
      <c r="P3130" s="8"/>
      <c r="Q3130" s="5"/>
      <c r="R3130" s="8"/>
      <c r="S3130" s="10"/>
      <c r="T3130" s="6"/>
      <c r="U3130" s="4"/>
      <c r="V3130" s="4"/>
      <c r="W3130" s="38"/>
      <c r="X3130" s="8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BC3130" s="2"/>
    </row>
    <row r="3131" spans="1:55" ht="12.75" x14ac:dyDescent="0.2">
      <c r="A3131" s="4"/>
      <c r="B3131" s="4"/>
      <c r="C3131" s="4"/>
      <c r="D3131" s="4"/>
      <c r="E3131" s="4"/>
      <c r="F3131" s="4"/>
      <c r="G3131" s="45"/>
      <c r="H3131" s="45"/>
      <c r="I3131" s="36"/>
      <c r="J3131" s="36"/>
      <c r="K3131" s="5"/>
      <c r="L3131" s="8" t="str">
        <f t="shared" si="50"/>
        <v xml:space="preserve"> </v>
      </c>
      <c r="M3131" s="6"/>
      <c r="N3131" s="6"/>
      <c r="O3131" s="6"/>
      <c r="P3131" s="8"/>
      <c r="Q3131" s="5"/>
      <c r="R3131" s="8"/>
      <c r="S3131" s="10"/>
      <c r="T3131" s="6"/>
      <c r="U3131" s="4"/>
      <c r="V3131" s="4"/>
      <c r="W3131" s="38"/>
      <c r="X3131" s="8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BC3131" s="2"/>
    </row>
    <row r="3132" spans="1:55" ht="12.75" x14ac:dyDescent="0.2">
      <c r="A3132" s="4"/>
      <c r="B3132" s="4"/>
      <c r="C3132" s="4"/>
      <c r="D3132" s="4"/>
      <c r="E3132" s="4"/>
      <c r="F3132" s="4"/>
      <c r="G3132" s="45"/>
      <c r="H3132" s="45"/>
      <c r="I3132" s="36"/>
      <c r="J3132" s="36"/>
      <c r="K3132" s="5"/>
      <c r="L3132" s="8" t="str">
        <f t="shared" si="50"/>
        <v xml:space="preserve"> </v>
      </c>
      <c r="M3132" s="6"/>
      <c r="N3132" s="6"/>
      <c r="O3132" s="6"/>
      <c r="P3132" s="8"/>
      <c r="Q3132" s="5"/>
      <c r="R3132" s="8"/>
      <c r="S3132" s="10"/>
      <c r="T3132" s="6"/>
      <c r="U3132" s="4"/>
      <c r="V3132" s="4"/>
      <c r="W3132" s="38"/>
      <c r="X3132" s="8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BC3132" s="2"/>
    </row>
    <row r="3133" spans="1:55" ht="12.75" x14ac:dyDescent="0.2">
      <c r="A3133" s="4"/>
      <c r="B3133" s="4"/>
      <c r="C3133" s="4"/>
      <c r="D3133" s="4"/>
      <c r="E3133" s="4"/>
      <c r="F3133" s="4"/>
      <c r="G3133" s="45"/>
      <c r="H3133" s="45"/>
      <c r="I3133" s="36"/>
      <c r="J3133" s="36"/>
      <c r="K3133" s="5"/>
      <c r="L3133" s="8" t="str">
        <f t="shared" si="50"/>
        <v xml:space="preserve"> </v>
      </c>
      <c r="M3133" s="6"/>
      <c r="N3133" s="6"/>
      <c r="O3133" s="6"/>
      <c r="P3133" s="8"/>
      <c r="Q3133" s="5"/>
      <c r="R3133" s="8"/>
      <c r="S3133" s="10"/>
      <c r="T3133" s="6"/>
      <c r="U3133" s="4"/>
      <c r="V3133" s="4"/>
      <c r="W3133" s="38"/>
      <c r="X3133" s="8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BC3133" s="2"/>
    </row>
    <row r="3134" spans="1:55" ht="12.75" x14ac:dyDescent="0.2">
      <c r="A3134" s="4"/>
      <c r="B3134" s="4"/>
      <c r="C3134" s="4"/>
      <c r="D3134" s="4"/>
      <c r="E3134" s="4"/>
      <c r="F3134" s="4"/>
      <c r="G3134" s="45"/>
      <c r="H3134" s="45"/>
      <c r="I3134" s="36"/>
      <c r="J3134" s="36"/>
      <c r="K3134" s="5"/>
      <c r="L3134" s="8" t="str">
        <f t="shared" si="50"/>
        <v xml:space="preserve"> </v>
      </c>
      <c r="M3134" s="6"/>
      <c r="N3134" s="6"/>
      <c r="O3134" s="6"/>
      <c r="P3134" s="8"/>
      <c r="Q3134" s="5"/>
      <c r="R3134" s="8"/>
      <c r="S3134" s="10"/>
      <c r="T3134" s="6"/>
      <c r="U3134" s="4"/>
      <c r="V3134" s="4"/>
      <c r="W3134" s="38"/>
      <c r="X3134" s="8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BC3134" s="2"/>
    </row>
    <row r="3135" spans="1:55" ht="12.75" x14ac:dyDescent="0.2">
      <c r="A3135" s="4"/>
      <c r="B3135" s="4"/>
      <c r="C3135" s="4"/>
      <c r="D3135" s="4"/>
      <c r="E3135" s="4"/>
      <c r="F3135" s="4"/>
      <c r="G3135" s="45"/>
      <c r="H3135" s="45"/>
      <c r="I3135" s="36"/>
      <c r="J3135" s="36"/>
      <c r="K3135" s="5"/>
      <c r="L3135" s="8" t="str">
        <f t="shared" si="50"/>
        <v xml:space="preserve"> </v>
      </c>
      <c r="M3135" s="6"/>
      <c r="N3135" s="6"/>
      <c r="O3135" s="6"/>
      <c r="P3135" s="8"/>
      <c r="Q3135" s="5"/>
      <c r="R3135" s="8"/>
      <c r="S3135" s="10"/>
      <c r="T3135" s="6"/>
      <c r="U3135" s="4"/>
      <c r="V3135" s="4"/>
      <c r="W3135" s="38"/>
      <c r="X3135" s="8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BC3135" s="2"/>
    </row>
    <row r="3136" spans="1:55" ht="12.75" x14ac:dyDescent="0.2">
      <c r="A3136" s="4"/>
      <c r="B3136" s="4"/>
      <c r="C3136" s="4"/>
      <c r="D3136" s="4"/>
      <c r="E3136" s="4"/>
      <c r="F3136" s="4"/>
      <c r="G3136" s="45"/>
      <c r="H3136" s="45"/>
      <c r="I3136" s="36"/>
      <c r="J3136" s="36"/>
      <c r="K3136" s="5"/>
      <c r="L3136" s="8" t="str">
        <f t="shared" si="50"/>
        <v xml:space="preserve"> </v>
      </c>
      <c r="M3136" s="6"/>
      <c r="N3136" s="6"/>
      <c r="O3136" s="6"/>
      <c r="P3136" s="8"/>
      <c r="Q3136" s="5"/>
      <c r="R3136" s="8"/>
      <c r="S3136" s="10"/>
      <c r="T3136" s="6"/>
      <c r="U3136" s="4"/>
      <c r="V3136" s="4"/>
      <c r="W3136" s="38"/>
      <c r="X3136" s="8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BC3136" s="2"/>
    </row>
    <row r="3137" spans="1:55" ht="12.75" x14ac:dyDescent="0.2">
      <c r="A3137" s="4"/>
      <c r="B3137" s="4"/>
      <c r="C3137" s="4"/>
      <c r="D3137" s="4"/>
      <c r="E3137" s="4"/>
      <c r="F3137" s="4"/>
      <c r="G3137" s="45"/>
      <c r="H3137" s="45"/>
      <c r="I3137" s="36"/>
      <c r="J3137" s="36"/>
      <c r="K3137" s="5"/>
      <c r="L3137" s="8" t="str">
        <f t="shared" si="50"/>
        <v xml:space="preserve"> </v>
      </c>
      <c r="M3137" s="6"/>
      <c r="N3137" s="6"/>
      <c r="O3137" s="6"/>
      <c r="P3137" s="8"/>
      <c r="Q3137" s="5"/>
      <c r="R3137" s="8"/>
      <c r="S3137" s="10"/>
      <c r="T3137" s="6"/>
      <c r="U3137" s="4"/>
      <c r="V3137" s="4"/>
      <c r="W3137" s="38"/>
      <c r="X3137" s="8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BC3137" s="2"/>
    </row>
    <row r="3138" spans="1:55" ht="12.75" x14ac:dyDescent="0.2">
      <c r="A3138" s="4"/>
      <c r="B3138" s="4"/>
      <c r="C3138" s="4"/>
      <c r="D3138" s="4"/>
      <c r="E3138" s="4"/>
      <c r="F3138" s="4"/>
      <c r="G3138" s="45"/>
      <c r="H3138" s="45"/>
      <c r="I3138" s="36"/>
      <c r="J3138" s="36"/>
      <c r="K3138" s="5"/>
      <c r="L3138" s="8" t="str">
        <f t="shared" si="50"/>
        <v xml:space="preserve"> </v>
      </c>
      <c r="M3138" s="6"/>
      <c r="N3138" s="6"/>
      <c r="O3138" s="6"/>
      <c r="P3138" s="8"/>
      <c r="Q3138" s="5"/>
      <c r="R3138" s="8"/>
      <c r="S3138" s="10"/>
      <c r="T3138" s="6"/>
      <c r="U3138" s="4"/>
      <c r="V3138" s="4"/>
      <c r="W3138" s="38"/>
      <c r="X3138" s="8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BC3138" s="2"/>
    </row>
    <row r="3139" spans="1:55" ht="12.75" x14ac:dyDescent="0.2">
      <c r="A3139" s="4"/>
      <c r="B3139" s="4"/>
      <c r="C3139" s="4"/>
      <c r="D3139" s="4"/>
      <c r="E3139" s="4"/>
      <c r="F3139" s="4"/>
      <c r="G3139" s="45"/>
      <c r="H3139" s="45"/>
      <c r="I3139" s="36"/>
      <c r="J3139" s="36"/>
      <c r="K3139" s="5"/>
      <c r="L3139" s="8" t="str">
        <f t="shared" si="50"/>
        <v xml:space="preserve"> </v>
      </c>
      <c r="M3139" s="6"/>
      <c r="N3139" s="6"/>
      <c r="O3139" s="6"/>
      <c r="P3139" s="8"/>
      <c r="Q3139" s="5"/>
      <c r="R3139" s="8"/>
      <c r="S3139" s="10"/>
      <c r="T3139" s="6"/>
      <c r="U3139" s="4"/>
      <c r="V3139" s="4"/>
      <c r="W3139" s="38"/>
      <c r="X3139" s="8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BC3139" s="2"/>
    </row>
    <row r="3140" spans="1:55" ht="12.75" x14ac:dyDescent="0.2">
      <c r="A3140" s="4"/>
      <c r="B3140" s="4"/>
      <c r="C3140" s="4"/>
      <c r="D3140" s="4"/>
      <c r="E3140" s="4"/>
      <c r="F3140" s="4"/>
      <c r="G3140" s="45"/>
      <c r="H3140" s="45"/>
      <c r="I3140" s="36"/>
      <c r="J3140" s="36"/>
      <c r="K3140" s="5"/>
      <c r="L3140" s="8" t="str">
        <f t="shared" si="50"/>
        <v xml:space="preserve"> </v>
      </c>
      <c r="M3140" s="6"/>
      <c r="N3140" s="6"/>
      <c r="O3140" s="6"/>
      <c r="P3140" s="8"/>
      <c r="Q3140" s="5"/>
      <c r="R3140" s="8"/>
      <c r="S3140" s="10"/>
      <c r="T3140" s="6"/>
      <c r="U3140" s="4"/>
      <c r="V3140" s="4"/>
      <c r="W3140" s="38"/>
      <c r="X3140" s="8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BC3140" s="2"/>
    </row>
    <row r="3141" spans="1:55" ht="12.75" x14ac:dyDescent="0.2">
      <c r="A3141" s="4"/>
      <c r="B3141" s="4"/>
      <c r="C3141" s="4"/>
      <c r="D3141" s="4"/>
      <c r="E3141" s="4"/>
      <c r="F3141" s="4"/>
      <c r="G3141" s="45"/>
      <c r="H3141" s="45"/>
      <c r="I3141" s="36"/>
      <c r="J3141" s="36"/>
      <c r="K3141" s="5"/>
      <c r="L3141" s="8" t="str">
        <f t="shared" si="50"/>
        <v xml:space="preserve"> </v>
      </c>
      <c r="M3141" s="6"/>
      <c r="N3141" s="6"/>
      <c r="O3141" s="6"/>
      <c r="P3141" s="8"/>
      <c r="Q3141" s="5"/>
      <c r="R3141" s="8"/>
      <c r="S3141" s="10"/>
      <c r="T3141" s="6"/>
      <c r="U3141" s="4"/>
      <c r="V3141" s="4"/>
      <c r="W3141" s="38"/>
      <c r="X3141" s="8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BC3141" s="2"/>
    </row>
    <row r="3142" spans="1:55" ht="12.75" x14ac:dyDescent="0.2">
      <c r="A3142" s="4"/>
      <c r="B3142" s="4"/>
      <c r="C3142" s="4"/>
      <c r="D3142" s="4"/>
      <c r="E3142" s="4"/>
      <c r="F3142" s="4"/>
      <c r="G3142" s="45"/>
      <c r="H3142" s="45"/>
      <c r="I3142" s="36"/>
      <c r="J3142" s="36"/>
      <c r="K3142" s="5"/>
      <c r="L3142" s="8" t="str">
        <f t="shared" si="50"/>
        <v xml:space="preserve"> </v>
      </c>
      <c r="M3142" s="6"/>
      <c r="N3142" s="6"/>
      <c r="O3142" s="6"/>
      <c r="P3142" s="8"/>
      <c r="Q3142" s="5"/>
      <c r="R3142" s="8"/>
      <c r="S3142" s="10"/>
      <c r="T3142" s="6"/>
      <c r="U3142" s="4"/>
      <c r="V3142" s="4"/>
      <c r="W3142" s="38"/>
      <c r="X3142" s="8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BC3142" s="2"/>
    </row>
    <row r="3143" spans="1:55" ht="12.75" x14ac:dyDescent="0.2">
      <c r="A3143" s="4"/>
      <c r="B3143" s="4"/>
      <c r="C3143" s="4"/>
      <c r="D3143" s="4"/>
      <c r="E3143" s="4"/>
      <c r="F3143" s="4"/>
      <c r="G3143" s="45"/>
      <c r="H3143" s="45"/>
      <c r="I3143" s="36"/>
      <c r="J3143" s="36"/>
      <c r="K3143" s="5"/>
      <c r="L3143" s="8" t="str">
        <f t="shared" si="50"/>
        <v xml:space="preserve"> </v>
      </c>
      <c r="M3143" s="6"/>
      <c r="N3143" s="6"/>
      <c r="O3143" s="6"/>
      <c r="P3143" s="8"/>
      <c r="Q3143" s="5"/>
      <c r="R3143" s="8"/>
      <c r="S3143" s="10"/>
      <c r="T3143" s="6"/>
      <c r="U3143" s="4"/>
      <c r="V3143" s="4"/>
      <c r="W3143" s="38"/>
      <c r="X3143" s="8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BC3143" s="2"/>
    </row>
    <row r="3144" spans="1:55" ht="12.75" x14ac:dyDescent="0.2">
      <c r="A3144" s="4"/>
      <c r="B3144" s="4"/>
      <c r="C3144" s="4"/>
      <c r="D3144" s="4"/>
      <c r="E3144" s="4"/>
      <c r="F3144" s="4"/>
      <c r="G3144" s="45"/>
      <c r="H3144" s="45"/>
      <c r="I3144" s="36"/>
      <c r="J3144" s="36"/>
      <c r="K3144" s="5"/>
      <c r="L3144" s="8" t="str">
        <f t="shared" si="50"/>
        <v xml:space="preserve"> </v>
      </c>
      <c r="M3144" s="6"/>
      <c r="N3144" s="6"/>
      <c r="O3144" s="6"/>
      <c r="P3144" s="8"/>
      <c r="Q3144" s="5"/>
      <c r="R3144" s="8"/>
      <c r="S3144" s="10"/>
      <c r="T3144" s="6"/>
      <c r="U3144" s="4"/>
      <c r="V3144" s="4"/>
      <c r="W3144" s="38"/>
      <c r="X3144" s="8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BC3144" s="2"/>
    </row>
    <row r="3145" spans="1:55" ht="12.75" x14ac:dyDescent="0.2">
      <c r="A3145" s="4"/>
      <c r="B3145" s="4"/>
      <c r="C3145" s="4"/>
      <c r="D3145" s="4"/>
      <c r="E3145" s="4"/>
      <c r="F3145" s="4"/>
      <c r="G3145" s="45"/>
      <c r="H3145" s="45"/>
      <c r="I3145" s="36"/>
      <c r="J3145" s="36"/>
      <c r="K3145" s="5"/>
      <c r="L3145" s="8" t="str">
        <f t="shared" si="50"/>
        <v xml:space="preserve"> </v>
      </c>
      <c r="M3145" s="6"/>
      <c r="N3145" s="6"/>
      <c r="O3145" s="6"/>
      <c r="P3145" s="8"/>
      <c r="Q3145" s="5"/>
      <c r="R3145" s="8"/>
      <c r="S3145" s="10"/>
      <c r="T3145" s="6"/>
      <c r="U3145" s="4"/>
      <c r="V3145" s="4"/>
      <c r="W3145" s="38"/>
      <c r="X3145" s="8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BC3145" s="2"/>
    </row>
    <row r="3146" spans="1:55" ht="12.75" x14ac:dyDescent="0.2">
      <c r="A3146" s="4"/>
      <c r="B3146" s="4"/>
      <c r="C3146" s="4"/>
      <c r="D3146" s="4"/>
      <c r="E3146" s="4"/>
      <c r="F3146" s="4"/>
      <c r="G3146" s="45"/>
      <c r="H3146" s="45"/>
      <c r="I3146" s="36"/>
      <c r="J3146" s="36"/>
      <c r="K3146" s="5"/>
      <c r="L3146" s="8" t="str">
        <f t="shared" si="50"/>
        <v xml:space="preserve"> </v>
      </c>
      <c r="M3146" s="6"/>
      <c r="N3146" s="6"/>
      <c r="O3146" s="6"/>
      <c r="P3146" s="8"/>
      <c r="Q3146" s="5"/>
      <c r="R3146" s="8"/>
      <c r="S3146" s="10"/>
      <c r="T3146" s="6"/>
      <c r="U3146" s="4"/>
      <c r="V3146" s="4"/>
      <c r="W3146" s="38"/>
      <c r="X3146" s="8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BC3146" s="2"/>
    </row>
    <row r="3147" spans="1:55" ht="12.75" x14ac:dyDescent="0.2">
      <c r="A3147" s="4"/>
      <c r="B3147" s="4"/>
      <c r="C3147" s="4"/>
      <c r="D3147" s="4"/>
      <c r="E3147" s="4"/>
      <c r="F3147" s="4"/>
      <c r="G3147" s="45"/>
      <c r="H3147" s="45"/>
      <c r="I3147" s="36"/>
      <c r="J3147" s="36"/>
      <c r="K3147" s="5"/>
      <c r="L3147" s="8" t="str">
        <f t="shared" si="50"/>
        <v xml:space="preserve"> </v>
      </c>
      <c r="M3147" s="6"/>
      <c r="N3147" s="6"/>
      <c r="O3147" s="6"/>
      <c r="P3147" s="8"/>
      <c r="Q3147" s="5"/>
      <c r="R3147" s="8"/>
      <c r="S3147" s="10"/>
      <c r="T3147" s="6"/>
      <c r="U3147" s="4"/>
      <c r="V3147" s="4"/>
      <c r="W3147" s="38"/>
      <c r="X3147" s="8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BC3147" s="2"/>
    </row>
    <row r="3148" spans="1:55" ht="12.75" x14ac:dyDescent="0.2">
      <c r="A3148" s="4"/>
      <c r="B3148" s="4"/>
      <c r="C3148" s="4"/>
      <c r="D3148" s="4"/>
      <c r="E3148" s="4"/>
      <c r="F3148" s="4"/>
      <c r="G3148" s="45"/>
      <c r="H3148" s="45"/>
      <c r="I3148" s="36"/>
      <c r="J3148" s="36"/>
      <c r="K3148" s="5"/>
      <c r="L3148" s="8" t="str">
        <f t="shared" si="50"/>
        <v xml:space="preserve"> </v>
      </c>
      <c r="M3148" s="6"/>
      <c r="N3148" s="6"/>
      <c r="O3148" s="6"/>
      <c r="P3148" s="8"/>
      <c r="Q3148" s="5"/>
      <c r="R3148" s="8"/>
      <c r="S3148" s="10"/>
      <c r="T3148" s="6"/>
      <c r="U3148" s="4"/>
      <c r="V3148" s="4"/>
      <c r="W3148" s="38"/>
      <c r="X3148" s="8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BC3148" s="2"/>
    </row>
    <row r="3149" spans="1:55" ht="12.75" x14ac:dyDescent="0.2">
      <c r="A3149" s="4"/>
      <c r="B3149" s="4"/>
      <c r="C3149" s="4"/>
      <c r="D3149" s="4"/>
      <c r="E3149" s="4"/>
      <c r="F3149" s="4"/>
      <c r="G3149" s="45"/>
      <c r="H3149" s="45"/>
      <c r="I3149" s="36"/>
      <c r="J3149" s="36"/>
      <c r="K3149" s="5"/>
      <c r="L3149" s="8" t="str">
        <f t="shared" si="50"/>
        <v xml:space="preserve"> </v>
      </c>
      <c r="M3149" s="6"/>
      <c r="N3149" s="6"/>
      <c r="O3149" s="6"/>
      <c r="P3149" s="8"/>
      <c r="Q3149" s="5"/>
      <c r="R3149" s="8"/>
      <c r="S3149" s="10"/>
      <c r="T3149" s="6"/>
      <c r="U3149" s="4"/>
      <c r="V3149" s="4"/>
      <c r="W3149" s="38"/>
      <c r="X3149" s="8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BC3149" s="2"/>
    </row>
    <row r="3150" spans="1:55" ht="12.75" x14ac:dyDescent="0.2">
      <c r="A3150" s="4"/>
      <c r="B3150" s="4"/>
      <c r="C3150" s="4"/>
      <c r="D3150" s="4"/>
      <c r="E3150" s="4"/>
      <c r="F3150" s="4"/>
      <c r="G3150" s="45"/>
      <c r="H3150" s="45"/>
      <c r="I3150" s="36"/>
      <c r="J3150" s="36"/>
      <c r="K3150" s="5"/>
      <c r="L3150" s="8" t="str">
        <f t="shared" si="50"/>
        <v xml:space="preserve"> </v>
      </c>
      <c r="M3150" s="6"/>
      <c r="N3150" s="6"/>
      <c r="O3150" s="6"/>
      <c r="P3150" s="8"/>
      <c r="Q3150" s="5"/>
      <c r="R3150" s="8"/>
      <c r="S3150" s="10"/>
      <c r="T3150" s="6"/>
      <c r="U3150" s="4"/>
      <c r="V3150" s="4"/>
      <c r="W3150" s="38"/>
      <c r="X3150" s="8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BC3150" s="2"/>
    </row>
    <row r="3151" spans="1:55" ht="12.75" x14ac:dyDescent="0.2">
      <c r="A3151" s="4"/>
      <c r="B3151" s="4"/>
      <c r="C3151" s="4"/>
      <c r="D3151" s="4"/>
      <c r="E3151" s="4"/>
      <c r="F3151" s="4"/>
      <c r="G3151" s="45"/>
      <c r="H3151" s="45"/>
      <c r="I3151" s="36"/>
      <c r="J3151" s="36"/>
      <c r="K3151" s="5"/>
      <c r="L3151" s="8" t="str">
        <f t="shared" si="50"/>
        <v xml:space="preserve"> </v>
      </c>
      <c r="M3151" s="6"/>
      <c r="N3151" s="6"/>
      <c r="O3151" s="6"/>
      <c r="P3151" s="8"/>
      <c r="Q3151" s="5"/>
      <c r="R3151" s="8"/>
      <c r="S3151" s="10"/>
      <c r="T3151" s="6"/>
      <c r="U3151" s="4"/>
      <c r="V3151" s="4"/>
      <c r="W3151" s="38"/>
      <c r="X3151" s="8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BC3151" s="2"/>
    </row>
    <row r="3152" spans="1:55" ht="12.75" x14ac:dyDescent="0.2">
      <c r="A3152" s="4"/>
      <c r="B3152" s="4"/>
      <c r="C3152" s="4"/>
      <c r="D3152" s="4"/>
      <c r="E3152" s="4"/>
      <c r="F3152" s="4"/>
      <c r="G3152" s="45"/>
      <c r="H3152" s="45"/>
      <c r="I3152" s="36"/>
      <c r="J3152" s="36"/>
      <c r="K3152" s="5"/>
      <c r="L3152" s="8" t="str">
        <f t="shared" si="50"/>
        <v xml:space="preserve"> </v>
      </c>
      <c r="M3152" s="6"/>
      <c r="N3152" s="6"/>
      <c r="O3152" s="6"/>
      <c r="P3152" s="8"/>
      <c r="Q3152" s="5"/>
      <c r="R3152" s="8"/>
      <c r="S3152" s="10"/>
      <c r="T3152" s="6"/>
      <c r="U3152" s="4"/>
      <c r="V3152" s="4"/>
      <c r="W3152" s="38"/>
      <c r="X3152" s="8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BC3152" s="2"/>
    </row>
    <row r="3153" spans="1:55" ht="12.75" x14ac:dyDescent="0.2">
      <c r="A3153" s="4"/>
      <c r="B3153" s="4"/>
      <c r="C3153" s="4"/>
      <c r="D3153" s="4"/>
      <c r="E3153" s="4"/>
      <c r="F3153" s="4"/>
      <c r="G3153" s="45"/>
      <c r="H3153" s="45"/>
      <c r="I3153" s="36"/>
      <c r="J3153" s="36"/>
      <c r="K3153" s="5"/>
      <c r="L3153" s="8" t="str">
        <f t="shared" si="50"/>
        <v xml:space="preserve"> </v>
      </c>
      <c r="M3153" s="6"/>
      <c r="N3153" s="6"/>
      <c r="O3153" s="6"/>
      <c r="P3153" s="8"/>
      <c r="Q3153" s="5"/>
      <c r="R3153" s="8"/>
      <c r="S3153" s="10"/>
      <c r="T3153" s="6"/>
      <c r="U3153" s="4"/>
      <c r="V3153" s="4"/>
      <c r="W3153" s="38"/>
      <c r="X3153" s="8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BC3153" s="2"/>
    </row>
    <row r="3154" spans="1:55" ht="12.75" x14ac:dyDescent="0.2">
      <c r="A3154" s="4"/>
      <c r="B3154" s="4"/>
      <c r="C3154" s="4"/>
      <c r="D3154" s="4"/>
      <c r="E3154" s="4"/>
      <c r="F3154" s="4"/>
      <c r="G3154" s="45"/>
      <c r="H3154" s="45"/>
      <c r="I3154" s="36"/>
      <c r="J3154" s="36"/>
      <c r="K3154" s="5"/>
      <c r="L3154" s="8" t="str">
        <f t="shared" si="50"/>
        <v xml:space="preserve"> </v>
      </c>
      <c r="M3154" s="6"/>
      <c r="N3154" s="6"/>
      <c r="O3154" s="6"/>
      <c r="P3154" s="8"/>
      <c r="Q3154" s="5"/>
      <c r="R3154" s="8"/>
      <c r="S3154" s="10"/>
      <c r="T3154" s="6"/>
      <c r="U3154" s="4"/>
      <c r="V3154" s="4"/>
      <c r="W3154" s="38"/>
      <c r="X3154" s="8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BC3154" s="2"/>
    </row>
    <row r="3155" spans="1:55" ht="12.75" x14ac:dyDescent="0.2">
      <c r="A3155" s="4"/>
      <c r="B3155" s="4"/>
      <c r="C3155" s="4"/>
      <c r="D3155" s="4"/>
      <c r="E3155" s="4"/>
      <c r="F3155" s="4"/>
      <c r="G3155" s="45"/>
      <c r="H3155" s="45"/>
      <c r="I3155" s="36"/>
      <c r="J3155" s="36"/>
      <c r="K3155" s="5"/>
      <c r="L3155" s="8" t="str">
        <f t="shared" si="50"/>
        <v xml:space="preserve"> </v>
      </c>
      <c r="M3155" s="6"/>
      <c r="N3155" s="6"/>
      <c r="O3155" s="6"/>
      <c r="P3155" s="8"/>
      <c r="Q3155" s="5"/>
      <c r="R3155" s="8"/>
      <c r="S3155" s="10"/>
      <c r="T3155" s="6"/>
      <c r="U3155" s="4"/>
      <c r="V3155" s="4"/>
      <c r="W3155" s="38"/>
      <c r="X3155" s="8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BC3155" s="2"/>
    </row>
    <row r="3156" spans="1:55" ht="12.75" x14ac:dyDescent="0.2">
      <c r="A3156" s="4"/>
      <c r="B3156" s="4"/>
      <c r="C3156" s="4"/>
      <c r="D3156" s="4"/>
      <c r="E3156" s="4"/>
      <c r="F3156" s="4"/>
      <c r="G3156" s="45"/>
      <c r="H3156" s="45"/>
      <c r="I3156" s="36"/>
      <c r="J3156" s="36"/>
      <c r="K3156" s="5"/>
      <c r="L3156" s="8" t="str">
        <f t="shared" si="50"/>
        <v xml:space="preserve"> </v>
      </c>
      <c r="M3156" s="6"/>
      <c r="N3156" s="6"/>
      <c r="O3156" s="6"/>
      <c r="P3156" s="8"/>
      <c r="Q3156" s="5"/>
      <c r="R3156" s="8"/>
      <c r="S3156" s="10"/>
      <c r="T3156" s="6"/>
      <c r="U3156" s="4"/>
      <c r="V3156" s="4"/>
      <c r="W3156" s="38"/>
      <c r="X3156" s="8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BC3156" s="2"/>
    </row>
    <row r="3157" spans="1:55" ht="12.75" x14ac:dyDescent="0.2">
      <c r="A3157" s="4"/>
      <c r="B3157" s="4"/>
      <c r="C3157" s="4"/>
      <c r="D3157" s="4"/>
      <c r="E3157" s="4"/>
      <c r="F3157" s="4"/>
      <c r="G3157" s="45"/>
      <c r="H3157" s="45"/>
      <c r="I3157" s="36"/>
      <c r="J3157" s="36"/>
      <c r="K3157" s="5"/>
      <c r="L3157" s="8" t="str">
        <f t="shared" si="50"/>
        <v xml:space="preserve"> </v>
      </c>
      <c r="M3157" s="6"/>
      <c r="N3157" s="6"/>
      <c r="O3157" s="6"/>
      <c r="P3157" s="8"/>
      <c r="Q3157" s="5"/>
      <c r="R3157" s="8"/>
      <c r="S3157" s="10"/>
      <c r="T3157" s="6"/>
      <c r="U3157" s="4"/>
      <c r="V3157" s="4"/>
      <c r="W3157" s="38"/>
      <c r="X3157" s="8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BC3157" s="2"/>
    </row>
    <row r="3158" spans="1:55" ht="12.75" x14ac:dyDescent="0.2">
      <c r="A3158" s="4"/>
      <c r="B3158" s="4"/>
      <c r="C3158" s="4"/>
      <c r="D3158" s="4"/>
      <c r="E3158" s="4"/>
      <c r="F3158" s="4"/>
      <c r="G3158" s="45"/>
      <c r="H3158" s="45"/>
      <c r="I3158" s="36"/>
      <c r="J3158" s="36"/>
      <c r="K3158" s="5"/>
      <c r="L3158" s="8" t="str">
        <f t="shared" si="50"/>
        <v xml:space="preserve"> </v>
      </c>
      <c r="M3158" s="6"/>
      <c r="N3158" s="6"/>
      <c r="O3158" s="6"/>
      <c r="P3158" s="8"/>
      <c r="Q3158" s="5"/>
      <c r="R3158" s="8"/>
      <c r="S3158" s="10"/>
      <c r="T3158" s="6"/>
      <c r="U3158" s="4"/>
      <c r="V3158" s="4"/>
      <c r="W3158" s="38"/>
      <c r="X3158" s="8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BC3158" s="2"/>
    </row>
    <row r="3159" spans="1:55" ht="12.75" x14ac:dyDescent="0.2">
      <c r="A3159" s="4"/>
      <c r="B3159" s="4"/>
      <c r="C3159" s="4"/>
      <c r="D3159" s="4"/>
      <c r="E3159" s="4"/>
      <c r="F3159" s="4"/>
      <c r="G3159" s="45"/>
      <c r="H3159" s="45"/>
      <c r="I3159" s="36"/>
      <c r="J3159" s="36"/>
      <c r="K3159" s="5"/>
      <c r="L3159" s="8" t="str">
        <f t="shared" si="50"/>
        <v xml:space="preserve"> </v>
      </c>
      <c r="M3159" s="6"/>
      <c r="N3159" s="6"/>
      <c r="O3159" s="6"/>
      <c r="P3159" s="8"/>
      <c r="Q3159" s="5"/>
      <c r="R3159" s="8"/>
      <c r="S3159" s="10"/>
      <c r="T3159" s="6"/>
      <c r="U3159" s="4"/>
      <c r="V3159" s="4"/>
      <c r="W3159" s="38"/>
      <c r="X3159" s="8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BC3159" s="2"/>
    </row>
    <row r="3160" spans="1:55" ht="12.75" x14ac:dyDescent="0.2">
      <c r="A3160" s="4"/>
      <c r="B3160" s="4"/>
      <c r="C3160" s="4"/>
      <c r="D3160" s="4"/>
      <c r="E3160" s="4"/>
      <c r="F3160" s="4"/>
      <c r="G3160" s="45"/>
      <c r="H3160" s="45"/>
      <c r="I3160" s="36"/>
      <c r="J3160" s="36"/>
      <c r="K3160" s="5"/>
      <c r="L3160" s="8" t="str">
        <f t="shared" si="50"/>
        <v xml:space="preserve"> </v>
      </c>
      <c r="M3160" s="6"/>
      <c r="N3160" s="6"/>
      <c r="O3160" s="6"/>
      <c r="P3160" s="8"/>
      <c r="Q3160" s="5"/>
      <c r="R3160" s="8"/>
      <c r="S3160" s="10"/>
      <c r="T3160" s="6"/>
      <c r="U3160" s="4"/>
      <c r="V3160" s="4"/>
      <c r="W3160" s="38"/>
      <c r="X3160" s="8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BC3160" s="2"/>
    </row>
    <row r="3161" spans="1:55" ht="12.75" x14ac:dyDescent="0.2">
      <c r="A3161" s="4"/>
      <c r="B3161" s="4"/>
      <c r="C3161" s="4"/>
      <c r="D3161" s="4"/>
      <c r="E3161" s="4"/>
      <c r="F3161" s="4"/>
      <c r="G3161" s="45"/>
      <c r="H3161" s="45"/>
      <c r="I3161" s="36"/>
      <c r="J3161" s="36"/>
      <c r="K3161" s="5"/>
      <c r="L3161" s="8" t="str">
        <f t="shared" si="50"/>
        <v xml:space="preserve"> </v>
      </c>
      <c r="M3161" s="6"/>
      <c r="N3161" s="6"/>
      <c r="O3161" s="6"/>
      <c r="P3161" s="8"/>
      <c r="Q3161" s="5"/>
      <c r="R3161" s="8"/>
      <c r="S3161" s="10"/>
      <c r="T3161" s="6"/>
      <c r="U3161" s="4"/>
      <c r="V3161" s="4"/>
      <c r="W3161" s="38"/>
      <c r="X3161" s="8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BC3161" s="2"/>
    </row>
    <row r="3162" spans="1:55" ht="12.75" x14ac:dyDescent="0.2">
      <c r="A3162" s="4"/>
      <c r="B3162" s="4"/>
      <c r="C3162" s="4"/>
      <c r="D3162" s="4"/>
      <c r="E3162" s="4"/>
      <c r="F3162" s="4"/>
      <c r="G3162" s="45"/>
      <c r="H3162" s="45"/>
      <c r="I3162" s="36"/>
      <c r="J3162" s="36"/>
      <c r="K3162" s="5"/>
      <c r="L3162" s="8" t="str">
        <f t="shared" si="50"/>
        <v xml:space="preserve"> </v>
      </c>
      <c r="M3162" s="6"/>
      <c r="N3162" s="6"/>
      <c r="O3162" s="6"/>
      <c r="P3162" s="8"/>
      <c r="Q3162" s="5"/>
      <c r="R3162" s="8"/>
      <c r="S3162" s="10"/>
      <c r="T3162" s="6"/>
      <c r="U3162" s="4"/>
      <c r="V3162" s="4"/>
      <c r="W3162" s="38"/>
      <c r="X3162" s="8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BC3162" s="2"/>
    </row>
    <row r="3163" spans="1:55" ht="12.75" x14ac:dyDescent="0.2">
      <c r="A3163" s="4"/>
      <c r="B3163" s="4"/>
      <c r="C3163" s="4"/>
      <c r="D3163" s="4"/>
      <c r="E3163" s="4"/>
      <c r="F3163" s="4"/>
      <c r="G3163" s="45"/>
      <c r="H3163" s="45"/>
      <c r="I3163" s="36"/>
      <c r="J3163" s="36"/>
      <c r="K3163" s="5"/>
      <c r="L3163" s="8" t="str">
        <f t="shared" si="50"/>
        <v xml:space="preserve"> </v>
      </c>
      <c r="M3163" s="6"/>
      <c r="N3163" s="6"/>
      <c r="O3163" s="6"/>
      <c r="P3163" s="8"/>
      <c r="Q3163" s="5"/>
      <c r="R3163" s="8"/>
      <c r="S3163" s="10"/>
      <c r="T3163" s="6"/>
      <c r="U3163" s="4"/>
      <c r="V3163" s="4"/>
      <c r="W3163" s="38"/>
      <c r="X3163" s="8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BC3163" s="2"/>
    </row>
    <row r="3164" spans="1:55" ht="12.75" x14ac:dyDescent="0.2">
      <c r="A3164" s="4"/>
      <c r="B3164" s="4"/>
      <c r="C3164" s="4"/>
      <c r="D3164" s="4"/>
      <c r="E3164" s="4"/>
      <c r="F3164" s="4"/>
      <c r="G3164" s="45"/>
      <c r="H3164" s="45"/>
      <c r="I3164" s="36"/>
      <c r="J3164" s="36"/>
      <c r="K3164" s="5"/>
      <c r="L3164" s="8" t="str">
        <f t="shared" si="50"/>
        <v xml:space="preserve"> </v>
      </c>
      <c r="M3164" s="6"/>
      <c r="N3164" s="6"/>
      <c r="O3164" s="6"/>
      <c r="P3164" s="8"/>
      <c r="Q3164" s="5"/>
      <c r="R3164" s="8"/>
      <c r="S3164" s="10"/>
      <c r="T3164" s="6"/>
      <c r="U3164" s="4"/>
      <c r="V3164" s="4"/>
      <c r="W3164" s="38"/>
      <c r="X3164" s="8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BC3164" s="2"/>
    </row>
    <row r="3165" spans="1:55" ht="12.75" x14ac:dyDescent="0.2">
      <c r="A3165" s="4"/>
      <c r="B3165" s="4"/>
      <c r="C3165" s="4"/>
      <c r="D3165" s="4"/>
      <c r="E3165" s="4"/>
      <c r="F3165" s="4"/>
      <c r="G3165" s="45"/>
      <c r="H3165" s="45"/>
      <c r="I3165" s="36"/>
      <c r="J3165" s="36"/>
      <c r="K3165" s="5"/>
      <c r="L3165" s="8" t="str">
        <f t="shared" si="50"/>
        <v xml:space="preserve"> </v>
      </c>
      <c r="M3165" s="6"/>
      <c r="N3165" s="6"/>
      <c r="O3165" s="6"/>
      <c r="P3165" s="8"/>
      <c r="Q3165" s="5"/>
      <c r="R3165" s="8"/>
      <c r="S3165" s="10"/>
      <c r="T3165" s="6"/>
      <c r="U3165" s="4"/>
      <c r="V3165" s="4"/>
      <c r="W3165" s="38"/>
      <c r="X3165" s="8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BC3165" s="2"/>
    </row>
    <row r="3166" spans="1:55" ht="12.75" x14ac:dyDescent="0.2">
      <c r="A3166" s="4"/>
      <c r="B3166" s="4"/>
      <c r="C3166" s="4"/>
      <c r="D3166" s="4"/>
      <c r="E3166" s="4"/>
      <c r="F3166" s="4"/>
      <c r="G3166" s="45"/>
      <c r="H3166" s="45"/>
      <c r="I3166" s="36"/>
      <c r="J3166" s="36"/>
      <c r="K3166" s="5"/>
      <c r="L3166" s="8" t="str">
        <f t="shared" si="50"/>
        <v xml:space="preserve"> </v>
      </c>
      <c r="M3166" s="6"/>
      <c r="N3166" s="6"/>
      <c r="O3166" s="6"/>
      <c r="P3166" s="8"/>
      <c r="Q3166" s="5"/>
      <c r="R3166" s="8"/>
      <c r="S3166" s="10"/>
      <c r="T3166" s="6"/>
      <c r="U3166" s="4"/>
      <c r="V3166" s="4"/>
      <c r="W3166" s="38"/>
      <c r="X3166" s="8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BC3166" s="2"/>
    </row>
    <row r="3167" spans="1:55" ht="12.75" x14ac:dyDescent="0.2">
      <c r="A3167" s="4"/>
      <c r="B3167" s="4"/>
      <c r="C3167" s="4"/>
      <c r="D3167" s="4"/>
      <c r="E3167" s="4"/>
      <c r="F3167" s="4"/>
      <c r="G3167" s="45"/>
      <c r="H3167" s="45"/>
      <c r="I3167" s="36"/>
      <c r="J3167" s="36"/>
      <c r="K3167" s="5"/>
      <c r="L3167" s="8" t="str">
        <f t="shared" si="50"/>
        <v xml:space="preserve"> </v>
      </c>
      <c r="M3167" s="6"/>
      <c r="N3167" s="6"/>
      <c r="O3167" s="6"/>
      <c r="P3167" s="8"/>
      <c r="Q3167" s="5"/>
      <c r="R3167" s="8"/>
      <c r="S3167" s="10"/>
      <c r="T3167" s="6"/>
      <c r="U3167" s="4"/>
      <c r="V3167" s="4"/>
      <c r="W3167" s="38"/>
      <c r="X3167" s="8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BC3167" s="2"/>
    </row>
    <row r="3168" spans="1:55" ht="12.75" x14ac:dyDescent="0.2">
      <c r="A3168" s="4"/>
      <c r="B3168" s="4"/>
      <c r="C3168" s="4"/>
      <c r="D3168" s="4"/>
      <c r="E3168" s="4"/>
      <c r="F3168" s="4"/>
      <c r="G3168" s="45"/>
      <c r="H3168" s="45"/>
      <c r="I3168" s="36"/>
      <c r="J3168" s="36"/>
      <c r="K3168" s="5"/>
      <c r="L3168" s="8" t="str">
        <f t="shared" ref="L3168:L3231" si="51">+IF(J3168=0," ",K3168-($B$9-J3168))</f>
        <v xml:space="preserve"> </v>
      </c>
      <c r="M3168" s="6"/>
      <c r="N3168" s="6"/>
      <c r="O3168" s="6"/>
      <c r="P3168" s="8"/>
      <c r="Q3168" s="5"/>
      <c r="R3168" s="8"/>
      <c r="S3168" s="10"/>
      <c r="T3168" s="6"/>
      <c r="U3168" s="4"/>
      <c r="V3168" s="4"/>
      <c r="W3168" s="38"/>
      <c r="X3168" s="8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BC3168" s="2"/>
    </row>
    <row r="3169" spans="1:55" ht="12.75" x14ac:dyDescent="0.2">
      <c r="A3169" s="4"/>
      <c r="B3169" s="4"/>
      <c r="C3169" s="4"/>
      <c r="D3169" s="4"/>
      <c r="E3169" s="4"/>
      <c r="F3169" s="4"/>
      <c r="G3169" s="45"/>
      <c r="H3169" s="45"/>
      <c r="I3169" s="36"/>
      <c r="J3169" s="36"/>
      <c r="K3169" s="5"/>
      <c r="L3169" s="8" t="str">
        <f t="shared" si="51"/>
        <v xml:space="preserve"> </v>
      </c>
      <c r="M3169" s="6"/>
      <c r="N3169" s="6"/>
      <c r="O3169" s="6"/>
      <c r="P3169" s="8"/>
      <c r="Q3169" s="5"/>
      <c r="R3169" s="8"/>
      <c r="S3169" s="10"/>
      <c r="T3169" s="6"/>
      <c r="U3169" s="4"/>
      <c r="V3169" s="4"/>
      <c r="W3169" s="38"/>
      <c r="X3169" s="8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BC3169" s="2"/>
    </row>
    <row r="3170" spans="1:55" ht="12.75" x14ac:dyDescent="0.2">
      <c r="A3170" s="4"/>
      <c r="B3170" s="4"/>
      <c r="C3170" s="4"/>
      <c r="D3170" s="4"/>
      <c r="E3170" s="4"/>
      <c r="F3170" s="4"/>
      <c r="G3170" s="45"/>
      <c r="H3170" s="45"/>
      <c r="I3170" s="36"/>
      <c r="J3170" s="36"/>
      <c r="K3170" s="5"/>
      <c r="L3170" s="8" t="str">
        <f t="shared" si="51"/>
        <v xml:space="preserve"> </v>
      </c>
      <c r="M3170" s="6"/>
      <c r="N3170" s="6"/>
      <c r="O3170" s="6"/>
      <c r="P3170" s="8"/>
      <c r="Q3170" s="5"/>
      <c r="R3170" s="8"/>
      <c r="S3170" s="10"/>
      <c r="T3170" s="6"/>
      <c r="U3170" s="4"/>
      <c r="V3170" s="4"/>
      <c r="W3170" s="38"/>
      <c r="X3170" s="8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BC3170" s="2"/>
    </row>
    <row r="3171" spans="1:55" ht="12.75" x14ac:dyDescent="0.2">
      <c r="A3171" s="4"/>
      <c r="B3171" s="4"/>
      <c r="C3171" s="4"/>
      <c r="D3171" s="4"/>
      <c r="E3171" s="4"/>
      <c r="F3171" s="4"/>
      <c r="G3171" s="45"/>
      <c r="H3171" s="45"/>
      <c r="I3171" s="36"/>
      <c r="J3171" s="36"/>
      <c r="K3171" s="5"/>
      <c r="L3171" s="8" t="str">
        <f t="shared" si="51"/>
        <v xml:space="preserve"> </v>
      </c>
      <c r="M3171" s="6"/>
      <c r="N3171" s="6"/>
      <c r="O3171" s="6"/>
      <c r="P3171" s="8"/>
      <c r="Q3171" s="5"/>
      <c r="R3171" s="8"/>
      <c r="S3171" s="10"/>
      <c r="T3171" s="6"/>
      <c r="U3171" s="4"/>
      <c r="V3171" s="4"/>
      <c r="W3171" s="38"/>
      <c r="X3171" s="8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BC3171" s="2"/>
    </row>
    <row r="3172" spans="1:55" ht="12.75" x14ac:dyDescent="0.2">
      <c r="A3172" s="4"/>
      <c r="B3172" s="4"/>
      <c r="C3172" s="4"/>
      <c r="D3172" s="4"/>
      <c r="E3172" s="4"/>
      <c r="F3172" s="4"/>
      <c r="G3172" s="45"/>
      <c r="H3172" s="45"/>
      <c r="I3172" s="36"/>
      <c r="J3172" s="36"/>
      <c r="K3172" s="5"/>
      <c r="L3172" s="8" t="str">
        <f t="shared" si="51"/>
        <v xml:space="preserve"> </v>
      </c>
      <c r="M3172" s="6"/>
      <c r="N3172" s="6"/>
      <c r="O3172" s="6"/>
      <c r="P3172" s="8"/>
      <c r="Q3172" s="5"/>
      <c r="R3172" s="8"/>
      <c r="S3172" s="10"/>
      <c r="T3172" s="6"/>
      <c r="U3172" s="4"/>
      <c r="V3172" s="4"/>
      <c r="W3172" s="38"/>
      <c r="X3172" s="8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BC3172" s="2"/>
    </row>
    <row r="3173" spans="1:55" ht="12.75" x14ac:dyDescent="0.2">
      <c r="A3173" s="4"/>
      <c r="B3173" s="4"/>
      <c r="C3173" s="4"/>
      <c r="D3173" s="4"/>
      <c r="E3173" s="4"/>
      <c r="F3173" s="4"/>
      <c r="G3173" s="45"/>
      <c r="H3173" s="45"/>
      <c r="I3173" s="36"/>
      <c r="J3173" s="36"/>
      <c r="K3173" s="5"/>
      <c r="L3173" s="8" t="str">
        <f t="shared" si="51"/>
        <v xml:space="preserve"> </v>
      </c>
      <c r="M3173" s="6"/>
      <c r="N3173" s="6"/>
      <c r="O3173" s="6"/>
      <c r="P3173" s="8"/>
      <c r="Q3173" s="5"/>
      <c r="R3173" s="8"/>
      <c r="S3173" s="10"/>
      <c r="T3173" s="6"/>
      <c r="U3173" s="4"/>
      <c r="V3173" s="4"/>
      <c r="W3173" s="38"/>
      <c r="X3173" s="8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BC3173" s="2"/>
    </row>
    <row r="3174" spans="1:55" ht="12.75" x14ac:dyDescent="0.2">
      <c r="A3174" s="4"/>
      <c r="B3174" s="4"/>
      <c r="C3174" s="4"/>
      <c r="D3174" s="4"/>
      <c r="E3174" s="4"/>
      <c r="F3174" s="4"/>
      <c r="G3174" s="45"/>
      <c r="H3174" s="45"/>
      <c r="I3174" s="36"/>
      <c r="J3174" s="36"/>
      <c r="K3174" s="5"/>
      <c r="L3174" s="8" t="str">
        <f t="shared" si="51"/>
        <v xml:space="preserve"> </v>
      </c>
      <c r="M3174" s="6"/>
      <c r="N3174" s="6"/>
      <c r="O3174" s="6"/>
      <c r="P3174" s="8"/>
      <c r="Q3174" s="5"/>
      <c r="R3174" s="8"/>
      <c r="S3174" s="10"/>
      <c r="T3174" s="6"/>
      <c r="U3174" s="4"/>
      <c r="V3174" s="4"/>
      <c r="W3174" s="38"/>
      <c r="X3174" s="8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BC3174" s="2"/>
    </row>
    <row r="3175" spans="1:55" ht="12.75" x14ac:dyDescent="0.2">
      <c r="A3175" s="4"/>
      <c r="B3175" s="4"/>
      <c r="C3175" s="4"/>
      <c r="D3175" s="4"/>
      <c r="E3175" s="4"/>
      <c r="F3175" s="4"/>
      <c r="G3175" s="45"/>
      <c r="H3175" s="45"/>
      <c r="I3175" s="36"/>
      <c r="J3175" s="36"/>
      <c r="K3175" s="5"/>
      <c r="L3175" s="8" t="str">
        <f t="shared" si="51"/>
        <v xml:space="preserve"> </v>
      </c>
      <c r="M3175" s="6"/>
      <c r="N3175" s="6"/>
      <c r="O3175" s="6"/>
      <c r="P3175" s="8"/>
      <c r="Q3175" s="5"/>
      <c r="R3175" s="8"/>
      <c r="S3175" s="10"/>
      <c r="T3175" s="6"/>
      <c r="U3175" s="4"/>
      <c r="V3175" s="4"/>
      <c r="W3175" s="38"/>
      <c r="X3175" s="8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BC3175" s="2"/>
    </row>
    <row r="3176" spans="1:55" ht="12.75" x14ac:dyDescent="0.2">
      <c r="A3176" s="4"/>
      <c r="B3176" s="4"/>
      <c r="C3176" s="4"/>
      <c r="D3176" s="4"/>
      <c r="E3176" s="4"/>
      <c r="F3176" s="4"/>
      <c r="G3176" s="45"/>
      <c r="H3176" s="45"/>
      <c r="I3176" s="36"/>
      <c r="J3176" s="36"/>
      <c r="K3176" s="5"/>
      <c r="L3176" s="8" t="str">
        <f t="shared" si="51"/>
        <v xml:space="preserve"> </v>
      </c>
      <c r="M3176" s="6"/>
      <c r="N3176" s="6"/>
      <c r="O3176" s="6"/>
      <c r="P3176" s="8"/>
      <c r="Q3176" s="5"/>
      <c r="R3176" s="8"/>
      <c r="S3176" s="10"/>
      <c r="T3176" s="6"/>
      <c r="U3176" s="4"/>
      <c r="V3176" s="4"/>
      <c r="W3176" s="38"/>
      <c r="X3176" s="8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BC3176" s="2"/>
    </row>
    <row r="3177" spans="1:55" ht="12.75" x14ac:dyDescent="0.2">
      <c r="A3177" s="4"/>
      <c r="B3177" s="4"/>
      <c r="C3177" s="4"/>
      <c r="D3177" s="4"/>
      <c r="E3177" s="4"/>
      <c r="F3177" s="4"/>
      <c r="G3177" s="45"/>
      <c r="H3177" s="45"/>
      <c r="I3177" s="36"/>
      <c r="J3177" s="36"/>
      <c r="K3177" s="5"/>
      <c r="L3177" s="8" t="str">
        <f t="shared" si="51"/>
        <v xml:space="preserve"> </v>
      </c>
      <c r="M3177" s="6"/>
      <c r="N3177" s="6"/>
      <c r="O3177" s="6"/>
      <c r="P3177" s="8"/>
      <c r="Q3177" s="5"/>
      <c r="R3177" s="8"/>
      <c r="S3177" s="10"/>
      <c r="T3177" s="6"/>
      <c r="U3177" s="4"/>
      <c r="V3177" s="4"/>
      <c r="W3177" s="38"/>
      <c r="X3177" s="8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BC3177" s="2"/>
    </row>
    <row r="3178" spans="1:55" ht="12.75" x14ac:dyDescent="0.2">
      <c r="A3178" s="4"/>
      <c r="B3178" s="4"/>
      <c r="C3178" s="4"/>
      <c r="D3178" s="4"/>
      <c r="E3178" s="4"/>
      <c r="F3178" s="4"/>
      <c r="G3178" s="45"/>
      <c r="H3178" s="45"/>
      <c r="I3178" s="36"/>
      <c r="J3178" s="36"/>
      <c r="K3178" s="5"/>
      <c r="L3178" s="8" t="str">
        <f t="shared" si="51"/>
        <v xml:space="preserve"> </v>
      </c>
      <c r="M3178" s="6"/>
      <c r="N3178" s="6"/>
      <c r="O3178" s="6"/>
      <c r="P3178" s="8"/>
      <c r="Q3178" s="5"/>
      <c r="R3178" s="8"/>
      <c r="S3178" s="10"/>
      <c r="T3178" s="6"/>
      <c r="U3178" s="4"/>
      <c r="V3178" s="4"/>
      <c r="W3178" s="38"/>
      <c r="X3178" s="8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BC3178" s="2"/>
    </row>
    <row r="3179" spans="1:55" ht="12.75" x14ac:dyDescent="0.2">
      <c r="A3179" s="4"/>
      <c r="B3179" s="4"/>
      <c r="C3179" s="4"/>
      <c r="D3179" s="4"/>
      <c r="E3179" s="4"/>
      <c r="F3179" s="4"/>
      <c r="G3179" s="45"/>
      <c r="H3179" s="45"/>
      <c r="I3179" s="36"/>
      <c r="J3179" s="36"/>
      <c r="K3179" s="5"/>
      <c r="L3179" s="8" t="str">
        <f t="shared" si="51"/>
        <v xml:space="preserve"> </v>
      </c>
      <c r="M3179" s="6"/>
      <c r="N3179" s="6"/>
      <c r="O3179" s="6"/>
      <c r="P3179" s="8"/>
      <c r="Q3179" s="5"/>
      <c r="R3179" s="8"/>
      <c r="S3179" s="10"/>
      <c r="T3179" s="6"/>
      <c r="U3179" s="4"/>
      <c r="V3179" s="4"/>
      <c r="W3179" s="38"/>
      <c r="X3179" s="8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BC3179" s="2"/>
    </row>
    <row r="3180" spans="1:55" ht="12.75" x14ac:dyDescent="0.2">
      <c r="A3180" s="4"/>
      <c r="B3180" s="4"/>
      <c r="C3180" s="4"/>
      <c r="D3180" s="4"/>
      <c r="E3180" s="4"/>
      <c r="F3180" s="4"/>
      <c r="G3180" s="45"/>
      <c r="H3180" s="45"/>
      <c r="I3180" s="36"/>
      <c r="J3180" s="36"/>
      <c r="K3180" s="5"/>
      <c r="L3180" s="8" t="str">
        <f t="shared" si="51"/>
        <v xml:space="preserve"> </v>
      </c>
      <c r="M3180" s="6"/>
      <c r="N3180" s="6"/>
      <c r="O3180" s="6"/>
      <c r="P3180" s="8"/>
      <c r="Q3180" s="5"/>
      <c r="R3180" s="8"/>
      <c r="S3180" s="10"/>
      <c r="T3180" s="6"/>
      <c r="U3180" s="4"/>
      <c r="V3180" s="4"/>
      <c r="W3180" s="38"/>
      <c r="X3180" s="8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BC3180" s="2"/>
    </row>
    <row r="3181" spans="1:55" ht="12.75" x14ac:dyDescent="0.2">
      <c r="A3181" s="4"/>
      <c r="B3181" s="4"/>
      <c r="C3181" s="4"/>
      <c r="D3181" s="4"/>
      <c r="E3181" s="4"/>
      <c r="F3181" s="4"/>
      <c r="G3181" s="45"/>
      <c r="H3181" s="45"/>
      <c r="I3181" s="36"/>
      <c r="J3181" s="36"/>
      <c r="K3181" s="5"/>
      <c r="L3181" s="8" t="str">
        <f t="shared" si="51"/>
        <v xml:space="preserve"> </v>
      </c>
      <c r="M3181" s="6"/>
      <c r="N3181" s="6"/>
      <c r="O3181" s="6"/>
      <c r="P3181" s="8"/>
      <c r="Q3181" s="5"/>
      <c r="R3181" s="8"/>
      <c r="S3181" s="10"/>
      <c r="T3181" s="6"/>
      <c r="U3181" s="4"/>
      <c r="V3181" s="4"/>
      <c r="W3181" s="38"/>
      <c r="X3181" s="8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BC3181" s="2"/>
    </row>
    <row r="3182" spans="1:55" ht="12.75" x14ac:dyDescent="0.2">
      <c r="A3182" s="4"/>
      <c r="B3182" s="4"/>
      <c r="C3182" s="4"/>
      <c r="D3182" s="4"/>
      <c r="E3182" s="4"/>
      <c r="F3182" s="4"/>
      <c r="G3182" s="45"/>
      <c r="H3182" s="45"/>
      <c r="I3182" s="36"/>
      <c r="J3182" s="36"/>
      <c r="K3182" s="5"/>
      <c r="L3182" s="8" t="str">
        <f t="shared" si="51"/>
        <v xml:space="preserve"> </v>
      </c>
      <c r="M3182" s="6"/>
      <c r="N3182" s="6"/>
      <c r="O3182" s="6"/>
      <c r="P3182" s="8"/>
      <c r="Q3182" s="5"/>
      <c r="R3182" s="8"/>
      <c r="S3182" s="10"/>
      <c r="T3182" s="6"/>
      <c r="U3182" s="4"/>
      <c r="V3182" s="4"/>
      <c r="W3182" s="38"/>
      <c r="X3182" s="8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BC3182" s="2"/>
    </row>
    <row r="3183" spans="1:55" ht="12.75" x14ac:dyDescent="0.2">
      <c r="A3183" s="4"/>
      <c r="B3183" s="4"/>
      <c r="C3183" s="4"/>
      <c r="D3183" s="4"/>
      <c r="E3183" s="4"/>
      <c r="F3183" s="4"/>
      <c r="G3183" s="45"/>
      <c r="H3183" s="45"/>
      <c r="I3183" s="36"/>
      <c r="J3183" s="36"/>
      <c r="K3183" s="5"/>
      <c r="L3183" s="8" t="str">
        <f t="shared" si="51"/>
        <v xml:space="preserve"> </v>
      </c>
      <c r="M3183" s="6"/>
      <c r="N3183" s="6"/>
      <c r="O3183" s="6"/>
      <c r="P3183" s="8"/>
      <c r="Q3183" s="5"/>
      <c r="R3183" s="8"/>
      <c r="S3183" s="10"/>
      <c r="T3183" s="6"/>
      <c r="U3183" s="4"/>
      <c r="V3183" s="4"/>
      <c r="W3183" s="38"/>
      <c r="X3183" s="8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BC3183" s="2"/>
    </row>
    <row r="3184" spans="1:55" ht="12.75" x14ac:dyDescent="0.2">
      <c r="A3184" s="4"/>
      <c r="B3184" s="4"/>
      <c r="C3184" s="4"/>
      <c r="D3184" s="4"/>
      <c r="E3184" s="4"/>
      <c r="F3184" s="4"/>
      <c r="G3184" s="45"/>
      <c r="H3184" s="45"/>
      <c r="I3184" s="36"/>
      <c r="J3184" s="36"/>
      <c r="K3184" s="5"/>
      <c r="L3184" s="8" t="str">
        <f t="shared" si="51"/>
        <v xml:space="preserve"> </v>
      </c>
      <c r="M3184" s="6"/>
      <c r="N3184" s="6"/>
      <c r="O3184" s="6"/>
      <c r="P3184" s="8"/>
      <c r="Q3184" s="5"/>
      <c r="R3184" s="8"/>
      <c r="S3184" s="10"/>
      <c r="T3184" s="6"/>
      <c r="U3184" s="4"/>
      <c r="V3184" s="4"/>
      <c r="W3184" s="38"/>
      <c r="X3184" s="8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BC3184" s="2"/>
    </row>
    <row r="3185" spans="1:55" ht="12.75" x14ac:dyDescent="0.2">
      <c r="A3185" s="4"/>
      <c r="B3185" s="4"/>
      <c r="C3185" s="4"/>
      <c r="D3185" s="4"/>
      <c r="E3185" s="4"/>
      <c r="F3185" s="4"/>
      <c r="G3185" s="45"/>
      <c r="H3185" s="45"/>
      <c r="I3185" s="36"/>
      <c r="J3185" s="36"/>
      <c r="K3185" s="5"/>
      <c r="L3185" s="8" t="str">
        <f t="shared" si="51"/>
        <v xml:space="preserve"> </v>
      </c>
      <c r="M3185" s="6"/>
      <c r="N3185" s="6"/>
      <c r="O3185" s="6"/>
      <c r="P3185" s="8"/>
      <c r="Q3185" s="5"/>
      <c r="R3185" s="8"/>
      <c r="S3185" s="10"/>
      <c r="T3185" s="6"/>
      <c r="U3185" s="4"/>
      <c r="V3185" s="4"/>
      <c r="W3185" s="38"/>
      <c r="X3185" s="8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BC3185" s="2"/>
    </row>
    <row r="3186" spans="1:55" ht="12.75" x14ac:dyDescent="0.2">
      <c r="A3186" s="4"/>
      <c r="B3186" s="4"/>
      <c r="C3186" s="4"/>
      <c r="D3186" s="4"/>
      <c r="E3186" s="4"/>
      <c r="F3186" s="4"/>
      <c r="G3186" s="45"/>
      <c r="H3186" s="45"/>
      <c r="I3186" s="36"/>
      <c r="J3186" s="36"/>
      <c r="K3186" s="5"/>
      <c r="L3186" s="8" t="str">
        <f t="shared" si="51"/>
        <v xml:space="preserve"> </v>
      </c>
      <c r="M3186" s="6"/>
      <c r="N3186" s="6"/>
      <c r="O3186" s="6"/>
      <c r="P3186" s="8"/>
      <c r="Q3186" s="5"/>
      <c r="R3186" s="8"/>
      <c r="S3186" s="10"/>
      <c r="T3186" s="6"/>
      <c r="U3186" s="4"/>
      <c r="V3186" s="4"/>
      <c r="W3186" s="38"/>
      <c r="X3186" s="8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BC3186" s="2"/>
    </row>
    <row r="3187" spans="1:55" ht="12.75" x14ac:dyDescent="0.2">
      <c r="A3187" s="4"/>
      <c r="B3187" s="4"/>
      <c r="C3187" s="4"/>
      <c r="D3187" s="4"/>
      <c r="E3187" s="4"/>
      <c r="F3187" s="4"/>
      <c r="G3187" s="45"/>
      <c r="H3187" s="45"/>
      <c r="I3187" s="36"/>
      <c r="J3187" s="36"/>
      <c r="K3187" s="5"/>
      <c r="L3187" s="8" t="str">
        <f t="shared" si="51"/>
        <v xml:space="preserve"> </v>
      </c>
      <c r="M3187" s="6"/>
      <c r="N3187" s="6"/>
      <c r="O3187" s="6"/>
      <c r="P3187" s="8"/>
      <c r="Q3187" s="5"/>
      <c r="R3187" s="8"/>
      <c r="S3187" s="10"/>
      <c r="T3187" s="6"/>
      <c r="U3187" s="4"/>
      <c r="V3187" s="4"/>
      <c r="W3187" s="38"/>
      <c r="X3187" s="8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BC3187" s="2"/>
    </row>
    <row r="3188" spans="1:55" ht="12.75" x14ac:dyDescent="0.2">
      <c r="A3188" s="4"/>
      <c r="B3188" s="4"/>
      <c r="C3188" s="4"/>
      <c r="D3188" s="4"/>
      <c r="E3188" s="4"/>
      <c r="F3188" s="4"/>
      <c r="G3188" s="45"/>
      <c r="H3188" s="45"/>
      <c r="I3188" s="36"/>
      <c r="J3188" s="36"/>
      <c r="K3188" s="5"/>
      <c r="L3188" s="8" t="str">
        <f t="shared" si="51"/>
        <v xml:space="preserve"> </v>
      </c>
      <c r="M3188" s="6"/>
      <c r="N3188" s="6"/>
      <c r="O3188" s="6"/>
      <c r="P3188" s="8"/>
      <c r="Q3188" s="5"/>
      <c r="R3188" s="8"/>
      <c r="S3188" s="10"/>
      <c r="T3188" s="6"/>
      <c r="U3188" s="4"/>
      <c r="V3188" s="4"/>
      <c r="W3188" s="38"/>
      <c r="X3188" s="8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BC3188" s="2"/>
    </row>
    <row r="3189" spans="1:55" ht="12.75" x14ac:dyDescent="0.2">
      <c r="A3189" s="4"/>
      <c r="B3189" s="4"/>
      <c r="C3189" s="4"/>
      <c r="D3189" s="4"/>
      <c r="E3189" s="4"/>
      <c r="F3189" s="4"/>
      <c r="G3189" s="45"/>
      <c r="H3189" s="45"/>
      <c r="I3189" s="36"/>
      <c r="J3189" s="36"/>
      <c r="K3189" s="5"/>
      <c r="L3189" s="8" t="str">
        <f t="shared" si="51"/>
        <v xml:space="preserve"> </v>
      </c>
      <c r="M3189" s="6"/>
      <c r="N3189" s="6"/>
      <c r="O3189" s="6"/>
      <c r="P3189" s="8"/>
      <c r="Q3189" s="5"/>
      <c r="R3189" s="8"/>
      <c r="S3189" s="10"/>
      <c r="T3189" s="6"/>
      <c r="U3189" s="4"/>
      <c r="V3189" s="4"/>
      <c r="W3189" s="38"/>
      <c r="X3189" s="8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BC3189" s="2"/>
    </row>
    <row r="3190" spans="1:55" ht="12.75" x14ac:dyDescent="0.2">
      <c r="A3190" s="4"/>
      <c r="B3190" s="4"/>
      <c r="C3190" s="4"/>
      <c r="D3190" s="4"/>
      <c r="E3190" s="4"/>
      <c r="F3190" s="4"/>
      <c r="G3190" s="45"/>
      <c r="H3190" s="45"/>
      <c r="I3190" s="36"/>
      <c r="J3190" s="36"/>
      <c r="K3190" s="5"/>
      <c r="L3190" s="8" t="str">
        <f t="shared" si="51"/>
        <v xml:space="preserve"> </v>
      </c>
      <c r="M3190" s="6"/>
      <c r="N3190" s="6"/>
      <c r="O3190" s="6"/>
      <c r="P3190" s="8"/>
      <c r="Q3190" s="5"/>
      <c r="R3190" s="8"/>
      <c r="S3190" s="10"/>
      <c r="T3190" s="6"/>
      <c r="U3190" s="4"/>
      <c r="V3190" s="4"/>
      <c r="W3190" s="38"/>
      <c r="X3190" s="8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BC3190" s="2"/>
    </row>
    <row r="3191" spans="1:55" ht="12.75" x14ac:dyDescent="0.2">
      <c r="A3191" s="4"/>
      <c r="B3191" s="4"/>
      <c r="C3191" s="4"/>
      <c r="D3191" s="4"/>
      <c r="E3191" s="4"/>
      <c r="F3191" s="4"/>
      <c r="G3191" s="45"/>
      <c r="H3191" s="45"/>
      <c r="I3191" s="36"/>
      <c r="J3191" s="36"/>
      <c r="K3191" s="5"/>
      <c r="L3191" s="8" t="str">
        <f t="shared" si="51"/>
        <v xml:space="preserve"> </v>
      </c>
      <c r="M3191" s="6"/>
      <c r="N3191" s="6"/>
      <c r="O3191" s="6"/>
      <c r="P3191" s="8"/>
      <c r="Q3191" s="5"/>
      <c r="R3191" s="8"/>
      <c r="S3191" s="10"/>
      <c r="T3191" s="6"/>
      <c r="U3191" s="4"/>
      <c r="V3191" s="4"/>
      <c r="W3191" s="38"/>
      <c r="X3191" s="8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BC3191" s="2"/>
    </row>
    <row r="3192" spans="1:55" ht="12.75" x14ac:dyDescent="0.2">
      <c r="A3192" s="4"/>
      <c r="B3192" s="4"/>
      <c r="C3192" s="4"/>
      <c r="D3192" s="4"/>
      <c r="E3192" s="4"/>
      <c r="F3192" s="4"/>
      <c r="G3192" s="45"/>
      <c r="H3192" s="45"/>
      <c r="I3192" s="36"/>
      <c r="J3192" s="36"/>
      <c r="K3192" s="5"/>
      <c r="L3192" s="8" t="str">
        <f t="shared" si="51"/>
        <v xml:space="preserve"> </v>
      </c>
      <c r="M3192" s="6"/>
      <c r="N3192" s="6"/>
      <c r="O3192" s="6"/>
      <c r="P3192" s="8"/>
      <c r="Q3192" s="5"/>
      <c r="R3192" s="8"/>
      <c r="S3192" s="10"/>
      <c r="T3192" s="6"/>
      <c r="U3192" s="4"/>
      <c r="V3192" s="4"/>
      <c r="W3192" s="38"/>
      <c r="X3192" s="8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BC3192" s="2"/>
    </row>
    <row r="3193" spans="1:55" ht="12.75" x14ac:dyDescent="0.2">
      <c r="A3193" s="4"/>
      <c r="B3193" s="4"/>
      <c r="C3193" s="4"/>
      <c r="D3193" s="4"/>
      <c r="E3193" s="4"/>
      <c r="F3193" s="4"/>
      <c r="G3193" s="45"/>
      <c r="H3193" s="45"/>
      <c r="I3193" s="36"/>
      <c r="J3193" s="36"/>
      <c r="K3193" s="5"/>
      <c r="L3193" s="8" t="str">
        <f t="shared" si="51"/>
        <v xml:space="preserve"> </v>
      </c>
      <c r="M3193" s="6"/>
      <c r="N3193" s="6"/>
      <c r="O3193" s="6"/>
      <c r="P3193" s="8"/>
      <c r="Q3193" s="5"/>
      <c r="R3193" s="8"/>
      <c r="S3193" s="10"/>
      <c r="T3193" s="6"/>
      <c r="U3193" s="4"/>
      <c r="V3193" s="4"/>
      <c r="W3193" s="38"/>
      <c r="X3193" s="8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BC3193" s="2"/>
    </row>
    <row r="3194" spans="1:55" ht="12.75" x14ac:dyDescent="0.2">
      <c r="A3194" s="4"/>
      <c r="B3194" s="4"/>
      <c r="C3194" s="4"/>
      <c r="D3194" s="4"/>
      <c r="E3194" s="4"/>
      <c r="F3194" s="4"/>
      <c r="G3194" s="45"/>
      <c r="H3194" s="45"/>
      <c r="I3194" s="36"/>
      <c r="J3194" s="36"/>
      <c r="K3194" s="5"/>
      <c r="L3194" s="8" t="str">
        <f t="shared" si="51"/>
        <v xml:space="preserve"> </v>
      </c>
      <c r="M3194" s="6"/>
      <c r="N3194" s="6"/>
      <c r="O3194" s="6"/>
      <c r="P3194" s="8"/>
      <c r="Q3194" s="5"/>
      <c r="R3194" s="8"/>
      <c r="S3194" s="10"/>
      <c r="T3194" s="6"/>
      <c r="U3194" s="4"/>
      <c r="V3194" s="4"/>
      <c r="W3194" s="38"/>
      <c r="X3194" s="8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BC3194" s="2"/>
    </row>
    <row r="3195" spans="1:55" ht="12.75" x14ac:dyDescent="0.2">
      <c r="A3195" s="4"/>
      <c r="B3195" s="4"/>
      <c r="C3195" s="4"/>
      <c r="D3195" s="4"/>
      <c r="E3195" s="4"/>
      <c r="F3195" s="4"/>
      <c r="G3195" s="45"/>
      <c r="H3195" s="45"/>
      <c r="I3195" s="36"/>
      <c r="J3195" s="36"/>
      <c r="K3195" s="5"/>
      <c r="L3195" s="8" t="str">
        <f t="shared" si="51"/>
        <v xml:space="preserve"> </v>
      </c>
      <c r="M3195" s="6"/>
      <c r="N3195" s="6"/>
      <c r="O3195" s="6"/>
      <c r="P3195" s="8"/>
      <c r="Q3195" s="5"/>
      <c r="R3195" s="8"/>
      <c r="S3195" s="10"/>
      <c r="T3195" s="6"/>
      <c r="U3195" s="4"/>
      <c r="V3195" s="4"/>
      <c r="W3195" s="38"/>
      <c r="X3195" s="8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BC3195" s="2"/>
    </row>
    <row r="3196" spans="1:55" ht="12.75" x14ac:dyDescent="0.2">
      <c r="A3196" s="4"/>
      <c r="B3196" s="4"/>
      <c r="C3196" s="4"/>
      <c r="D3196" s="4"/>
      <c r="E3196" s="4"/>
      <c r="F3196" s="4"/>
      <c r="G3196" s="45"/>
      <c r="H3196" s="45"/>
      <c r="I3196" s="36"/>
      <c r="J3196" s="36"/>
      <c r="K3196" s="5"/>
      <c r="L3196" s="8" t="str">
        <f t="shared" si="51"/>
        <v xml:space="preserve"> </v>
      </c>
      <c r="M3196" s="6"/>
      <c r="N3196" s="6"/>
      <c r="O3196" s="6"/>
      <c r="P3196" s="8"/>
      <c r="Q3196" s="5"/>
      <c r="R3196" s="8"/>
      <c r="S3196" s="10"/>
      <c r="T3196" s="6"/>
      <c r="U3196" s="4"/>
      <c r="V3196" s="4"/>
      <c r="W3196" s="38"/>
      <c r="X3196" s="8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BC3196" s="2"/>
    </row>
    <row r="3197" spans="1:55" ht="12.75" x14ac:dyDescent="0.2">
      <c r="A3197" s="4"/>
      <c r="B3197" s="4"/>
      <c r="C3197" s="4"/>
      <c r="D3197" s="4"/>
      <c r="E3197" s="4"/>
      <c r="F3197" s="4"/>
      <c r="G3197" s="45"/>
      <c r="H3197" s="45"/>
      <c r="I3197" s="36"/>
      <c r="J3197" s="36"/>
      <c r="K3197" s="5"/>
      <c r="L3197" s="8" t="str">
        <f t="shared" si="51"/>
        <v xml:space="preserve"> </v>
      </c>
      <c r="M3197" s="6"/>
      <c r="N3197" s="6"/>
      <c r="O3197" s="6"/>
      <c r="P3197" s="8"/>
      <c r="Q3197" s="5"/>
      <c r="R3197" s="8"/>
      <c r="S3197" s="10"/>
      <c r="T3197" s="6"/>
      <c r="U3197" s="4"/>
      <c r="V3197" s="4"/>
      <c r="W3197" s="38"/>
      <c r="X3197" s="8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BC3197" s="2"/>
    </row>
    <row r="3198" spans="1:55" ht="12.75" x14ac:dyDescent="0.2">
      <c r="A3198" s="4"/>
      <c r="B3198" s="4"/>
      <c r="C3198" s="4"/>
      <c r="D3198" s="4"/>
      <c r="E3198" s="4"/>
      <c r="F3198" s="4"/>
      <c r="G3198" s="45"/>
      <c r="H3198" s="45"/>
      <c r="I3198" s="36"/>
      <c r="J3198" s="36"/>
      <c r="K3198" s="5"/>
      <c r="L3198" s="8" t="str">
        <f t="shared" si="51"/>
        <v xml:space="preserve"> </v>
      </c>
      <c r="M3198" s="6"/>
      <c r="N3198" s="6"/>
      <c r="O3198" s="6"/>
      <c r="P3198" s="8"/>
      <c r="Q3198" s="5"/>
      <c r="R3198" s="8"/>
      <c r="S3198" s="10"/>
      <c r="T3198" s="6"/>
      <c r="U3198" s="4"/>
      <c r="V3198" s="4"/>
      <c r="W3198" s="38"/>
      <c r="X3198" s="8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BC3198" s="2"/>
    </row>
    <row r="3199" spans="1:55" ht="12.75" x14ac:dyDescent="0.2">
      <c r="A3199" s="4"/>
      <c r="B3199" s="4"/>
      <c r="C3199" s="4"/>
      <c r="D3199" s="4"/>
      <c r="E3199" s="4"/>
      <c r="F3199" s="4"/>
      <c r="G3199" s="45"/>
      <c r="H3199" s="45"/>
      <c r="I3199" s="36"/>
      <c r="J3199" s="36"/>
      <c r="K3199" s="5"/>
      <c r="L3199" s="8" t="str">
        <f t="shared" si="51"/>
        <v xml:space="preserve"> </v>
      </c>
      <c r="M3199" s="6"/>
      <c r="N3199" s="6"/>
      <c r="O3199" s="6"/>
      <c r="P3199" s="8"/>
      <c r="Q3199" s="5"/>
      <c r="R3199" s="8"/>
      <c r="S3199" s="10"/>
      <c r="T3199" s="6"/>
      <c r="U3199" s="4"/>
      <c r="V3199" s="4"/>
      <c r="W3199" s="38"/>
      <c r="X3199" s="8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BC3199" s="2"/>
    </row>
    <row r="3200" spans="1:55" ht="12.75" x14ac:dyDescent="0.2">
      <c r="A3200" s="4"/>
      <c r="B3200" s="4"/>
      <c r="C3200" s="4"/>
      <c r="D3200" s="4"/>
      <c r="E3200" s="4"/>
      <c r="F3200" s="4"/>
      <c r="G3200" s="45"/>
      <c r="H3200" s="45"/>
      <c r="I3200" s="36"/>
      <c r="J3200" s="36"/>
      <c r="K3200" s="5"/>
      <c r="L3200" s="8" t="str">
        <f t="shared" si="51"/>
        <v xml:space="preserve"> </v>
      </c>
      <c r="M3200" s="6"/>
      <c r="N3200" s="6"/>
      <c r="O3200" s="6"/>
      <c r="P3200" s="8"/>
      <c r="Q3200" s="5"/>
      <c r="R3200" s="8"/>
      <c r="S3200" s="10"/>
      <c r="T3200" s="6"/>
      <c r="U3200" s="4"/>
      <c r="V3200" s="4"/>
      <c r="W3200" s="38"/>
      <c r="X3200" s="8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BC3200" s="2"/>
    </row>
    <row r="3201" spans="1:55" ht="12.75" x14ac:dyDescent="0.2">
      <c r="A3201" s="4"/>
      <c r="B3201" s="4"/>
      <c r="C3201" s="4"/>
      <c r="D3201" s="4"/>
      <c r="E3201" s="4"/>
      <c r="F3201" s="4"/>
      <c r="G3201" s="45"/>
      <c r="H3201" s="45"/>
      <c r="I3201" s="36"/>
      <c r="J3201" s="36"/>
      <c r="K3201" s="5"/>
      <c r="L3201" s="8" t="str">
        <f t="shared" si="51"/>
        <v xml:space="preserve"> </v>
      </c>
      <c r="M3201" s="6"/>
      <c r="N3201" s="6"/>
      <c r="O3201" s="6"/>
      <c r="P3201" s="8"/>
      <c r="Q3201" s="5"/>
      <c r="R3201" s="8"/>
      <c r="S3201" s="10"/>
      <c r="T3201" s="6"/>
      <c r="U3201" s="4"/>
      <c r="V3201" s="4"/>
      <c r="W3201" s="38"/>
      <c r="X3201" s="8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BC3201" s="2"/>
    </row>
    <row r="3202" spans="1:55" ht="12.75" x14ac:dyDescent="0.2">
      <c r="A3202" s="4"/>
      <c r="B3202" s="4"/>
      <c r="C3202" s="4"/>
      <c r="D3202" s="4"/>
      <c r="E3202" s="4"/>
      <c r="F3202" s="4"/>
      <c r="G3202" s="45"/>
      <c r="H3202" s="45"/>
      <c r="I3202" s="36"/>
      <c r="J3202" s="36"/>
      <c r="K3202" s="5"/>
      <c r="L3202" s="8" t="str">
        <f t="shared" si="51"/>
        <v xml:space="preserve"> </v>
      </c>
      <c r="M3202" s="6"/>
      <c r="N3202" s="6"/>
      <c r="O3202" s="6"/>
      <c r="P3202" s="8"/>
      <c r="Q3202" s="5"/>
      <c r="R3202" s="8"/>
      <c r="S3202" s="10"/>
      <c r="T3202" s="6"/>
      <c r="U3202" s="4"/>
      <c r="V3202" s="4"/>
      <c r="W3202" s="38"/>
      <c r="X3202" s="8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BC3202" s="2"/>
    </row>
    <row r="3203" spans="1:55" ht="12.75" x14ac:dyDescent="0.2">
      <c r="A3203" s="4"/>
      <c r="B3203" s="4"/>
      <c r="C3203" s="4"/>
      <c r="D3203" s="4"/>
      <c r="E3203" s="4"/>
      <c r="F3203" s="4"/>
      <c r="G3203" s="45"/>
      <c r="H3203" s="45"/>
      <c r="I3203" s="36"/>
      <c r="J3203" s="36"/>
      <c r="K3203" s="5"/>
      <c r="L3203" s="8" t="str">
        <f t="shared" si="51"/>
        <v xml:space="preserve"> </v>
      </c>
      <c r="M3203" s="6"/>
      <c r="N3203" s="6"/>
      <c r="O3203" s="6"/>
      <c r="P3203" s="8"/>
      <c r="Q3203" s="5"/>
      <c r="R3203" s="8"/>
      <c r="S3203" s="10"/>
      <c r="T3203" s="6"/>
      <c r="U3203" s="4"/>
      <c r="V3203" s="4"/>
      <c r="W3203" s="38"/>
      <c r="X3203" s="8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BC3203" s="2"/>
    </row>
    <row r="3204" spans="1:55" ht="12.75" x14ac:dyDescent="0.2">
      <c r="A3204" s="4"/>
      <c r="B3204" s="4"/>
      <c r="C3204" s="4"/>
      <c r="D3204" s="4"/>
      <c r="E3204" s="4"/>
      <c r="F3204" s="4"/>
      <c r="G3204" s="45"/>
      <c r="H3204" s="45"/>
      <c r="I3204" s="36"/>
      <c r="J3204" s="36"/>
      <c r="K3204" s="5"/>
      <c r="L3204" s="8" t="str">
        <f t="shared" si="51"/>
        <v xml:space="preserve"> </v>
      </c>
      <c r="M3204" s="6"/>
      <c r="N3204" s="6"/>
      <c r="O3204" s="6"/>
      <c r="P3204" s="8"/>
      <c r="Q3204" s="5"/>
      <c r="R3204" s="8"/>
      <c r="S3204" s="10"/>
      <c r="T3204" s="6"/>
      <c r="U3204" s="4"/>
      <c r="V3204" s="4"/>
      <c r="W3204" s="38"/>
      <c r="X3204" s="8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BC3204" s="2"/>
    </row>
    <row r="3205" spans="1:55" ht="12.75" x14ac:dyDescent="0.2">
      <c r="A3205" s="4"/>
      <c r="B3205" s="4"/>
      <c r="C3205" s="4"/>
      <c r="D3205" s="4"/>
      <c r="E3205" s="4"/>
      <c r="F3205" s="4"/>
      <c r="G3205" s="45"/>
      <c r="H3205" s="45"/>
      <c r="I3205" s="36"/>
      <c r="J3205" s="36"/>
      <c r="K3205" s="5"/>
      <c r="L3205" s="8" t="str">
        <f t="shared" si="51"/>
        <v xml:space="preserve"> </v>
      </c>
      <c r="M3205" s="6"/>
      <c r="N3205" s="6"/>
      <c r="O3205" s="6"/>
      <c r="P3205" s="8"/>
      <c r="Q3205" s="5"/>
      <c r="R3205" s="8"/>
      <c r="S3205" s="10"/>
      <c r="T3205" s="6"/>
      <c r="U3205" s="4"/>
      <c r="V3205" s="4"/>
      <c r="W3205" s="38"/>
      <c r="X3205" s="8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BC3205" s="2"/>
    </row>
    <row r="3206" spans="1:55" ht="12.75" x14ac:dyDescent="0.2">
      <c r="A3206" s="4"/>
      <c r="B3206" s="4"/>
      <c r="C3206" s="4"/>
      <c r="D3206" s="4"/>
      <c r="E3206" s="4"/>
      <c r="F3206" s="4"/>
      <c r="G3206" s="45"/>
      <c r="H3206" s="45"/>
      <c r="I3206" s="36"/>
      <c r="J3206" s="36"/>
      <c r="K3206" s="5"/>
      <c r="L3206" s="8" t="str">
        <f t="shared" si="51"/>
        <v xml:space="preserve"> </v>
      </c>
      <c r="M3206" s="6"/>
      <c r="N3206" s="6"/>
      <c r="O3206" s="6"/>
      <c r="P3206" s="8"/>
      <c r="Q3206" s="5"/>
      <c r="R3206" s="8"/>
      <c r="S3206" s="10"/>
      <c r="T3206" s="6"/>
      <c r="U3206" s="4"/>
      <c r="V3206" s="4"/>
      <c r="W3206" s="38"/>
      <c r="X3206" s="8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BC3206" s="2"/>
    </row>
    <row r="3207" spans="1:55" ht="12.75" x14ac:dyDescent="0.2">
      <c r="A3207" s="4"/>
      <c r="B3207" s="4"/>
      <c r="C3207" s="4"/>
      <c r="D3207" s="4"/>
      <c r="E3207" s="4"/>
      <c r="F3207" s="4"/>
      <c r="G3207" s="45"/>
      <c r="H3207" s="45"/>
      <c r="I3207" s="36"/>
      <c r="J3207" s="36"/>
      <c r="K3207" s="5"/>
      <c r="L3207" s="8" t="str">
        <f t="shared" si="51"/>
        <v xml:space="preserve"> </v>
      </c>
      <c r="M3207" s="6"/>
      <c r="N3207" s="6"/>
      <c r="O3207" s="6"/>
      <c r="P3207" s="8"/>
      <c r="Q3207" s="5"/>
      <c r="R3207" s="8"/>
      <c r="S3207" s="10"/>
      <c r="T3207" s="6"/>
      <c r="U3207" s="4"/>
      <c r="V3207" s="4"/>
      <c r="W3207" s="38"/>
      <c r="X3207" s="8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BC3207" s="2"/>
    </row>
    <row r="3208" spans="1:55" ht="12.75" x14ac:dyDescent="0.2">
      <c r="A3208" s="4"/>
      <c r="B3208" s="4"/>
      <c r="C3208" s="4"/>
      <c r="D3208" s="4"/>
      <c r="E3208" s="4"/>
      <c r="F3208" s="4"/>
      <c r="G3208" s="45"/>
      <c r="H3208" s="45"/>
      <c r="I3208" s="36"/>
      <c r="J3208" s="36"/>
      <c r="K3208" s="5"/>
      <c r="L3208" s="8" t="str">
        <f t="shared" si="51"/>
        <v xml:space="preserve"> </v>
      </c>
      <c r="M3208" s="6"/>
      <c r="N3208" s="6"/>
      <c r="O3208" s="6"/>
      <c r="P3208" s="8"/>
      <c r="Q3208" s="5"/>
      <c r="R3208" s="8"/>
      <c r="S3208" s="10"/>
      <c r="T3208" s="6"/>
      <c r="U3208" s="4"/>
      <c r="V3208" s="4"/>
      <c r="W3208" s="38"/>
      <c r="X3208" s="8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BC3208" s="2"/>
    </row>
    <row r="3209" spans="1:55" ht="12.75" x14ac:dyDescent="0.2">
      <c r="A3209" s="4"/>
      <c r="B3209" s="4"/>
      <c r="C3209" s="4"/>
      <c r="D3209" s="4"/>
      <c r="E3209" s="4"/>
      <c r="F3209" s="4"/>
      <c r="G3209" s="45"/>
      <c r="H3209" s="45"/>
      <c r="I3209" s="36"/>
      <c r="J3209" s="36"/>
      <c r="K3209" s="5"/>
      <c r="L3209" s="8" t="str">
        <f t="shared" si="51"/>
        <v xml:space="preserve"> </v>
      </c>
      <c r="M3209" s="6"/>
      <c r="N3209" s="6"/>
      <c r="O3209" s="6"/>
      <c r="P3209" s="8"/>
      <c r="Q3209" s="5"/>
      <c r="R3209" s="8"/>
      <c r="S3209" s="10"/>
      <c r="T3209" s="6"/>
      <c r="U3209" s="4"/>
      <c r="V3209" s="4"/>
      <c r="W3209" s="38"/>
      <c r="X3209" s="8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BC3209" s="2"/>
    </row>
    <row r="3210" spans="1:55" ht="12.75" x14ac:dyDescent="0.2">
      <c r="A3210" s="4"/>
      <c r="B3210" s="4"/>
      <c r="C3210" s="4"/>
      <c r="D3210" s="4"/>
      <c r="E3210" s="4"/>
      <c r="F3210" s="4"/>
      <c r="G3210" s="45"/>
      <c r="H3210" s="45"/>
      <c r="I3210" s="36"/>
      <c r="J3210" s="36"/>
      <c r="K3210" s="5"/>
      <c r="L3210" s="8" t="str">
        <f t="shared" si="51"/>
        <v xml:space="preserve"> </v>
      </c>
      <c r="M3210" s="6"/>
      <c r="N3210" s="6"/>
      <c r="O3210" s="6"/>
      <c r="P3210" s="8"/>
      <c r="Q3210" s="5"/>
      <c r="R3210" s="8"/>
      <c r="S3210" s="10"/>
      <c r="T3210" s="6"/>
      <c r="U3210" s="4"/>
      <c r="V3210" s="4"/>
      <c r="W3210" s="38"/>
      <c r="X3210" s="8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BC3210" s="2"/>
    </row>
    <row r="3211" spans="1:55" ht="12.75" x14ac:dyDescent="0.2">
      <c r="A3211" s="4"/>
      <c r="B3211" s="4"/>
      <c r="C3211" s="4"/>
      <c r="D3211" s="4"/>
      <c r="E3211" s="4"/>
      <c r="F3211" s="4"/>
      <c r="G3211" s="45"/>
      <c r="H3211" s="45"/>
      <c r="I3211" s="36"/>
      <c r="J3211" s="36"/>
      <c r="K3211" s="5"/>
      <c r="L3211" s="8" t="str">
        <f t="shared" si="51"/>
        <v xml:space="preserve"> </v>
      </c>
      <c r="M3211" s="6"/>
      <c r="N3211" s="6"/>
      <c r="O3211" s="6"/>
      <c r="P3211" s="8"/>
      <c r="Q3211" s="5"/>
      <c r="R3211" s="8"/>
      <c r="S3211" s="10"/>
      <c r="T3211" s="6"/>
      <c r="U3211" s="4"/>
      <c r="V3211" s="4"/>
      <c r="W3211" s="38"/>
      <c r="X3211" s="8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BC3211" s="2"/>
    </row>
    <row r="3212" spans="1:55" ht="12.75" x14ac:dyDescent="0.2">
      <c r="A3212" s="4"/>
      <c r="B3212" s="4"/>
      <c r="C3212" s="4"/>
      <c r="D3212" s="4"/>
      <c r="E3212" s="4"/>
      <c r="F3212" s="4"/>
      <c r="G3212" s="45"/>
      <c r="H3212" s="45"/>
      <c r="I3212" s="36"/>
      <c r="J3212" s="36"/>
      <c r="K3212" s="5"/>
      <c r="L3212" s="8" t="str">
        <f t="shared" si="51"/>
        <v xml:space="preserve"> </v>
      </c>
      <c r="M3212" s="6"/>
      <c r="N3212" s="6"/>
      <c r="O3212" s="6"/>
      <c r="P3212" s="8"/>
      <c r="Q3212" s="5"/>
      <c r="R3212" s="8"/>
      <c r="S3212" s="10"/>
      <c r="T3212" s="6"/>
      <c r="U3212" s="4"/>
      <c r="V3212" s="4"/>
      <c r="W3212" s="38"/>
      <c r="X3212" s="8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BC3212" s="2"/>
    </row>
    <row r="3213" spans="1:55" ht="12.75" x14ac:dyDescent="0.2">
      <c r="A3213" s="4"/>
      <c r="B3213" s="4"/>
      <c r="C3213" s="4"/>
      <c r="D3213" s="4"/>
      <c r="E3213" s="4"/>
      <c r="F3213" s="4"/>
      <c r="G3213" s="45"/>
      <c r="H3213" s="45"/>
      <c r="I3213" s="36"/>
      <c r="J3213" s="36"/>
      <c r="K3213" s="5"/>
      <c r="L3213" s="8" t="str">
        <f t="shared" si="51"/>
        <v xml:space="preserve"> </v>
      </c>
      <c r="M3213" s="6"/>
      <c r="N3213" s="6"/>
      <c r="O3213" s="6"/>
      <c r="P3213" s="8"/>
      <c r="Q3213" s="5"/>
      <c r="R3213" s="8"/>
      <c r="S3213" s="10"/>
      <c r="T3213" s="6"/>
      <c r="U3213" s="4"/>
      <c r="V3213" s="4"/>
      <c r="W3213" s="38"/>
      <c r="X3213" s="8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BC3213" s="2"/>
    </row>
    <row r="3214" spans="1:55" ht="12.75" x14ac:dyDescent="0.2">
      <c r="A3214" s="4"/>
      <c r="B3214" s="4"/>
      <c r="C3214" s="4"/>
      <c r="D3214" s="4"/>
      <c r="E3214" s="4"/>
      <c r="F3214" s="4"/>
      <c r="G3214" s="45"/>
      <c r="H3214" s="45"/>
      <c r="I3214" s="36"/>
      <c r="J3214" s="36"/>
      <c r="K3214" s="5"/>
      <c r="L3214" s="8" t="str">
        <f t="shared" si="51"/>
        <v xml:space="preserve"> </v>
      </c>
      <c r="M3214" s="6"/>
      <c r="N3214" s="6"/>
      <c r="O3214" s="6"/>
      <c r="P3214" s="8"/>
      <c r="Q3214" s="5"/>
      <c r="R3214" s="8"/>
      <c r="S3214" s="10"/>
      <c r="T3214" s="6"/>
      <c r="U3214" s="4"/>
      <c r="V3214" s="4"/>
      <c r="W3214" s="38"/>
      <c r="X3214" s="8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BC3214" s="2"/>
    </row>
    <row r="3215" spans="1:55" ht="12.75" x14ac:dyDescent="0.2">
      <c r="A3215" s="4"/>
      <c r="B3215" s="4"/>
      <c r="C3215" s="4"/>
      <c r="D3215" s="4"/>
      <c r="E3215" s="4"/>
      <c r="F3215" s="4"/>
      <c r="G3215" s="45"/>
      <c r="H3215" s="45"/>
      <c r="I3215" s="36"/>
      <c r="J3215" s="36"/>
      <c r="K3215" s="5"/>
      <c r="L3215" s="8" t="str">
        <f t="shared" si="51"/>
        <v xml:space="preserve"> </v>
      </c>
      <c r="M3215" s="6"/>
      <c r="N3215" s="6"/>
      <c r="O3215" s="6"/>
      <c r="P3215" s="8"/>
      <c r="Q3215" s="5"/>
      <c r="R3215" s="8"/>
      <c r="S3215" s="10"/>
      <c r="T3215" s="6"/>
      <c r="U3215" s="4"/>
      <c r="V3215" s="4"/>
      <c r="W3215" s="38"/>
      <c r="X3215" s="8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BC3215" s="2"/>
    </row>
    <row r="3216" spans="1:55" ht="12.75" x14ac:dyDescent="0.2">
      <c r="A3216" s="4"/>
      <c r="B3216" s="4"/>
      <c r="C3216" s="4"/>
      <c r="D3216" s="4"/>
      <c r="E3216" s="4"/>
      <c r="F3216" s="4"/>
      <c r="G3216" s="45"/>
      <c r="H3216" s="45"/>
      <c r="I3216" s="36"/>
      <c r="J3216" s="36"/>
      <c r="K3216" s="5"/>
      <c r="L3216" s="8" t="str">
        <f t="shared" si="51"/>
        <v xml:space="preserve"> </v>
      </c>
      <c r="M3216" s="6"/>
      <c r="N3216" s="6"/>
      <c r="O3216" s="6"/>
      <c r="P3216" s="8"/>
      <c r="Q3216" s="5"/>
      <c r="R3216" s="8"/>
      <c r="S3216" s="10"/>
      <c r="T3216" s="6"/>
      <c r="U3216" s="4"/>
      <c r="V3216" s="4"/>
      <c r="W3216" s="38"/>
      <c r="X3216" s="8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BC3216" s="2"/>
    </row>
    <row r="3217" spans="1:55" ht="12.75" x14ac:dyDescent="0.2">
      <c r="A3217" s="4"/>
      <c r="B3217" s="4"/>
      <c r="C3217" s="4"/>
      <c r="D3217" s="4"/>
      <c r="E3217" s="4"/>
      <c r="F3217" s="4"/>
      <c r="G3217" s="45"/>
      <c r="H3217" s="45"/>
      <c r="I3217" s="36"/>
      <c r="J3217" s="36"/>
      <c r="K3217" s="5"/>
      <c r="L3217" s="8" t="str">
        <f t="shared" si="51"/>
        <v xml:space="preserve"> </v>
      </c>
      <c r="M3217" s="6"/>
      <c r="N3217" s="6"/>
      <c r="O3217" s="6"/>
      <c r="P3217" s="8"/>
      <c r="Q3217" s="5"/>
      <c r="R3217" s="8"/>
      <c r="S3217" s="10"/>
      <c r="T3217" s="6"/>
      <c r="U3217" s="4"/>
      <c r="V3217" s="4"/>
      <c r="W3217" s="38"/>
      <c r="X3217" s="8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BC3217" s="2"/>
    </row>
    <row r="3218" spans="1:55" ht="12.75" x14ac:dyDescent="0.2">
      <c r="A3218" s="4"/>
      <c r="B3218" s="4"/>
      <c r="C3218" s="4"/>
      <c r="D3218" s="4"/>
      <c r="E3218" s="4"/>
      <c r="F3218" s="4"/>
      <c r="G3218" s="45"/>
      <c r="H3218" s="45"/>
      <c r="I3218" s="36"/>
      <c r="J3218" s="36"/>
      <c r="K3218" s="5"/>
      <c r="L3218" s="8" t="str">
        <f t="shared" si="51"/>
        <v xml:space="preserve"> </v>
      </c>
      <c r="M3218" s="6"/>
      <c r="N3218" s="6"/>
      <c r="O3218" s="6"/>
      <c r="P3218" s="8"/>
      <c r="Q3218" s="5"/>
      <c r="R3218" s="8"/>
      <c r="S3218" s="10"/>
      <c r="T3218" s="6"/>
      <c r="U3218" s="4"/>
      <c r="V3218" s="4"/>
      <c r="W3218" s="38"/>
      <c r="X3218" s="8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BC3218" s="2"/>
    </row>
    <row r="3219" spans="1:55" ht="12.75" x14ac:dyDescent="0.2">
      <c r="A3219" s="4"/>
      <c r="B3219" s="4"/>
      <c r="C3219" s="4"/>
      <c r="D3219" s="4"/>
      <c r="E3219" s="4"/>
      <c r="F3219" s="4"/>
      <c r="G3219" s="45"/>
      <c r="H3219" s="45"/>
      <c r="I3219" s="36"/>
      <c r="J3219" s="36"/>
      <c r="K3219" s="5"/>
      <c r="L3219" s="8" t="str">
        <f t="shared" si="51"/>
        <v xml:space="preserve"> </v>
      </c>
      <c r="M3219" s="6"/>
      <c r="N3219" s="6"/>
      <c r="O3219" s="6"/>
      <c r="P3219" s="8"/>
      <c r="Q3219" s="5"/>
      <c r="R3219" s="8"/>
      <c r="S3219" s="10"/>
      <c r="T3219" s="6"/>
      <c r="U3219" s="4"/>
      <c r="V3219" s="4"/>
      <c r="W3219" s="38"/>
      <c r="X3219" s="8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BC3219" s="2"/>
    </row>
    <row r="3220" spans="1:55" ht="12.75" x14ac:dyDescent="0.2">
      <c r="A3220" s="4"/>
      <c r="B3220" s="4"/>
      <c r="C3220" s="4"/>
      <c r="D3220" s="4"/>
      <c r="E3220" s="4"/>
      <c r="F3220" s="4"/>
      <c r="G3220" s="45"/>
      <c r="H3220" s="45"/>
      <c r="I3220" s="36"/>
      <c r="J3220" s="36"/>
      <c r="K3220" s="5"/>
      <c r="L3220" s="8" t="str">
        <f t="shared" si="51"/>
        <v xml:space="preserve"> </v>
      </c>
      <c r="M3220" s="6"/>
      <c r="N3220" s="6"/>
      <c r="O3220" s="6"/>
      <c r="P3220" s="8"/>
      <c r="Q3220" s="5"/>
      <c r="R3220" s="8"/>
      <c r="S3220" s="10"/>
      <c r="T3220" s="6"/>
      <c r="U3220" s="4"/>
      <c r="V3220" s="4"/>
      <c r="W3220" s="38"/>
      <c r="X3220" s="8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BC3220" s="2"/>
    </row>
    <row r="3221" spans="1:55" ht="12.75" x14ac:dyDescent="0.2">
      <c r="A3221" s="4"/>
      <c r="B3221" s="4"/>
      <c r="C3221" s="4"/>
      <c r="D3221" s="4"/>
      <c r="E3221" s="4"/>
      <c r="F3221" s="4"/>
      <c r="G3221" s="45"/>
      <c r="H3221" s="45"/>
      <c r="I3221" s="36"/>
      <c r="J3221" s="36"/>
      <c r="K3221" s="5"/>
      <c r="L3221" s="8" t="str">
        <f t="shared" si="51"/>
        <v xml:space="preserve"> </v>
      </c>
      <c r="M3221" s="6"/>
      <c r="N3221" s="6"/>
      <c r="O3221" s="6"/>
      <c r="P3221" s="8"/>
      <c r="Q3221" s="5"/>
      <c r="R3221" s="8"/>
      <c r="S3221" s="10"/>
      <c r="T3221" s="6"/>
      <c r="U3221" s="4"/>
      <c r="V3221" s="4"/>
      <c r="W3221" s="38"/>
      <c r="X3221" s="8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BC3221" s="2"/>
    </row>
    <row r="3222" spans="1:55" ht="12.75" x14ac:dyDescent="0.2">
      <c r="A3222" s="4"/>
      <c r="B3222" s="4"/>
      <c r="C3222" s="4"/>
      <c r="D3222" s="4"/>
      <c r="E3222" s="4"/>
      <c r="F3222" s="4"/>
      <c r="G3222" s="45"/>
      <c r="H3222" s="45"/>
      <c r="I3222" s="36"/>
      <c r="J3222" s="36"/>
      <c r="K3222" s="5"/>
      <c r="L3222" s="8" t="str">
        <f t="shared" si="51"/>
        <v xml:space="preserve"> </v>
      </c>
      <c r="M3222" s="6"/>
      <c r="N3222" s="6"/>
      <c r="O3222" s="6"/>
      <c r="P3222" s="8"/>
      <c r="Q3222" s="5"/>
      <c r="R3222" s="8"/>
      <c r="S3222" s="10"/>
      <c r="T3222" s="6"/>
      <c r="U3222" s="4"/>
      <c r="V3222" s="4"/>
      <c r="W3222" s="38"/>
      <c r="X3222" s="8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BC3222" s="2"/>
    </row>
    <row r="3223" spans="1:55" ht="12.75" x14ac:dyDescent="0.2">
      <c r="A3223" s="4"/>
      <c r="B3223" s="4"/>
      <c r="C3223" s="4"/>
      <c r="D3223" s="4"/>
      <c r="E3223" s="4"/>
      <c r="F3223" s="4"/>
      <c r="G3223" s="45"/>
      <c r="H3223" s="45"/>
      <c r="I3223" s="36"/>
      <c r="J3223" s="36"/>
      <c r="K3223" s="5"/>
      <c r="L3223" s="8" t="str">
        <f t="shared" si="51"/>
        <v xml:space="preserve"> </v>
      </c>
      <c r="M3223" s="6"/>
      <c r="N3223" s="6"/>
      <c r="O3223" s="6"/>
      <c r="P3223" s="8"/>
      <c r="Q3223" s="5"/>
      <c r="R3223" s="8"/>
      <c r="S3223" s="10"/>
      <c r="T3223" s="6"/>
      <c r="U3223" s="4"/>
      <c r="V3223" s="4"/>
      <c r="W3223" s="38"/>
      <c r="X3223" s="8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BC3223" s="2"/>
    </row>
    <row r="3224" spans="1:55" ht="12.75" x14ac:dyDescent="0.2">
      <c r="A3224" s="4"/>
      <c r="B3224" s="4"/>
      <c r="C3224" s="4"/>
      <c r="D3224" s="4"/>
      <c r="E3224" s="4"/>
      <c r="F3224" s="4"/>
      <c r="G3224" s="45"/>
      <c r="H3224" s="45"/>
      <c r="I3224" s="36"/>
      <c r="J3224" s="36"/>
      <c r="K3224" s="5"/>
      <c r="L3224" s="8" t="str">
        <f t="shared" si="51"/>
        <v xml:space="preserve"> </v>
      </c>
      <c r="M3224" s="6"/>
      <c r="N3224" s="6"/>
      <c r="O3224" s="6"/>
      <c r="P3224" s="8"/>
      <c r="Q3224" s="5"/>
      <c r="R3224" s="8"/>
      <c r="S3224" s="10"/>
      <c r="T3224" s="6"/>
      <c r="U3224" s="4"/>
      <c r="V3224" s="4"/>
      <c r="W3224" s="38"/>
      <c r="X3224" s="8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BC3224" s="2"/>
    </row>
    <row r="3225" spans="1:55" ht="12.75" x14ac:dyDescent="0.2">
      <c r="A3225" s="4"/>
      <c r="B3225" s="4"/>
      <c r="C3225" s="4"/>
      <c r="D3225" s="4"/>
      <c r="E3225" s="4"/>
      <c r="F3225" s="4"/>
      <c r="G3225" s="45"/>
      <c r="H3225" s="45"/>
      <c r="I3225" s="36"/>
      <c r="J3225" s="36"/>
      <c r="K3225" s="5"/>
      <c r="L3225" s="8" t="str">
        <f t="shared" si="51"/>
        <v xml:space="preserve"> </v>
      </c>
      <c r="M3225" s="6"/>
      <c r="N3225" s="6"/>
      <c r="O3225" s="6"/>
      <c r="P3225" s="8"/>
      <c r="Q3225" s="5"/>
      <c r="R3225" s="8"/>
      <c r="S3225" s="10"/>
      <c r="T3225" s="6"/>
      <c r="U3225" s="4"/>
      <c r="V3225" s="4"/>
      <c r="W3225" s="38"/>
      <c r="X3225" s="8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BC3225" s="2"/>
    </row>
    <row r="3226" spans="1:55" ht="12.75" x14ac:dyDescent="0.2">
      <c r="A3226" s="4"/>
      <c r="B3226" s="4"/>
      <c r="C3226" s="4"/>
      <c r="D3226" s="4"/>
      <c r="E3226" s="4"/>
      <c r="F3226" s="4"/>
      <c r="G3226" s="45"/>
      <c r="H3226" s="45"/>
      <c r="I3226" s="36"/>
      <c r="J3226" s="36"/>
      <c r="K3226" s="5"/>
      <c r="L3226" s="8" t="str">
        <f t="shared" si="51"/>
        <v xml:space="preserve"> </v>
      </c>
      <c r="M3226" s="6"/>
      <c r="N3226" s="6"/>
      <c r="O3226" s="6"/>
      <c r="P3226" s="8"/>
      <c r="Q3226" s="5"/>
      <c r="R3226" s="8"/>
      <c r="S3226" s="10"/>
      <c r="T3226" s="6"/>
      <c r="U3226" s="4"/>
      <c r="V3226" s="4"/>
      <c r="W3226" s="38"/>
      <c r="X3226" s="8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BC3226" s="2"/>
    </row>
    <row r="3227" spans="1:55" ht="12.75" x14ac:dyDescent="0.2">
      <c r="A3227" s="4"/>
      <c r="B3227" s="4"/>
      <c r="C3227" s="4"/>
      <c r="D3227" s="4"/>
      <c r="E3227" s="4"/>
      <c r="F3227" s="4"/>
      <c r="G3227" s="45"/>
      <c r="H3227" s="45"/>
      <c r="I3227" s="36"/>
      <c r="J3227" s="36"/>
      <c r="K3227" s="5"/>
      <c r="L3227" s="8" t="str">
        <f t="shared" si="51"/>
        <v xml:space="preserve"> </v>
      </c>
      <c r="M3227" s="6"/>
      <c r="N3227" s="6"/>
      <c r="O3227" s="6"/>
      <c r="P3227" s="8"/>
      <c r="Q3227" s="5"/>
      <c r="R3227" s="8"/>
      <c r="S3227" s="10"/>
      <c r="T3227" s="6"/>
      <c r="U3227" s="4"/>
      <c r="V3227" s="4"/>
      <c r="W3227" s="38"/>
      <c r="X3227" s="8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BC3227" s="2"/>
    </row>
    <row r="3228" spans="1:55" ht="12.75" x14ac:dyDescent="0.2">
      <c r="A3228" s="4"/>
      <c r="B3228" s="4"/>
      <c r="C3228" s="4"/>
      <c r="D3228" s="4"/>
      <c r="E3228" s="4"/>
      <c r="F3228" s="4"/>
      <c r="G3228" s="45"/>
      <c r="H3228" s="45"/>
      <c r="I3228" s="36"/>
      <c r="J3228" s="36"/>
      <c r="K3228" s="5"/>
      <c r="L3228" s="8" t="str">
        <f t="shared" si="51"/>
        <v xml:space="preserve"> </v>
      </c>
      <c r="M3228" s="6"/>
      <c r="N3228" s="6"/>
      <c r="O3228" s="6"/>
      <c r="P3228" s="8"/>
      <c r="Q3228" s="5"/>
      <c r="R3228" s="8"/>
      <c r="S3228" s="10"/>
      <c r="T3228" s="6"/>
      <c r="U3228" s="4"/>
      <c r="V3228" s="4"/>
      <c r="W3228" s="38"/>
      <c r="X3228" s="8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BC3228" s="2"/>
    </row>
    <row r="3229" spans="1:55" ht="12.75" x14ac:dyDescent="0.2">
      <c r="A3229" s="4"/>
      <c r="B3229" s="4"/>
      <c r="C3229" s="4"/>
      <c r="D3229" s="4"/>
      <c r="E3229" s="4"/>
      <c r="F3229" s="4"/>
      <c r="G3229" s="45"/>
      <c r="H3229" s="45"/>
      <c r="I3229" s="36"/>
      <c r="J3229" s="36"/>
      <c r="K3229" s="5"/>
      <c r="L3229" s="8" t="str">
        <f t="shared" si="51"/>
        <v xml:space="preserve"> </v>
      </c>
      <c r="M3229" s="6"/>
      <c r="N3229" s="6"/>
      <c r="O3229" s="6"/>
      <c r="P3229" s="8"/>
      <c r="Q3229" s="5"/>
      <c r="R3229" s="8"/>
      <c r="S3229" s="10"/>
      <c r="T3229" s="6"/>
      <c r="U3229" s="4"/>
      <c r="V3229" s="4"/>
      <c r="W3229" s="38"/>
      <c r="X3229" s="8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BC3229" s="2"/>
    </row>
    <row r="3230" spans="1:55" ht="12.75" x14ac:dyDescent="0.2">
      <c r="A3230" s="4"/>
      <c r="B3230" s="4"/>
      <c r="C3230" s="4"/>
      <c r="D3230" s="4"/>
      <c r="E3230" s="4"/>
      <c r="F3230" s="4"/>
      <c r="G3230" s="45"/>
      <c r="H3230" s="45"/>
      <c r="I3230" s="36"/>
      <c r="J3230" s="36"/>
      <c r="K3230" s="5"/>
      <c r="L3230" s="8" t="str">
        <f t="shared" si="51"/>
        <v xml:space="preserve"> </v>
      </c>
      <c r="M3230" s="6"/>
      <c r="N3230" s="6"/>
      <c r="O3230" s="6"/>
      <c r="P3230" s="8"/>
      <c r="Q3230" s="5"/>
      <c r="R3230" s="8"/>
      <c r="S3230" s="10"/>
      <c r="T3230" s="6"/>
      <c r="U3230" s="4"/>
      <c r="V3230" s="4"/>
      <c r="W3230" s="38"/>
      <c r="X3230" s="8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BC3230" s="2"/>
    </row>
    <row r="3231" spans="1:55" ht="12.75" x14ac:dyDescent="0.2">
      <c r="A3231" s="4"/>
      <c r="B3231" s="4"/>
      <c r="C3231" s="4"/>
      <c r="D3231" s="4"/>
      <c r="E3231" s="4"/>
      <c r="F3231" s="4"/>
      <c r="G3231" s="45"/>
      <c r="H3231" s="45"/>
      <c r="I3231" s="36"/>
      <c r="J3231" s="36"/>
      <c r="K3231" s="5"/>
      <c r="L3231" s="8" t="str">
        <f t="shared" si="51"/>
        <v xml:space="preserve"> </v>
      </c>
      <c r="M3231" s="6"/>
      <c r="N3231" s="6"/>
      <c r="O3231" s="6"/>
      <c r="P3231" s="8"/>
      <c r="Q3231" s="5"/>
      <c r="R3231" s="8"/>
      <c r="S3231" s="10"/>
      <c r="T3231" s="6"/>
      <c r="U3231" s="4"/>
      <c r="V3231" s="4"/>
      <c r="W3231" s="38"/>
      <c r="X3231" s="8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BC3231" s="2"/>
    </row>
    <row r="3232" spans="1:55" ht="12.75" x14ac:dyDescent="0.2">
      <c r="A3232" s="4"/>
      <c r="B3232" s="4"/>
      <c r="C3232" s="4"/>
      <c r="D3232" s="4"/>
      <c r="E3232" s="4"/>
      <c r="F3232" s="4"/>
      <c r="G3232" s="45"/>
      <c r="H3232" s="45"/>
      <c r="I3232" s="36"/>
      <c r="J3232" s="36"/>
      <c r="K3232" s="5"/>
      <c r="L3232" s="8" t="str">
        <f t="shared" ref="L3232:L3295" si="52">+IF(J3232=0," ",K3232-($B$9-J3232))</f>
        <v xml:space="preserve"> </v>
      </c>
      <c r="M3232" s="6"/>
      <c r="N3232" s="6"/>
      <c r="O3232" s="6"/>
      <c r="P3232" s="8"/>
      <c r="Q3232" s="5"/>
      <c r="R3232" s="8"/>
      <c r="S3232" s="10"/>
      <c r="T3232" s="6"/>
      <c r="U3232" s="4"/>
      <c r="V3232" s="4"/>
      <c r="W3232" s="38"/>
      <c r="X3232" s="8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BC3232" s="2"/>
    </row>
    <row r="3233" spans="1:55" ht="12.75" x14ac:dyDescent="0.2">
      <c r="A3233" s="4"/>
      <c r="B3233" s="4"/>
      <c r="C3233" s="4"/>
      <c r="D3233" s="4"/>
      <c r="E3233" s="4"/>
      <c r="F3233" s="4"/>
      <c r="G3233" s="45"/>
      <c r="H3233" s="45"/>
      <c r="I3233" s="36"/>
      <c r="J3233" s="36"/>
      <c r="K3233" s="5"/>
      <c r="L3233" s="8" t="str">
        <f t="shared" si="52"/>
        <v xml:space="preserve"> </v>
      </c>
      <c r="M3233" s="6"/>
      <c r="N3233" s="6"/>
      <c r="O3233" s="6"/>
      <c r="P3233" s="8"/>
      <c r="Q3233" s="5"/>
      <c r="R3233" s="8"/>
      <c r="S3233" s="10"/>
      <c r="T3233" s="6"/>
      <c r="U3233" s="4"/>
      <c r="V3233" s="4"/>
      <c r="W3233" s="38"/>
      <c r="X3233" s="8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BC3233" s="2"/>
    </row>
    <row r="3234" spans="1:55" ht="12.75" x14ac:dyDescent="0.2">
      <c r="A3234" s="4"/>
      <c r="B3234" s="4"/>
      <c r="C3234" s="4"/>
      <c r="D3234" s="4"/>
      <c r="E3234" s="4"/>
      <c r="F3234" s="4"/>
      <c r="G3234" s="45"/>
      <c r="H3234" s="45"/>
      <c r="I3234" s="36"/>
      <c r="J3234" s="36"/>
      <c r="K3234" s="5"/>
      <c r="L3234" s="8" t="str">
        <f t="shared" si="52"/>
        <v xml:space="preserve"> </v>
      </c>
      <c r="M3234" s="6"/>
      <c r="N3234" s="6"/>
      <c r="O3234" s="6"/>
      <c r="P3234" s="8"/>
      <c r="Q3234" s="5"/>
      <c r="R3234" s="8"/>
      <c r="S3234" s="10"/>
      <c r="T3234" s="6"/>
      <c r="U3234" s="4"/>
      <c r="V3234" s="4"/>
      <c r="W3234" s="38"/>
      <c r="X3234" s="8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BC3234" s="2"/>
    </row>
    <row r="3235" spans="1:55" ht="12.75" x14ac:dyDescent="0.2">
      <c r="A3235" s="4"/>
      <c r="B3235" s="4"/>
      <c r="C3235" s="4"/>
      <c r="D3235" s="4"/>
      <c r="E3235" s="4"/>
      <c r="F3235" s="4"/>
      <c r="G3235" s="45"/>
      <c r="H3235" s="45"/>
      <c r="I3235" s="36"/>
      <c r="J3235" s="36"/>
      <c r="K3235" s="5"/>
      <c r="L3235" s="8" t="str">
        <f t="shared" si="52"/>
        <v xml:space="preserve"> </v>
      </c>
      <c r="M3235" s="6"/>
      <c r="N3235" s="6"/>
      <c r="O3235" s="6"/>
      <c r="P3235" s="8"/>
      <c r="Q3235" s="5"/>
      <c r="R3235" s="8"/>
      <c r="S3235" s="10"/>
      <c r="T3235" s="6"/>
      <c r="U3235" s="4"/>
      <c r="V3235" s="4"/>
      <c r="W3235" s="38"/>
      <c r="X3235" s="8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BC3235" s="2"/>
    </row>
    <row r="3236" spans="1:55" ht="12.75" x14ac:dyDescent="0.2">
      <c r="A3236" s="4"/>
      <c r="B3236" s="4"/>
      <c r="C3236" s="4"/>
      <c r="D3236" s="4"/>
      <c r="E3236" s="4"/>
      <c r="F3236" s="4"/>
      <c r="G3236" s="45"/>
      <c r="H3236" s="45"/>
      <c r="I3236" s="36"/>
      <c r="J3236" s="36"/>
      <c r="K3236" s="5"/>
      <c r="L3236" s="8" t="str">
        <f t="shared" si="52"/>
        <v xml:space="preserve"> </v>
      </c>
      <c r="M3236" s="6"/>
      <c r="N3236" s="6"/>
      <c r="O3236" s="6"/>
      <c r="P3236" s="8"/>
      <c r="Q3236" s="5"/>
      <c r="R3236" s="8"/>
      <c r="S3236" s="10"/>
      <c r="T3236" s="6"/>
      <c r="U3236" s="4"/>
      <c r="V3236" s="4"/>
      <c r="W3236" s="38"/>
      <c r="X3236" s="8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BC3236" s="2"/>
    </row>
    <row r="3237" spans="1:55" ht="12.75" x14ac:dyDescent="0.2">
      <c r="A3237" s="4"/>
      <c r="B3237" s="4"/>
      <c r="C3237" s="4"/>
      <c r="D3237" s="4"/>
      <c r="E3237" s="4"/>
      <c r="F3237" s="4"/>
      <c r="G3237" s="45"/>
      <c r="H3237" s="45"/>
      <c r="I3237" s="36"/>
      <c r="J3237" s="36"/>
      <c r="K3237" s="5"/>
      <c r="L3237" s="8" t="str">
        <f t="shared" si="52"/>
        <v xml:space="preserve"> </v>
      </c>
      <c r="M3237" s="6"/>
      <c r="N3237" s="6"/>
      <c r="O3237" s="6"/>
      <c r="P3237" s="8"/>
      <c r="Q3237" s="5"/>
      <c r="R3237" s="8"/>
      <c r="S3237" s="10"/>
      <c r="T3237" s="6"/>
      <c r="U3237" s="4"/>
      <c r="V3237" s="4"/>
      <c r="W3237" s="38"/>
      <c r="X3237" s="8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BC3237" s="2"/>
    </row>
    <row r="3238" spans="1:55" ht="12.75" x14ac:dyDescent="0.2">
      <c r="A3238" s="4"/>
      <c r="B3238" s="4"/>
      <c r="C3238" s="4"/>
      <c r="D3238" s="4"/>
      <c r="E3238" s="4"/>
      <c r="F3238" s="4"/>
      <c r="G3238" s="45"/>
      <c r="H3238" s="45"/>
      <c r="I3238" s="36"/>
      <c r="J3238" s="36"/>
      <c r="K3238" s="5"/>
      <c r="L3238" s="8" t="str">
        <f t="shared" si="52"/>
        <v xml:space="preserve"> </v>
      </c>
      <c r="M3238" s="6"/>
      <c r="N3238" s="6"/>
      <c r="O3238" s="6"/>
      <c r="P3238" s="8"/>
      <c r="Q3238" s="5"/>
      <c r="R3238" s="8"/>
      <c r="S3238" s="10"/>
      <c r="T3238" s="6"/>
      <c r="U3238" s="4"/>
      <c r="V3238" s="4"/>
      <c r="W3238" s="38"/>
      <c r="X3238" s="8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BC3238" s="2"/>
    </row>
    <row r="3239" spans="1:55" ht="12.75" x14ac:dyDescent="0.2">
      <c r="A3239" s="4"/>
      <c r="B3239" s="4"/>
      <c r="C3239" s="4"/>
      <c r="D3239" s="4"/>
      <c r="E3239" s="4"/>
      <c r="F3239" s="4"/>
      <c r="G3239" s="45"/>
      <c r="H3239" s="45"/>
      <c r="I3239" s="36"/>
      <c r="J3239" s="36"/>
      <c r="K3239" s="5"/>
      <c r="L3239" s="8" t="str">
        <f t="shared" si="52"/>
        <v xml:space="preserve"> </v>
      </c>
      <c r="M3239" s="6"/>
      <c r="N3239" s="6"/>
      <c r="O3239" s="6"/>
      <c r="P3239" s="8"/>
      <c r="Q3239" s="5"/>
      <c r="R3239" s="8"/>
      <c r="S3239" s="10"/>
      <c r="T3239" s="6"/>
      <c r="U3239" s="4"/>
      <c r="V3239" s="4"/>
      <c r="W3239" s="38"/>
      <c r="X3239" s="8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BC3239" s="2"/>
    </row>
    <row r="3240" spans="1:55" ht="12.75" x14ac:dyDescent="0.2">
      <c r="A3240" s="4"/>
      <c r="B3240" s="4"/>
      <c r="C3240" s="4"/>
      <c r="D3240" s="4"/>
      <c r="E3240" s="4"/>
      <c r="F3240" s="4"/>
      <c r="G3240" s="45"/>
      <c r="H3240" s="45"/>
      <c r="I3240" s="36"/>
      <c r="J3240" s="36"/>
      <c r="K3240" s="5"/>
      <c r="L3240" s="8" t="str">
        <f t="shared" si="52"/>
        <v xml:space="preserve"> </v>
      </c>
      <c r="M3240" s="6"/>
      <c r="N3240" s="6"/>
      <c r="O3240" s="6"/>
      <c r="P3240" s="8"/>
      <c r="Q3240" s="5"/>
      <c r="R3240" s="8"/>
      <c r="S3240" s="10"/>
      <c r="T3240" s="6"/>
      <c r="U3240" s="4"/>
      <c r="V3240" s="4"/>
      <c r="W3240" s="38"/>
      <c r="X3240" s="8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BC3240" s="2"/>
    </row>
    <row r="3241" spans="1:55" ht="12.75" x14ac:dyDescent="0.2">
      <c r="A3241" s="4"/>
      <c r="B3241" s="4"/>
      <c r="C3241" s="4"/>
      <c r="D3241" s="4"/>
      <c r="E3241" s="4"/>
      <c r="F3241" s="4"/>
      <c r="G3241" s="45"/>
      <c r="H3241" s="45"/>
      <c r="I3241" s="36"/>
      <c r="J3241" s="36"/>
      <c r="K3241" s="5"/>
      <c r="L3241" s="8" t="str">
        <f t="shared" si="52"/>
        <v xml:space="preserve"> </v>
      </c>
      <c r="M3241" s="6"/>
      <c r="N3241" s="6"/>
      <c r="O3241" s="6"/>
      <c r="P3241" s="8"/>
      <c r="Q3241" s="5"/>
      <c r="R3241" s="8"/>
      <c r="S3241" s="10"/>
      <c r="T3241" s="6"/>
      <c r="U3241" s="4"/>
      <c r="V3241" s="4"/>
      <c r="W3241" s="38"/>
      <c r="X3241" s="8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BC3241" s="2"/>
    </row>
    <row r="3242" spans="1:55" ht="12.75" x14ac:dyDescent="0.2">
      <c r="A3242" s="4"/>
      <c r="B3242" s="4"/>
      <c r="C3242" s="4"/>
      <c r="D3242" s="4"/>
      <c r="E3242" s="4"/>
      <c r="F3242" s="4"/>
      <c r="G3242" s="45"/>
      <c r="H3242" s="45"/>
      <c r="I3242" s="36"/>
      <c r="J3242" s="36"/>
      <c r="K3242" s="5"/>
      <c r="L3242" s="8" t="str">
        <f t="shared" si="52"/>
        <v xml:space="preserve"> </v>
      </c>
      <c r="M3242" s="6"/>
      <c r="N3242" s="6"/>
      <c r="O3242" s="6"/>
      <c r="P3242" s="8"/>
      <c r="Q3242" s="5"/>
      <c r="R3242" s="8"/>
      <c r="S3242" s="10"/>
      <c r="T3242" s="6"/>
      <c r="U3242" s="4"/>
      <c r="V3242" s="4"/>
      <c r="W3242" s="38"/>
      <c r="X3242" s="8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BC3242" s="2"/>
    </row>
    <row r="3243" spans="1:55" ht="12.75" x14ac:dyDescent="0.2">
      <c r="A3243" s="4"/>
      <c r="B3243" s="4"/>
      <c r="C3243" s="4"/>
      <c r="D3243" s="4"/>
      <c r="E3243" s="4"/>
      <c r="F3243" s="4"/>
      <c r="G3243" s="45"/>
      <c r="H3243" s="45"/>
      <c r="I3243" s="36"/>
      <c r="J3243" s="36"/>
      <c r="K3243" s="5"/>
      <c r="L3243" s="8" t="str">
        <f t="shared" si="52"/>
        <v xml:space="preserve"> </v>
      </c>
      <c r="M3243" s="6"/>
      <c r="N3243" s="6"/>
      <c r="O3243" s="6"/>
      <c r="P3243" s="8"/>
      <c r="Q3243" s="5"/>
      <c r="R3243" s="8"/>
      <c r="S3243" s="10"/>
      <c r="T3243" s="6"/>
      <c r="U3243" s="4"/>
      <c r="V3243" s="4"/>
      <c r="W3243" s="38"/>
      <c r="X3243" s="8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BC3243" s="2"/>
    </row>
    <row r="3244" spans="1:55" ht="12.75" x14ac:dyDescent="0.2">
      <c r="A3244" s="4"/>
      <c r="B3244" s="4"/>
      <c r="C3244" s="4"/>
      <c r="D3244" s="4"/>
      <c r="E3244" s="4"/>
      <c r="F3244" s="4"/>
      <c r="G3244" s="45"/>
      <c r="H3244" s="45"/>
      <c r="I3244" s="36"/>
      <c r="J3244" s="36"/>
      <c r="K3244" s="5"/>
      <c r="L3244" s="8" t="str">
        <f t="shared" si="52"/>
        <v xml:space="preserve"> </v>
      </c>
      <c r="M3244" s="6"/>
      <c r="N3244" s="6"/>
      <c r="O3244" s="6"/>
      <c r="P3244" s="8"/>
      <c r="Q3244" s="5"/>
      <c r="R3244" s="8"/>
      <c r="S3244" s="10"/>
      <c r="T3244" s="6"/>
      <c r="U3244" s="4"/>
      <c r="V3244" s="4"/>
      <c r="W3244" s="38"/>
      <c r="X3244" s="8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BC3244" s="2"/>
    </row>
    <row r="3245" spans="1:55" ht="12.75" x14ac:dyDescent="0.2">
      <c r="A3245" s="4"/>
      <c r="B3245" s="4"/>
      <c r="C3245" s="4"/>
      <c r="D3245" s="4"/>
      <c r="E3245" s="4"/>
      <c r="F3245" s="4"/>
      <c r="G3245" s="45"/>
      <c r="H3245" s="45"/>
      <c r="I3245" s="36"/>
      <c r="J3245" s="36"/>
      <c r="K3245" s="5"/>
      <c r="L3245" s="8" t="str">
        <f t="shared" si="52"/>
        <v xml:space="preserve"> </v>
      </c>
      <c r="M3245" s="6"/>
      <c r="N3245" s="6"/>
      <c r="O3245" s="6"/>
      <c r="P3245" s="8"/>
      <c r="Q3245" s="5"/>
      <c r="R3245" s="8"/>
      <c r="S3245" s="10"/>
      <c r="T3245" s="6"/>
      <c r="U3245" s="4"/>
      <c r="V3245" s="4"/>
      <c r="W3245" s="38"/>
      <c r="X3245" s="8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BC3245" s="2"/>
    </row>
    <row r="3246" spans="1:55" ht="12.75" x14ac:dyDescent="0.2">
      <c r="A3246" s="4"/>
      <c r="B3246" s="4"/>
      <c r="C3246" s="4"/>
      <c r="D3246" s="4"/>
      <c r="E3246" s="4"/>
      <c r="F3246" s="4"/>
      <c r="G3246" s="45"/>
      <c r="H3246" s="45"/>
      <c r="I3246" s="36"/>
      <c r="J3246" s="36"/>
      <c r="K3246" s="5"/>
      <c r="L3246" s="8" t="str">
        <f t="shared" si="52"/>
        <v xml:space="preserve"> </v>
      </c>
      <c r="M3246" s="6"/>
      <c r="N3246" s="6"/>
      <c r="O3246" s="6"/>
      <c r="P3246" s="8"/>
      <c r="Q3246" s="5"/>
      <c r="R3246" s="8"/>
      <c r="S3246" s="10"/>
      <c r="T3246" s="6"/>
      <c r="U3246" s="4"/>
      <c r="V3246" s="4"/>
      <c r="W3246" s="38"/>
      <c r="X3246" s="8"/>
      <c r="Y3246" s="10"/>
      <c r="Z3246" s="10"/>
      <c r="AA3246" s="10"/>
      <c r="AB3246" s="10"/>
      <c r="AC3246" s="10"/>
      <c r="AD3246" s="10"/>
      <c r="AE3246" s="10"/>
      <c r="AF3246" s="10"/>
      <c r="AG3246" s="10"/>
      <c r="AH3246" s="10"/>
      <c r="AI3246" s="10"/>
      <c r="AJ3246" s="10"/>
      <c r="BC3246" s="2"/>
    </row>
    <row r="3247" spans="1:55" ht="12.75" x14ac:dyDescent="0.2">
      <c r="A3247" s="4"/>
      <c r="B3247" s="4"/>
      <c r="C3247" s="4"/>
      <c r="D3247" s="4"/>
      <c r="E3247" s="4"/>
      <c r="F3247" s="4"/>
      <c r="G3247" s="45"/>
      <c r="H3247" s="45"/>
      <c r="I3247" s="36"/>
      <c r="J3247" s="36"/>
      <c r="K3247" s="5"/>
      <c r="L3247" s="8" t="str">
        <f t="shared" si="52"/>
        <v xml:space="preserve"> </v>
      </c>
      <c r="M3247" s="6"/>
      <c r="N3247" s="6"/>
      <c r="O3247" s="6"/>
      <c r="P3247" s="8"/>
      <c r="Q3247" s="5"/>
      <c r="R3247" s="8"/>
      <c r="S3247" s="10"/>
      <c r="T3247" s="6"/>
      <c r="U3247" s="4"/>
      <c r="V3247" s="4"/>
      <c r="W3247" s="38"/>
      <c r="X3247" s="8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BC3247" s="2"/>
    </row>
    <row r="3248" spans="1:55" ht="12.75" x14ac:dyDescent="0.2">
      <c r="A3248" s="4"/>
      <c r="B3248" s="4"/>
      <c r="C3248" s="4"/>
      <c r="D3248" s="4"/>
      <c r="E3248" s="4"/>
      <c r="F3248" s="4"/>
      <c r="G3248" s="45"/>
      <c r="H3248" s="45"/>
      <c r="I3248" s="36"/>
      <c r="J3248" s="36"/>
      <c r="K3248" s="5"/>
      <c r="L3248" s="8" t="str">
        <f t="shared" si="52"/>
        <v xml:space="preserve"> </v>
      </c>
      <c r="M3248" s="6"/>
      <c r="N3248" s="6"/>
      <c r="O3248" s="6"/>
      <c r="P3248" s="8"/>
      <c r="Q3248" s="5"/>
      <c r="R3248" s="8"/>
      <c r="S3248" s="10"/>
      <c r="T3248" s="6"/>
      <c r="U3248" s="4"/>
      <c r="V3248" s="4"/>
      <c r="W3248" s="38"/>
      <c r="X3248" s="8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BC3248" s="2"/>
    </row>
    <row r="3249" spans="1:55" ht="12.75" x14ac:dyDescent="0.2">
      <c r="A3249" s="4"/>
      <c r="B3249" s="4"/>
      <c r="C3249" s="4"/>
      <c r="D3249" s="4"/>
      <c r="E3249" s="4"/>
      <c r="F3249" s="4"/>
      <c r="G3249" s="45"/>
      <c r="H3249" s="45"/>
      <c r="I3249" s="36"/>
      <c r="J3249" s="36"/>
      <c r="K3249" s="5"/>
      <c r="L3249" s="8" t="str">
        <f t="shared" si="52"/>
        <v xml:space="preserve"> </v>
      </c>
      <c r="M3249" s="6"/>
      <c r="N3249" s="6"/>
      <c r="O3249" s="6"/>
      <c r="P3249" s="8"/>
      <c r="Q3249" s="5"/>
      <c r="R3249" s="8"/>
      <c r="S3249" s="10"/>
      <c r="T3249" s="6"/>
      <c r="U3249" s="4"/>
      <c r="V3249" s="4"/>
      <c r="W3249" s="38"/>
      <c r="X3249" s="8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BC3249" s="2"/>
    </row>
    <row r="3250" spans="1:55" ht="12.75" x14ac:dyDescent="0.2">
      <c r="A3250" s="4"/>
      <c r="B3250" s="4"/>
      <c r="C3250" s="4"/>
      <c r="D3250" s="4"/>
      <c r="E3250" s="4"/>
      <c r="F3250" s="4"/>
      <c r="G3250" s="45"/>
      <c r="H3250" s="45"/>
      <c r="I3250" s="36"/>
      <c r="J3250" s="36"/>
      <c r="K3250" s="5"/>
      <c r="L3250" s="8" t="str">
        <f t="shared" si="52"/>
        <v xml:space="preserve"> </v>
      </c>
      <c r="M3250" s="6"/>
      <c r="N3250" s="6"/>
      <c r="O3250" s="6"/>
      <c r="P3250" s="8"/>
      <c r="Q3250" s="5"/>
      <c r="R3250" s="8"/>
      <c r="S3250" s="10"/>
      <c r="T3250" s="6"/>
      <c r="U3250" s="4"/>
      <c r="V3250" s="4"/>
      <c r="W3250" s="38"/>
      <c r="X3250" s="8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BC3250" s="2"/>
    </row>
    <row r="3251" spans="1:55" ht="12.75" x14ac:dyDescent="0.2">
      <c r="A3251" s="4"/>
      <c r="B3251" s="4"/>
      <c r="C3251" s="4"/>
      <c r="D3251" s="4"/>
      <c r="E3251" s="4"/>
      <c r="F3251" s="4"/>
      <c r="G3251" s="45"/>
      <c r="H3251" s="45"/>
      <c r="I3251" s="36"/>
      <c r="J3251" s="36"/>
      <c r="K3251" s="5"/>
      <c r="L3251" s="8" t="str">
        <f t="shared" si="52"/>
        <v xml:space="preserve"> </v>
      </c>
      <c r="M3251" s="6"/>
      <c r="N3251" s="6"/>
      <c r="O3251" s="6"/>
      <c r="P3251" s="8"/>
      <c r="Q3251" s="5"/>
      <c r="R3251" s="8"/>
      <c r="S3251" s="10"/>
      <c r="T3251" s="6"/>
      <c r="U3251" s="4"/>
      <c r="V3251" s="4"/>
      <c r="W3251" s="38"/>
      <c r="X3251" s="8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BC3251" s="2"/>
    </row>
    <row r="3252" spans="1:55" ht="12.75" x14ac:dyDescent="0.2">
      <c r="A3252" s="4"/>
      <c r="B3252" s="4"/>
      <c r="C3252" s="4"/>
      <c r="D3252" s="4"/>
      <c r="E3252" s="4"/>
      <c r="F3252" s="4"/>
      <c r="G3252" s="45"/>
      <c r="H3252" s="45"/>
      <c r="I3252" s="36"/>
      <c r="J3252" s="36"/>
      <c r="K3252" s="5"/>
      <c r="L3252" s="8" t="str">
        <f t="shared" si="52"/>
        <v xml:space="preserve"> </v>
      </c>
      <c r="M3252" s="6"/>
      <c r="N3252" s="6"/>
      <c r="O3252" s="6"/>
      <c r="P3252" s="8"/>
      <c r="Q3252" s="5"/>
      <c r="R3252" s="8"/>
      <c r="S3252" s="10"/>
      <c r="T3252" s="6"/>
      <c r="U3252" s="4"/>
      <c r="V3252" s="4"/>
      <c r="W3252" s="38"/>
      <c r="X3252" s="8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BC3252" s="2"/>
    </row>
    <row r="3253" spans="1:55" ht="12.75" x14ac:dyDescent="0.2">
      <c r="A3253" s="4"/>
      <c r="B3253" s="4"/>
      <c r="C3253" s="4"/>
      <c r="D3253" s="4"/>
      <c r="E3253" s="4"/>
      <c r="F3253" s="4"/>
      <c r="G3253" s="45"/>
      <c r="H3253" s="45"/>
      <c r="I3253" s="36"/>
      <c r="J3253" s="36"/>
      <c r="K3253" s="5"/>
      <c r="L3253" s="8" t="str">
        <f t="shared" si="52"/>
        <v xml:space="preserve"> </v>
      </c>
      <c r="M3253" s="6"/>
      <c r="N3253" s="6"/>
      <c r="O3253" s="6"/>
      <c r="P3253" s="8"/>
      <c r="Q3253" s="5"/>
      <c r="R3253" s="8"/>
      <c r="S3253" s="10"/>
      <c r="T3253" s="6"/>
      <c r="U3253" s="4"/>
      <c r="V3253" s="4"/>
      <c r="W3253" s="38"/>
      <c r="X3253" s="8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BC3253" s="2"/>
    </row>
    <row r="3254" spans="1:55" ht="12.75" x14ac:dyDescent="0.2">
      <c r="A3254" s="4"/>
      <c r="B3254" s="4"/>
      <c r="C3254" s="4"/>
      <c r="D3254" s="4"/>
      <c r="E3254" s="4"/>
      <c r="F3254" s="4"/>
      <c r="G3254" s="45"/>
      <c r="H3254" s="45"/>
      <c r="I3254" s="36"/>
      <c r="J3254" s="36"/>
      <c r="K3254" s="5"/>
      <c r="L3254" s="8" t="str">
        <f t="shared" si="52"/>
        <v xml:space="preserve"> </v>
      </c>
      <c r="M3254" s="6"/>
      <c r="N3254" s="6"/>
      <c r="O3254" s="6"/>
      <c r="P3254" s="8"/>
      <c r="Q3254" s="5"/>
      <c r="R3254" s="8"/>
      <c r="S3254" s="10"/>
      <c r="T3254" s="6"/>
      <c r="U3254" s="4"/>
      <c r="V3254" s="4"/>
      <c r="W3254" s="38"/>
      <c r="X3254" s="8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BC3254" s="2"/>
    </row>
    <row r="3255" spans="1:55" ht="12.75" x14ac:dyDescent="0.2">
      <c r="A3255" s="4"/>
      <c r="B3255" s="4"/>
      <c r="C3255" s="4"/>
      <c r="D3255" s="4"/>
      <c r="E3255" s="4"/>
      <c r="F3255" s="4"/>
      <c r="G3255" s="45"/>
      <c r="H3255" s="45"/>
      <c r="I3255" s="36"/>
      <c r="J3255" s="36"/>
      <c r="K3255" s="5"/>
      <c r="L3255" s="8" t="str">
        <f t="shared" si="52"/>
        <v xml:space="preserve"> </v>
      </c>
      <c r="M3255" s="6"/>
      <c r="N3255" s="6"/>
      <c r="O3255" s="6"/>
      <c r="P3255" s="8"/>
      <c r="Q3255" s="5"/>
      <c r="R3255" s="8"/>
      <c r="S3255" s="10"/>
      <c r="T3255" s="6"/>
      <c r="U3255" s="4"/>
      <c r="V3255" s="4"/>
      <c r="W3255" s="38"/>
      <c r="X3255" s="8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BC3255" s="2"/>
    </row>
    <row r="3256" spans="1:55" ht="12.75" x14ac:dyDescent="0.2">
      <c r="A3256" s="4"/>
      <c r="B3256" s="4"/>
      <c r="C3256" s="4"/>
      <c r="D3256" s="4"/>
      <c r="E3256" s="4"/>
      <c r="F3256" s="4"/>
      <c r="G3256" s="45"/>
      <c r="H3256" s="45"/>
      <c r="I3256" s="36"/>
      <c r="J3256" s="36"/>
      <c r="K3256" s="5"/>
      <c r="L3256" s="8" t="str">
        <f t="shared" si="52"/>
        <v xml:space="preserve"> </v>
      </c>
      <c r="M3256" s="6"/>
      <c r="N3256" s="6"/>
      <c r="O3256" s="6"/>
      <c r="P3256" s="8"/>
      <c r="Q3256" s="5"/>
      <c r="R3256" s="8"/>
      <c r="S3256" s="10"/>
      <c r="T3256" s="6"/>
      <c r="U3256" s="4"/>
      <c r="V3256" s="4"/>
      <c r="W3256" s="38"/>
      <c r="X3256" s="8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BC3256" s="2"/>
    </row>
    <row r="3257" spans="1:55" ht="12.75" x14ac:dyDescent="0.2">
      <c r="A3257" s="4"/>
      <c r="B3257" s="4"/>
      <c r="C3257" s="4"/>
      <c r="D3257" s="4"/>
      <c r="E3257" s="4"/>
      <c r="F3257" s="4"/>
      <c r="G3257" s="45"/>
      <c r="H3257" s="45"/>
      <c r="I3257" s="36"/>
      <c r="J3257" s="36"/>
      <c r="K3257" s="5"/>
      <c r="L3257" s="8" t="str">
        <f t="shared" si="52"/>
        <v xml:space="preserve"> </v>
      </c>
      <c r="M3257" s="6"/>
      <c r="N3257" s="6"/>
      <c r="O3257" s="6"/>
      <c r="P3257" s="8"/>
      <c r="Q3257" s="5"/>
      <c r="R3257" s="8"/>
      <c r="S3257" s="10"/>
      <c r="T3257" s="6"/>
      <c r="U3257" s="4"/>
      <c r="V3257" s="4"/>
      <c r="W3257" s="38"/>
      <c r="X3257" s="8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BC3257" s="2"/>
    </row>
    <row r="3258" spans="1:55" ht="12.75" x14ac:dyDescent="0.2">
      <c r="A3258" s="4"/>
      <c r="B3258" s="4"/>
      <c r="C3258" s="4"/>
      <c r="D3258" s="4"/>
      <c r="E3258" s="4"/>
      <c r="F3258" s="4"/>
      <c r="G3258" s="45"/>
      <c r="H3258" s="45"/>
      <c r="I3258" s="36"/>
      <c r="J3258" s="36"/>
      <c r="K3258" s="5"/>
      <c r="L3258" s="8" t="str">
        <f t="shared" si="52"/>
        <v xml:space="preserve"> </v>
      </c>
      <c r="M3258" s="6"/>
      <c r="N3258" s="6"/>
      <c r="O3258" s="6"/>
      <c r="P3258" s="8"/>
      <c r="Q3258" s="5"/>
      <c r="R3258" s="8"/>
      <c r="S3258" s="10"/>
      <c r="T3258" s="6"/>
      <c r="U3258" s="4"/>
      <c r="V3258" s="4"/>
      <c r="W3258" s="38"/>
      <c r="X3258" s="8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BC3258" s="2"/>
    </row>
    <row r="3259" spans="1:55" ht="12.75" x14ac:dyDescent="0.2">
      <c r="A3259" s="4"/>
      <c r="B3259" s="4"/>
      <c r="C3259" s="4"/>
      <c r="D3259" s="4"/>
      <c r="E3259" s="4"/>
      <c r="F3259" s="4"/>
      <c r="G3259" s="45"/>
      <c r="H3259" s="45"/>
      <c r="I3259" s="36"/>
      <c r="J3259" s="36"/>
      <c r="K3259" s="5"/>
      <c r="L3259" s="8" t="str">
        <f t="shared" si="52"/>
        <v xml:space="preserve"> </v>
      </c>
      <c r="M3259" s="6"/>
      <c r="N3259" s="6"/>
      <c r="O3259" s="6"/>
      <c r="P3259" s="8"/>
      <c r="Q3259" s="5"/>
      <c r="R3259" s="8"/>
      <c r="S3259" s="10"/>
      <c r="T3259" s="6"/>
      <c r="U3259" s="4"/>
      <c r="V3259" s="4"/>
      <c r="W3259" s="38"/>
      <c r="X3259" s="8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BC3259" s="2"/>
    </row>
    <row r="3260" spans="1:55" ht="12.75" x14ac:dyDescent="0.2">
      <c r="A3260" s="4"/>
      <c r="B3260" s="4"/>
      <c r="C3260" s="4"/>
      <c r="D3260" s="4"/>
      <c r="E3260" s="4"/>
      <c r="F3260" s="4"/>
      <c r="G3260" s="45"/>
      <c r="H3260" s="45"/>
      <c r="I3260" s="36"/>
      <c r="J3260" s="36"/>
      <c r="K3260" s="5"/>
      <c r="L3260" s="8" t="str">
        <f t="shared" si="52"/>
        <v xml:space="preserve"> </v>
      </c>
      <c r="M3260" s="6"/>
      <c r="N3260" s="6"/>
      <c r="O3260" s="6"/>
      <c r="P3260" s="8"/>
      <c r="Q3260" s="5"/>
      <c r="R3260" s="8"/>
      <c r="S3260" s="10"/>
      <c r="T3260" s="6"/>
      <c r="U3260" s="4"/>
      <c r="V3260" s="4"/>
      <c r="W3260" s="38"/>
      <c r="X3260" s="8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BC3260" s="2"/>
    </row>
    <row r="3261" spans="1:55" ht="12.75" x14ac:dyDescent="0.2">
      <c r="A3261" s="4"/>
      <c r="B3261" s="4"/>
      <c r="C3261" s="4"/>
      <c r="D3261" s="4"/>
      <c r="E3261" s="4"/>
      <c r="F3261" s="4"/>
      <c r="G3261" s="45"/>
      <c r="H3261" s="45"/>
      <c r="I3261" s="36"/>
      <c r="J3261" s="36"/>
      <c r="K3261" s="5"/>
      <c r="L3261" s="8" t="str">
        <f t="shared" si="52"/>
        <v xml:space="preserve"> </v>
      </c>
      <c r="M3261" s="6"/>
      <c r="N3261" s="6"/>
      <c r="O3261" s="6"/>
      <c r="P3261" s="8"/>
      <c r="Q3261" s="5"/>
      <c r="R3261" s="8"/>
      <c r="S3261" s="10"/>
      <c r="T3261" s="6"/>
      <c r="U3261" s="4"/>
      <c r="V3261" s="4"/>
      <c r="W3261" s="38"/>
      <c r="X3261" s="8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BC3261" s="2"/>
    </row>
    <row r="3262" spans="1:55" ht="12.75" x14ac:dyDescent="0.2">
      <c r="A3262" s="4"/>
      <c r="B3262" s="4"/>
      <c r="C3262" s="4"/>
      <c r="D3262" s="4"/>
      <c r="E3262" s="4"/>
      <c r="F3262" s="4"/>
      <c r="G3262" s="45"/>
      <c r="H3262" s="45"/>
      <c r="I3262" s="36"/>
      <c r="J3262" s="36"/>
      <c r="K3262" s="5"/>
      <c r="L3262" s="8" t="str">
        <f t="shared" si="52"/>
        <v xml:space="preserve"> </v>
      </c>
      <c r="M3262" s="6"/>
      <c r="N3262" s="6"/>
      <c r="O3262" s="6"/>
      <c r="P3262" s="8"/>
      <c r="Q3262" s="5"/>
      <c r="R3262" s="8"/>
      <c r="S3262" s="10"/>
      <c r="T3262" s="6"/>
      <c r="U3262" s="4"/>
      <c r="V3262" s="4"/>
      <c r="W3262" s="38"/>
      <c r="X3262" s="8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BC3262" s="2"/>
    </row>
    <row r="3263" spans="1:55" ht="12.75" x14ac:dyDescent="0.2">
      <c r="A3263" s="4"/>
      <c r="B3263" s="4"/>
      <c r="C3263" s="4"/>
      <c r="D3263" s="4"/>
      <c r="E3263" s="4"/>
      <c r="F3263" s="4"/>
      <c r="G3263" s="45"/>
      <c r="H3263" s="45"/>
      <c r="I3263" s="36"/>
      <c r="J3263" s="36"/>
      <c r="K3263" s="5"/>
      <c r="L3263" s="8" t="str">
        <f t="shared" si="52"/>
        <v xml:space="preserve"> </v>
      </c>
      <c r="M3263" s="6"/>
      <c r="N3263" s="6"/>
      <c r="O3263" s="6"/>
      <c r="P3263" s="8"/>
      <c r="Q3263" s="5"/>
      <c r="R3263" s="8"/>
      <c r="S3263" s="10"/>
      <c r="T3263" s="6"/>
      <c r="U3263" s="4"/>
      <c r="V3263" s="4"/>
      <c r="W3263" s="38"/>
      <c r="X3263" s="8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BC3263" s="2"/>
    </row>
    <row r="3264" spans="1:55" ht="12.75" x14ac:dyDescent="0.2">
      <c r="A3264" s="4"/>
      <c r="B3264" s="4"/>
      <c r="C3264" s="4"/>
      <c r="D3264" s="4"/>
      <c r="E3264" s="4"/>
      <c r="F3264" s="4"/>
      <c r="G3264" s="45"/>
      <c r="H3264" s="45"/>
      <c r="I3264" s="36"/>
      <c r="J3264" s="36"/>
      <c r="K3264" s="5"/>
      <c r="L3264" s="8" t="str">
        <f t="shared" si="52"/>
        <v xml:space="preserve"> </v>
      </c>
      <c r="M3264" s="6"/>
      <c r="N3264" s="6"/>
      <c r="O3264" s="6"/>
      <c r="P3264" s="8"/>
      <c r="Q3264" s="5"/>
      <c r="R3264" s="8"/>
      <c r="S3264" s="10"/>
      <c r="T3264" s="6"/>
      <c r="U3264" s="4"/>
      <c r="V3264" s="4"/>
      <c r="W3264" s="38"/>
      <c r="X3264" s="8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BC3264" s="2"/>
    </row>
    <row r="3265" spans="1:55" ht="12.75" x14ac:dyDescent="0.2">
      <c r="A3265" s="4"/>
      <c r="B3265" s="4"/>
      <c r="C3265" s="4"/>
      <c r="D3265" s="4"/>
      <c r="E3265" s="4"/>
      <c r="F3265" s="4"/>
      <c r="G3265" s="45"/>
      <c r="H3265" s="45"/>
      <c r="I3265" s="36"/>
      <c r="J3265" s="36"/>
      <c r="K3265" s="5"/>
      <c r="L3265" s="8" t="str">
        <f t="shared" si="52"/>
        <v xml:space="preserve"> </v>
      </c>
      <c r="M3265" s="6"/>
      <c r="N3265" s="6"/>
      <c r="O3265" s="6"/>
      <c r="P3265" s="8"/>
      <c r="Q3265" s="5"/>
      <c r="R3265" s="8"/>
      <c r="S3265" s="10"/>
      <c r="T3265" s="6"/>
      <c r="U3265" s="4"/>
      <c r="V3265" s="4"/>
      <c r="W3265" s="38"/>
      <c r="X3265" s="8"/>
      <c r="Y3265" s="10"/>
      <c r="Z3265" s="10"/>
      <c r="AA3265" s="10"/>
      <c r="AB3265" s="10"/>
      <c r="AC3265" s="10"/>
      <c r="AD3265" s="10"/>
      <c r="AE3265" s="10"/>
      <c r="AF3265" s="10"/>
      <c r="AG3265" s="10"/>
      <c r="AH3265" s="10"/>
      <c r="AI3265" s="10"/>
      <c r="AJ3265" s="10"/>
      <c r="BC3265" s="2"/>
    </row>
    <row r="3266" spans="1:55" ht="12.75" x14ac:dyDescent="0.2">
      <c r="A3266" s="4"/>
      <c r="B3266" s="4"/>
      <c r="C3266" s="4"/>
      <c r="D3266" s="4"/>
      <c r="E3266" s="4"/>
      <c r="F3266" s="4"/>
      <c r="G3266" s="45"/>
      <c r="H3266" s="45"/>
      <c r="I3266" s="36"/>
      <c r="J3266" s="36"/>
      <c r="K3266" s="5"/>
      <c r="L3266" s="8" t="str">
        <f t="shared" si="52"/>
        <v xml:space="preserve"> </v>
      </c>
      <c r="M3266" s="6"/>
      <c r="N3266" s="6"/>
      <c r="O3266" s="6"/>
      <c r="P3266" s="8"/>
      <c r="Q3266" s="5"/>
      <c r="R3266" s="8"/>
      <c r="S3266" s="10"/>
      <c r="T3266" s="6"/>
      <c r="U3266" s="4"/>
      <c r="V3266" s="4"/>
      <c r="W3266" s="38"/>
      <c r="X3266" s="8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BC3266" s="2"/>
    </row>
    <row r="3267" spans="1:55" ht="12.75" x14ac:dyDescent="0.2">
      <c r="A3267" s="4"/>
      <c r="B3267" s="4"/>
      <c r="C3267" s="4"/>
      <c r="D3267" s="4"/>
      <c r="E3267" s="4"/>
      <c r="F3267" s="4"/>
      <c r="G3267" s="45"/>
      <c r="H3267" s="45"/>
      <c r="I3267" s="36"/>
      <c r="J3267" s="36"/>
      <c r="K3267" s="5"/>
      <c r="L3267" s="8" t="str">
        <f t="shared" si="52"/>
        <v xml:space="preserve"> </v>
      </c>
      <c r="M3267" s="6"/>
      <c r="N3267" s="6"/>
      <c r="O3267" s="6"/>
      <c r="P3267" s="8"/>
      <c r="Q3267" s="5"/>
      <c r="R3267" s="8"/>
      <c r="S3267" s="10"/>
      <c r="T3267" s="6"/>
      <c r="U3267" s="4"/>
      <c r="V3267" s="4"/>
      <c r="W3267" s="38"/>
      <c r="X3267" s="8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BC3267" s="2"/>
    </row>
    <row r="3268" spans="1:55" ht="12.75" x14ac:dyDescent="0.2">
      <c r="A3268" s="4"/>
      <c r="B3268" s="4"/>
      <c r="C3268" s="4"/>
      <c r="D3268" s="4"/>
      <c r="E3268" s="4"/>
      <c r="F3268" s="4"/>
      <c r="G3268" s="45"/>
      <c r="H3268" s="45"/>
      <c r="I3268" s="36"/>
      <c r="J3268" s="36"/>
      <c r="K3268" s="5"/>
      <c r="L3268" s="8" t="str">
        <f t="shared" si="52"/>
        <v xml:space="preserve"> </v>
      </c>
      <c r="M3268" s="6"/>
      <c r="N3268" s="6"/>
      <c r="O3268" s="6"/>
      <c r="P3268" s="8"/>
      <c r="Q3268" s="5"/>
      <c r="R3268" s="8"/>
      <c r="S3268" s="10"/>
      <c r="T3268" s="6"/>
      <c r="U3268" s="4"/>
      <c r="V3268" s="4"/>
      <c r="W3268" s="38"/>
      <c r="X3268" s="8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BC3268" s="2"/>
    </row>
    <row r="3269" spans="1:55" ht="12.75" x14ac:dyDescent="0.2">
      <c r="A3269" s="4"/>
      <c r="B3269" s="4"/>
      <c r="C3269" s="4"/>
      <c r="D3269" s="4"/>
      <c r="E3269" s="4"/>
      <c r="F3269" s="4"/>
      <c r="G3269" s="45"/>
      <c r="H3269" s="45"/>
      <c r="I3269" s="36"/>
      <c r="J3269" s="36"/>
      <c r="K3269" s="5"/>
      <c r="L3269" s="8" t="str">
        <f t="shared" si="52"/>
        <v xml:space="preserve"> </v>
      </c>
      <c r="M3269" s="6"/>
      <c r="N3269" s="6"/>
      <c r="O3269" s="6"/>
      <c r="P3269" s="8"/>
      <c r="Q3269" s="5"/>
      <c r="R3269" s="8"/>
      <c r="S3269" s="10"/>
      <c r="T3269" s="6"/>
      <c r="U3269" s="4"/>
      <c r="V3269" s="4"/>
      <c r="W3269" s="38"/>
      <c r="X3269" s="8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BC3269" s="2"/>
    </row>
    <row r="3270" spans="1:55" ht="12.75" x14ac:dyDescent="0.2">
      <c r="A3270" s="4"/>
      <c r="B3270" s="4"/>
      <c r="C3270" s="4"/>
      <c r="D3270" s="4"/>
      <c r="E3270" s="4"/>
      <c r="F3270" s="4"/>
      <c r="G3270" s="45"/>
      <c r="H3270" s="45"/>
      <c r="I3270" s="36"/>
      <c r="J3270" s="36"/>
      <c r="K3270" s="5"/>
      <c r="L3270" s="8" t="str">
        <f t="shared" si="52"/>
        <v xml:space="preserve"> </v>
      </c>
      <c r="M3270" s="6"/>
      <c r="N3270" s="6"/>
      <c r="O3270" s="6"/>
      <c r="P3270" s="8"/>
      <c r="Q3270" s="5"/>
      <c r="R3270" s="8"/>
      <c r="S3270" s="10"/>
      <c r="T3270" s="6"/>
      <c r="U3270" s="4"/>
      <c r="V3270" s="4"/>
      <c r="W3270" s="38"/>
      <c r="X3270" s="8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BC3270" s="2"/>
    </row>
    <row r="3271" spans="1:55" ht="12.75" x14ac:dyDescent="0.2">
      <c r="A3271" s="4"/>
      <c r="B3271" s="4"/>
      <c r="C3271" s="4"/>
      <c r="D3271" s="4"/>
      <c r="E3271" s="4"/>
      <c r="F3271" s="4"/>
      <c r="G3271" s="45"/>
      <c r="H3271" s="45"/>
      <c r="I3271" s="36"/>
      <c r="J3271" s="36"/>
      <c r="K3271" s="5"/>
      <c r="L3271" s="8" t="str">
        <f t="shared" si="52"/>
        <v xml:space="preserve"> </v>
      </c>
      <c r="M3271" s="6"/>
      <c r="N3271" s="6"/>
      <c r="O3271" s="6"/>
      <c r="P3271" s="8"/>
      <c r="Q3271" s="5"/>
      <c r="R3271" s="8"/>
      <c r="S3271" s="10"/>
      <c r="T3271" s="6"/>
      <c r="U3271" s="4"/>
      <c r="V3271" s="4"/>
      <c r="W3271" s="38"/>
      <c r="X3271" s="8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BC3271" s="2"/>
    </row>
    <row r="3272" spans="1:55" ht="12.75" x14ac:dyDescent="0.2">
      <c r="A3272" s="4"/>
      <c r="B3272" s="4"/>
      <c r="C3272" s="4"/>
      <c r="D3272" s="4"/>
      <c r="E3272" s="4"/>
      <c r="F3272" s="4"/>
      <c r="G3272" s="45"/>
      <c r="H3272" s="45"/>
      <c r="I3272" s="36"/>
      <c r="J3272" s="36"/>
      <c r="K3272" s="5"/>
      <c r="L3272" s="8" t="str">
        <f t="shared" si="52"/>
        <v xml:space="preserve"> </v>
      </c>
      <c r="M3272" s="6"/>
      <c r="N3272" s="6"/>
      <c r="O3272" s="6"/>
      <c r="P3272" s="8"/>
      <c r="Q3272" s="5"/>
      <c r="R3272" s="8"/>
      <c r="S3272" s="10"/>
      <c r="T3272" s="6"/>
      <c r="U3272" s="4"/>
      <c r="V3272" s="4"/>
      <c r="W3272" s="38"/>
      <c r="X3272" s="8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BC3272" s="2"/>
    </row>
    <row r="3273" spans="1:55" ht="12.75" x14ac:dyDescent="0.2">
      <c r="A3273" s="4"/>
      <c r="B3273" s="4"/>
      <c r="C3273" s="4"/>
      <c r="D3273" s="4"/>
      <c r="E3273" s="4"/>
      <c r="F3273" s="4"/>
      <c r="G3273" s="45"/>
      <c r="H3273" s="45"/>
      <c r="I3273" s="36"/>
      <c r="J3273" s="36"/>
      <c r="K3273" s="5"/>
      <c r="L3273" s="8" t="str">
        <f t="shared" si="52"/>
        <v xml:space="preserve"> </v>
      </c>
      <c r="M3273" s="6"/>
      <c r="N3273" s="6"/>
      <c r="O3273" s="6"/>
      <c r="P3273" s="8"/>
      <c r="Q3273" s="5"/>
      <c r="R3273" s="8"/>
      <c r="S3273" s="10"/>
      <c r="T3273" s="6"/>
      <c r="U3273" s="4"/>
      <c r="V3273" s="4"/>
      <c r="W3273" s="38"/>
      <c r="X3273" s="8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BC3273" s="2"/>
    </row>
    <row r="3274" spans="1:55" ht="12.75" x14ac:dyDescent="0.2">
      <c r="A3274" s="4"/>
      <c r="B3274" s="4"/>
      <c r="C3274" s="4"/>
      <c r="D3274" s="4"/>
      <c r="E3274" s="4"/>
      <c r="F3274" s="4"/>
      <c r="G3274" s="45"/>
      <c r="H3274" s="45"/>
      <c r="I3274" s="36"/>
      <c r="J3274" s="36"/>
      <c r="K3274" s="5"/>
      <c r="L3274" s="8" t="str">
        <f t="shared" si="52"/>
        <v xml:space="preserve"> </v>
      </c>
      <c r="M3274" s="6"/>
      <c r="N3274" s="6"/>
      <c r="O3274" s="6"/>
      <c r="P3274" s="8"/>
      <c r="Q3274" s="5"/>
      <c r="R3274" s="8"/>
      <c r="S3274" s="10"/>
      <c r="T3274" s="6"/>
      <c r="U3274" s="4"/>
      <c r="V3274" s="4"/>
      <c r="W3274" s="38"/>
      <c r="X3274" s="8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BC3274" s="2"/>
    </row>
    <row r="3275" spans="1:55" ht="12.75" x14ac:dyDescent="0.2">
      <c r="A3275" s="4"/>
      <c r="B3275" s="4"/>
      <c r="C3275" s="4"/>
      <c r="D3275" s="4"/>
      <c r="E3275" s="4"/>
      <c r="F3275" s="4"/>
      <c r="G3275" s="45"/>
      <c r="H3275" s="45"/>
      <c r="I3275" s="36"/>
      <c r="J3275" s="36"/>
      <c r="K3275" s="5"/>
      <c r="L3275" s="8" t="str">
        <f t="shared" si="52"/>
        <v xml:space="preserve"> </v>
      </c>
      <c r="M3275" s="6"/>
      <c r="N3275" s="6"/>
      <c r="O3275" s="6"/>
      <c r="P3275" s="8"/>
      <c r="Q3275" s="5"/>
      <c r="R3275" s="8"/>
      <c r="S3275" s="10"/>
      <c r="T3275" s="6"/>
      <c r="U3275" s="4"/>
      <c r="V3275" s="4"/>
      <c r="W3275" s="38"/>
      <c r="X3275" s="8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BC3275" s="2"/>
    </row>
    <row r="3276" spans="1:55" ht="12.75" x14ac:dyDescent="0.2">
      <c r="A3276" s="4"/>
      <c r="B3276" s="4"/>
      <c r="C3276" s="4"/>
      <c r="D3276" s="4"/>
      <c r="E3276" s="4"/>
      <c r="F3276" s="4"/>
      <c r="G3276" s="45"/>
      <c r="H3276" s="45"/>
      <c r="I3276" s="36"/>
      <c r="J3276" s="36"/>
      <c r="K3276" s="5"/>
      <c r="L3276" s="8" t="str">
        <f t="shared" si="52"/>
        <v xml:space="preserve"> </v>
      </c>
      <c r="M3276" s="6"/>
      <c r="N3276" s="6"/>
      <c r="O3276" s="6"/>
      <c r="P3276" s="8"/>
      <c r="Q3276" s="5"/>
      <c r="R3276" s="8"/>
      <c r="S3276" s="10"/>
      <c r="T3276" s="6"/>
      <c r="U3276" s="4"/>
      <c r="V3276" s="4"/>
      <c r="W3276" s="38"/>
      <c r="X3276" s="8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BC3276" s="2"/>
    </row>
    <row r="3277" spans="1:55" ht="12.75" x14ac:dyDescent="0.2">
      <c r="A3277" s="4"/>
      <c r="B3277" s="4"/>
      <c r="C3277" s="4"/>
      <c r="D3277" s="4"/>
      <c r="E3277" s="4"/>
      <c r="F3277" s="4"/>
      <c r="G3277" s="45"/>
      <c r="H3277" s="45"/>
      <c r="I3277" s="36"/>
      <c r="J3277" s="36"/>
      <c r="K3277" s="5"/>
      <c r="L3277" s="8" t="str">
        <f t="shared" si="52"/>
        <v xml:space="preserve"> </v>
      </c>
      <c r="M3277" s="6"/>
      <c r="N3277" s="6"/>
      <c r="O3277" s="6"/>
      <c r="P3277" s="8"/>
      <c r="Q3277" s="5"/>
      <c r="R3277" s="8"/>
      <c r="S3277" s="10"/>
      <c r="T3277" s="6"/>
      <c r="U3277" s="4"/>
      <c r="V3277" s="4"/>
      <c r="W3277" s="38"/>
      <c r="X3277" s="8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BC3277" s="2"/>
    </row>
    <row r="3278" spans="1:55" ht="12.75" x14ac:dyDescent="0.2">
      <c r="A3278" s="4"/>
      <c r="B3278" s="4"/>
      <c r="C3278" s="4"/>
      <c r="D3278" s="4"/>
      <c r="E3278" s="4"/>
      <c r="F3278" s="4"/>
      <c r="G3278" s="45"/>
      <c r="H3278" s="45"/>
      <c r="I3278" s="36"/>
      <c r="J3278" s="36"/>
      <c r="K3278" s="5"/>
      <c r="L3278" s="8" t="str">
        <f t="shared" si="52"/>
        <v xml:space="preserve"> </v>
      </c>
      <c r="M3278" s="6"/>
      <c r="N3278" s="6"/>
      <c r="O3278" s="6"/>
      <c r="P3278" s="8"/>
      <c r="Q3278" s="5"/>
      <c r="R3278" s="8"/>
      <c r="S3278" s="10"/>
      <c r="T3278" s="6"/>
      <c r="U3278" s="4"/>
      <c r="V3278" s="4"/>
      <c r="W3278" s="38"/>
      <c r="X3278" s="8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BC3278" s="2"/>
    </row>
    <row r="3279" spans="1:55" ht="12.75" x14ac:dyDescent="0.2">
      <c r="A3279" s="4"/>
      <c r="B3279" s="4"/>
      <c r="C3279" s="4"/>
      <c r="D3279" s="4"/>
      <c r="E3279" s="4"/>
      <c r="F3279" s="4"/>
      <c r="G3279" s="45"/>
      <c r="H3279" s="45"/>
      <c r="I3279" s="36"/>
      <c r="J3279" s="36"/>
      <c r="K3279" s="5"/>
      <c r="L3279" s="8" t="str">
        <f t="shared" si="52"/>
        <v xml:space="preserve"> </v>
      </c>
      <c r="M3279" s="6"/>
      <c r="N3279" s="6"/>
      <c r="O3279" s="6"/>
      <c r="P3279" s="8"/>
      <c r="Q3279" s="5"/>
      <c r="R3279" s="8"/>
      <c r="S3279" s="10"/>
      <c r="T3279" s="6"/>
      <c r="U3279" s="4"/>
      <c r="V3279" s="4"/>
      <c r="W3279" s="38"/>
      <c r="X3279" s="8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BC3279" s="2"/>
    </row>
    <row r="3280" spans="1:55" ht="12.75" x14ac:dyDescent="0.2">
      <c r="A3280" s="4"/>
      <c r="B3280" s="4"/>
      <c r="C3280" s="4"/>
      <c r="D3280" s="4"/>
      <c r="E3280" s="4"/>
      <c r="F3280" s="4"/>
      <c r="G3280" s="45"/>
      <c r="H3280" s="45"/>
      <c r="I3280" s="36"/>
      <c r="J3280" s="36"/>
      <c r="K3280" s="5"/>
      <c r="L3280" s="8" t="str">
        <f t="shared" si="52"/>
        <v xml:space="preserve"> </v>
      </c>
      <c r="M3280" s="6"/>
      <c r="N3280" s="6"/>
      <c r="O3280" s="6"/>
      <c r="P3280" s="8"/>
      <c r="Q3280" s="5"/>
      <c r="R3280" s="8"/>
      <c r="S3280" s="10"/>
      <c r="T3280" s="6"/>
      <c r="U3280" s="4"/>
      <c r="V3280" s="4"/>
      <c r="W3280" s="38"/>
      <c r="X3280" s="8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BC3280" s="2"/>
    </row>
    <row r="3281" spans="1:55" ht="12.75" x14ac:dyDescent="0.2">
      <c r="A3281" s="4"/>
      <c r="B3281" s="4"/>
      <c r="C3281" s="4"/>
      <c r="D3281" s="4"/>
      <c r="E3281" s="4"/>
      <c r="F3281" s="4"/>
      <c r="G3281" s="45"/>
      <c r="H3281" s="45"/>
      <c r="I3281" s="36"/>
      <c r="J3281" s="36"/>
      <c r="K3281" s="5"/>
      <c r="L3281" s="8" t="str">
        <f t="shared" si="52"/>
        <v xml:space="preserve"> </v>
      </c>
      <c r="M3281" s="6"/>
      <c r="N3281" s="6"/>
      <c r="O3281" s="6"/>
      <c r="P3281" s="8"/>
      <c r="Q3281" s="5"/>
      <c r="R3281" s="8"/>
      <c r="S3281" s="10"/>
      <c r="T3281" s="6"/>
      <c r="U3281" s="4"/>
      <c r="V3281" s="4"/>
      <c r="W3281" s="38"/>
      <c r="X3281" s="8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BC3281" s="2"/>
    </row>
    <row r="3282" spans="1:55" ht="12.75" x14ac:dyDescent="0.2">
      <c r="A3282" s="4"/>
      <c r="B3282" s="4"/>
      <c r="C3282" s="4"/>
      <c r="D3282" s="4"/>
      <c r="E3282" s="4"/>
      <c r="F3282" s="4"/>
      <c r="G3282" s="45"/>
      <c r="H3282" s="45"/>
      <c r="I3282" s="36"/>
      <c r="J3282" s="36"/>
      <c r="K3282" s="5"/>
      <c r="L3282" s="8" t="str">
        <f t="shared" si="52"/>
        <v xml:space="preserve"> </v>
      </c>
      <c r="M3282" s="6"/>
      <c r="N3282" s="6"/>
      <c r="O3282" s="6"/>
      <c r="P3282" s="8"/>
      <c r="Q3282" s="5"/>
      <c r="R3282" s="8"/>
      <c r="S3282" s="10"/>
      <c r="T3282" s="6"/>
      <c r="U3282" s="4"/>
      <c r="V3282" s="4"/>
      <c r="W3282" s="38"/>
      <c r="X3282" s="8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BC3282" s="2"/>
    </row>
    <row r="3283" spans="1:55" ht="12.75" x14ac:dyDescent="0.2">
      <c r="A3283" s="4"/>
      <c r="B3283" s="4"/>
      <c r="C3283" s="4"/>
      <c r="D3283" s="4"/>
      <c r="E3283" s="4"/>
      <c r="F3283" s="4"/>
      <c r="G3283" s="45"/>
      <c r="H3283" s="45"/>
      <c r="I3283" s="36"/>
      <c r="J3283" s="36"/>
      <c r="K3283" s="5"/>
      <c r="L3283" s="8" t="str">
        <f t="shared" si="52"/>
        <v xml:space="preserve"> </v>
      </c>
      <c r="M3283" s="6"/>
      <c r="N3283" s="6"/>
      <c r="O3283" s="6"/>
      <c r="P3283" s="8"/>
      <c r="Q3283" s="5"/>
      <c r="R3283" s="8"/>
      <c r="S3283" s="10"/>
      <c r="T3283" s="6"/>
      <c r="U3283" s="4"/>
      <c r="V3283" s="4"/>
      <c r="W3283" s="38"/>
      <c r="X3283" s="8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BC3283" s="2"/>
    </row>
    <row r="3284" spans="1:55" ht="12.75" x14ac:dyDescent="0.2">
      <c r="A3284" s="4"/>
      <c r="B3284" s="4"/>
      <c r="C3284" s="4"/>
      <c r="D3284" s="4"/>
      <c r="E3284" s="4"/>
      <c r="F3284" s="4"/>
      <c r="G3284" s="45"/>
      <c r="H3284" s="45"/>
      <c r="I3284" s="36"/>
      <c r="J3284" s="36"/>
      <c r="K3284" s="5"/>
      <c r="L3284" s="8" t="str">
        <f t="shared" si="52"/>
        <v xml:space="preserve"> </v>
      </c>
      <c r="M3284" s="6"/>
      <c r="N3284" s="6"/>
      <c r="O3284" s="6"/>
      <c r="P3284" s="8"/>
      <c r="Q3284" s="5"/>
      <c r="R3284" s="8"/>
      <c r="S3284" s="10"/>
      <c r="T3284" s="6"/>
      <c r="U3284" s="4"/>
      <c r="V3284" s="4"/>
      <c r="W3284" s="38"/>
      <c r="X3284" s="8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BC3284" s="2"/>
    </row>
    <row r="3285" spans="1:55" ht="12.75" x14ac:dyDescent="0.2">
      <c r="A3285" s="4"/>
      <c r="B3285" s="4"/>
      <c r="C3285" s="4"/>
      <c r="D3285" s="4"/>
      <c r="E3285" s="4"/>
      <c r="F3285" s="4"/>
      <c r="G3285" s="45"/>
      <c r="H3285" s="45"/>
      <c r="I3285" s="36"/>
      <c r="J3285" s="36"/>
      <c r="K3285" s="5"/>
      <c r="L3285" s="8" t="str">
        <f t="shared" si="52"/>
        <v xml:space="preserve"> </v>
      </c>
      <c r="M3285" s="6"/>
      <c r="N3285" s="6"/>
      <c r="O3285" s="6"/>
      <c r="P3285" s="8"/>
      <c r="Q3285" s="5"/>
      <c r="R3285" s="8"/>
      <c r="S3285" s="10"/>
      <c r="T3285" s="6"/>
      <c r="U3285" s="4"/>
      <c r="V3285" s="4"/>
      <c r="W3285" s="38"/>
      <c r="X3285" s="8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BC3285" s="2"/>
    </row>
    <row r="3286" spans="1:55" ht="12.75" x14ac:dyDescent="0.2">
      <c r="A3286" s="4"/>
      <c r="B3286" s="4"/>
      <c r="C3286" s="4"/>
      <c r="D3286" s="4"/>
      <c r="E3286" s="4"/>
      <c r="F3286" s="4"/>
      <c r="G3286" s="45"/>
      <c r="H3286" s="45"/>
      <c r="I3286" s="36"/>
      <c r="J3286" s="36"/>
      <c r="K3286" s="5"/>
      <c r="L3286" s="8" t="str">
        <f t="shared" si="52"/>
        <v xml:space="preserve"> </v>
      </c>
      <c r="M3286" s="6"/>
      <c r="N3286" s="6"/>
      <c r="O3286" s="6"/>
      <c r="P3286" s="8"/>
      <c r="Q3286" s="5"/>
      <c r="R3286" s="8"/>
      <c r="S3286" s="10"/>
      <c r="T3286" s="6"/>
      <c r="U3286" s="4"/>
      <c r="V3286" s="4"/>
      <c r="W3286" s="38"/>
      <c r="X3286" s="8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BC3286" s="2"/>
    </row>
    <row r="3287" spans="1:55" ht="12.75" x14ac:dyDescent="0.2">
      <c r="A3287" s="4"/>
      <c r="B3287" s="4"/>
      <c r="C3287" s="4"/>
      <c r="D3287" s="4"/>
      <c r="E3287" s="4"/>
      <c r="F3287" s="4"/>
      <c r="G3287" s="45"/>
      <c r="H3287" s="45"/>
      <c r="I3287" s="36"/>
      <c r="J3287" s="36"/>
      <c r="K3287" s="5"/>
      <c r="L3287" s="8" t="str">
        <f t="shared" si="52"/>
        <v xml:space="preserve"> </v>
      </c>
      <c r="M3287" s="6"/>
      <c r="N3287" s="6"/>
      <c r="O3287" s="6"/>
      <c r="P3287" s="8"/>
      <c r="Q3287" s="5"/>
      <c r="R3287" s="8"/>
      <c r="S3287" s="10"/>
      <c r="T3287" s="6"/>
      <c r="U3287" s="4"/>
      <c r="V3287" s="4"/>
      <c r="W3287" s="38"/>
      <c r="X3287" s="8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BC3287" s="2"/>
    </row>
    <row r="3288" spans="1:55" ht="12.75" x14ac:dyDescent="0.2">
      <c r="A3288" s="4"/>
      <c r="B3288" s="4"/>
      <c r="C3288" s="4"/>
      <c r="D3288" s="4"/>
      <c r="E3288" s="4"/>
      <c r="F3288" s="4"/>
      <c r="G3288" s="45"/>
      <c r="H3288" s="45"/>
      <c r="I3288" s="36"/>
      <c r="J3288" s="36"/>
      <c r="K3288" s="5"/>
      <c r="L3288" s="8" t="str">
        <f t="shared" si="52"/>
        <v xml:space="preserve"> </v>
      </c>
      <c r="M3288" s="6"/>
      <c r="N3288" s="6"/>
      <c r="O3288" s="6"/>
      <c r="P3288" s="8"/>
      <c r="Q3288" s="5"/>
      <c r="R3288" s="8"/>
      <c r="S3288" s="10"/>
      <c r="T3288" s="6"/>
      <c r="U3288" s="4"/>
      <c r="V3288" s="4"/>
      <c r="W3288" s="38"/>
      <c r="X3288" s="8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BC3288" s="2"/>
    </row>
    <row r="3289" spans="1:55" ht="12.75" x14ac:dyDescent="0.2">
      <c r="A3289" s="4"/>
      <c r="B3289" s="4"/>
      <c r="C3289" s="4"/>
      <c r="D3289" s="4"/>
      <c r="E3289" s="4"/>
      <c r="F3289" s="4"/>
      <c r="G3289" s="45"/>
      <c r="H3289" s="45"/>
      <c r="I3289" s="36"/>
      <c r="J3289" s="36"/>
      <c r="K3289" s="5"/>
      <c r="L3289" s="8" t="str">
        <f t="shared" si="52"/>
        <v xml:space="preserve"> </v>
      </c>
      <c r="M3289" s="6"/>
      <c r="N3289" s="6"/>
      <c r="O3289" s="6"/>
      <c r="P3289" s="8"/>
      <c r="Q3289" s="5"/>
      <c r="R3289" s="8"/>
      <c r="S3289" s="10"/>
      <c r="T3289" s="6"/>
      <c r="U3289" s="4"/>
      <c r="V3289" s="4"/>
      <c r="W3289" s="38"/>
      <c r="X3289" s="8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BC3289" s="2"/>
    </row>
    <row r="3290" spans="1:55" ht="12.75" x14ac:dyDescent="0.2">
      <c r="A3290" s="4"/>
      <c r="B3290" s="4"/>
      <c r="C3290" s="4"/>
      <c r="D3290" s="4"/>
      <c r="E3290" s="4"/>
      <c r="F3290" s="4"/>
      <c r="G3290" s="45"/>
      <c r="H3290" s="45"/>
      <c r="I3290" s="36"/>
      <c r="J3290" s="36"/>
      <c r="K3290" s="5"/>
      <c r="L3290" s="8" t="str">
        <f t="shared" si="52"/>
        <v xml:space="preserve"> </v>
      </c>
      <c r="M3290" s="6"/>
      <c r="N3290" s="6"/>
      <c r="O3290" s="6"/>
      <c r="P3290" s="8"/>
      <c r="Q3290" s="5"/>
      <c r="R3290" s="8"/>
      <c r="S3290" s="10"/>
      <c r="T3290" s="6"/>
      <c r="U3290" s="4"/>
      <c r="V3290" s="4"/>
      <c r="W3290" s="38"/>
      <c r="X3290" s="8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BC3290" s="2"/>
    </row>
    <row r="3291" spans="1:55" ht="12.75" x14ac:dyDescent="0.2">
      <c r="A3291" s="4"/>
      <c r="B3291" s="4"/>
      <c r="C3291" s="4"/>
      <c r="D3291" s="4"/>
      <c r="E3291" s="4"/>
      <c r="F3291" s="4"/>
      <c r="G3291" s="45"/>
      <c r="H3291" s="45"/>
      <c r="I3291" s="36"/>
      <c r="J3291" s="36"/>
      <c r="K3291" s="5"/>
      <c r="L3291" s="8" t="str">
        <f t="shared" si="52"/>
        <v xml:space="preserve"> </v>
      </c>
      <c r="M3291" s="6"/>
      <c r="N3291" s="6"/>
      <c r="O3291" s="6"/>
      <c r="P3291" s="8"/>
      <c r="Q3291" s="5"/>
      <c r="R3291" s="8"/>
      <c r="S3291" s="10"/>
      <c r="T3291" s="6"/>
      <c r="U3291" s="4"/>
      <c r="V3291" s="4"/>
      <c r="W3291" s="38"/>
      <c r="X3291" s="8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BC3291" s="2"/>
    </row>
    <row r="3292" spans="1:55" ht="12.75" x14ac:dyDescent="0.2">
      <c r="A3292" s="4"/>
      <c r="B3292" s="4"/>
      <c r="C3292" s="4"/>
      <c r="D3292" s="4"/>
      <c r="E3292" s="4"/>
      <c r="F3292" s="4"/>
      <c r="G3292" s="45"/>
      <c r="H3292" s="45"/>
      <c r="I3292" s="36"/>
      <c r="J3292" s="36"/>
      <c r="K3292" s="5"/>
      <c r="L3292" s="8" t="str">
        <f t="shared" si="52"/>
        <v xml:space="preserve"> </v>
      </c>
      <c r="M3292" s="6"/>
      <c r="N3292" s="6"/>
      <c r="O3292" s="6"/>
      <c r="P3292" s="8"/>
      <c r="Q3292" s="5"/>
      <c r="R3292" s="8"/>
      <c r="S3292" s="10"/>
      <c r="T3292" s="6"/>
      <c r="U3292" s="4"/>
      <c r="V3292" s="4"/>
      <c r="W3292" s="38"/>
      <c r="X3292" s="8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BC3292" s="2"/>
    </row>
    <row r="3293" spans="1:55" ht="12.75" x14ac:dyDescent="0.2">
      <c r="A3293" s="4"/>
      <c r="B3293" s="4"/>
      <c r="C3293" s="4"/>
      <c r="D3293" s="4"/>
      <c r="E3293" s="4"/>
      <c r="F3293" s="4"/>
      <c r="G3293" s="45"/>
      <c r="H3293" s="45"/>
      <c r="I3293" s="36"/>
      <c r="J3293" s="36"/>
      <c r="K3293" s="5"/>
      <c r="L3293" s="8" t="str">
        <f t="shared" si="52"/>
        <v xml:space="preserve"> </v>
      </c>
      <c r="M3293" s="6"/>
      <c r="N3293" s="6"/>
      <c r="O3293" s="6"/>
      <c r="P3293" s="8"/>
      <c r="Q3293" s="5"/>
      <c r="R3293" s="8"/>
      <c r="S3293" s="10"/>
      <c r="T3293" s="6"/>
      <c r="U3293" s="4"/>
      <c r="V3293" s="4"/>
      <c r="W3293" s="38"/>
      <c r="X3293" s="8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BC3293" s="2"/>
    </row>
    <row r="3294" spans="1:55" ht="12.75" x14ac:dyDescent="0.2">
      <c r="A3294" s="4"/>
      <c r="B3294" s="4"/>
      <c r="C3294" s="4"/>
      <c r="D3294" s="4"/>
      <c r="E3294" s="4"/>
      <c r="F3294" s="4"/>
      <c r="G3294" s="45"/>
      <c r="H3294" s="45"/>
      <c r="I3294" s="36"/>
      <c r="J3294" s="36"/>
      <c r="K3294" s="5"/>
      <c r="L3294" s="8" t="str">
        <f t="shared" si="52"/>
        <v xml:space="preserve"> </v>
      </c>
      <c r="M3294" s="6"/>
      <c r="N3294" s="6"/>
      <c r="O3294" s="6"/>
      <c r="P3294" s="8"/>
      <c r="Q3294" s="5"/>
      <c r="R3294" s="8"/>
      <c r="S3294" s="10"/>
      <c r="T3294" s="6"/>
      <c r="U3294" s="4"/>
      <c r="V3294" s="4"/>
      <c r="W3294" s="38"/>
      <c r="X3294" s="8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BC3294" s="2"/>
    </row>
    <row r="3295" spans="1:55" ht="12.75" x14ac:dyDescent="0.2">
      <c r="A3295" s="4"/>
      <c r="B3295" s="4"/>
      <c r="C3295" s="4"/>
      <c r="D3295" s="4"/>
      <c r="E3295" s="4"/>
      <c r="F3295" s="4"/>
      <c r="G3295" s="45"/>
      <c r="H3295" s="45"/>
      <c r="I3295" s="36"/>
      <c r="J3295" s="36"/>
      <c r="K3295" s="5"/>
      <c r="L3295" s="8" t="str">
        <f t="shared" si="52"/>
        <v xml:space="preserve"> </v>
      </c>
      <c r="M3295" s="6"/>
      <c r="N3295" s="6"/>
      <c r="O3295" s="6"/>
      <c r="P3295" s="8"/>
      <c r="Q3295" s="5"/>
      <c r="R3295" s="8"/>
      <c r="S3295" s="10"/>
      <c r="T3295" s="6"/>
      <c r="U3295" s="4"/>
      <c r="V3295" s="4"/>
      <c r="W3295" s="38"/>
      <c r="X3295" s="8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BC3295" s="2"/>
    </row>
    <row r="3296" spans="1:55" ht="12.75" x14ac:dyDescent="0.2">
      <c r="A3296" s="4"/>
      <c r="B3296" s="4"/>
      <c r="C3296" s="4"/>
      <c r="D3296" s="4"/>
      <c r="E3296" s="4"/>
      <c r="F3296" s="4"/>
      <c r="G3296" s="45"/>
      <c r="H3296" s="45"/>
      <c r="I3296" s="36"/>
      <c r="J3296" s="36"/>
      <c r="K3296" s="5"/>
      <c r="L3296" s="8" t="str">
        <f t="shared" ref="L3296:L3359" si="53">+IF(J3296=0," ",K3296-($B$9-J3296))</f>
        <v xml:space="preserve"> </v>
      </c>
      <c r="M3296" s="6"/>
      <c r="N3296" s="6"/>
      <c r="O3296" s="6"/>
      <c r="P3296" s="8"/>
      <c r="Q3296" s="5"/>
      <c r="R3296" s="8"/>
      <c r="S3296" s="10"/>
      <c r="T3296" s="6"/>
      <c r="U3296" s="4"/>
      <c r="V3296" s="4"/>
      <c r="W3296" s="38"/>
      <c r="X3296" s="8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BC3296" s="2"/>
    </row>
    <row r="3297" spans="1:55" ht="12.75" x14ac:dyDescent="0.2">
      <c r="A3297" s="4"/>
      <c r="B3297" s="4"/>
      <c r="C3297" s="4"/>
      <c r="D3297" s="4"/>
      <c r="E3297" s="4"/>
      <c r="F3297" s="4"/>
      <c r="G3297" s="45"/>
      <c r="H3297" s="45"/>
      <c r="I3297" s="36"/>
      <c r="J3297" s="36"/>
      <c r="K3297" s="5"/>
      <c r="L3297" s="8" t="str">
        <f t="shared" si="53"/>
        <v xml:space="preserve"> </v>
      </c>
      <c r="M3297" s="6"/>
      <c r="N3297" s="6"/>
      <c r="O3297" s="6"/>
      <c r="P3297" s="8"/>
      <c r="Q3297" s="5"/>
      <c r="R3297" s="8"/>
      <c r="S3297" s="10"/>
      <c r="T3297" s="6"/>
      <c r="U3297" s="4"/>
      <c r="V3297" s="4"/>
      <c r="W3297" s="38"/>
      <c r="X3297" s="8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BC3297" s="2"/>
    </row>
    <row r="3298" spans="1:55" ht="12.75" x14ac:dyDescent="0.2">
      <c r="A3298" s="4"/>
      <c r="B3298" s="4"/>
      <c r="C3298" s="4"/>
      <c r="D3298" s="4"/>
      <c r="E3298" s="4"/>
      <c r="F3298" s="4"/>
      <c r="G3298" s="45"/>
      <c r="H3298" s="45"/>
      <c r="I3298" s="36"/>
      <c r="J3298" s="36"/>
      <c r="K3298" s="5"/>
      <c r="L3298" s="8" t="str">
        <f t="shared" si="53"/>
        <v xml:space="preserve"> </v>
      </c>
      <c r="M3298" s="6"/>
      <c r="N3298" s="6"/>
      <c r="O3298" s="6"/>
      <c r="P3298" s="8"/>
      <c r="Q3298" s="5"/>
      <c r="R3298" s="8"/>
      <c r="S3298" s="10"/>
      <c r="T3298" s="6"/>
      <c r="U3298" s="4"/>
      <c r="V3298" s="4"/>
      <c r="W3298" s="38"/>
      <c r="X3298" s="8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BC3298" s="2"/>
    </row>
    <row r="3299" spans="1:55" ht="12.75" x14ac:dyDescent="0.2">
      <c r="A3299" s="4"/>
      <c r="B3299" s="4"/>
      <c r="C3299" s="4"/>
      <c r="D3299" s="4"/>
      <c r="E3299" s="4"/>
      <c r="F3299" s="4"/>
      <c r="G3299" s="45"/>
      <c r="H3299" s="45"/>
      <c r="I3299" s="36"/>
      <c r="J3299" s="36"/>
      <c r="K3299" s="5"/>
      <c r="L3299" s="8" t="str">
        <f t="shared" si="53"/>
        <v xml:space="preserve"> </v>
      </c>
      <c r="M3299" s="6"/>
      <c r="N3299" s="6"/>
      <c r="O3299" s="6"/>
      <c r="P3299" s="8"/>
      <c r="Q3299" s="5"/>
      <c r="R3299" s="8"/>
      <c r="S3299" s="10"/>
      <c r="T3299" s="6"/>
      <c r="U3299" s="4"/>
      <c r="V3299" s="4"/>
      <c r="W3299" s="38"/>
      <c r="X3299" s="8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BC3299" s="2"/>
    </row>
    <row r="3300" spans="1:55" ht="12.75" x14ac:dyDescent="0.2">
      <c r="A3300" s="4"/>
      <c r="B3300" s="4"/>
      <c r="C3300" s="4"/>
      <c r="D3300" s="4"/>
      <c r="E3300" s="4"/>
      <c r="F3300" s="4"/>
      <c r="G3300" s="45"/>
      <c r="H3300" s="45"/>
      <c r="I3300" s="36"/>
      <c r="J3300" s="36"/>
      <c r="K3300" s="5"/>
      <c r="L3300" s="8" t="str">
        <f t="shared" si="53"/>
        <v xml:space="preserve"> </v>
      </c>
      <c r="M3300" s="6"/>
      <c r="N3300" s="6"/>
      <c r="O3300" s="6"/>
      <c r="P3300" s="8"/>
      <c r="Q3300" s="5"/>
      <c r="R3300" s="8"/>
      <c r="S3300" s="10"/>
      <c r="T3300" s="6"/>
      <c r="U3300" s="4"/>
      <c r="V3300" s="4"/>
      <c r="W3300" s="38"/>
      <c r="X3300" s="8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BC3300" s="2"/>
    </row>
    <row r="3301" spans="1:55" ht="12.75" x14ac:dyDescent="0.2">
      <c r="A3301" s="4"/>
      <c r="B3301" s="4"/>
      <c r="C3301" s="4"/>
      <c r="D3301" s="4"/>
      <c r="E3301" s="4"/>
      <c r="F3301" s="4"/>
      <c r="G3301" s="45"/>
      <c r="H3301" s="45"/>
      <c r="I3301" s="36"/>
      <c r="J3301" s="36"/>
      <c r="K3301" s="5"/>
      <c r="L3301" s="8" t="str">
        <f t="shared" si="53"/>
        <v xml:space="preserve"> </v>
      </c>
      <c r="M3301" s="6"/>
      <c r="N3301" s="6"/>
      <c r="O3301" s="6"/>
      <c r="P3301" s="8"/>
      <c r="Q3301" s="5"/>
      <c r="R3301" s="8"/>
      <c r="S3301" s="10"/>
      <c r="T3301" s="6"/>
      <c r="U3301" s="4"/>
      <c r="V3301" s="4"/>
      <c r="W3301" s="38"/>
      <c r="X3301" s="8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BC3301" s="2"/>
    </row>
    <row r="3302" spans="1:55" ht="12.75" x14ac:dyDescent="0.2">
      <c r="A3302" s="4"/>
      <c r="B3302" s="4"/>
      <c r="C3302" s="4"/>
      <c r="D3302" s="4"/>
      <c r="E3302" s="4"/>
      <c r="F3302" s="4"/>
      <c r="G3302" s="45"/>
      <c r="H3302" s="45"/>
      <c r="I3302" s="36"/>
      <c r="J3302" s="36"/>
      <c r="K3302" s="5"/>
      <c r="L3302" s="8" t="str">
        <f t="shared" si="53"/>
        <v xml:space="preserve"> </v>
      </c>
      <c r="M3302" s="6"/>
      <c r="N3302" s="6"/>
      <c r="O3302" s="6"/>
      <c r="P3302" s="8"/>
      <c r="Q3302" s="5"/>
      <c r="R3302" s="8"/>
      <c r="S3302" s="10"/>
      <c r="T3302" s="6"/>
      <c r="U3302" s="4"/>
      <c r="V3302" s="4"/>
      <c r="W3302" s="38"/>
      <c r="X3302" s="8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BC3302" s="2"/>
    </row>
    <row r="3303" spans="1:55" ht="12.75" x14ac:dyDescent="0.2">
      <c r="A3303" s="4"/>
      <c r="B3303" s="4"/>
      <c r="C3303" s="4"/>
      <c r="D3303" s="4"/>
      <c r="E3303" s="4"/>
      <c r="F3303" s="4"/>
      <c r="G3303" s="45"/>
      <c r="H3303" s="45"/>
      <c r="I3303" s="36"/>
      <c r="J3303" s="36"/>
      <c r="K3303" s="5"/>
      <c r="L3303" s="8" t="str">
        <f t="shared" si="53"/>
        <v xml:space="preserve"> </v>
      </c>
      <c r="M3303" s="6"/>
      <c r="N3303" s="6"/>
      <c r="O3303" s="6"/>
      <c r="P3303" s="8"/>
      <c r="Q3303" s="5"/>
      <c r="R3303" s="8"/>
      <c r="S3303" s="10"/>
      <c r="T3303" s="6"/>
      <c r="U3303" s="4"/>
      <c r="V3303" s="4"/>
      <c r="W3303" s="38"/>
      <c r="X3303" s="8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BC3303" s="2"/>
    </row>
    <row r="3304" spans="1:55" ht="12.75" x14ac:dyDescent="0.2">
      <c r="A3304" s="4"/>
      <c r="B3304" s="4"/>
      <c r="C3304" s="4"/>
      <c r="D3304" s="4"/>
      <c r="E3304" s="4"/>
      <c r="F3304" s="4"/>
      <c r="G3304" s="45"/>
      <c r="H3304" s="45"/>
      <c r="I3304" s="36"/>
      <c r="J3304" s="36"/>
      <c r="K3304" s="5"/>
      <c r="L3304" s="8" t="str">
        <f t="shared" si="53"/>
        <v xml:space="preserve"> </v>
      </c>
      <c r="M3304" s="6"/>
      <c r="N3304" s="6"/>
      <c r="O3304" s="6"/>
      <c r="P3304" s="8"/>
      <c r="Q3304" s="5"/>
      <c r="R3304" s="8"/>
      <c r="S3304" s="10"/>
      <c r="T3304" s="6"/>
      <c r="U3304" s="4"/>
      <c r="V3304" s="4"/>
      <c r="W3304" s="38"/>
      <c r="X3304" s="8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BC3304" s="2"/>
    </row>
    <row r="3305" spans="1:55" ht="12.75" x14ac:dyDescent="0.2">
      <c r="A3305" s="4"/>
      <c r="B3305" s="4"/>
      <c r="C3305" s="4"/>
      <c r="D3305" s="4"/>
      <c r="E3305" s="4"/>
      <c r="F3305" s="4"/>
      <c r="G3305" s="45"/>
      <c r="H3305" s="45"/>
      <c r="I3305" s="36"/>
      <c r="J3305" s="36"/>
      <c r="K3305" s="5"/>
      <c r="L3305" s="8" t="str">
        <f t="shared" si="53"/>
        <v xml:space="preserve"> </v>
      </c>
      <c r="M3305" s="6"/>
      <c r="N3305" s="6"/>
      <c r="O3305" s="6"/>
      <c r="P3305" s="8"/>
      <c r="Q3305" s="5"/>
      <c r="R3305" s="8"/>
      <c r="S3305" s="10"/>
      <c r="T3305" s="6"/>
      <c r="U3305" s="4"/>
      <c r="V3305" s="4"/>
      <c r="W3305" s="38"/>
      <c r="X3305" s="8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BC3305" s="2"/>
    </row>
    <row r="3306" spans="1:55" ht="12.75" x14ac:dyDescent="0.2">
      <c r="A3306" s="4"/>
      <c r="B3306" s="4"/>
      <c r="C3306" s="4"/>
      <c r="D3306" s="4"/>
      <c r="E3306" s="4"/>
      <c r="F3306" s="4"/>
      <c r="G3306" s="45"/>
      <c r="H3306" s="45"/>
      <c r="I3306" s="36"/>
      <c r="J3306" s="36"/>
      <c r="K3306" s="5"/>
      <c r="L3306" s="8" t="str">
        <f t="shared" si="53"/>
        <v xml:space="preserve"> </v>
      </c>
      <c r="M3306" s="6"/>
      <c r="N3306" s="6"/>
      <c r="O3306" s="6"/>
      <c r="P3306" s="8"/>
      <c r="Q3306" s="5"/>
      <c r="R3306" s="8"/>
      <c r="S3306" s="10"/>
      <c r="T3306" s="6"/>
      <c r="U3306" s="4"/>
      <c r="V3306" s="4"/>
      <c r="W3306" s="38"/>
      <c r="X3306" s="8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BC3306" s="2"/>
    </row>
    <row r="3307" spans="1:55" ht="12.75" x14ac:dyDescent="0.2">
      <c r="A3307" s="4"/>
      <c r="B3307" s="4"/>
      <c r="C3307" s="4"/>
      <c r="D3307" s="4"/>
      <c r="E3307" s="4"/>
      <c r="F3307" s="4"/>
      <c r="G3307" s="45"/>
      <c r="H3307" s="45"/>
      <c r="I3307" s="36"/>
      <c r="J3307" s="36"/>
      <c r="K3307" s="5"/>
      <c r="L3307" s="8" t="str">
        <f t="shared" si="53"/>
        <v xml:space="preserve"> </v>
      </c>
      <c r="M3307" s="6"/>
      <c r="N3307" s="6"/>
      <c r="O3307" s="6"/>
      <c r="P3307" s="8"/>
      <c r="Q3307" s="5"/>
      <c r="R3307" s="8"/>
      <c r="S3307" s="10"/>
      <c r="T3307" s="6"/>
      <c r="U3307" s="4"/>
      <c r="V3307" s="4"/>
      <c r="W3307" s="38"/>
      <c r="X3307" s="8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BC3307" s="2"/>
    </row>
    <row r="3308" spans="1:55" ht="12.75" x14ac:dyDescent="0.2">
      <c r="A3308" s="4"/>
      <c r="B3308" s="4"/>
      <c r="C3308" s="4"/>
      <c r="D3308" s="4"/>
      <c r="E3308" s="4"/>
      <c r="F3308" s="4"/>
      <c r="G3308" s="45"/>
      <c r="H3308" s="45"/>
      <c r="I3308" s="36"/>
      <c r="J3308" s="36"/>
      <c r="K3308" s="5"/>
      <c r="L3308" s="8" t="str">
        <f t="shared" si="53"/>
        <v xml:space="preserve"> </v>
      </c>
      <c r="M3308" s="6"/>
      <c r="N3308" s="6"/>
      <c r="O3308" s="6"/>
      <c r="P3308" s="8"/>
      <c r="Q3308" s="5"/>
      <c r="R3308" s="8"/>
      <c r="S3308" s="10"/>
      <c r="T3308" s="6"/>
      <c r="U3308" s="4"/>
      <c r="V3308" s="4"/>
      <c r="W3308" s="38"/>
      <c r="X3308" s="8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BC3308" s="2"/>
    </row>
    <row r="3309" spans="1:55" ht="12.75" x14ac:dyDescent="0.2">
      <c r="A3309" s="4"/>
      <c r="B3309" s="4"/>
      <c r="C3309" s="4"/>
      <c r="D3309" s="4"/>
      <c r="E3309" s="4"/>
      <c r="F3309" s="4"/>
      <c r="G3309" s="45"/>
      <c r="H3309" s="45"/>
      <c r="I3309" s="36"/>
      <c r="J3309" s="36"/>
      <c r="K3309" s="5"/>
      <c r="L3309" s="8" t="str">
        <f t="shared" si="53"/>
        <v xml:space="preserve"> </v>
      </c>
      <c r="M3309" s="6"/>
      <c r="N3309" s="6"/>
      <c r="O3309" s="6"/>
      <c r="P3309" s="8"/>
      <c r="Q3309" s="5"/>
      <c r="R3309" s="8"/>
      <c r="S3309" s="10"/>
      <c r="T3309" s="6"/>
      <c r="U3309" s="4"/>
      <c r="V3309" s="4"/>
      <c r="W3309" s="38"/>
      <c r="X3309" s="8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BC3309" s="2"/>
    </row>
    <row r="3310" spans="1:55" ht="12.75" x14ac:dyDescent="0.2">
      <c r="A3310" s="4"/>
      <c r="B3310" s="4"/>
      <c r="C3310" s="4"/>
      <c r="D3310" s="4"/>
      <c r="E3310" s="4"/>
      <c r="F3310" s="4"/>
      <c r="G3310" s="45"/>
      <c r="H3310" s="45"/>
      <c r="I3310" s="36"/>
      <c r="J3310" s="36"/>
      <c r="K3310" s="5"/>
      <c r="L3310" s="8" t="str">
        <f t="shared" si="53"/>
        <v xml:space="preserve"> </v>
      </c>
      <c r="M3310" s="6"/>
      <c r="N3310" s="6"/>
      <c r="O3310" s="6"/>
      <c r="P3310" s="8"/>
      <c r="Q3310" s="5"/>
      <c r="R3310" s="8"/>
      <c r="S3310" s="10"/>
      <c r="T3310" s="6"/>
      <c r="U3310" s="4"/>
      <c r="V3310" s="4"/>
      <c r="W3310" s="38"/>
      <c r="X3310" s="8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BC3310" s="2"/>
    </row>
    <row r="3311" spans="1:55" ht="12.75" x14ac:dyDescent="0.2">
      <c r="A3311" s="4"/>
      <c r="B3311" s="4"/>
      <c r="C3311" s="4"/>
      <c r="D3311" s="4"/>
      <c r="E3311" s="4"/>
      <c r="F3311" s="4"/>
      <c r="G3311" s="45"/>
      <c r="H3311" s="45"/>
      <c r="I3311" s="36"/>
      <c r="J3311" s="36"/>
      <c r="K3311" s="5"/>
      <c r="L3311" s="8" t="str">
        <f t="shared" si="53"/>
        <v xml:space="preserve"> </v>
      </c>
      <c r="M3311" s="6"/>
      <c r="N3311" s="6"/>
      <c r="O3311" s="6"/>
      <c r="P3311" s="8"/>
      <c r="Q3311" s="5"/>
      <c r="R3311" s="8"/>
      <c r="S3311" s="10"/>
      <c r="T3311" s="6"/>
      <c r="U3311" s="4"/>
      <c r="V3311" s="4"/>
      <c r="W3311" s="38"/>
      <c r="X3311" s="8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BC3311" s="2"/>
    </row>
    <row r="3312" spans="1:55" ht="12.75" x14ac:dyDescent="0.2">
      <c r="A3312" s="4"/>
      <c r="B3312" s="4"/>
      <c r="C3312" s="4"/>
      <c r="D3312" s="4"/>
      <c r="E3312" s="4"/>
      <c r="F3312" s="4"/>
      <c r="G3312" s="45"/>
      <c r="H3312" s="45"/>
      <c r="I3312" s="36"/>
      <c r="J3312" s="36"/>
      <c r="K3312" s="5"/>
      <c r="L3312" s="8" t="str">
        <f t="shared" si="53"/>
        <v xml:space="preserve"> </v>
      </c>
      <c r="M3312" s="6"/>
      <c r="N3312" s="6"/>
      <c r="O3312" s="6"/>
      <c r="P3312" s="8"/>
      <c r="Q3312" s="5"/>
      <c r="R3312" s="8"/>
      <c r="S3312" s="10"/>
      <c r="T3312" s="6"/>
      <c r="U3312" s="4"/>
      <c r="V3312" s="4"/>
      <c r="W3312" s="38"/>
      <c r="X3312" s="8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BC3312" s="2"/>
    </row>
    <row r="3313" spans="1:55" ht="12.75" x14ac:dyDescent="0.2">
      <c r="A3313" s="4"/>
      <c r="B3313" s="4"/>
      <c r="C3313" s="4"/>
      <c r="D3313" s="4"/>
      <c r="E3313" s="4"/>
      <c r="F3313" s="4"/>
      <c r="G3313" s="45"/>
      <c r="H3313" s="45"/>
      <c r="I3313" s="36"/>
      <c r="J3313" s="36"/>
      <c r="K3313" s="5"/>
      <c r="L3313" s="8" t="str">
        <f t="shared" si="53"/>
        <v xml:space="preserve"> </v>
      </c>
      <c r="M3313" s="6"/>
      <c r="N3313" s="6"/>
      <c r="O3313" s="6"/>
      <c r="P3313" s="8"/>
      <c r="Q3313" s="5"/>
      <c r="R3313" s="8"/>
      <c r="S3313" s="10"/>
      <c r="T3313" s="6"/>
      <c r="U3313" s="4"/>
      <c r="V3313" s="4"/>
      <c r="W3313" s="38"/>
      <c r="X3313" s="8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BC3313" s="2"/>
    </row>
    <row r="3314" spans="1:55" ht="12.75" x14ac:dyDescent="0.2">
      <c r="A3314" s="4"/>
      <c r="B3314" s="4"/>
      <c r="C3314" s="4"/>
      <c r="D3314" s="4"/>
      <c r="E3314" s="4"/>
      <c r="F3314" s="4"/>
      <c r="G3314" s="45"/>
      <c r="H3314" s="45"/>
      <c r="I3314" s="36"/>
      <c r="J3314" s="36"/>
      <c r="K3314" s="5"/>
      <c r="L3314" s="8" t="str">
        <f t="shared" si="53"/>
        <v xml:space="preserve"> </v>
      </c>
      <c r="M3314" s="6"/>
      <c r="N3314" s="6"/>
      <c r="O3314" s="6"/>
      <c r="P3314" s="8"/>
      <c r="Q3314" s="5"/>
      <c r="R3314" s="8"/>
      <c r="S3314" s="10"/>
      <c r="T3314" s="6"/>
      <c r="U3314" s="4"/>
      <c r="V3314" s="4"/>
      <c r="W3314" s="38"/>
      <c r="X3314" s="8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BC3314" s="2"/>
    </row>
    <row r="3315" spans="1:55" ht="12.75" x14ac:dyDescent="0.2">
      <c r="A3315" s="4"/>
      <c r="B3315" s="4"/>
      <c r="C3315" s="4"/>
      <c r="D3315" s="4"/>
      <c r="E3315" s="4"/>
      <c r="F3315" s="4"/>
      <c r="G3315" s="45"/>
      <c r="H3315" s="45"/>
      <c r="I3315" s="36"/>
      <c r="J3315" s="36"/>
      <c r="K3315" s="5"/>
      <c r="L3315" s="8" t="str">
        <f t="shared" si="53"/>
        <v xml:space="preserve"> </v>
      </c>
      <c r="M3315" s="6"/>
      <c r="N3315" s="6"/>
      <c r="O3315" s="6"/>
      <c r="P3315" s="8"/>
      <c r="Q3315" s="5"/>
      <c r="R3315" s="8"/>
      <c r="S3315" s="10"/>
      <c r="T3315" s="6"/>
      <c r="U3315" s="4"/>
      <c r="V3315" s="4"/>
      <c r="W3315" s="38"/>
      <c r="X3315" s="8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BC3315" s="2"/>
    </row>
    <row r="3316" spans="1:55" ht="12.75" x14ac:dyDescent="0.2">
      <c r="A3316" s="4"/>
      <c r="B3316" s="4"/>
      <c r="C3316" s="4"/>
      <c r="D3316" s="4"/>
      <c r="E3316" s="4"/>
      <c r="F3316" s="4"/>
      <c r="G3316" s="45"/>
      <c r="H3316" s="45"/>
      <c r="I3316" s="36"/>
      <c r="J3316" s="36"/>
      <c r="K3316" s="5"/>
      <c r="L3316" s="8" t="str">
        <f t="shared" si="53"/>
        <v xml:space="preserve"> </v>
      </c>
      <c r="M3316" s="6"/>
      <c r="N3316" s="6"/>
      <c r="O3316" s="6"/>
      <c r="P3316" s="8"/>
      <c r="Q3316" s="5"/>
      <c r="R3316" s="8"/>
      <c r="S3316" s="10"/>
      <c r="T3316" s="6"/>
      <c r="U3316" s="4"/>
      <c r="V3316" s="4"/>
      <c r="W3316" s="38"/>
      <c r="X3316" s="8"/>
      <c r="Y3316" s="10"/>
      <c r="Z3316" s="10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BC3316" s="2"/>
    </row>
    <row r="3317" spans="1:55" ht="12.75" x14ac:dyDescent="0.2">
      <c r="A3317" s="4"/>
      <c r="B3317" s="4"/>
      <c r="C3317" s="4"/>
      <c r="D3317" s="4"/>
      <c r="E3317" s="4"/>
      <c r="F3317" s="4"/>
      <c r="G3317" s="45"/>
      <c r="H3317" s="45"/>
      <c r="I3317" s="36"/>
      <c r="J3317" s="36"/>
      <c r="K3317" s="5"/>
      <c r="L3317" s="8" t="str">
        <f t="shared" si="53"/>
        <v xml:space="preserve"> </v>
      </c>
      <c r="M3317" s="6"/>
      <c r="N3317" s="6"/>
      <c r="O3317" s="6"/>
      <c r="P3317" s="8"/>
      <c r="Q3317" s="5"/>
      <c r="R3317" s="8"/>
      <c r="S3317" s="10"/>
      <c r="T3317" s="6"/>
      <c r="U3317" s="4"/>
      <c r="V3317" s="4"/>
      <c r="W3317" s="38"/>
      <c r="X3317" s="8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BC3317" s="2"/>
    </row>
    <row r="3318" spans="1:55" ht="12.75" x14ac:dyDescent="0.2">
      <c r="A3318" s="4"/>
      <c r="B3318" s="4"/>
      <c r="C3318" s="4"/>
      <c r="D3318" s="4"/>
      <c r="E3318" s="4"/>
      <c r="F3318" s="4"/>
      <c r="G3318" s="45"/>
      <c r="H3318" s="45"/>
      <c r="I3318" s="36"/>
      <c r="J3318" s="36"/>
      <c r="K3318" s="5"/>
      <c r="L3318" s="8" t="str">
        <f t="shared" si="53"/>
        <v xml:space="preserve"> </v>
      </c>
      <c r="M3318" s="6"/>
      <c r="N3318" s="6"/>
      <c r="O3318" s="6"/>
      <c r="P3318" s="8"/>
      <c r="Q3318" s="5"/>
      <c r="R3318" s="8"/>
      <c r="S3318" s="10"/>
      <c r="T3318" s="6"/>
      <c r="U3318" s="4"/>
      <c r="V3318" s="4"/>
      <c r="W3318" s="38"/>
      <c r="X3318" s="8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BC3318" s="2"/>
    </row>
    <row r="3319" spans="1:55" ht="12.75" x14ac:dyDescent="0.2">
      <c r="A3319" s="4"/>
      <c r="B3319" s="4"/>
      <c r="C3319" s="4"/>
      <c r="D3319" s="4"/>
      <c r="E3319" s="4"/>
      <c r="F3319" s="4"/>
      <c r="G3319" s="45"/>
      <c r="H3319" s="45"/>
      <c r="I3319" s="36"/>
      <c r="J3319" s="36"/>
      <c r="K3319" s="5"/>
      <c r="L3319" s="8" t="str">
        <f t="shared" si="53"/>
        <v xml:space="preserve"> </v>
      </c>
      <c r="M3319" s="6"/>
      <c r="N3319" s="6"/>
      <c r="O3319" s="6"/>
      <c r="P3319" s="8"/>
      <c r="Q3319" s="5"/>
      <c r="R3319" s="8"/>
      <c r="S3319" s="10"/>
      <c r="T3319" s="6"/>
      <c r="U3319" s="4"/>
      <c r="V3319" s="4"/>
      <c r="W3319" s="38"/>
      <c r="X3319" s="8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BC3319" s="2"/>
    </row>
    <row r="3320" spans="1:55" ht="12.75" x14ac:dyDescent="0.2">
      <c r="A3320" s="4"/>
      <c r="B3320" s="4"/>
      <c r="C3320" s="4"/>
      <c r="D3320" s="4"/>
      <c r="E3320" s="4"/>
      <c r="F3320" s="4"/>
      <c r="G3320" s="45"/>
      <c r="H3320" s="45"/>
      <c r="I3320" s="36"/>
      <c r="J3320" s="36"/>
      <c r="K3320" s="5"/>
      <c r="L3320" s="8" t="str">
        <f t="shared" si="53"/>
        <v xml:space="preserve"> </v>
      </c>
      <c r="M3320" s="6"/>
      <c r="N3320" s="6"/>
      <c r="O3320" s="6"/>
      <c r="P3320" s="8"/>
      <c r="Q3320" s="5"/>
      <c r="R3320" s="8"/>
      <c r="S3320" s="10"/>
      <c r="T3320" s="6"/>
      <c r="U3320" s="4"/>
      <c r="V3320" s="4"/>
      <c r="W3320" s="38"/>
      <c r="X3320" s="8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BC3320" s="2"/>
    </row>
    <row r="3321" spans="1:55" ht="12.75" x14ac:dyDescent="0.2">
      <c r="A3321" s="4"/>
      <c r="B3321" s="4"/>
      <c r="C3321" s="4"/>
      <c r="D3321" s="4"/>
      <c r="E3321" s="4"/>
      <c r="F3321" s="4"/>
      <c r="G3321" s="45"/>
      <c r="H3321" s="45"/>
      <c r="I3321" s="36"/>
      <c r="J3321" s="36"/>
      <c r="K3321" s="5"/>
      <c r="L3321" s="8" t="str">
        <f t="shared" si="53"/>
        <v xml:space="preserve"> </v>
      </c>
      <c r="M3321" s="6"/>
      <c r="N3321" s="6"/>
      <c r="O3321" s="6"/>
      <c r="P3321" s="8"/>
      <c r="Q3321" s="5"/>
      <c r="R3321" s="8"/>
      <c r="S3321" s="10"/>
      <c r="T3321" s="6"/>
      <c r="U3321" s="4"/>
      <c r="V3321" s="4"/>
      <c r="W3321" s="38"/>
      <c r="X3321" s="8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BC3321" s="2"/>
    </row>
    <row r="3322" spans="1:55" ht="12.75" x14ac:dyDescent="0.2">
      <c r="A3322" s="4"/>
      <c r="B3322" s="4"/>
      <c r="C3322" s="4"/>
      <c r="D3322" s="4"/>
      <c r="E3322" s="4"/>
      <c r="F3322" s="4"/>
      <c r="G3322" s="45"/>
      <c r="H3322" s="45"/>
      <c r="I3322" s="36"/>
      <c r="J3322" s="36"/>
      <c r="K3322" s="5"/>
      <c r="L3322" s="8" t="str">
        <f t="shared" si="53"/>
        <v xml:space="preserve"> </v>
      </c>
      <c r="M3322" s="6"/>
      <c r="N3322" s="6"/>
      <c r="O3322" s="6"/>
      <c r="P3322" s="8"/>
      <c r="Q3322" s="5"/>
      <c r="R3322" s="8"/>
      <c r="S3322" s="10"/>
      <c r="T3322" s="6"/>
      <c r="U3322" s="4"/>
      <c r="V3322" s="4"/>
      <c r="W3322" s="38"/>
      <c r="X3322" s="8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BC3322" s="2"/>
    </row>
    <row r="3323" spans="1:55" ht="12.75" x14ac:dyDescent="0.2">
      <c r="A3323" s="4"/>
      <c r="B3323" s="4"/>
      <c r="C3323" s="4"/>
      <c r="D3323" s="4"/>
      <c r="E3323" s="4"/>
      <c r="F3323" s="4"/>
      <c r="G3323" s="45"/>
      <c r="H3323" s="45"/>
      <c r="I3323" s="36"/>
      <c r="J3323" s="36"/>
      <c r="K3323" s="5"/>
      <c r="L3323" s="8" t="str">
        <f t="shared" si="53"/>
        <v xml:space="preserve"> </v>
      </c>
      <c r="M3323" s="6"/>
      <c r="N3323" s="6"/>
      <c r="O3323" s="6"/>
      <c r="P3323" s="8"/>
      <c r="Q3323" s="5"/>
      <c r="R3323" s="8"/>
      <c r="S3323" s="10"/>
      <c r="T3323" s="6"/>
      <c r="U3323" s="4"/>
      <c r="V3323" s="4"/>
      <c r="W3323" s="38"/>
      <c r="X3323" s="8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BC3323" s="2"/>
    </row>
    <row r="3324" spans="1:55" ht="12.75" x14ac:dyDescent="0.2">
      <c r="A3324" s="4"/>
      <c r="B3324" s="4"/>
      <c r="C3324" s="4"/>
      <c r="D3324" s="4"/>
      <c r="E3324" s="4"/>
      <c r="F3324" s="4"/>
      <c r="G3324" s="45"/>
      <c r="H3324" s="45"/>
      <c r="I3324" s="36"/>
      <c r="J3324" s="36"/>
      <c r="K3324" s="5"/>
      <c r="L3324" s="8" t="str">
        <f t="shared" si="53"/>
        <v xml:space="preserve"> </v>
      </c>
      <c r="M3324" s="6"/>
      <c r="N3324" s="6"/>
      <c r="O3324" s="6"/>
      <c r="P3324" s="8"/>
      <c r="Q3324" s="5"/>
      <c r="R3324" s="8"/>
      <c r="S3324" s="10"/>
      <c r="T3324" s="6"/>
      <c r="U3324" s="4"/>
      <c r="V3324" s="4"/>
      <c r="W3324" s="38"/>
      <c r="X3324" s="8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BC3324" s="2"/>
    </row>
    <row r="3325" spans="1:55" ht="12.75" x14ac:dyDescent="0.2">
      <c r="A3325" s="4"/>
      <c r="B3325" s="4"/>
      <c r="C3325" s="4"/>
      <c r="D3325" s="4"/>
      <c r="E3325" s="4"/>
      <c r="F3325" s="4"/>
      <c r="G3325" s="45"/>
      <c r="H3325" s="45"/>
      <c r="I3325" s="36"/>
      <c r="J3325" s="36"/>
      <c r="K3325" s="5"/>
      <c r="L3325" s="8" t="str">
        <f t="shared" si="53"/>
        <v xml:space="preserve"> </v>
      </c>
      <c r="M3325" s="6"/>
      <c r="N3325" s="6"/>
      <c r="O3325" s="6"/>
      <c r="P3325" s="8"/>
      <c r="Q3325" s="5"/>
      <c r="R3325" s="8"/>
      <c r="S3325" s="10"/>
      <c r="T3325" s="6"/>
      <c r="U3325" s="4"/>
      <c r="V3325" s="4"/>
      <c r="W3325" s="38"/>
      <c r="X3325" s="8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BC3325" s="2"/>
    </row>
    <row r="3326" spans="1:55" ht="12.75" x14ac:dyDescent="0.2">
      <c r="A3326" s="4"/>
      <c r="B3326" s="4"/>
      <c r="C3326" s="4"/>
      <c r="D3326" s="4"/>
      <c r="E3326" s="4"/>
      <c r="F3326" s="4"/>
      <c r="G3326" s="45"/>
      <c r="H3326" s="45"/>
      <c r="I3326" s="36"/>
      <c r="J3326" s="36"/>
      <c r="K3326" s="5"/>
      <c r="L3326" s="8" t="str">
        <f t="shared" si="53"/>
        <v xml:space="preserve"> </v>
      </c>
      <c r="M3326" s="6"/>
      <c r="N3326" s="6"/>
      <c r="O3326" s="6"/>
      <c r="P3326" s="8"/>
      <c r="Q3326" s="5"/>
      <c r="R3326" s="8"/>
      <c r="S3326" s="10"/>
      <c r="T3326" s="6"/>
      <c r="U3326" s="4"/>
      <c r="V3326" s="4"/>
      <c r="W3326" s="38"/>
      <c r="X3326" s="8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BC3326" s="2"/>
    </row>
    <row r="3327" spans="1:55" ht="12.75" x14ac:dyDescent="0.2">
      <c r="A3327" s="4"/>
      <c r="B3327" s="4"/>
      <c r="C3327" s="4"/>
      <c r="D3327" s="4"/>
      <c r="E3327" s="4"/>
      <c r="F3327" s="4"/>
      <c r="G3327" s="45"/>
      <c r="H3327" s="45"/>
      <c r="I3327" s="36"/>
      <c r="J3327" s="36"/>
      <c r="K3327" s="5"/>
      <c r="L3327" s="8" t="str">
        <f t="shared" si="53"/>
        <v xml:space="preserve"> </v>
      </c>
      <c r="M3327" s="6"/>
      <c r="N3327" s="6"/>
      <c r="O3327" s="6"/>
      <c r="P3327" s="8"/>
      <c r="Q3327" s="5"/>
      <c r="R3327" s="8"/>
      <c r="S3327" s="10"/>
      <c r="T3327" s="6"/>
      <c r="U3327" s="4"/>
      <c r="V3327" s="4"/>
      <c r="W3327" s="38"/>
      <c r="X3327" s="8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BC3327" s="2"/>
    </row>
    <row r="3328" spans="1:55" ht="12.75" x14ac:dyDescent="0.2">
      <c r="A3328" s="4"/>
      <c r="B3328" s="4"/>
      <c r="C3328" s="4"/>
      <c r="D3328" s="4"/>
      <c r="E3328" s="4"/>
      <c r="F3328" s="4"/>
      <c r="G3328" s="45"/>
      <c r="H3328" s="45"/>
      <c r="I3328" s="36"/>
      <c r="J3328" s="36"/>
      <c r="K3328" s="5"/>
      <c r="L3328" s="8" t="str">
        <f t="shared" si="53"/>
        <v xml:space="preserve"> </v>
      </c>
      <c r="M3328" s="6"/>
      <c r="N3328" s="6"/>
      <c r="O3328" s="6"/>
      <c r="P3328" s="8"/>
      <c r="Q3328" s="5"/>
      <c r="R3328" s="8"/>
      <c r="S3328" s="10"/>
      <c r="T3328" s="6"/>
      <c r="U3328" s="4"/>
      <c r="V3328" s="4"/>
      <c r="W3328" s="38"/>
      <c r="X3328" s="8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BC3328" s="2"/>
    </row>
    <row r="3329" spans="1:55" ht="12.75" x14ac:dyDescent="0.2">
      <c r="A3329" s="4"/>
      <c r="B3329" s="4"/>
      <c r="C3329" s="4"/>
      <c r="D3329" s="4"/>
      <c r="E3329" s="4"/>
      <c r="F3329" s="4"/>
      <c r="G3329" s="45"/>
      <c r="H3329" s="45"/>
      <c r="I3329" s="36"/>
      <c r="J3329" s="36"/>
      <c r="K3329" s="5"/>
      <c r="L3329" s="8" t="str">
        <f t="shared" si="53"/>
        <v xml:space="preserve"> </v>
      </c>
      <c r="M3329" s="6"/>
      <c r="N3329" s="6"/>
      <c r="O3329" s="6"/>
      <c r="P3329" s="8"/>
      <c r="Q3329" s="5"/>
      <c r="R3329" s="8"/>
      <c r="S3329" s="10"/>
      <c r="T3329" s="6"/>
      <c r="U3329" s="4"/>
      <c r="V3329" s="4"/>
      <c r="W3329" s="38"/>
      <c r="X3329" s="8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BC3329" s="2"/>
    </row>
    <row r="3330" spans="1:55" ht="12.75" x14ac:dyDescent="0.2">
      <c r="A3330" s="4"/>
      <c r="B3330" s="4"/>
      <c r="C3330" s="4"/>
      <c r="D3330" s="4"/>
      <c r="E3330" s="4"/>
      <c r="F3330" s="4"/>
      <c r="G3330" s="45"/>
      <c r="H3330" s="45"/>
      <c r="I3330" s="36"/>
      <c r="J3330" s="36"/>
      <c r="K3330" s="5"/>
      <c r="L3330" s="8" t="str">
        <f t="shared" si="53"/>
        <v xml:space="preserve"> </v>
      </c>
      <c r="M3330" s="6"/>
      <c r="N3330" s="6"/>
      <c r="O3330" s="6"/>
      <c r="P3330" s="8"/>
      <c r="Q3330" s="5"/>
      <c r="R3330" s="8"/>
      <c r="S3330" s="10"/>
      <c r="T3330" s="6"/>
      <c r="U3330" s="4"/>
      <c r="V3330" s="4"/>
      <c r="W3330" s="38"/>
      <c r="X3330" s="8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BC3330" s="2"/>
    </row>
    <row r="3331" spans="1:55" ht="12.75" x14ac:dyDescent="0.2">
      <c r="A3331" s="4"/>
      <c r="B3331" s="4"/>
      <c r="C3331" s="4"/>
      <c r="D3331" s="4"/>
      <c r="E3331" s="4"/>
      <c r="F3331" s="4"/>
      <c r="G3331" s="45"/>
      <c r="H3331" s="45"/>
      <c r="I3331" s="36"/>
      <c r="J3331" s="36"/>
      <c r="K3331" s="5"/>
      <c r="L3331" s="8" t="str">
        <f t="shared" si="53"/>
        <v xml:space="preserve"> </v>
      </c>
      <c r="M3331" s="6"/>
      <c r="N3331" s="6"/>
      <c r="O3331" s="6"/>
      <c r="P3331" s="8"/>
      <c r="Q3331" s="5"/>
      <c r="R3331" s="8"/>
      <c r="S3331" s="10"/>
      <c r="T3331" s="6"/>
      <c r="U3331" s="4"/>
      <c r="V3331" s="4"/>
      <c r="W3331" s="38"/>
      <c r="X3331" s="8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BC3331" s="2"/>
    </row>
    <row r="3332" spans="1:55" ht="12.75" x14ac:dyDescent="0.2">
      <c r="A3332" s="4"/>
      <c r="B3332" s="4"/>
      <c r="C3332" s="4"/>
      <c r="D3332" s="4"/>
      <c r="E3332" s="4"/>
      <c r="F3332" s="4"/>
      <c r="G3332" s="45"/>
      <c r="H3332" s="45"/>
      <c r="I3332" s="36"/>
      <c r="J3332" s="36"/>
      <c r="K3332" s="5"/>
      <c r="L3332" s="8" t="str">
        <f t="shared" si="53"/>
        <v xml:space="preserve"> </v>
      </c>
      <c r="M3332" s="6"/>
      <c r="N3332" s="6"/>
      <c r="O3332" s="6"/>
      <c r="P3332" s="8"/>
      <c r="Q3332" s="5"/>
      <c r="R3332" s="8"/>
      <c r="S3332" s="10"/>
      <c r="T3332" s="6"/>
      <c r="U3332" s="4"/>
      <c r="V3332" s="4"/>
      <c r="W3332" s="38"/>
      <c r="X3332" s="8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BC3332" s="2"/>
    </row>
    <row r="3333" spans="1:55" ht="12.75" x14ac:dyDescent="0.2">
      <c r="A3333" s="4"/>
      <c r="B3333" s="4"/>
      <c r="C3333" s="4"/>
      <c r="D3333" s="4"/>
      <c r="E3333" s="4"/>
      <c r="F3333" s="4"/>
      <c r="G3333" s="45"/>
      <c r="H3333" s="45"/>
      <c r="I3333" s="36"/>
      <c r="J3333" s="36"/>
      <c r="K3333" s="5"/>
      <c r="L3333" s="8" t="str">
        <f t="shared" si="53"/>
        <v xml:space="preserve"> </v>
      </c>
      <c r="M3333" s="6"/>
      <c r="N3333" s="6"/>
      <c r="O3333" s="6"/>
      <c r="P3333" s="8"/>
      <c r="Q3333" s="5"/>
      <c r="R3333" s="8"/>
      <c r="S3333" s="10"/>
      <c r="T3333" s="6"/>
      <c r="U3333" s="4"/>
      <c r="V3333" s="4"/>
      <c r="W3333" s="38"/>
      <c r="X3333" s="8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BC3333" s="2"/>
    </row>
    <row r="3334" spans="1:55" ht="12.75" x14ac:dyDescent="0.2">
      <c r="A3334" s="4"/>
      <c r="B3334" s="4"/>
      <c r="C3334" s="4"/>
      <c r="D3334" s="4"/>
      <c r="E3334" s="4"/>
      <c r="F3334" s="4"/>
      <c r="G3334" s="45"/>
      <c r="H3334" s="45"/>
      <c r="I3334" s="36"/>
      <c r="J3334" s="36"/>
      <c r="K3334" s="5"/>
      <c r="L3334" s="8" t="str">
        <f t="shared" si="53"/>
        <v xml:space="preserve"> </v>
      </c>
      <c r="M3334" s="6"/>
      <c r="N3334" s="6"/>
      <c r="O3334" s="6"/>
      <c r="P3334" s="8"/>
      <c r="Q3334" s="5"/>
      <c r="R3334" s="8"/>
      <c r="S3334" s="10"/>
      <c r="T3334" s="6"/>
      <c r="U3334" s="4"/>
      <c r="V3334" s="4"/>
      <c r="W3334" s="38"/>
      <c r="X3334" s="8"/>
      <c r="Y3334" s="10"/>
      <c r="Z3334" s="10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BC3334" s="2"/>
    </row>
    <row r="3335" spans="1:55" ht="12.75" x14ac:dyDescent="0.2">
      <c r="A3335" s="4"/>
      <c r="B3335" s="4"/>
      <c r="C3335" s="4"/>
      <c r="D3335" s="4"/>
      <c r="E3335" s="4"/>
      <c r="F3335" s="4"/>
      <c r="G3335" s="45"/>
      <c r="H3335" s="45"/>
      <c r="I3335" s="36"/>
      <c r="J3335" s="36"/>
      <c r="K3335" s="5"/>
      <c r="L3335" s="8" t="str">
        <f t="shared" si="53"/>
        <v xml:space="preserve"> </v>
      </c>
      <c r="M3335" s="6"/>
      <c r="N3335" s="6"/>
      <c r="O3335" s="6"/>
      <c r="P3335" s="8"/>
      <c r="Q3335" s="5"/>
      <c r="R3335" s="8"/>
      <c r="S3335" s="10"/>
      <c r="T3335" s="6"/>
      <c r="U3335" s="4"/>
      <c r="V3335" s="4"/>
      <c r="W3335" s="38"/>
      <c r="X3335" s="8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BC3335" s="2"/>
    </row>
    <row r="3336" spans="1:55" ht="12.75" x14ac:dyDescent="0.2">
      <c r="A3336" s="4"/>
      <c r="B3336" s="4"/>
      <c r="C3336" s="4"/>
      <c r="D3336" s="4"/>
      <c r="E3336" s="4"/>
      <c r="F3336" s="4"/>
      <c r="G3336" s="45"/>
      <c r="H3336" s="45"/>
      <c r="I3336" s="36"/>
      <c r="J3336" s="36"/>
      <c r="K3336" s="5"/>
      <c r="L3336" s="8" t="str">
        <f t="shared" si="53"/>
        <v xml:space="preserve"> </v>
      </c>
      <c r="M3336" s="6"/>
      <c r="N3336" s="6"/>
      <c r="O3336" s="6"/>
      <c r="P3336" s="8"/>
      <c r="Q3336" s="5"/>
      <c r="R3336" s="8"/>
      <c r="S3336" s="10"/>
      <c r="T3336" s="6"/>
      <c r="U3336" s="4"/>
      <c r="V3336" s="4"/>
      <c r="W3336" s="38"/>
      <c r="X3336" s="8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BC3336" s="2"/>
    </row>
    <row r="3337" spans="1:55" ht="12.75" x14ac:dyDescent="0.2">
      <c r="A3337" s="4"/>
      <c r="B3337" s="4"/>
      <c r="C3337" s="4"/>
      <c r="D3337" s="4"/>
      <c r="E3337" s="4"/>
      <c r="F3337" s="4"/>
      <c r="G3337" s="45"/>
      <c r="H3337" s="45"/>
      <c r="I3337" s="36"/>
      <c r="J3337" s="36"/>
      <c r="K3337" s="5"/>
      <c r="L3337" s="8" t="str">
        <f t="shared" si="53"/>
        <v xml:space="preserve"> </v>
      </c>
      <c r="M3337" s="6"/>
      <c r="N3337" s="6"/>
      <c r="O3337" s="6"/>
      <c r="P3337" s="8"/>
      <c r="Q3337" s="5"/>
      <c r="R3337" s="8"/>
      <c r="S3337" s="10"/>
      <c r="T3337" s="6"/>
      <c r="U3337" s="4"/>
      <c r="V3337" s="4"/>
      <c r="W3337" s="38"/>
      <c r="X3337" s="8"/>
      <c r="Y3337" s="10"/>
      <c r="Z3337" s="10"/>
      <c r="AA3337" s="10"/>
      <c r="AB3337" s="10"/>
      <c r="AC3337" s="10"/>
      <c r="AD3337" s="10"/>
      <c r="AE3337" s="10"/>
      <c r="AF3337" s="10"/>
      <c r="AG3337" s="10"/>
      <c r="AH3337" s="10"/>
      <c r="AI3337" s="10"/>
      <c r="AJ3337" s="10"/>
      <c r="BC3337" s="2"/>
    </row>
    <row r="3338" spans="1:55" ht="12.75" x14ac:dyDescent="0.2">
      <c r="A3338" s="4"/>
      <c r="B3338" s="4"/>
      <c r="C3338" s="4"/>
      <c r="D3338" s="4"/>
      <c r="E3338" s="4"/>
      <c r="F3338" s="4"/>
      <c r="G3338" s="45"/>
      <c r="H3338" s="45"/>
      <c r="I3338" s="36"/>
      <c r="J3338" s="36"/>
      <c r="K3338" s="5"/>
      <c r="L3338" s="8" t="str">
        <f t="shared" si="53"/>
        <v xml:space="preserve"> </v>
      </c>
      <c r="M3338" s="6"/>
      <c r="N3338" s="6"/>
      <c r="O3338" s="6"/>
      <c r="P3338" s="8"/>
      <c r="Q3338" s="5"/>
      <c r="R3338" s="8"/>
      <c r="S3338" s="10"/>
      <c r="T3338" s="6"/>
      <c r="U3338" s="4"/>
      <c r="V3338" s="4"/>
      <c r="W3338" s="38"/>
      <c r="X3338" s="8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BC3338" s="2"/>
    </row>
    <row r="3339" spans="1:55" ht="12.75" x14ac:dyDescent="0.2">
      <c r="A3339" s="4"/>
      <c r="B3339" s="4"/>
      <c r="C3339" s="4"/>
      <c r="D3339" s="4"/>
      <c r="E3339" s="4"/>
      <c r="F3339" s="4"/>
      <c r="G3339" s="45"/>
      <c r="H3339" s="45"/>
      <c r="I3339" s="36"/>
      <c r="J3339" s="36"/>
      <c r="K3339" s="5"/>
      <c r="L3339" s="8" t="str">
        <f t="shared" si="53"/>
        <v xml:space="preserve"> </v>
      </c>
      <c r="M3339" s="6"/>
      <c r="N3339" s="6"/>
      <c r="O3339" s="6"/>
      <c r="P3339" s="8"/>
      <c r="Q3339" s="5"/>
      <c r="R3339" s="8"/>
      <c r="S3339" s="10"/>
      <c r="T3339" s="6"/>
      <c r="U3339" s="4"/>
      <c r="V3339" s="4"/>
      <c r="W3339" s="38"/>
      <c r="X3339" s="8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BC3339" s="2"/>
    </row>
    <row r="3340" spans="1:55" ht="12.75" x14ac:dyDescent="0.2">
      <c r="A3340" s="4"/>
      <c r="B3340" s="4"/>
      <c r="C3340" s="4"/>
      <c r="D3340" s="4"/>
      <c r="E3340" s="4"/>
      <c r="F3340" s="4"/>
      <c r="G3340" s="45"/>
      <c r="H3340" s="45"/>
      <c r="I3340" s="36"/>
      <c r="J3340" s="36"/>
      <c r="K3340" s="5"/>
      <c r="L3340" s="8" t="str">
        <f t="shared" si="53"/>
        <v xml:space="preserve"> </v>
      </c>
      <c r="M3340" s="6"/>
      <c r="N3340" s="6"/>
      <c r="O3340" s="6"/>
      <c r="P3340" s="8"/>
      <c r="Q3340" s="5"/>
      <c r="R3340" s="8"/>
      <c r="S3340" s="10"/>
      <c r="T3340" s="6"/>
      <c r="U3340" s="4"/>
      <c r="V3340" s="4"/>
      <c r="W3340" s="38"/>
      <c r="X3340" s="8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BC3340" s="2"/>
    </row>
    <row r="3341" spans="1:55" ht="12.75" x14ac:dyDescent="0.2">
      <c r="A3341" s="4"/>
      <c r="B3341" s="4"/>
      <c r="C3341" s="4"/>
      <c r="D3341" s="4"/>
      <c r="E3341" s="4"/>
      <c r="F3341" s="4"/>
      <c r="G3341" s="45"/>
      <c r="H3341" s="45"/>
      <c r="I3341" s="36"/>
      <c r="J3341" s="36"/>
      <c r="K3341" s="5"/>
      <c r="L3341" s="8" t="str">
        <f t="shared" si="53"/>
        <v xml:space="preserve"> </v>
      </c>
      <c r="M3341" s="6"/>
      <c r="N3341" s="6"/>
      <c r="O3341" s="6"/>
      <c r="P3341" s="8"/>
      <c r="Q3341" s="5"/>
      <c r="R3341" s="8"/>
      <c r="S3341" s="10"/>
      <c r="T3341" s="6"/>
      <c r="U3341" s="4"/>
      <c r="V3341" s="4"/>
      <c r="W3341" s="38"/>
      <c r="X3341" s="8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BC3341" s="2"/>
    </row>
    <row r="3342" spans="1:55" ht="12.75" x14ac:dyDescent="0.2">
      <c r="A3342" s="4"/>
      <c r="B3342" s="4"/>
      <c r="C3342" s="4"/>
      <c r="D3342" s="4"/>
      <c r="E3342" s="4"/>
      <c r="F3342" s="4"/>
      <c r="G3342" s="45"/>
      <c r="H3342" s="45"/>
      <c r="I3342" s="36"/>
      <c r="J3342" s="36"/>
      <c r="K3342" s="5"/>
      <c r="L3342" s="8" t="str">
        <f t="shared" si="53"/>
        <v xml:space="preserve"> </v>
      </c>
      <c r="M3342" s="6"/>
      <c r="N3342" s="6"/>
      <c r="O3342" s="6"/>
      <c r="P3342" s="8"/>
      <c r="Q3342" s="5"/>
      <c r="R3342" s="8"/>
      <c r="S3342" s="10"/>
      <c r="T3342" s="6"/>
      <c r="U3342" s="4"/>
      <c r="V3342" s="4"/>
      <c r="W3342" s="38"/>
      <c r="X3342" s="8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BC3342" s="2"/>
    </row>
    <row r="3343" spans="1:55" ht="12.75" x14ac:dyDescent="0.2">
      <c r="A3343" s="4"/>
      <c r="B3343" s="4"/>
      <c r="C3343" s="4"/>
      <c r="D3343" s="4"/>
      <c r="E3343" s="4"/>
      <c r="F3343" s="4"/>
      <c r="G3343" s="45"/>
      <c r="H3343" s="45"/>
      <c r="I3343" s="36"/>
      <c r="J3343" s="36"/>
      <c r="K3343" s="5"/>
      <c r="L3343" s="8" t="str">
        <f t="shared" si="53"/>
        <v xml:space="preserve"> </v>
      </c>
      <c r="M3343" s="6"/>
      <c r="N3343" s="6"/>
      <c r="O3343" s="6"/>
      <c r="P3343" s="8"/>
      <c r="Q3343" s="5"/>
      <c r="R3343" s="8"/>
      <c r="S3343" s="10"/>
      <c r="T3343" s="6"/>
      <c r="U3343" s="4"/>
      <c r="V3343" s="4"/>
      <c r="W3343" s="38"/>
      <c r="X3343" s="8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BC3343" s="2"/>
    </row>
    <row r="3344" spans="1:55" ht="12.75" x14ac:dyDescent="0.2">
      <c r="A3344" s="4"/>
      <c r="B3344" s="4"/>
      <c r="C3344" s="4"/>
      <c r="D3344" s="4"/>
      <c r="E3344" s="4"/>
      <c r="F3344" s="4"/>
      <c r="G3344" s="45"/>
      <c r="H3344" s="45"/>
      <c r="I3344" s="36"/>
      <c r="J3344" s="36"/>
      <c r="K3344" s="5"/>
      <c r="L3344" s="8" t="str">
        <f t="shared" si="53"/>
        <v xml:space="preserve"> </v>
      </c>
      <c r="M3344" s="6"/>
      <c r="N3344" s="6"/>
      <c r="O3344" s="6"/>
      <c r="P3344" s="8"/>
      <c r="Q3344" s="5"/>
      <c r="R3344" s="8"/>
      <c r="S3344" s="10"/>
      <c r="T3344" s="6"/>
      <c r="U3344" s="4"/>
      <c r="V3344" s="4"/>
      <c r="W3344" s="38"/>
      <c r="X3344" s="8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BC3344" s="2"/>
    </row>
    <row r="3345" spans="1:55" ht="12.75" x14ac:dyDescent="0.2">
      <c r="A3345" s="4"/>
      <c r="B3345" s="4"/>
      <c r="C3345" s="4"/>
      <c r="D3345" s="4"/>
      <c r="E3345" s="4"/>
      <c r="F3345" s="4"/>
      <c r="G3345" s="45"/>
      <c r="H3345" s="45"/>
      <c r="I3345" s="36"/>
      <c r="J3345" s="36"/>
      <c r="K3345" s="5"/>
      <c r="L3345" s="8" t="str">
        <f t="shared" si="53"/>
        <v xml:space="preserve"> </v>
      </c>
      <c r="M3345" s="6"/>
      <c r="N3345" s="6"/>
      <c r="O3345" s="6"/>
      <c r="P3345" s="8"/>
      <c r="Q3345" s="5"/>
      <c r="R3345" s="8"/>
      <c r="S3345" s="10"/>
      <c r="T3345" s="6"/>
      <c r="U3345" s="4"/>
      <c r="V3345" s="4"/>
      <c r="W3345" s="38"/>
      <c r="X3345" s="8"/>
      <c r="Y3345" s="10"/>
      <c r="Z3345" s="10"/>
      <c r="AA3345" s="10"/>
      <c r="AB3345" s="10"/>
      <c r="AC3345" s="10"/>
      <c r="AD3345" s="10"/>
      <c r="AE3345" s="10"/>
      <c r="AF3345" s="10"/>
      <c r="AG3345" s="10"/>
      <c r="AH3345" s="10"/>
      <c r="AI3345" s="10"/>
      <c r="AJ3345" s="10"/>
      <c r="BC3345" s="2"/>
    </row>
    <row r="3346" spans="1:55" ht="12.75" x14ac:dyDescent="0.2">
      <c r="A3346" s="4"/>
      <c r="B3346" s="4"/>
      <c r="C3346" s="4"/>
      <c r="D3346" s="4"/>
      <c r="E3346" s="4"/>
      <c r="F3346" s="4"/>
      <c r="G3346" s="45"/>
      <c r="H3346" s="45"/>
      <c r="I3346" s="36"/>
      <c r="J3346" s="36"/>
      <c r="K3346" s="5"/>
      <c r="L3346" s="8" t="str">
        <f t="shared" si="53"/>
        <v xml:space="preserve"> </v>
      </c>
      <c r="M3346" s="6"/>
      <c r="N3346" s="6"/>
      <c r="O3346" s="6"/>
      <c r="P3346" s="8"/>
      <c r="Q3346" s="5"/>
      <c r="R3346" s="8"/>
      <c r="S3346" s="10"/>
      <c r="T3346" s="6"/>
      <c r="U3346" s="4"/>
      <c r="V3346" s="4"/>
      <c r="W3346" s="38"/>
      <c r="X3346" s="8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BC3346" s="2"/>
    </row>
    <row r="3347" spans="1:55" ht="12.75" x14ac:dyDescent="0.2">
      <c r="A3347" s="4"/>
      <c r="B3347" s="4"/>
      <c r="C3347" s="4"/>
      <c r="D3347" s="4"/>
      <c r="E3347" s="4"/>
      <c r="F3347" s="4"/>
      <c r="G3347" s="45"/>
      <c r="H3347" s="45"/>
      <c r="I3347" s="36"/>
      <c r="J3347" s="36"/>
      <c r="K3347" s="5"/>
      <c r="L3347" s="8" t="str">
        <f t="shared" si="53"/>
        <v xml:space="preserve"> </v>
      </c>
      <c r="M3347" s="6"/>
      <c r="N3347" s="6"/>
      <c r="O3347" s="6"/>
      <c r="P3347" s="8"/>
      <c r="Q3347" s="5"/>
      <c r="R3347" s="8"/>
      <c r="S3347" s="10"/>
      <c r="T3347" s="6"/>
      <c r="U3347" s="4"/>
      <c r="V3347" s="4"/>
      <c r="W3347" s="38"/>
      <c r="X3347" s="8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BC3347" s="2"/>
    </row>
    <row r="3348" spans="1:55" ht="12.75" x14ac:dyDescent="0.2">
      <c r="A3348" s="4"/>
      <c r="B3348" s="4"/>
      <c r="C3348" s="4"/>
      <c r="D3348" s="4"/>
      <c r="E3348" s="4"/>
      <c r="F3348" s="4"/>
      <c r="G3348" s="45"/>
      <c r="H3348" s="45"/>
      <c r="I3348" s="36"/>
      <c r="J3348" s="36"/>
      <c r="K3348" s="5"/>
      <c r="L3348" s="8" t="str">
        <f t="shared" si="53"/>
        <v xml:space="preserve"> </v>
      </c>
      <c r="M3348" s="6"/>
      <c r="N3348" s="6"/>
      <c r="O3348" s="6"/>
      <c r="P3348" s="8"/>
      <c r="Q3348" s="5"/>
      <c r="R3348" s="8"/>
      <c r="S3348" s="10"/>
      <c r="T3348" s="6"/>
      <c r="U3348" s="4"/>
      <c r="V3348" s="4"/>
      <c r="W3348" s="38"/>
      <c r="X3348" s="8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BC3348" s="2"/>
    </row>
    <row r="3349" spans="1:55" ht="12.75" x14ac:dyDescent="0.2">
      <c r="A3349" s="4"/>
      <c r="B3349" s="4"/>
      <c r="C3349" s="4"/>
      <c r="D3349" s="4"/>
      <c r="E3349" s="4"/>
      <c r="F3349" s="4"/>
      <c r="G3349" s="45"/>
      <c r="H3349" s="45"/>
      <c r="I3349" s="36"/>
      <c r="J3349" s="36"/>
      <c r="K3349" s="5"/>
      <c r="L3349" s="8" t="str">
        <f t="shared" si="53"/>
        <v xml:space="preserve"> </v>
      </c>
      <c r="M3349" s="6"/>
      <c r="N3349" s="6"/>
      <c r="O3349" s="6"/>
      <c r="P3349" s="8"/>
      <c r="Q3349" s="5"/>
      <c r="R3349" s="8"/>
      <c r="S3349" s="10"/>
      <c r="T3349" s="6"/>
      <c r="U3349" s="4"/>
      <c r="V3349" s="4"/>
      <c r="W3349" s="38"/>
      <c r="X3349" s="8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BC3349" s="2"/>
    </row>
    <row r="3350" spans="1:55" ht="12.75" x14ac:dyDescent="0.2">
      <c r="A3350" s="4"/>
      <c r="B3350" s="4"/>
      <c r="C3350" s="4"/>
      <c r="D3350" s="4"/>
      <c r="E3350" s="4"/>
      <c r="F3350" s="4"/>
      <c r="G3350" s="45"/>
      <c r="H3350" s="45"/>
      <c r="I3350" s="36"/>
      <c r="J3350" s="36"/>
      <c r="K3350" s="5"/>
      <c r="L3350" s="8" t="str">
        <f t="shared" si="53"/>
        <v xml:space="preserve"> </v>
      </c>
      <c r="M3350" s="6"/>
      <c r="N3350" s="6"/>
      <c r="O3350" s="6"/>
      <c r="P3350" s="8"/>
      <c r="Q3350" s="5"/>
      <c r="R3350" s="8"/>
      <c r="S3350" s="10"/>
      <c r="T3350" s="6"/>
      <c r="U3350" s="4"/>
      <c r="V3350" s="4"/>
      <c r="W3350" s="38"/>
      <c r="X3350" s="8"/>
      <c r="Y3350" s="10"/>
      <c r="Z3350" s="10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BC3350" s="2"/>
    </row>
    <row r="3351" spans="1:55" ht="12.75" x14ac:dyDescent="0.2">
      <c r="A3351" s="4"/>
      <c r="B3351" s="4"/>
      <c r="C3351" s="4"/>
      <c r="D3351" s="4"/>
      <c r="E3351" s="4"/>
      <c r="F3351" s="4"/>
      <c r="G3351" s="45"/>
      <c r="H3351" s="45"/>
      <c r="I3351" s="36"/>
      <c r="J3351" s="36"/>
      <c r="K3351" s="5"/>
      <c r="L3351" s="8" t="str">
        <f t="shared" si="53"/>
        <v xml:space="preserve"> </v>
      </c>
      <c r="M3351" s="6"/>
      <c r="N3351" s="6"/>
      <c r="O3351" s="6"/>
      <c r="P3351" s="8"/>
      <c r="Q3351" s="5"/>
      <c r="R3351" s="8"/>
      <c r="S3351" s="10"/>
      <c r="T3351" s="6"/>
      <c r="U3351" s="4"/>
      <c r="V3351" s="4"/>
      <c r="W3351" s="38"/>
      <c r="X3351" s="8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BC3351" s="2"/>
    </row>
    <row r="3352" spans="1:55" ht="12.75" x14ac:dyDescent="0.2">
      <c r="A3352" s="4"/>
      <c r="B3352" s="4"/>
      <c r="C3352" s="4"/>
      <c r="D3352" s="4"/>
      <c r="E3352" s="4"/>
      <c r="F3352" s="4"/>
      <c r="G3352" s="45"/>
      <c r="H3352" s="45"/>
      <c r="I3352" s="36"/>
      <c r="J3352" s="36"/>
      <c r="K3352" s="5"/>
      <c r="L3352" s="8" t="str">
        <f t="shared" si="53"/>
        <v xml:space="preserve"> </v>
      </c>
      <c r="M3352" s="6"/>
      <c r="N3352" s="6"/>
      <c r="O3352" s="6"/>
      <c r="P3352" s="8"/>
      <c r="Q3352" s="5"/>
      <c r="R3352" s="8"/>
      <c r="S3352" s="10"/>
      <c r="T3352" s="6"/>
      <c r="U3352" s="4"/>
      <c r="V3352" s="4"/>
      <c r="W3352" s="38"/>
      <c r="X3352" s="8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BC3352" s="2"/>
    </row>
    <row r="3353" spans="1:55" ht="12.75" x14ac:dyDescent="0.2">
      <c r="A3353" s="4"/>
      <c r="B3353" s="4"/>
      <c r="C3353" s="4"/>
      <c r="D3353" s="4"/>
      <c r="E3353" s="4"/>
      <c r="F3353" s="4"/>
      <c r="G3353" s="45"/>
      <c r="H3353" s="45"/>
      <c r="I3353" s="36"/>
      <c r="J3353" s="36"/>
      <c r="K3353" s="5"/>
      <c r="L3353" s="8" t="str">
        <f t="shared" si="53"/>
        <v xml:space="preserve"> </v>
      </c>
      <c r="M3353" s="6"/>
      <c r="N3353" s="6"/>
      <c r="O3353" s="6"/>
      <c r="P3353" s="8"/>
      <c r="Q3353" s="5"/>
      <c r="R3353" s="8"/>
      <c r="S3353" s="10"/>
      <c r="T3353" s="6"/>
      <c r="U3353" s="4"/>
      <c r="V3353" s="4"/>
      <c r="W3353" s="38"/>
      <c r="X3353" s="8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BC3353" s="2"/>
    </row>
    <row r="3354" spans="1:55" ht="12.75" x14ac:dyDescent="0.2">
      <c r="A3354" s="4"/>
      <c r="B3354" s="4"/>
      <c r="C3354" s="4"/>
      <c r="D3354" s="4"/>
      <c r="E3354" s="4"/>
      <c r="F3354" s="4"/>
      <c r="G3354" s="45"/>
      <c r="H3354" s="45"/>
      <c r="I3354" s="36"/>
      <c r="J3354" s="36"/>
      <c r="K3354" s="5"/>
      <c r="L3354" s="8" t="str">
        <f t="shared" si="53"/>
        <v xml:space="preserve"> </v>
      </c>
      <c r="M3354" s="6"/>
      <c r="N3354" s="6"/>
      <c r="O3354" s="6"/>
      <c r="P3354" s="8"/>
      <c r="Q3354" s="5"/>
      <c r="R3354" s="8"/>
      <c r="S3354" s="10"/>
      <c r="T3354" s="6"/>
      <c r="U3354" s="4"/>
      <c r="V3354" s="4"/>
      <c r="W3354" s="38"/>
      <c r="X3354" s="8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BC3354" s="2"/>
    </row>
    <row r="3355" spans="1:55" ht="12.75" x14ac:dyDescent="0.2">
      <c r="A3355" s="4"/>
      <c r="B3355" s="4"/>
      <c r="C3355" s="4"/>
      <c r="D3355" s="4"/>
      <c r="E3355" s="4"/>
      <c r="F3355" s="4"/>
      <c r="G3355" s="45"/>
      <c r="H3355" s="45"/>
      <c r="I3355" s="36"/>
      <c r="J3355" s="36"/>
      <c r="K3355" s="5"/>
      <c r="L3355" s="8" t="str">
        <f t="shared" si="53"/>
        <v xml:space="preserve"> </v>
      </c>
      <c r="M3355" s="6"/>
      <c r="N3355" s="6"/>
      <c r="O3355" s="6"/>
      <c r="P3355" s="8"/>
      <c r="Q3355" s="5"/>
      <c r="R3355" s="8"/>
      <c r="S3355" s="10"/>
      <c r="T3355" s="6"/>
      <c r="U3355" s="4"/>
      <c r="V3355" s="4"/>
      <c r="W3355" s="38"/>
      <c r="X3355" s="8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BC3355" s="2"/>
    </row>
    <row r="3356" spans="1:55" ht="12.75" x14ac:dyDescent="0.2">
      <c r="A3356" s="4"/>
      <c r="B3356" s="4"/>
      <c r="C3356" s="4"/>
      <c r="D3356" s="4"/>
      <c r="E3356" s="4"/>
      <c r="F3356" s="4"/>
      <c r="G3356" s="45"/>
      <c r="H3356" s="45"/>
      <c r="I3356" s="36"/>
      <c r="J3356" s="36"/>
      <c r="K3356" s="5"/>
      <c r="L3356" s="8" t="str">
        <f t="shared" si="53"/>
        <v xml:space="preserve"> </v>
      </c>
      <c r="M3356" s="6"/>
      <c r="N3356" s="6"/>
      <c r="O3356" s="6"/>
      <c r="P3356" s="8"/>
      <c r="Q3356" s="5"/>
      <c r="R3356" s="8"/>
      <c r="S3356" s="10"/>
      <c r="T3356" s="6"/>
      <c r="U3356" s="4"/>
      <c r="V3356" s="4"/>
      <c r="W3356" s="38"/>
      <c r="X3356" s="8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BC3356" s="2"/>
    </row>
    <row r="3357" spans="1:55" ht="12.75" x14ac:dyDescent="0.2">
      <c r="A3357" s="4"/>
      <c r="B3357" s="4"/>
      <c r="C3357" s="4"/>
      <c r="D3357" s="4"/>
      <c r="E3357" s="4"/>
      <c r="F3357" s="4"/>
      <c r="G3357" s="45"/>
      <c r="H3357" s="45"/>
      <c r="I3357" s="36"/>
      <c r="J3357" s="36"/>
      <c r="K3357" s="5"/>
      <c r="L3357" s="8" t="str">
        <f t="shared" si="53"/>
        <v xml:space="preserve"> </v>
      </c>
      <c r="M3357" s="6"/>
      <c r="N3357" s="6"/>
      <c r="O3357" s="6"/>
      <c r="P3357" s="8"/>
      <c r="Q3357" s="5"/>
      <c r="R3357" s="8"/>
      <c r="S3357" s="10"/>
      <c r="T3357" s="6"/>
      <c r="U3357" s="4"/>
      <c r="V3357" s="4"/>
      <c r="W3357" s="38"/>
      <c r="X3357" s="8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BC3357" s="2"/>
    </row>
    <row r="3358" spans="1:55" ht="12.75" x14ac:dyDescent="0.2">
      <c r="A3358" s="4"/>
      <c r="B3358" s="4"/>
      <c r="C3358" s="4"/>
      <c r="D3358" s="4"/>
      <c r="E3358" s="4"/>
      <c r="F3358" s="4"/>
      <c r="G3358" s="45"/>
      <c r="H3358" s="45"/>
      <c r="I3358" s="36"/>
      <c r="J3358" s="36"/>
      <c r="K3358" s="5"/>
      <c r="L3358" s="8" t="str">
        <f t="shared" si="53"/>
        <v xml:space="preserve"> </v>
      </c>
      <c r="M3358" s="6"/>
      <c r="N3358" s="6"/>
      <c r="O3358" s="6"/>
      <c r="P3358" s="8"/>
      <c r="Q3358" s="5"/>
      <c r="R3358" s="8"/>
      <c r="S3358" s="10"/>
      <c r="T3358" s="6"/>
      <c r="U3358" s="4"/>
      <c r="V3358" s="4"/>
      <c r="W3358" s="38"/>
      <c r="X3358" s="8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BC3358" s="2"/>
    </row>
    <row r="3359" spans="1:55" ht="12.75" x14ac:dyDescent="0.2">
      <c r="A3359" s="4"/>
      <c r="B3359" s="4"/>
      <c r="C3359" s="4"/>
      <c r="D3359" s="4"/>
      <c r="E3359" s="4"/>
      <c r="F3359" s="4"/>
      <c r="G3359" s="45"/>
      <c r="H3359" s="45"/>
      <c r="I3359" s="36"/>
      <c r="J3359" s="36"/>
      <c r="K3359" s="5"/>
      <c r="L3359" s="8" t="str">
        <f t="shared" si="53"/>
        <v xml:space="preserve"> </v>
      </c>
      <c r="M3359" s="6"/>
      <c r="N3359" s="6"/>
      <c r="O3359" s="6"/>
      <c r="P3359" s="8"/>
      <c r="Q3359" s="5"/>
      <c r="R3359" s="8"/>
      <c r="S3359" s="10"/>
      <c r="T3359" s="6"/>
      <c r="U3359" s="4"/>
      <c r="V3359" s="4"/>
      <c r="W3359" s="38"/>
      <c r="X3359" s="8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BC3359" s="2"/>
    </row>
    <row r="3360" spans="1:55" ht="12.75" x14ac:dyDescent="0.2">
      <c r="A3360" s="4"/>
      <c r="B3360" s="4"/>
      <c r="C3360" s="4"/>
      <c r="D3360" s="4"/>
      <c r="E3360" s="4"/>
      <c r="F3360" s="4"/>
      <c r="G3360" s="45"/>
      <c r="H3360" s="45"/>
      <c r="I3360" s="36"/>
      <c r="J3360" s="36"/>
      <c r="K3360" s="5"/>
      <c r="L3360" s="8" t="str">
        <f t="shared" ref="L3360:L3423" si="54">+IF(J3360=0," ",K3360-($B$9-J3360))</f>
        <v xml:space="preserve"> </v>
      </c>
      <c r="M3360" s="6"/>
      <c r="N3360" s="6"/>
      <c r="O3360" s="6"/>
      <c r="P3360" s="8"/>
      <c r="Q3360" s="5"/>
      <c r="R3360" s="8"/>
      <c r="S3360" s="10"/>
      <c r="T3360" s="6"/>
      <c r="U3360" s="4"/>
      <c r="V3360" s="4"/>
      <c r="W3360" s="38"/>
      <c r="X3360" s="8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BC3360" s="2"/>
    </row>
    <row r="3361" spans="1:55" ht="12.75" x14ac:dyDescent="0.2">
      <c r="A3361" s="4"/>
      <c r="B3361" s="4"/>
      <c r="C3361" s="4"/>
      <c r="D3361" s="4"/>
      <c r="E3361" s="4"/>
      <c r="F3361" s="4"/>
      <c r="G3361" s="45"/>
      <c r="H3361" s="45"/>
      <c r="I3361" s="36"/>
      <c r="J3361" s="36"/>
      <c r="K3361" s="5"/>
      <c r="L3361" s="8" t="str">
        <f t="shared" si="54"/>
        <v xml:space="preserve"> </v>
      </c>
      <c r="M3361" s="6"/>
      <c r="N3361" s="6"/>
      <c r="O3361" s="6"/>
      <c r="P3361" s="8"/>
      <c r="Q3361" s="5"/>
      <c r="R3361" s="8"/>
      <c r="S3361" s="10"/>
      <c r="T3361" s="6"/>
      <c r="U3361" s="4"/>
      <c r="V3361" s="4"/>
      <c r="W3361" s="38"/>
      <c r="X3361" s="8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BC3361" s="2"/>
    </row>
    <row r="3362" spans="1:55" ht="12.75" x14ac:dyDescent="0.2">
      <c r="A3362" s="4"/>
      <c r="B3362" s="4"/>
      <c r="C3362" s="4"/>
      <c r="D3362" s="4"/>
      <c r="E3362" s="4"/>
      <c r="F3362" s="4"/>
      <c r="G3362" s="45"/>
      <c r="H3362" s="45"/>
      <c r="I3362" s="36"/>
      <c r="J3362" s="36"/>
      <c r="K3362" s="5"/>
      <c r="L3362" s="8" t="str">
        <f t="shared" si="54"/>
        <v xml:space="preserve"> </v>
      </c>
      <c r="M3362" s="6"/>
      <c r="N3362" s="6"/>
      <c r="O3362" s="6"/>
      <c r="P3362" s="8"/>
      <c r="Q3362" s="5"/>
      <c r="R3362" s="8"/>
      <c r="S3362" s="10"/>
      <c r="T3362" s="6"/>
      <c r="U3362" s="4"/>
      <c r="V3362" s="4"/>
      <c r="W3362" s="38"/>
      <c r="X3362" s="8"/>
      <c r="Y3362" s="10"/>
      <c r="Z3362" s="10"/>
      <c r="AA3362" s="10"/>
      <c r="AB3362" s="10"/>
      <c r="AC3362" s="10"/>
      <c r="AD3362" s="10"/>
      <c r="AE3362" s="10"/>
      <c r="AF3362" s="10"/>
      <c r="AG3362" s="10"/>
      <c r="AH3362" s="10"/>
      <c r="AI3362" s="10"/>
      <c r="AJ3362" s="10"/>
      <c r="BC3362" s="2"/>
    </row>
    <row r="3363" spans="1:55" ht="12.75" x14ac:dyDescent="0.2">
      <c r="A3363" s="4"/>
      <c r="B3363" s="4"/>
      <c r="C3363" s="4"/>
      <c r="D3363" s="4"/>
      <c r="E3363" s="4"/>
      <c r="F3363" s="4"/>
      <c r="G3363" s="45"/>
      <c r="H3363" s="45"/>
      <c r="I3363" s="36"/>
      <c r="J3363" s="36"/>
      <c r="K3363" s="5"/>
      <c r="L3363" s="8" t="str">
        <f t="shared" si="54"/>
        <v xml:space="preserve"> </v>
      </c>
      <c r="M3363" s="6"/>
      <c r="N3363" s="6"/>
      <c r="O3363" s="6"/>
      <c r="P3363" s="8"/>
      <c r="Q3363" s="5"/>
      <c r="R3363" s="8"/>
      <c r="S3363" s="10"/>
      <c r="T3363" s="6"/>
      <c r="U3363" s="4"/>
      <c r="V3363" s="4"/>
      <c r="W3363" s="38"/>
      <c r="X3363" s="8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BC3363" s="2"/>
    </row>
    <row r="3364" spans="1:55" ht="12.75" x14ac:dyDescent="0.2">
      <c r="A3364" s="4"/>
      <c r="B3364" s="4"/>
      <c r="C3364" s="4"/>
      <c r="D3364" s="4"/>
      <c r="E3364" s="4"/>
      <c r="F3364" s="4"/>
      <c r="G3364" s="45"/>
      <c r="H3364" s="45"/>
      <c r="I3364" s="36"/>
      <c r="J3364" s="36"/>
      <c r="K3364" s="5"/>
      <c r="L3364" s="8" t="str">
        <f t="shared" si="54"/>
        <v xml:space="preserve"> </v>
      </c>
      <c r="M3364" s="6"/>
      <c r="N3364" s="6"/>
      <c r="O3364" s="6"/>
      <c r="P3364" s="8"/>
      <c r="Q3364" s="5"/>
      <c r="R3364" s="8"/>
      <c r="S3364" s="10"/>
      <c r="T3364" s="6"/>
      <c r="U3364" s="4"/>
      <c r="V3364" s="4"/>
      <c r="W3364" s="38"/>
      <c r="X3364" s="8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BC3364" s="2"/>
    </row>
    <row r="3365" spans="1:55" ht="12.75" x14ac:dyDescent="0.2">
      <c r="A3365" s="4"/>
      <c r="B3365" s="4"/>
      <c r="C3365" s="4"/>
      <c r="D3365" s="4"/>
      <c r="E3365" s="4"/>
      <c r="F3365" s="4"/>
      <c r="G3365" s="45"/>
      <c r="H3365" s="45"/>
      <c r="I3365" s="36"/>
      <c r="J3365" s="36"/>
      <c r="K3365" s="5"/>
      <c r="L3365" s="8" t="str">
        <f t="shared" si="54"/>
        <v xml:space="preserve"> </v>
      </c>
      <c r="M3365" s="6"/>
      <c r="N3365" s="6"/>
      <c r="O3365" s="6"/>
      <c r="P3365" s="8"/>
      <c r="Q3365" s="5"/>
      <c r="R3365" s="8"/>
      <c r="S3365" s="10"/>
      <c r="T3365" s="6"/>
      <c r="U3365" s="4"/>
      <c r="V3365" s="4"/>
      <c r="W3365" s="38"/>
      <c r="X3365" s="8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BC3365" s="2"/>
    </row>
    <row r="3366" spans="1:55" ht="12.75" x14ac:dyDescent="0.2">
      <c r="A3366" s="4"/>
      <c r="B3366" s="4"/>
      <c r="C3366" s="4"/>
      <c r="D3366" s="4"/>
      <c r="E3366" s="4"/>
      <c r="F3366" s="4"/>
      <c r="G3366" s="45"/>
      <c r="H3366" s="45"/>
      <c r="I3366" s="36"/>
      <c r="J3366" s="36"/>
      <c r="K3366" s="5"/>
      <c r="L3366" s="8" t="str">
        <f t="shared" si="54"/>
        <v xml:space="preserve"> </v>
      </c>
      <c r="M3366" s="6"/>
      <c r="N3366" s="6"/>
      <c r="O3366" s="6"/>
      <c r="P3366" s="8"/>
      <c r="Q3366" s="5"/>
      <c r="R3366" s="8"/>
      <c r="S3366" s="10"/>
      <c r="T3366" s="6"/>
      <c r="U3366" s="4"/>
      <c r="V3366" s="4"/>
      <c r="W3366" s="38"/>
      <c r="X3366" s="8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BC3366" s="2"/>
    </row>
    <row r="3367" spans="1:55" ht="12.75" x14ac:dyDescent="0.2">
      <c r="A3367" s="4"/>
      <c r="B3367" s="4"/>
      <c r="C3367" s="4"/>
      <c r="D3367" s="4"/>
      <c r="E3367" s="4"/>
      <c r="F3367" s="4"/>
      <c r="G3367" s="45"/>
      <c r="H3367" s="45"/>
      <c r="I3367" s="36"/>
      <c r="J3367" s="36"/>
      <c r="K3367" s="5"/>
      <c r="L3367" s="8" t="str">
        <f t="shared" si="54"/>
        <v xml:space="preserve"> </v>
      </c>
      <c r="M3367" s="6"/>
      <c r="N3367" s="6"/>
      <c r="O3367" s="6"/>
      <c r="P3367" s="8"/>
      <c r="Q3367" s="5"/>
      <c r="R3367" s="8"/>
      <c r="S3367" s="10"/>
      <c r="T3367" s="6"/>
      <c r="U3367" s="4"/>
      <c r="V3367" s="4"/>
      <c r="W3367" s="38"/>
      <c r="X3367" s="8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BC3367" s="2"/>
    </row>
    <row r="3368" spans="1:55" ht="12.75" x14ac:dyDescent="0.2">
      <c r="A3368" s="4"/>
      <c r="B3368" s="4"/>
      <c r="C3368" s="4"/>
      <c r="D3368" s="4"/>
      <c r="E3368" s="4"/>
      <c r="F3368" s="4"/>
      <c r="G3368" s="45"/>
      <c r="H3368" s="45"/>
      <c r="I3368" s="36"/>
      <c r="J3368" s="36"/>
      <c r="K3368" s="5"/>
      <c r="L3368" s="8" t="str">
        <f t="shared" si="54"/>
        <v xml:space="preserve"> </v>
      </c>
      <c r="M3368" s="6"/>
      <c r="N3368" s="6"/>
      <c r="O3368" s="6"/>
      <c r="P3368" s="8"/>
      <c r="Q3368" s="5"/>
      <c r="R3368" s="8"/>
      <c r="S3368" s="10"/>
      <c r="T3368" s="6"/>
      <c r="U3368" s="4"/>
      <c r="V3368" s="4"/>
      <c r="W3368" s="38"/>
      <c r="X3368" s="8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BC3368" s="2"/>
    </row>
    <row r="3369" spans="1:55" ht="12.75" x14ac:dyDescent="0.2">
      <c r="A3369" s="4"/>
      <c r="B3369" s="4"/>
      <c r="C3369" s="4"/>
      <c r="D3369" s="4"/>
      <c r="E3369" s="4"/>
      <c r="F3369" s="4"/>
      <c r="G3369" s="45"/>
      <c r="H3369" s="45"/>
      <c r="I3369" s="36"/>
      <c r="J3369" s="36"/>
      <c r="K3369" s="5"/>
      <c r="L3369" s="8" t="str">
        <f t="shared" si="54"/>
        <v xml:space="preserve"> </v>
      </c>
      <c r="M3369" s="6"/>
      <c r="N3369" s="6"/>
      <c r="O3369" s="6"/>
      <c r="P3369" s="8"/>
      <c r="Q3369" s="5"/>
      <c r="R3369" s="8"/>
      <c r="S3369" s="10"/>
      <c r="T3369" s="6"/>
      <c r="U3369" s="4"/>
      <c r="V3369" s="4"/>
      <c r="W3369" s="38"/>
      <c r="X3369" s="8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BC3369" s="2"/>
    </row>
    <row r="3370" spans="1:55" ht="12.75" x14ac:dyDescent="0.2">
      <c r="A3370" s="4"/>
      <c r="B3370" s="4"/>
      <c r="C3370" s="4"/>
      <c r="D3370" s="4"/>
      <c r="E3370" s="4"/>
      <c r="F3370" s="4"/>
      <c r="G3370" s="45"/>
      <c r="H3370" s="45"/>
      <c r="I3370" s="36"/>
      <c r="J3370" s="36"/>
      <c r="K3370" s="5"/>
      <c r="L3370" s="8" t="str">
        <f t="shared" si="54"/>
        <v xml:space="preserve"> </v>
      </c>
      <c r="M3370" s="6"/>
      <c r="N3370" s="6"/>
      <c r="O3370" s="6"/>
      <c r="P3370" s="8"/>
      <c r="Q3370" s="5"/>
      <c r="R3370" s="8"/>
      <c r="S3370" s="10"/>
      <c r="T3370" s="6"/>
      <c r="U3370" s="4"/>
      <c r="V3370" s="4"/>
      <c r="W3370" s="38"/>
      <c r="X3370" s="8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BC3370" s="2"/>
    </row>
    <row r="3371" spans="1:55" ht="12.75" x14ac:dyDescent="0.2">
      <c r="A3371" s="4"/>
      <c r="B3371" s="4"/>
      <c r="C3371" s="4"/>
      <c r="D3371" s="4"/>
      <c r="E3371" s="4"/>
      <c r="F3371" s="4"/>
      <c r="G3371" s="45"/>
      <c r="H3371" s="45"/>
      <c r="I3371" s="36"/>
      <c r="J3371" s="36"/>
      <c r="K3371" s="5"/>
      <c r="L3371" s="8" t="str">
        <f t="shared" si="54"/>
        <v xml:space="preserve"> </v>
      </c>
      <c r="M3371" s="6"/>
      <c r="N3371" s="6"/>
      <c r="O3371" s="6"/>
      <c r="P3371" s="8"/>
      <c r="Q3371" s="5"/>
      <c r="R3371" s="8"/>
      <c r="S3371" s="10"/>
      <c r="T3371" s="6"/>
      <c r="U3371" s="4"/>
      <c r="V3371" s="4"/>
      <c r="W3371" s="38"/>
      <c r="X3371" s="8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BC3371" s="2"/>
    </row>
    <row r="3372" spans="1:55" ht="12.75" x14ac:dyDescent="0.2">
      <c r="A3372" s="4"/>
      <c r="B3372" s="4"/>
      <c r="C3372" s="4"/>
      <c r="D3372" s="4"/>
      <c r="E3372" s="4"/>
      <c r="F3372" s="4"/>
      <c r="G3372" s="45"/>
      <c r="H3372" s="45"/>
      <c r="I3372" s="36"/>
      <c r="J3372" s="36"/>
      <c r="K3372" s="5"/>
      <c r="L3372" s="8" t="str">
        <f t="shared" si="54"/>
        <v xml:space="preserve"> </v>
      </c>
      <c r="M3372" s="6"/>
      <c r="N3372" s="6"/>
      <c r="O3372" s="6"/>
      <c r="P3372" s="8"/>
      <c r="Q3372" s="5"/>
      <c r="R3372" s="8"/>
      <c r="S3372" s="10"/>
      <c r="T3372" s="6"/>
      <c r="U3372" s="4"/>
      <c r="V3372" s="4"/>
      <c r="W3372" s="38"/>
      <c r="X3372" s="8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BC3372" s="2"/>
    </row>
    <row r="3373" spans="1:55" ht="12.75" x14ac:dyDescent="0.2">
      <c r="A3373" s="4"/>
      <c r="B3373" s="4"/>
      <c r="C3373" s="4"/>
      <c r="D3373" s="4"/>
      <c r="E3373" s="4"/>
      <c r="F3373" s="4"/>
      <c r="G3373" s="45"/>
      <c r="H3373" s="45"/>
      <c r="I3373" s="36"/>
      <c r="J3373" s="36"/>
      <c r="K3373" s="5"/>
      <c r="L3373" s="8" t="str">
        <f t="shared" si="54"/>
        <v xml:space="preserve"> </v>
      </c>
      <c r="M3373" s="6"/>
      <c r="N3373" s="6"/>
      <c r="O3373" s="6"/>
      <c r="P3373" s="8"/>
      <c r="Q3373" s="5"/>
      <c r="R3373" s="8"/>
      <c r="S3373" s="10"/>
      <c r="T3373" s="6"/>
      <c r="U3373" s="4"/>
      <c r="V3373" s="4"/>
      <c r="W3373" s="38"/>
      <c r="X3373" s="8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BC3373" s="2"/>
    </row>
    <row r="3374" spans="1:55" ht="12.75" x14ac:dyDescent="0.2">
      <c r="A3374" s="4"/>
      <c r="B3374" s="4"/>
      <c r="C3374" s="4"/>
      <c r="D3374" s="4"/>
      <c r="E3374" s="4"/>
      <c r="F3374" s="4"/>
      <c r="G3374" s="45"/>
      <c r="H3374" s="45"/>
      <c r="I3374" s="36"/>
      <c r="J3374" s="36"/>
      <c r="K3374" s="5"/>
      <c r="L3374" s="8" t="str">
        <f t="shared" si="54"/>
        <v xml:space="preserve"> </v>
      </c>
      <c r="M3374" s="6"/>
      <c r="N3374" s="6"/>
      <c r="O3374" s="6"/>
      <c r="P3374" s="8"/>
      <c r="Q3374" s="5"/>
      <c r="R3374" s="8"/>
      <c r="S3374" s="10"/>
      <c r="T3374" s="6"/>
      <c r="U3374" s="4"/>
      <c r="V3374" s="4"/>
      <c r="W3374" s="38"/>
      <c r="X3374" s="8"/>
      <c r="Y3374" s="10"/>
      <c r="Z3374" s="10"/>
      <c r="AA3374" s="10"/>
      <c r="AB3374" s="10"/>
      <c r="AC3374" s="10"/>
      <c r="AD3374" s="10"/>
      <c r="AE3374" s="10"/>
      <c r="AF3374" s="10"/>
      <c r="AG3374" s="10"/>
      <c r="AH3374" s="10"/>
      <c r="AI3374" s="10"/>
      <c r="AJ3374" s="10"/>
      <c r="BC3374" s="2"/>
    </row>
    <row r="3375" spans="1:55" ht="12.75" x14ac:dyDescent="0.2">
      <c r="A3375" s="4"/>
      <c r="B3375" s="4"/>
      <c r="C3375" s="4"/>
      <c r="D3375" s="4"/>
      <c r="E3375" s="4"/>
      <c r="F3375" s="4"/>
      <c r="G3375" s="45"/>
      <c r="H3375" s="45"/>
      <c r="I3375" s="36"/>
      <c r="J3375" s="36"/>
      <c r="K3375" s="5"/>
      <c r="L3375" s="8" t="str">
        <f t="shared" si="54"/>
        <v xml:space="preserve"> </v>
      </c>
      <c r="M3375" s="6"/>
      <c r="N3375" s="6"/>
      <c r="O3375" s="6"/>
      <c r="P3375" s="8"/>
      <c r="Q3375" s="5"/>
      <c r="R3375" s="8"/>
      <c r="S3375" s="10"/>
      <c r="T3375" s="6"/>
      <c r="U3375" s="4"/>
      <c r="V3375" s="4"/>
      <c r="W3375" s="38"/>
      <c r="X3375" s="8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BC3375" s="2"/>
    </row>
    <row r="3376" spans="1:55" ht="12.75" x14ac:dyDescent="0.2">
      <c r="A3376" s="4"/>
      <c r="B3376" s="4"/>
      <c r="C3376" s="4"/>
      <c r="D3376" s="4"/>
      <c r="E3376" s="4"/>
      <c r="F3376" s="4"/>
      <c r="G3376" s="45"/>
      <c r="H3376" s="45"/>
      <c r="I3376" s="36"/>
      <c r="J3376" s="36"/>
      <c r="K3376" s="5"/>
      <c r="L3376" s="8" t="str">
        <f t="shared" si="54"/>
        <v xml:space="preserve"> </v>
      </c>
      <c r="M3376" s="6"/>
      <c r="N3376" s="6"/>
      <c r="O3376" s="6"/>
      <c r="P3376" s="8"/>
      <c r="Q3376" s="5"/>
      <c r="R3376" s="8"/>
      <c r="S3376" s="10"/>
      <c r="T3376" s="6"/>
      <c r="U3376" s="4"/>
      <c r="V3376" s="4"/>
      <c r="W3376" s="38"/>
      <c r="X3376" s="8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BC3376" s="2"/>
    </row>
    <row r="3377" spans="1:55" ht="12.75" x14ac:dyDescent="0.2">
      <c r="A3377" s="4"/>
      <c r="B3377" s="4"/>
      <c r="C3377" s="4"/>
      <c r="D3377" s="4"/>
      <c r="E3377" s="4"/>
      <c r="F3377" s="4"/>
      <c r="G3377" s="45"/>
      <c r="H3377" s="45"/>
      <c r="I3377" s="36"/>
      <c r="J3377" s="36"/>
      <c r="K3377" s="5"/>
      <c r="L3377" s="8" t="str">
        <f t="shared" si="54"/>
        <v xml:space="preserve"> </v>
      </c>
      <c r="M3377" s="6"/>
      <c r="N3377" s="6"/>
      <c r="O3377" s="6"/>
      <c r="P3377" s="8"/>
      <c r="Q3377" s="5"/>
      <c r="R3377" s="8"/>
      <c r="S3377" s="10"/>
      <c r="T3377" s="6"/>
      <c r="U3377" s="4"/>
      <c r="V3377" s="4"/>
      <c r="W3377" s="38"/>
      <c r="X3377" s="8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BC3377" s="2"/>
    </row>
    <row r="3378" spans="1:55" ht="12.75" x14ac:dyDescent="0.2">
      <c r="A3378" s="4"/>
      <c r="B3378" s="4"/>
      <c r="C3378" s="4"/>
      <c r="D3378" s="4"/>
      <c r="E3378" s="4"/>
      <c r="F3378" s="4"/>
      <c r="G3378" s="45"/>
      <c r="H3378" s="45"/>
      <c r="I3378" s="36"/>
      <c r="J3378" s="36"/>
      <c r="K3378" s="5"/>
      <c r="L3378" s="8" t="str">
        <f t="shared" si="54"/>
        <v xml:space="preserve"> </v>
      </c>
      <c r="M3378" s="6"/>
      <c r="N3378" s="6"/>
      <c r="O3378" s="6"/>
      <c r="P3378" s="8"/>
      <c r="Q3378" s="5"/>
      <c r="R3378" s="8"/>
      <c r="S3378" s="10"/>
      <c r="T3378" s="6"/>
      <c r="U3378" s="4"/>
      <c r="V3378" s="4"/>
      <c r="W3378" s="38"/>
      <c r="X3378" s="8"/>
      <c r="Y3378" s="10"/>
      <c r="Z3378" s="10"/>
      <c r="AA3378" s="10"/>
      <c r="AB3378" s="10"/>
      <c r="AC3378" s="10"/>
      <c r="AD3378" s="10"/>
      <c r="AE3378" s="10"/>
      <c r="AF3378" s="10"/>
      <c r="AG3378" s="10"/>
      <c r="AH3378" s="10"/>
      <c r="AI3378" s="10"/>
      <c r="AJ3378" s="10"/>
      <c r="BC3378" s="2"/>
    </row>
    <row r="3379" spans="1:55" ht="12.75" x14ac:dyDescent="0.2">
      <c r="A3379" s="4"/>
      <c r="B3379" s="4"/>
      <c r="C3379" s="4"/>
      <c r="D3379" s="4"/>
      <c r="E3379" s="4"/>
      <c r="F3379" s="4"/>
      <c r="G3379" s="45"/>
      <c r="H3379" s="45"/>
      <c r="I3379" s="36"/>
      <c r="J3379" s="36"/>
      <c r="K3379" s="5"/>
      <c r="L3379" s="8" t="str">
        <f t="shared" si="54"/>
        <v xml:space="preserve"> </v>
      </c>
      <c r="M3379" s="6"/>
      <c r="N3379" s="6"/>
      <c r="O3379" s="6"/>
      <c r="P3379" s="8"/>
      <c r="Q3379" s="5"/>
      <c r="R3379" s="8"/>
      <c r="S3379" s="10"/>
      <c r="T3379" s="6"/>
      <c r="U3379" s="4"/>
      <c r="V3379" s="4"/>
      <c r="W3379" s="38"/>
      <c r="X3379" s="8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BC3379" s="2"/>
    </row>
    <row r="3380" spans="1:55" ht="12.75" x14ac:dyDescent="0.2">
      <c r="A3380" s="4"/>
      <c r="B3380" s="4"/>
      <c r="C3380" s="4"/>
      <c r="D3380" s="4"/>
      <c r="E3380" s="4"/>
      <c r="F3380" s="4"/>
      <c r="G3380" s="45"/>
      <c r="H3380" s="45"/>
      <c r="I3380" s="36"/>
      <c r="J3380" s="36"/>
      <c r="K3380" s="5"/>
      <c r="L3380" s="8" t="str">
        <f t="shared" si="54"/>
        <v xml:space="preserve"> </v>
      </c>
      <c r="M3380" s="6"/>
      <c r="N3380" s="6"/>
      <c r="O3380" s="6"/>
      <c r="P3380" s="8"/>
      <c r="Q3380" s="5"/>
      <c r="R3380" s="8"/>
      <c r="S3380" s="10"/>
      <c r="T3380" s="6"/>
      <c r="U3380" s="4"/>
      <c r="V3380" s="4"/>
      <c r="W3380" s="38"/>
      <c r="X3380" s="8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BC3380" s="2"/>
    </row>
    <row r="3381" spans="1:55" ht="12.75" x14ac:dyDescent="0.2">
      <c r="A3381" s="4"/>
      <c r="B3381" s="4"/>
      <c r="C3381" s="4"/>
      <c r="D3381" s="4"/>
      <c r="E3381" s="4"/>
      <c r="F3381" s="4"/>
      <c r="G3381" s="45"/>
      <c r="H3381" s="45"/>
      <c r="I3381" s="36"/>
      <c r="J3381" s="36"/>
      <c r="K3381" s="5"/>
      <c r="L3381" s="8" t="str">
        <f t="shared" si="54"/>
        <v xml:space="preserve"> </v>
      </c>
      <c r="M3381" s="6"/>
      <c r="N3381" s="6"/>
      <c r="O3381" s="6"/>
      <c r="P3381" s="8"/>
      <c r="Q3381" s="5"/>
      <c r="R3381" s="8"/>
      <c r="S3381" s="10"/>
      <c r="T3381" s="6"/>
      <c r="U3381" s="4"/>
      <c r="V3381" s="4"/>
      <c r="W3381" s="38"/>
      <c r="X3381" s="8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BC3381" s="2"/>
    </row>
    <row r="3382" spans="1:55" ht="12.75" x14ac:dyDescent="0.2">
      <c r="A3382" s="4"/>
      <c r="B3382" s="4"/>
      <c r="C3382" s="4"/>
      <c r="D3382" s="4"/>
      <c r="E3382" s="4"/>
      <c r="F3382" s="4"/>
      <c r="G3382" s="45"/>
      <c r="H3382" s="45"/>
      <c r="I3382" s="36"/>
      <c r="J3382" s="36"/>
      <c r="K3382" s="5"/>
      <c r="L3382" s="8" t="str">
        <f t="shared" si="54"/>
        <v xml:space="preserve"> </v>
      </c>
      <c r="M3382" s="6"/>
      <c r="N3382" s="6"/>
      <c r="O3382" s="6"/>
      <c r="P3382" s="8"/>
      <c r="Q3382" s="5"/>
      <c r="R3382" s="8"/>
      <c r="S3382" s="10"/>
      <c r="T3382" s="6"/>
      <c r="U3382" s="4"/>
      <c r="V3382" s="4"/>
      <c r="W3382" s="38"/>
      <c r="X3382" s="8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BC3382" s="2"/>
    </row>
    <row r="3383" spans="1:55" ht="12.75" x14ac:dyDescent="0.2">
      <c r="A3383" s="4"/>
      <c r="B3383" s="4"/>
      <c r="C3383" s="4"/>
      <c r="D3383" s="4"/>
      <c r="E3383" s="4"/>
      <c r="F3383" s="4"/>
      <c r="G3383" s="45"/>
      <c r="H3383" s="45"/>
      <c r="I3383" s="36"/>
      <c r="J3383" s="36"/>
      <c r="K3383" s="5"/>
      <c r="L3383" s="8" t="str">
        <f t="shared" si="54"/>
        <v xml:space="preserve"> </v>
      </c>
      <c r="M3383" s="6"/>
      <c r="N3383" s="6"/>
      <c r="O3383" s="6"/>
      <c r="P3383" s="8"/>
      <c r="Q3383" s="5"/>
      <c r="R3383" s="8"/>
      <c r="S3383" s="10"/>
      <c r="T3383" s="6"/>
      <c r="U3383" s="4"/>
      <c r="V3383" s="4"/>
      <c r="W3383" s="38"/>
      <c r="X3383" s="8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BC3383" s="2"/>
    </row>
    <row r="3384" spans="1:55" ht="12.75" x14ac:dyDescent="0.2">
      <c r="A3384" s="4"/>
      <c r="B3384" s="4"/>
      <c r="C3384" s="4"/>
      <c r="D3384" s="4"/>
      <c r="E3384" s="4"/>
      <c r="F3384" s="4"/>
      <c r="G3384" s="45"/>
      <c r="H3384" s="45"/>
      <c r="I3384" s="36"/>
      <c r="J3384" s="36"/>
      <c r="K3384" s="5"/>
      <c r="L3384" s="8" t="str">
        <f t="shared" si="54"/>
        <v xml:space="preserve"> </v>
      </c>
      <c r="M3384" s="6"/>
      <c r="N3384" s="6"/>
      <c r="O3384" s="6"/>
      <c r="P3384" s="8"/>
      <c r="Q3384" s="5"/>
      <c r="R3384" s="8"/>
      <c r="S3384" s="10"/>
      <c r="T3384" s="6"/>
      <c r="U3384" s="4"/>
      <c r="V3384" s="4"/>
      <c r="W3384" s="38"/>
      <c r="X3384" s="8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BC3384" s="2"/>
    </row>
    <row r="3385" spans="1:55" ht="12.75" x14ac:dyDescent="0.2">
      <c r="A3385" s="4"/>
      <c r="B3385" s="4"/>
      <c r="C3385" s="4"/>
      <c r="D3385" s="4"/>
      <c r="E3385" s="4"/>
      <c r="F3385" s="4"/>
      <c r="G3385" s="45"/>
      <c r="H3385" s="45"/>
      <c r="I3385" s="36"/>
      <c r="J3385" s="36"/>
      <c r="K3385" s="5"/>
      <c r="L3385" s="8" t="str">
        <f t="shared" si="54"/>
        <v xml:space="preserve"> </v>
      </c>
      <c r="M3385" s="6"/>
      <c r="N3385" s="6"/>
      <c r="O3385" s="6"/>
      <c r="P3385" s="8"/>
      <c r="Q3385" s="5"/>
      <c r="R3385" s="8"/>
      <c r="S3385" s="10"/>
      <c r="T3385" s="6"/>
      <c r="U3385" s="4"/>
      <c r="V3385" s="4"/>
      <c r="W3385" s="38"/>
      <c r="X3385" s="8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BC3385" s="2"/>
    </row>
    <row r="3386" spans="1:55" ht="12.75" x14ac:dyDescent="0.2">
      <c r="A3386" s="4"/>
      <c r="B3386" s="4"/>
      <c r="C3386" s="4"/>
      <c r="D3386" s="4"/>
      <c r="E3386" s="4"/>
      <c r="F3386" s="4"/>
      <c r="G3386" s="45"/>
      <c r="H3386" s="45"/>
      <c r="I3386" s="36"/>
      <c r="J3386" s="36"/>
      <c r="K3386" s="5"/>
      <c r="L3386" s="8" t="str">
        <f t="shared" si="54"/>
        <v xml:space="preserve"> </v>
      </c>
      <c r="M3386" s="6"/>
      <c r="N3386" s="6"/>
      <c r="O3386" s="6"/>
      <c r="P3386" s="8"/>
      <c r="Q3386" s="5"/>
      <c r="R3386" s="8"/>
      <c r="S3386" s="10"/>
      <c r="T3386" s="6"/>
      <c r="U3386" s="4"/>
      <c r="V3386" s="4"/>
      <c r="W3386" s="38"/>
      <c r="X3386" s="8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BC3386" s="2"/>
    </row>
    <row r="3387" spans="1:55" ht="12.75" x14ac:dyDescent="0.2">
      <c r="A3387" s="4"/>
      <c r="B3387" s="4"/>
      <c r="C3387" s="4"/>
      <c r="D3387" s="4"/>
      <c r="E3387" s="4"/>
      <c r="F3387" s="4"/>
      <c r="G3387" s="45"/>
      <c r="H3387" s="45"/>
      <c r="I3387" s="36"/>
      <c r="J3387" s="36"/>
      <c r="K3387" s="5"/>
      <c r="L3387" s="8" t="str">
        <f t="shared" si="54"/>
        <v xml:space="preserve"> </v>
      </c>
      <c r="M3387" s="6"/>
      <c r="N3387" s="6"/>
      <c r="O3387" s="6"/>
      <c r="P3387" s="8"/>
      <c r="Q3387" s="5"/>
      <c r="R3387" s="8"/>
      <c r="S3387" s="10"/>
      <c r="T3387" s="6"/>
      <c r="U3387" s="4"/>
      <c r="V3387" s="4"/>
      <c r="W3387" s="38"/>
      <c r="X3387" s="8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BC3387" s="2"/>
    </row>
    <row r="3388" spans="1:55" ht="12.75" x14ac:dyDescent="0.2">
      <c r="A3388" s="4"/>
      <c r="B3388" s="4"/>
      <c r="C3388" s="4"/>
      <c r="D3388" s="4"/>
      <c r="E3388" s="4"/>
      <c r="F3388" s="4"/>
      <c r="G3388" s="45"/>
      <c r="H3388" s="45"/>
      <c r="I3388" s="36"/>
      <c r="J3388" s="36"/>
      <c r="K3388" s="5"/>
      <c r="L3388" s="8" t="str">
        <f t="shared" si="54"/>
        <v xml:space="preserve"> </v>
      </c>
      <c r="M3388" s="6"/>
      <c r="N3388" s="6"/>
      <c r="O3388" s="6"/>
      <c r="P3388" s="8"/>
      <c r="Q3388" s="5"/>
      <c r="R3388" s="8"/>
      <c r="S3388" s="10"/>
      <c r="T3388" s="6"/>
      <c r="U3388" s="4"/>
      <c r="V3388" s="4"/>
      <c r="W3388" s="38"/>
      <c r="X3388" s="8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BC3388" s="2"/>
    </row>
    <row r="3389" spans="1:55" ht="12.75" x14ac:dyDescent="0.2">
      <c r="A3389" s="4"/>
      <c r="B3389" s="4"/>
      <c r="C3389" s="4"/>
      <c r="D3389" s="4"/>
      <c r="E3389" s="4"/>
      <c r="F3389" s="4"/>
      <c r="G3389" s="45"/>
      <c r="H3389" s="45"/>
      <c r="I3389" s="36"/>
      <c r="J3389" s="36"/>
      <c r="K3389" s="5"/>
      <c r="L3389" s="8" t="str">
        <f t="shared" si="54"/>
        <v xml:space="preserve"> </v>
      </c>
      <c r="M3389" s="6"/>
      <c r="N3389" s="6"/>
      <c r="O3389" s="6"/>
      <c r="P3389" s="8"/>
      <c r="Q3389" s="5"/>
      <c r="R3389" s="8"/>
      <c r="S3389" s="10"/>
      <c r="T3389" s="6"/>
      <c r="U3389" s="4"/>
      <c r="V3389" s="4"/>
      <c r="W3389" s="38"/>
      <c r="X3389" s="8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BC3389" s="2"/>
    </row>
    <row r="3390" spans="1:55" ht="12.75" x14ac:dyDescent="0.2">
      <c r="A3390" s="4"/>
      <c r="B3390" s="4"/>
      <c r="C3390" s="4"/>
      <c r="D3390" s="4"/>
      <c r="E3390" s="4"/>
      <c r="F3390" s="4"/>
      <c r="G3390" s="45"/>
      <c r="H3390" s="45"/>
      <c r="I3390" s="36"/>
      <c r="J3390" s="36"/>
      <c r="K3390" s="5"/>
      <c r="L3390" s="8" t="str">
        <f t="shared" si="54"/>
        <v xml:space="preserve"> </v>
      </c>
      <c r="M3390" s="6"/>
      <c r="N3390" s="6"/>
      <c r="O3390" s="6"/>
      <c r="P3390" s="8"/>
      <c r="Q3390" s="5"/>
      <c r="R3390" s="8"/>
      <c r="S3390" s="10"/>
      <c r="T3390" s="6"/>
      <c r="U3390" s="4"/>
      <c r="V3390" s="4"/>
      <c r="W3390" s="38"/>
      <c r="X3390" s="8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BC3390" s="2"/>
    </row>
    <row r="3391" spans="1:55" ht="12.75" x14ac:dyDescent="0.2">
      <c r="A3391" s="4"/>
      <c r="B3391" s="4"/>
      <c r="C3391" s="4"/>
      <c r="D3391" s="4"/>
      <c r="E3391" s="4"/>
      <c r="F3391" s="4"/>
      <c r="G3391" s="45"/>
      <c r="H3391" s="45"/>
      <c r="I3391" s="36"/>
      <c r="J3391" s="36"/>
      <c r="K3391" s="5"/>
      <c r="L3391" s="8" t="str">
        <f t="shared" si="54"/>
        <v xml:space="preserve"> </v>
      </c>
      <c r="M3391" s="6"/>
      <c r="N3391" s="6"/>
      <c r="O3391" s="6"/>
      <c r="P3391" s="8"/>
      <c r="Q3391" s="5"/>
      <c r="R3391" s="8"/>
      <c r="S3391" s="10"/>
      <c r="T3391" s="6"/>
      <c r="U3391" s="4"/>
      <c r="V3391" s="4"/>
      <c r="W3391" s="38"/>
      <c r="X3391" s="8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BC3391" s="2"/>
    </row>
    <row r="3392" spans="1:55" ht="12.75" x14ac:dyDescent="0.2">
      <c r="A3392" s="4"/>
      <c r="B3392" s="4"/>
      <c r="C3392" s="4"/>
      <c r="D3392" s="4"/>
      <c r="E3392" s="4"/>
      <c r="F3392" s="4"/>
      <c r="G3392" s="45"/>
      <c r="H3392" s="45"/>
      <c r="I3392" s="36"/>
      <c r="J3392" s="36"/>
      <c r="K3392" s="5"/>
      <c r="L3392" s="8" t="str">
        <f t="shared" si="54"/>
        <v xml:space="preserve"> </v>
      </c>
      <c r="M3392" s="6"/>
      <c r="N3392" s="6"/>
      <c r="O3392" s="6"/>
      <c r="P3392" s="8"/>
      <c r="Q3392" s="5"/>
      <c r="R3392" s="8"/>
      <c r="S3392" s="10"/>
      <c r="T3392" s="6"/>
      <c r="U3392" s="4"/>
      <c r="V3392" s="4"/>
      <c r="W3392" s="38"/>
      <c r="X3392" s="8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BC3392" s="2"/>
    </row>
    <row r="3393" spans="1:55" ht="12.75" x14ac:dyDescent="0.2">
      <c r="A3393" s="4"/>
      <c r="B3393" s="4"/>
      <c r="C3393" s="4"/>
      <c r="D3393" s="4"/>
      <c r="E3393" s="4"/>
      <c r="F3393" s="4"/>
      <c r="G3393" s="45"/>
      <c r="H3393" s="45"/>
      <c r="I3393" s="36"/>
      <c r="J3393" s="36"/>
      <c r="K3393" s="5"/>
      <c r="L3393" s="8" t="str">
        <f t="shared" si="54"/>
        <v xml:space="preserve"> </v>
      </c>
      <c r="M3393" s="6"/>
      <c r="N3393" s="6"/>
      <c r="O3393" s="6"/>
      <c r="P3393" s="8"/>
      <c r="Q3393" s="5"/>
      <c r="R3393" s="8"/>
      <c r="S3393" s="10"/>
      <c r="T3393" s="6"/>
      <c r="U3393" s="4"/>
      <c r="V3393" s="4"/>
      <c r="W3393" s="38"/>
      <c r="X3393" s="8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BC3393" s="2"/>
    </row>
    <row r="3394" spans="1:55" ht="12.75" x14ac:dyDescent="0.2">
      <c r="A3394" s="4"/>
      <c r="B3394" s="4"/>
      <c r="C3394" s="4"/>
      <c r="D3394" s="4"/>
      <c r="E3394" s="4"/>
      <c r="F3394" s="4"/>
      <c r="G3394" s="45"/>
      <c r="H3394" s="45"/>
      <c r="I3394" s="36"/>
      <c r="J3394" s="36"/>
      <c r="K3394" s="5"/>
      <c r="L3394" s="8" t="str">
        <f t="shared" si="54"/>
        <v xml:space="preserve"> </v>
      </c>
      <c r="M3394" s="6"/>
      <c r="N3394" s="6"/>
      <c r="O3394" s="6"/>
      <c r="P3394" s="8"/>
      <c r="Q3394" s="5"/>
      <c r="R3394" s="8"/>
      <c r="S3394" s="10"/>
      <c r="T3394" s="6"/>
      <c r="U3394" s="4"/>
      <c r="V3394" s="4"/>
      <c r="W3394" s="38"/>
      <c r="X3394" s="8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BC3394" s="2"/>
    </row>
    <row r="3395" spans="1:55" ht="12.75" x14ac:dyDescent="0.2">
      <c r="A3395" s="4"/>
      <c r="B3395" s="4"/>
      <c r="C3395" s="4"/>
      <c r="D3395" s="4"/>
      <c r="E3395" s="4"/>
      <c r="F3395" s="4"/>
      <c r="G3395" s="45"/>
      <c r="H3395" s="45"/>
      <c r="I3395" s="36"/>
      <c r="J3395" s="36"/>
      <c r="K3395" s="5"/>
      <c r="L3395" s="8" t="str">
        <f t="shared" si="54"/>
        <v xml:space="preserve"> </v>
      </c>
      <c r="M3395" s="6"/>
      <c r="N3395" s="6"/>
      <c r="O3395" s="6"/>
      <c r="P3395" s="8"/>
      <c r="Q3395" s="5"/>
      <c r="R3395" s="8"/>
      <c r="S3395" s="10"/>
      <c r="T3395" s="6"/>
      <c r="U3395" s="4"/>
      <c r="V3395" s="4"/>
      <c r="W3395" s="38"/>
      <c r="X3395" s="8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BC3395" s="2"/>
    </row>
    <row r="3396" spans="1:55" ht="12.75" x14ac:dyDescent="0.2">
      <c r="A3396" s="4"/>
      <c r="B3396" s="4"/>
      <c r="C3396" s="4"/>
      <c r="D3396" s="4"/>
      <c r="E3396" s="4"/>
      <c r="F3396" s="4"/>
      <c r="G3396" s="45"/>
      <c r="H3396" s="45"/>
      <c r="I3396" s="36"/>
      <c r="J3396" s="36"/>
      <c r="K3396" s="5"/>
      <c r="L3396" s="8" t="str">
        <f t="shared" si="54"/>
        <v xml:space="preserve"> </v>
      </c>
      <c r="M3396" s="6"/>
      <c r="N3396" s="6"/>
      <c r="O3396" s="6"/>
      <c r="P3396" s="8"/>
      <c r="Q3396" s="5"/>
      <c r="R3396" s="8"/>
      <c r="S3396" s="10"/>
      <c r="T3396" s="6"/>
      <c r="U3396" s="4"/>
      <c r="V3396" s="4"/>
      <c r="W3396" s="38"/>
      <c r="X3396" s="8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BC3396" s="2"/>
    </row>
    <row r="3397" spans="1:55" ht="12.75" x14ac:dyDescent="0.2">
      <c r="A3397" s="4"/>
      <c r="B3397" s="4"/>
      <c r="C3397" s="4"/>
      <c r="D3397" s="4"/>
      <c r="E3397" s="4"/>
      <c r="F3397" s="4"/>
      <c r="G3397" s="45"/>
      <c r="H3397" s="45"/>
      <c r="I3397" s="36"/>
      <c r="J3397" s="36"/>
      <c r="K3397" s="5"/>
      <c r="L3397" s="8" t="str">
        <f t="shared" si="54"/>
        <v xml:space="preserve"> </v>
      </c>
      <c r="M3397" s="6"/>
      <c r="N3397" s="6"/>
      <c r="O3397" s="6"/>
      <c r="P3397" s="8"/>
      <c r="Q3397" s="5"/>
      <c r="R3397" s="8"/>
      <c r="S3397" s="10"/>
      <c r="T3397" s="6"/>
      <c r="U3397" s="4"/>
      <c r="V3397" s="4"/>
      <c r="W3397" s="38"/>
      <c r="X3397" s="8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BC3397" s="2"/>
    </row>
    <row r="3398" spans="1:55" ht="12.75" x14ac:dyDescent="0.2">
      <c r="A3398" s="4"/>
      <c r="B3398" s="4"/>
      <c r="C3398" s="4"/>
      <c r="D3398" s="4"/>
      <c r="E3398" s="4"/>
      <c r="F3398" s="4"/>
      <c r="G3398" s="45"/>
      <c r="H3398" s="45"/>
      <c r="I3398" s="36"/>
      <c r="J3398" s="36"/>
      <c r="K3398" s="5"/>
      <c r="L3398" s="8" t="str">
        <f t="shared" si="54"/>
        <v xml:space="preserve"> </v>
      </c>
      <c r="M3398" s="6"/>
      <c r="N3398" s="6"/>
      <c r="O3398" s="6"/>
      <c r="P3398" s="8"/>
      <c r="Q3398" s="5"/>
      <c r="R3398" s="8"/>
      <c r="S3398" s="10"/>
      <c r="T3398" s="6"/>
      <c r="U3398" s="4"/>
      <c r="V3398" s="4"/>
      <c r="W3398" s="38"/>
      <c r="X3398" s="8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BC3398" s="2"/>
    </row>
    <row r="3399" spans="1:55" ht="12.75" x14ac:dyDescent="0.2">
      <c r="A3399" s="4"/>
      <c r="B3399" s="4"/>
      <c r="C3399" s="4"/>
      <c r="D3399" s="4"/>
      <c r="E3399" s="4"/>
      <c r="F3399" s="4"/>
      <c r="G3399" s="45"/>
      <c r="H3399" s="45"/>
      <c r="I3399" s="36"/>
      <c r="J3399" s="36"/>
      <c r="K3399" s="5"/>
      <c r="L3399" s="8" t="str">
        <f t="shared" si="54"/>
        <v xml:space="preserve"> </v>
      </c>
      <c r="M3399" s="6"/>
      <c r="N3399" s="6"/>
      <c r="O3399" s="6"/>
      <c r="P3399" s="8"/>
      <c r="Q3399" s="5"/>
      <c r="R3399" s="8"/>
      <c r="S3399" s="10"/>
      <c r="T3399" s="6"/>
      <c r="U3399" s="4"/>
      <c r="V3399" s="4"/>
      <c r="W3399" s="38"/>
      <c r="X3399" s="8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BC3399" s="2"/>
    </row>
    <row r="3400" spans="1:55" ht="12.75" x14ac:dyDescent="0.2">
      <c r="A3400" s="4"/>
      <c r="B3400" s="4"/>
      <c r="C3400" s="4"/>
      <c r="D3400" s="4"/>
      <c r="E3400" s="4"/>
      <c r="F3400" s="4"/>
      <c r="G3400" s="45"/>
      <c r="H3400" s="45"/>
      <c r="I3400" s="36"/>
      <c r="J3400" s="36"/>
      <c r="K3400" s="5"/>
      <c r="L3400" s="8" t="str">
        <f t="shared" si="54"/>
        <v xml:space="preserve"> </v>
      </c>
      <c r="M3400" s="6"/>
      <c r="N3400" s="6"/>
      <c r="O3400" s="6"/>
      <c r="P3400" s="8"/>
      <c r="Q3400" s="5"/>
      <c r="R3400" s="8"/>
      <c r="S3400" s="10"/>
      <c r="T3400" s="6"/>
      <c r="U3400" s="4"/>
      <c r="V3400" s="4"/>
      <c r="W3400" s="38"/>
      <c r="X3400" s="8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BC3400" s="2"/>
    </row>
    <row r="3401" spans="1:55" ht="12.75" x14ac:dyDescent="0.2">
      <c r="A3401" s="4"/>
      <c r="B3401" s="4"/>
      <c r="C3401" s="4"/>
      <c r="D3401" s="4"/>
      <c r="E3401" s="4"/>
      <c r="F3401" s="4"/>
      <c r="G3401" s="45"/>
      <c r="H3401" s="45"/>
      <c r="I3401" s="36"/>
      <c r="J3401" s="36"/>
      <c r="K3401" s="5"/>
      <c r="L3401" s="8" t="str">
        <f t="shared" si="54"/>
        <v xml:space="preserve"> </v>
      </c>
      <c r="M3401" s="6"/>
      <c r="N3401" s="6"/>
      <c r="O3401" s="6"/>
      <c r="P3401" s="8"/>
      <c r="Q3401" s="5"/>
      <c r="R3401" s="8"/>
      <c r="S3401" s="10"/>
      <c r="T3401" s="6"/>
      <c r="U3401" s="4"/>
      <c r="V3401" s="4"/>
      <c r="W3401" s="38"/>
      <c r="X3401" s="8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BC3401" s="2"/>
    </row>
    <row r="3402" spans="1:55" ht="12.75" x14ac:dyDescent="0.2">
      <c r="A3402" s="4"/>
      <c r="B3402" s="4"/>
      <c r="C3402" s="4"/>
      <c r="D3402" s="4"/>
      <c r="E3402" s="4"/>
      <c r="F3402" s="4"/>
      <c r="G3402" s="45"/>
      <c r="H3402" s="45"/>
      <c r="I3402" s="36"/>
      <c r="J3402" s="36"/>
      <c r="K3402" s="5"/>
      <c r="L3402" s="8" t="str">
        <f t="shared" si="54"/>
        <v xml:space="preserve"> </v>
      </c>
      <c r="M3402" s="6"/>
      <c r="N3402" s="6"/>
      <c r="O3402" s="6"/>
      <c r="P3402" s="8"/>
      <c r="Q3402" s="5"/>
      <c r="R3402" s="8"/>
      <c r="S3402" s="10"/>
      <c r="T3402" s="6"/>
      <c r="U3402" s="4"/>
      <c r="V3402" s="4"/>
      <c r="W3402" s="38"/>
      <c r="X3402" s="8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BC3402" s="2"/>
    </row>
    <row r="3403" spans="1:55" ht="12.75" x14ac:dyDescent="0.2">
      <c r="A3403" s="4"/>
      <c r="B3403" s="4"/>
      <c r="C3403" s="4"/>
      <c r="D3403" s="4"/>
      <c r="E3403" s="4"/>
      <c r="F3403" s="4"/>
      <c r="G3403" s="45"/>
      <c r="H3403" s="45"/>
      <c r="I3403" s="36"/>
      <c r="J3403" s="36"/>
      <c r="K3403" s="5"/>
      <c r="L3403" s="8" t="str">
        <f t="shared" si="54"/>
        <v xml:space="preserve"> </v>
      </c>
      <c r="M3403" s="6"/>
      <c r="N3403" s="6"/>
      <c r="O3403" s="6"/>
      <c r="P3403" s="8"/>
      <c r="Q3403" s="5"/>
      <c r="R3403" s="8"/>
      <c r="S3403" s="10"/>
      <c r="T3403" s="6"/>
      <c r="U3403" s="4"/>
      <c r="V3403" s="4"/>
      <c r="W3403" s="38"/>
      <c r="X3403" s="8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BC3403" s="2"/>
    </row>
    <row r="3404" spans="1:55" ht="12.75" x14ac:dyDescent="0.2">
      <c r="A3404" s="4"/>
      <c r="B3404" s="4"/>
      <c r="C3404" s="4"/>
      <c r="D3404" s="4"/>
      <c r="E3404" s="4"/>
      <c r="F3404" s="4"/>
      <c r="G3404" s="45"/>
      <c r="H3404" s="45"/>
      <c r="I3404" s="36"/>
      <c r="J3404" s="36"/>
      <c r="K3404" s="5"/>
      <c r="L3404" s="8" t="str">
        <f t="shared" si="54"/>
        <v xml:space="preserve"> </v>
      </c>
      <c r="M3404" s="6"/>
      <c r="N3404" s="6"/>
      <c r="O3404" s="6"/>
      <c r="P3404" s="8"/>
      <c r="Q3404" s="5"/>
      <c r="R3404" s="8"/>
      <c r="S3404" s="10"/>
      <c r="T3404" s="6"/>
      <c r="U3404" s="4"/>
      <c r="V3404" s="4"/>
      <c r="W3404" s="38"/>
      <c r="X3404" s="8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BC3404" s="2"/>
    </row>
    <row r="3405" spans="1:55" ht="12.75" x14ac:dyDescent="0.2">
      <c r="A3405" s="4"/>
      <c r="B3405" s="4"/>
      <c r="C3405" s="4"/>
      <c r="D3405" s="4"/>
      <c r="E3405" s="4"/>
      <c r="F3405" s="4"/>
      <c r="G3405" s="45"/>
      <c r="H3405" s="45"/>
      <c r="I3405" s="36"/>
      <c r="J3405" s="36"/>
      <c r="K3405" s="5"/>
      <c r="L3405" s="8" t="str">
        <f t="shared" si="54"/>
        <v xml:space="preserve"> </v>
      </c>
      <c r="M3405" s="6"/>
      <c r="N3405" s="6"/>
      <c r="O3405" s="6"/>
      <c r="P3405" s="8"/>
      <c r="Q3405" s="5"/>
      <c r="R3405" s="8"/>
      <c r="S3405" s="10"/>
      <c r="T3405" s="6"/>
      <c r="U3405" s="4"/>
      <c r="V3405" s="4"/>
      <c r="W3405" s="38"/>
      <c r="X3405" s="8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BC3405" s="2"/>
    </row>
    <row r="3406" spans="1:55" ht="12.75" x14ac:dyDescent="0.2">
      <c r="A3406" s="4"/>
      <c r="B3406" s="4"/>
      <c r="C3406" s="4"/>
      <c r="D3406" s="4"/>
      <c r="E3406" s="4"/>
      <c r="F3406" s="4"/>
      <c r="G3406" s="45"/>
      <c r="H3406" s="45"/>
      <c r="I3406" s="36"/>
      <c r="J3406" s="36"/>
      <c r="K3406" s="5"/>
      <c r="L3406" s="8" t="str">
        <f t="shared" si="54"/>
        <v xml:space="preserve"> </v>
      </c>
      <c r="M3406" s="6"/>
      <c r="N3406" s="6"/>
      <c r="O3406" s="6"/>
      <c r="P3406" s="8"/>
      <c r="Q3406" s="5"/>
      <c r="R3406" s="8"/>
      <c r="S3406" s="10"/>
      <c r="T3406" s="6"/>
      <c r="U3406" s="4"/>
      <c r="V3406" s="4"/>
      <c r="W3406" s="38"/>
      <c r="X3406" s="8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BC3406" s="2"/>
    </row>
    <row r="3407" spans="1:55" ht="12.75" x14ac:dyDescent="0.2">
      <c r="A3407" s="4"/>
      <c r="B3407" s="4"/>
      <c r="C3407" s="4"/>
      <c r="D3407" s="4"/>
      <c r="E3407" s="4"/>
      <c r="F3407" s="4"/>
      <c r="G3407" s="45"/>
      <c r="H3407" s="45"/>
      <c r="I3407" s="36"/>
      <c r="J3407" s="36"/>
      <c r="K3407" s="5"/>
      <c r="L3407" s="8" t="str">
        <f t="shared" si="54"/>
        <v xml:space="preserve"> </v>
      </c>
      <c r="M3407" s="6"/>
      <c r="N3407" s="6"/>
      <c r="O3407" s="6"/>
      <c r="P3407" s="8"/>
      <c r="Q3407" s="5"/>
      <c r="R3407" s="8"/>
      <c r="S3407" s="10"/>
      <c r="T3407" s="6"/>
      <c r="U3407" s="4"/>
      <c r="V3407" s="4"/>
      <c r="W3407" s="38"/>
      <c r="X3407" s="8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BC3407" s="2"/>
    </row>
    <row r="3408" spans="1:55" ht="12.75" x14ac:dyDescent="0.2">
      <c r="A3408" s="4"/>
      <c r="B3408" s="4"/>
      <c r="C3408" s="4"/>
      <c r="D3408" s="4"/>
      <c r="E3408" s="4"/>
      <c r="F3408" s="4"/>
      <c r="G3408" s="45"/>
      <c r="H3408" s="45"/>
      <c r="I3408" s="36"/>
      <c r="J3408" s="36"/>
      <c r="K3408" s="5"/>
      <c r="L3408" s="8" t="str">
        <f t="shared" si="54"/>
        <v xml:space="preserve"> </v>
      </c>
      <c r="M3408" s="6"/>
      <c r="N3408" s="6"/>
      <c r="O3408" s="6"/>
      <c r="P3408" s="8"/>
      <c r="Q3408" s="5"/>
      <c r="R3408" s="8"/>
      <c r="S3408" s="10"/>
      <c r="T3408" s="6"/>
      <c r="U3408" s="4"/>
      <c r="V3408" s="4"/>
      <c r="W3408" s="38"/>
      <c r="X3408" s="8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BC3408" s="2"/>
    </row>
    <row r="3409" spans="1:55" ht="12.75" x14ac:dyDescent="0.2">
      <c r="A3409" s="4"/>
      <c r="B3409" s="4"/>
      <c r="C3409" s="4"/>
      <c r="D3409" s="4"/>
      <c r="E3409" s="4"/>
      <c r="F3409" s="4"/>
      <c r="G3409" s="45"/>
      <c r="H3409" s="45"/>
      <c r="I3409" s="36"/>
      <c r="J3409" s="36"/>
      <c r="K3409" s="5"/>
      <c r="L3409" s="8" t="str">
        <f t="shared" si="54"/>
        <v xml:space="preserve"> </v>
      </c>
      <c r="M3409" s="6"/>
      <c r="N3409" s="6"/>
      <c r="O3409" s="6"/>
      <c r="P3409" s="8"/>
      <c r="Q3409" s="5"/>
      <c r="R3409" s="8"/>
      <c r="S3409" s="10"/>
      <c r="T3409" s="6"/>
      <c r="U3409" s="4"/>
      <c r="V3409" s="4"/>
      <c r="W3409" s="38"/>
      <c r="X3409" s="8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BC3409" s="2"/>
    </row>
    <row r="3410" spans="1:55" ht="12.75" x14ac:dyDescent="0.2">
      <c r="A3410" s="4"/>
      <c r="B3410" s="4"/>
      <c r="C3410" s="4"/>
      <c r="D3410" s="4"/>
      <c r="E3410" s="4"/>
      <c r="F3410" s="4"/>
      <c r="G3410" s="45"/>
      <c r="H3410" s="45"/>
      <c r="I3410" s="36"/>
      <c r="J3410" s="36"/>
      <c r="K3410" s="5"/>
      <c r="L3410" s="8" t="str">
        <f t="shared" si="54"/>
        <v xml:space="preserve"> </v>
      </c>
      <c r="M3410" s="6"/>
      <c r="N3410" s="6"/>
      <c r="O3410" s="6"/>
      <c r="P3410" s="8"/>
      <c r="Q3410" s="5"/>
      <c r="R3410" s="8"/>
      <c r="S3410" s="10"/>
      <c r="T3410" s="6"/>
      <c r="U3410" s="4"/>
      <c r="V3410" s="4"/>
      <c r="W3410" s="38"/>
      <c r="X3410" s="8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BC3410" s="2"/>
    </row>
    <row r="3411" spans="1:55" ht="12.75" x14ac:dyDescent="0.2">
      <c r="A3411" s="4"/>
      <c r="B3411" s="4"/>
      <c r="C3411" s="4"/>
      <c r="D3411" s="4"/>
      <c r="E3411" s="4"/>
      <c r="F3411" s="4"/>
      <c r="G3411" s="45"/>
      <c r="H3411" s="45"/>
      <c r="I3411" s="36"/>
      <c r="J3411" s="36"/>
      <c r="K3411" s="5"/>
      <c r="L3411" s="8" t="str">
        <f t="shared" si="54"/>
        <v xml:space="preserve"> </v>
      </c>
      <c r="M3411" s="6"/>
      <c r="N3411" s="6"/>
      <c r="O3411" s="6"/>
      <c r="P3411" s="8"/>
      <c r="Q3411" s="5"/>
      <c r="R3411" s="8"/>
      <c r="S3411" s="10"/>
      <c r="T3411" s="6"/>
      <c r="U3411" s="4"/>
      <c r="V3411" s="4"/>
      <c r="W3411" s="38"/>
      <c r="X3411" s="8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BC3411" s="2"/>
    </row>
    <row r="3412" spans="1:55" ht="12.75" x14ac:dyDescent="0.2">
      <c r="A3412" s="4"/>
      <c r="B3412" s="4"/>
      <c r="C3412" s="4"/>
      <c r="D3412" s="4"/>
      <c r="E3412" s="4"/>
      <c r="F3412" s="4"/>
      <c r="G3412" s="45"/>
      <c r="H3412" s="45"/>
      <c r="I3412" s="36"/>
      <c r="J3412" s="36"/>
      <c r="K3412" s="5"/>
      <c r="L3412" s="8" t="str">
        <f t="shared" si="54"/>
        <v xml:space="preserve"> </v>
      </c>
      <c r="M3412" s="6"/>
      <c r="N3412" s="6"/>
      <c r="O3412" s="6"/>
      <c r="P3412" s="8"/>
      <c r="Q3412" s="5"/>
      <c r="R3412" s="8"/>
      <c r="S3412" s="10"/>
      <c r="T3412" s="6"/>
      <c r="U3412" s="4"/>
      <c r="V3412" s="4"/>
      <c r="W3412" s="38"/>
      <c r="X3412" s="8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BC3412" s="2"/>
    </row>
    <row r="3413" spans="1:55" ht="12.75" x14ac:dyDescent="0.2">
      <c r="A3413" s="4"/>
      <c r="B3413" s="4"/>
      <c r="C3413" s="4"/>
      <c r="D3413" s="4"/>
      <c r="E3413" s="4"/>
      <c r="F3413" s="4"/>
      <c r="G3413" s="45"/>
      <c r="H3413" s="45"/>
      <c r="I3413" s="36"/>
      <c r="J3413" s="36"/>
      <c r="K3413" s="5"/>
      <c r="L3413" s="8" t="str">
        <f t="shared" si="54"/>
        <v xml:space="preserve"> </v>
      </c>
      <c r="M3413" s="6"/>
      <c r="N3413" s="6"/>
      <c r="O3413" s="6"/>
      <c r="P3413" s="8"/>
      <c r="Q3413" s="5"/>
      <c r="R3413" s="8"/>
      <c r="S3413" s="10"/>
      <c r="T3413" s="6"/>
      <c r="U3413" s="4"/>
      <c r="V3413" s="4"/>
      <c r="W3413" s="38"/>
      <c r="X3413" s="8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BC3413" s="2"/>
    </row>
    <row r="3414" spans="1:55" ht="12.75" x14ac:dyDescent="0.2">
      <c r="A3414" s="4"/>
      <c r="B3414" s="4"/>
      <c r="C3414" s="4"/>
      <c r="D3414" s="4"/>
      <c r="E3414" s="4"/>
      <c r="F3414" s="4"/>
      <c r="G3414" s="45"/>
      <c r="H3414" s="45"/>
      <c r="I3414" s="36"/>
      <c r="J3414" s="36"/>
      <c r="K3414" s="5"/>
      <c r="L3414" s="8" t="str">
        <f t="shared" si="54"/>
        <v xml:space="preserve"> </v>
      </c>
      <c r="M3414" s="6"/>
      <c r="N3414" s="6"/>
      <c r="O3414" s="6"/>
      <c r="P3414" s="8"/>
      <c r="Q3414" s="5"/>
      <c r="R3414" s="8"/>
      <c r="S3414" s="10"/>
      <c r="T3414" s="6"/>
      <c r="U3414" s="4"/>
      <c r="V3414" s="4"/>
      <c r="W3414" s="38"/>
      <c r="X3414" s="8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BC3414" s="2"/>
    </row>
    <row r="3415" spans="1:55" ht="12.75" x14ac:dyDescent="0.2">
      <c r="A3415" s="4"/>
      <c r="B3415" s="4"/>
      <c r="C3415" s="4"/>
      <c r="D3415" s="4"/>
      <c r="E3415" s="4"/>
      <c r="F3415" s="4"/>
      <c r="G3415" s="45"/>
      <c r="H3415" s="45"/>
      <c r="I3415" s="36"/>
      <c r="J3415" s="36"/>
      <c r="K3415" s="5"/>
      <c r="L3415" s="8" t="str">
        <f t="shared" si="54"/>
        <v xml:space="preserve"> </v>
      </c>
      <c r="M3415" s="6"/>
      <c r="N3415" s="6"/>
      <c r="O3415" s="6"/>
      <c r="P3415" s="8"/>
      <c r="Q3415" s="5"/>
      <c r="R3415" s="8"/>
      <c r="S3415" s="10"/>
      <c r="T3415" s="6"/>
      <c r="U3415" s="4"/>
      <c r="V3415" s="4"/>
      <c r="W3415" s="38"/>
      <c r="X3415" s="8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BC3415" s="2"/>
    </row>
    <row r="3416" spans="1:55" ht="12.75" x14ac:dyDescent="0.2">
      <c r="A3416" s="4"/>
      <c r="B3416" s="4"/>
      <c r="C3416" s="4"/>
      <c r="D3416" s="4"/>
      <c r="E3416" s="4"/>
      <c r="F3416" s="4"/>
      <c r="G3416" s="45"/>
      <c r="H3416" s="45"/>
      <c r="I3416" s="36"/>
      <c r="J3416" s="36"/>
      <c r="K3416" s="5"/>
      <c r="L3416" s="8" t="str">
        <f t="shared" si="54"/>
        <v xml:space="preserve"> </v>
      </c>
      <c r="M3416" s="6"/>
      <c r="N3416" s="6"/>
      <c r="O3416" s="6"/>
      <c r="P3416" s="8"/>
      <c r="Q3416" s="5"/>
      <c r="R3416" s="8"/>
      <c r="S3416" s="10"/>
      <c r="T3416" s="6"/>
      <c r="U3416" s="4"/>
      <c r="V3416" s="4"/>
      <c r="W3416" s="38"/>
      <c r="X3416" s="8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BC3416" s="2"/>
    </row>
    <row r="3417" spans="1:55" ht="12.75" x14ac:dyDescent="0.2">
      <c r="A3417" s="4"/>
      <c r="B3417" s="4"/>
      <c r="C3417" s="4"/>
      <c r="D3417" s="4"/>
      <c r="E3417" s="4"/>
      <c r="F3417" s="4"/>
      <c r="G3417" s="45"/>
      <c r="H3417" s="45"/>
      <c r="I3417" s="36"/>
      <c r="J3417" s="36"/>
      <c r="K3417" s="5"/>
      <c r="L3417" s="8" t="str">
        <f t="shared" si="54"/>
        <v xml:space="preserve"> </v>
      </c>
      <c r="M3417" s="6"/>
      <c r="N3417" s="6"/>
      <c r="O3417" s="6"/>
      <c r="P3417" s="8"/>
      <c r="Q3417" s="5"/>
      <c r="R3417" s="8"/>
      <c r="S3417" s="10"/>
      <c r="T3417" s="6"/>
      <c r="U3417" s="4"/>
      <c r="V3417" s="4"/>
      <c r="W3417" s="38"/>
      <c r="X3417" s="8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BC3417" s="2"/>
    </row>
    <row r="3418" spans="1:55" ht="12.75" x14ac:dyDescent="0.2">
      <c r="A3418" s="4"/>
      <c r="B3418" s="4"/>
      <c r="C3418" s="4"/>
      <c r="D3418" s="4"/>
      <c r="E3418" s="4"/>
      <c r="F3418" s="4"/>
      <c r="G3418" s="45"/>
      <c r="H3418" s="45"/>
      <c r="I3418" s="36"/>
      <c r="J3418" s="36"/>
      <c r="K3418" s="5"/>
      <c r="L3418" s="8" t="str">
        <f t="shared" si="54"/>
        <v xml:space="preserve"> </v>
      </c>
      <c r="M3418" s="6"/>
      <c r="N3418" s="6"/>
      <c r="O3418" s="6"/>
      <c r="P3418" s="8"/>
      <c r="Q3418" s="5"/>
      <c r="R3418" s="8"/>
      <c r="S3418" s="10"/>
      <c r="T3418" s="6"/>
      <c r="U3418" s="4"/>
      <c r="V3418" s="4"/>
      <c r="W3418" s="38"/>
      <c r="X3418" s="8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BC3418" s="2"/>
    </row>
    <row r="3419" spans="1:55" ht="12.75" x14ac:dyDescent="0.2">
      <c r="A3419" s="4"/>
      <c r="B3419" s="4"/>
      <c r="C3419" s="4"/>
      <c r="D3419" s="4"/>
      <c r="E3419" s="4"/>
      <c r="F3419" s="4"/>
      <c r="G3419" s="45"/>
      <c r="H3419" s="45"/>
      <c r="I3419" s="36"/>
      <c r="J3419" s="36"/>
      <c r="K3419" s="5"/>
      <c r="L3419" s="8" t="str">
        <f t="shared" si="54"/>
        <v xml:space="preserve"> </v>
      </c>
      <c r="M3419" s="6"/>
      <c r="N3419" s="6"/>
      <c r="O3419" s="6"/>
      <c r="P3419" s="8"/>
      <c r="Q3419" s="5"/>
      <c r="R3419" s="8"/>
      <c r="S3419" s="10"/>
      <c r="T3419" s="6"/>
      <c r="U3419" s="4"/>
      <c r="V3419" s="4"/>
      <c r="W3419" s="38"/>
      <c r="X3419" s="8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BC3419" s="2"/>
    </row>
    <row r="3420" spans="1:55" ht="12.75" x14ac:dyDescent="0.2">
      <c r="A3420" s="4"/>
      <c r="B3420" s="4"/>
      <c r="C3420" s="4"/>
      <c r="D3420" s="4"/>
      <c r="E3420" s="4"/>
      <c r="F3420" s="4"/>
      <c r="G3420" s="45"/>
      <c r="H3420" s="45"/>
      <c r="I3420" s="36"/>
      <c r="J3420" s="36"/>
      <c r="K3420" s="5"/>
      <c r="L3420" s="8" t="str">
        <f t="shared" si="54"/>
        <v xml:space="preserve"> </v>
      </c>
      <c r="M3420" s="6"/>
      <c r="N3420" s="6"/>
      <c r="O3420" s="6"/>
      <c r="P3420" s="8"/>
      <c r="Q3420" s="5"/>
      <c r="R3420" s="8"/>
      <c r="S3420" s="10"/>
      <c r="T3420" s="6"/>
      <c r="U3420" s="4"/>
      <c r="V3420" s="4"/>
      <c r="W3420" s="38"/>
      <c r="X3420" s="8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BC3420" s="2"/>
    </row>
    <row r="3421" spans="1:55" ht="12.75" x14ac:dyDescent="0.2">
      <c r="A3421" s="4"/>
      <c r="B3421" s="4"/>
      <c r="C3421" s="4"/>
      <c r="D3421" s="4"/>
      <c r="E3421" s="4"/>
      <c r="F3421" s="4"/>
      <c r="G3421" s="45"/>
      <c r="H3421" s="45"/>
      <c r="I3421" s="36"/>
      <c r="J3421" s="36"/>
      <c r="K3421" s="5"/>
      <c r="L3421" s="8" t="str">
        <f t="shared" si="54"/>
        <v xml:space="preserve"> </v>
      </c>
      <c r="M3421" s="6"/>
      <c r="N3421" s="6"/>
      <c r="O3421" s="6"/>
      <c r="P3421" s="8"/>
      <c r="Q3421" s="5"/>
      <c r="R3421" s="8"/>
      <c r="S3421" s="10"/>
      <c r="T3421" s="6"/>
      <c r="U3421" s="4"/>
      <c r="V3421" s="4"/>
      <c r="W3421" s="38"/>
      <c r="X3421" s="8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BC3421" s="2"/>
    </row>
    <row r="3422" spans="1:55" ht="12.75" x14ac:dyDescent="0.2">
      <c r="A3422" s="4"/>
      <c r="B3422" s="4"/>
      <c r="C3422" s="4"/>
      <c r="D3422" s="4"/>
      <c r="E3422" s="4"/>
      <c r="F3422" s="4"/>
      <c r="G3422" s="45"/>
      <c r="H3422" s="45"/>
      <c r="I3422" s="36"/>
      <c r="J3422" s="36"/>
      <c r="K3422" s="5"/>
      <c r="L3422" s="8" t="str">
        <f t="shared" si="54"/>
        <v xml:space="preserve"> </v>
      </c>
      <c r="M3422" s="6"/>
      <c r="N3422" s="6"/>
      <c r="O3422" s="6"/>
      <c r="P3422" s="8"/>
      <c r="Q3422" s="5"/>
      <c r="R3422" s="8"/>
      <c r="S3422" s="10"/>
      <c r="T3422" s="6"/>
      <c r="U3422" s="4"/>
      <c r="V3422" s="4"/>
      <c r="W3422" s="38"/>
      <c r="X3422" s="8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BC3422" s="2"/>
    </row>
    <row r="3423" spans="1:55" ht="12.75" x14ac:dyDescent="0.2">
      <c r="A3423" s="4"/>
      <c r="B3423" s="4"/>
      <c r="C3423" s="4"/>
      <c r="D3423" s="4"/>
      <c r="E3423" s="4"/>
      <c r="F3423" s="4"/>
      <c r="G3423" s="45"/>
      <c r="H3423" s="45"/>
      <c r="I3423" s="36"/>
      <c r="J3423" s="36"/>
      <c r="K3423" s="5"/>
      <c r="L3423" s="8" t="str">
        <f t="shared" si="54"/>
        <v xml:space="preserve"> </v>
      </c>
      <c r="M3423" s="6"/>
      <c r="N3423" s="6"/>
      <c r="O3423" s="6"/>
      <c r="P3423" s="8"/>
      <c r="Q3423" s="5"/>
      <c r="R3423" s="8"/>
      <c r="S3423" s="10"/>
      <c r="T3423" s="6"/>
      <c r="U3423" s="4"/>
      <c r="V3423" s="4"/>
      <c r="W3423" s="38"/>
      <c r="X3423" s="8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BC3423" s="2"/>
    </row>
    <row r="3424" spans="1:55" ht="12.75" x14ac:dyDescent="0.2">
      <c r="A3424" s="4"/>
      <c r="B3424" s="4"/>
      <c r="C3424" s="4"/>
      <c r="D3424" s="4"/>
      <c r="E3424" s="4"/>
      <c r="F3424" s="4"/>
      <c r="G3424" s="45"/>
      <c r="H3424" s="45"/>
      <c r="I3424" s="36"/>
      <c r="J3424" s="36"/>
      <c r="K3424" s="5"/>
      <c r="L3424" s="8" t="str">
        <f t="shared" ref="L3424:L3487" si="55">+IF(J3424=0," ",K3424-($B$9-J3424))</f>
        <v xml:space="preserve"> </v>
      </c>
      <c r="M3424" s="6"/>
      <c r="N3424" s="6"/>
      <c r="O3424" s="6"/>
      <c r="P3424" s="8"/>
      <c r="Q3424" s="5"/>
      <c r="R3424" s="8"/>
      <c r="S3424" s="10"/>
      <c r="T3424" s="6"/>
      <c r="U3424" s="4"/>
      <c r="V3424" s="4"/>
      <c r="W3424" s="38"/>
      <c r="X3424" s="8"/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BC3424" s="2"/>
    </row>
    <row r="3425" spans="1:55" ht="12.75" x14ac:dyDescent="0.2">
      <c r="A3425" s="4"/>
      <c r="B3425" s="4"/>
      <c r="C3425" s="4"/>
      <c r="D3425" s="4"/>
      <c r="E3425" s="4"/>
      <c r="F3425" s="4"/>
      <c r="G3425" s="45"/>
      <c r="H3425" s="45"/>
      <c r="I3425" s="36"/>
      <c r="J3425" s="36"/>
      <c r="K3425" s="5"/>
      <c r="L3425" s="8" t="str">
        <f t="shared" si="55"/>
        <v xml:space="preserve"> </v>
      </c>
      <c r="M3425" s="6"/>
      <c r="N3425" s="6"/>
      <c r="O3425" s="6"/>
      <c r="P3425" s="8"/>
      <c r="Q3425" s="5"/>
      <c r="R3425" s="8"/>
      <c r="S3425" s="10"/>
      <c r="T3425" s="6"/>
      <c r="U3425" s="4"/>
      <c r="V3425" s="4"/>
      <c r="W3425" s="38"/>
      <c r="X3425" s="8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BC3425" s="2"/>
    </row>
    <row r="3426" spans="1:55" ht="12.75" x14ac:dyDescent="0.2">
      <c r="A3426" s="4"/>
      <c r="B3426" s="4"/>
      <c r="C3426" s="4"/>
      <c r="D3426" s="4"/>
      <c r="E3426" s="4"/>
      <c r="F3426" s="4"/>
      <c r="G3426" s="45"/>
      <c r="H3426" s="45"/>
      <c r="I3426" s="36"/>
      <c r="J3426" s="36"/>
      <c r="K3426" s="5"/>
      <c r="L3426" s="8" t="str">
        <f t="shared" si="55"/>
        <v xml:space="preserve"> </v>
      </c>
      <c r="M3426" s="6"/>
      <c r="N3426" s="6"/>
      <c r="O3426" s="6"/>
      <c r="P3426" s="8"/>
      <c r="Q3426" s="5"/>
      <c r="R3426" s="8"/>
      <c r="S3426" s="10"/>
      <c r="T3426" s="6"/>
      <c r="U3426" s="4"/>
      <c r="V3426" s="4"/>
      <c r="W3426" s="38"/>
      <c r="X3426" s="8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BC3426" s="2"/>
    </row>
    <row r="3427" spans="1:55" ht="12.75" x14ac:dyDescent="0.2">
      <c r="A3427" s="4"/>
      <c r="B3427" s="4"/>
      <c r="C3427" s="4"/>
      <c r="D3427" s="4"/>
      <c r="E3427" s="4"/>
      <c r="F3427" s="4"/>
      <c r="G3427" s="45"/>
      <c r="H3427" s="45"/>
      <c r="I3427" s="36"/>
      <c r="J3427" s="36"/>
      <c r="K3427" s="5"/>
      <c r="L3427" s="8" t="str">
        <f t="shared" si="55"/>
        <v xml:space="preserve"> </v>
      </c>
      <c r="M3427" s="6"/>
      <c r="N3427" s="6"/>
      <c r="O3427" s="6"/>
      <c r="P3427" s="8"/>
      <c r="Q3427" s="5"/>
      <c r="R3427" s="8"/>
      <c r="S3427" s="10"/>
      <c r="T3427" s="6"/>
      <c r="U3427" s="4"/>
      <c r="V3427" s="4"/>
      <c r="W3427" s="38"/>
      <c r="X3427" s="8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BC3427" s="2"/>
    </row>
    <row r="3428" spans="1:55" ht="12.75" x14ac:dyDescent="0.2">
      <c r="A3428" s="4"/>
      <c r="B3428" s="4"/>
      <c r="C3428" s="4"/>
      <c r="D3428" s="4"/>
      <c r="E3428" s="4"/>
      <c r="F3428" s="4"/>
      <c r="G3428" s="45"/>
      <c r="H3428" s="45"/>
      <c r="I3428" s="36"/>
      <c r="J3428" s="36"/>
      <c r="K3428" s="5"/>
      <c r="L3428" s="8" t="str">
        <f t="shared" si="55"/>
        <v xml:space="preserve"> </v>
      </c>
      <c r="M3428" s="6"/>
      <c r="N3428" s="6"/>
      <c r="O3428" s="6"/>
      <c r="P3428" s="8"/>
      <c r="Q3428" s="5"/>
      <c r="R3428" s="8"/>
      <c r="S3428" s="10"/>
      <c r="T3428" s="6"/>
      <c r="U3428" s="4"/>
      <c r="V3428" s="4"/>
      <c r="W3428" s="38"/>
      <c r="X3428" s="8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BC3428" s="2"/>
    </row>
    <row r="3429" spans="1:55" ht="12.75" x14ac:dyDescent="0.2">
      <c r="A3429" s="4"/>
      <c r="B3429" s="4"/>
      <c r="C3429" s="4"/>
      <c r="D3429" s="4"/>
      <c r="E3429" s="4"/>
      <c r="F3429" s="4"/>
      <c r="G3429" s="45"/>
      <c r="H3429" s="45"/>
      <c r="I3429" s="36"/>
      <c r="J3429" s="36"/>
      <c r="K3429" s="5"/>
      <c r="L3429" s="8" t="str">
        <f t="shared" si="55"/>
        <v xml:space="preserve"> </v>
      </c>
      <c r="M3429" s="6"/>
      <c r="N3429" s="6"/>
      <c r="O3429" s="6"/>
      <c r="P3429" s="8"/>
      <c r="Q3429" s="5"/>
      <c r="R3429" s="8"/>
      <c r="S3429" s="10"/>
      <c r="T3429" s="6"/>
      <c r="U3429" s="4"/>
      <c r="V3429" s="4"/>
      <c r="W3429" s="38"/>
      <c r="X3429" s="8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BC3429" s="2"/>
    </row>
    <row r="3430" spans="1:55" ht="12.75" x14ac:dyDescent="0.2">
      <c r="A3430" s="4"/>
      <c r="B3430" s="4"/>
      <c r="C3430" s="4"/>
      <c r="D3430" s="4"/>
      <c r="E3430" s="4"/>
      <c r="F3430" s="4"/>
      <c r="G3430" s="45"/>
      <c r="H3430" s="45"/>
      <c r="I3430" s="36"/>
      <c r="J3430" s="36"/>
      <c r="K3430" s="5"/>
      <c r="L3430" s="8" t="str">
        <f t="shared" si="55"/>
        <v xml:space="preserve"> </v>
      </c>
      <c r="M3430" s="6"/>
      <c r="N3430" s="6"/>
      <c r="O3430" s="6"/>
      <c r="P3430" s="8"/>
      <c r="Q3430" s="5"/>
      <c r="R3430" s="8"/>
      <c r="S3430" s="10"/>
      <c r="T3430" s="6"/>
      <c r="U3430" s="4"/>
      <c r="V3430" s="4"/>
      <c r="W3430" s="38"/>
      <c r="X3430" s="8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BC3430" s="2"/>
    </row>
    <row r="3431" spans="1:55" ht="12.75" x14ac:dyDescent="0.2">
      <c r="A3431" s="4"/>
      <c r="B3431" s="4"/>
      <c r="C3431" s="4"/>
      <c r="D3431" s="4"/>
      <c r="E3431" s="4"/>
      <c r="F3431" s="4"/>
      <c r="G3431" s="45"/>
      <c r="H3431" s="45"/>
      <c r="I3431" s="36"/>
      <c r="J3431" s="36"/>
      <c r="K3431" s="5"/>
      <c r="L3431" s="8" t="str">
        <f t="shared" si="55"/>
        <v xml:space="preserve"> </v>
      </c>
      <c r="M3431" s="6"/>
      <c r="N3431" s="6"/>
      <c r="O3431" s="6"/>
      <c r="P3431" s="8"/>
      <c r="Q3431" s="5"/>
      <c r="R3431" s="8"/>
      <c r="S3431" s="10"/>
      <c r="T3431" s="6"/>
      <c r="U3431" s="4"/>
      <c r="V3431" s="4"/>
      <c r="W3431" s="38"/>
      <c r="X3431" s="8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BC3431" s="2"/>
    </row>
    <row r="3432" spans="1:55" ht="12.75" x14ac:dyDescent="0.2">
      <c r="A3432" s="4"/>
      <c r="B3432" s="4"/>
      <c r="C3432" s="4"/>
      <c r="D3432" s="4"/>
      <c r="E3432" s="4"/>
      <c r="F3432" s="4"/>
      <c r="G3432" s="45"/>
      <c r="H3432" s="45"/>
      <c r="I3432" s="36"/>
      <c r="J3432" s="36"/>
      <c r="K3432" s="5"/>
      <c r="L3432" s="8" t="str">
        <f t="shared" si="55"/>
        <v xml:space="preserve"> </v>
      </c>
      <c r="M3432" s="6"/>
      <c r="N3432" s="6"/>
      <c r="O3432" s="6"/>
      <c r="P3432" s="8"/>
      <c r="Q3432" s="5"/>
      <c r="R3432" s="8"/>
      <c r="S3432" s="10"/>
      <c r="T3432" s="6"/>
      <c r="U3432" s="4"/>
      <c r="V3432" s="4"/>
      <c r="W3432" s="38"/>
      <c r="X3432" s="8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BC3432" s="2"/>
    </row>
    <row r="3433" spans="1:55" ht="12.75" x14ac:dyDescent="0.2">
      <c r="A3433" s="4"/>
      <c r="B3433" s="4"/>
      <c r="C3433" s="4"/>
      <c r="D3433" s="4"/>
      <c r="E3433" s="4"/>
      <c r="F3433" s="4"/>
      <c r="G3433" s="45"/>
      <c r="H3433" s="45"/>
      <c r="I3433" s="36"/>
      <c r="J3433" s="36"/>
      <c r="K3433" s="5"/>
      <c r="L3433" s="8" t="str">
        <f t="shared" si="55"/>
        <v xml:space="preserve"> </v>
      </c>
      <c r="M3433" s="6"/>
      <c r="N3433" s="6"/>
      <c r="O3433" s="6"/>
      <c r="P3433" s="8"/>
      <c r="Q3433" s="5"/>
      <c r="R3433" s="8"/>
      <c r="S3433" s="10"/>
      <c r="T3433" s="6"/>
      <c r="U3433" s="4"/>
      <c r="V3433" s="4"/>
      <c r="W3433" s="38"/>
      <c r="X3433" s="8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BC3433" s="2"/>
    </row>
    <row r="3434" spans="1:55" ht="12.75" x14ac:dyDescent="0.2">
      <c r="A3434" s="4"/>
      <c r="B3434" s="4"/>
      <c r="C3434" s="4"/>
      <c r="D3434" s="4"/>
      <c r="E3434" s="4"/>
      <c r="F3434" s="4"/>
      <c r="G3434" s="45"/>
      <c r="H3434" s="45"/>
      <c r="I3434" s="36"/>
      <c r="J3434" s="36"/>
      <c r="K3434" s="5"/>
      <c r="L3434" s="8" t="str">
        <f t="shared" si="55"/>
        <v xml:space="preserve"> </v>
      </c>
      <c r="M3434" s="6"/>
      <c r="N3434" s="6"/>
      <c r="O3434" s="6"/>
      <c r="P3434" s="8"/>
      <c r="Q3434" s="5"/>
      <c r="R3434" s="8"/>
      <c r="S3434" s="10"/>
      <c r="T3434" s="6"/>
      <c r="U3434" s="4"/>
      <c r="V3434" s="4"/>
      <c r="W3434" s="38"/>
      <c r="X3434" s="8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BC3434" s="2"/>
    </row>
    <row r="3435" spans="1:55" ht="12.75" x14ac:dyDescent="0.2">
      <c r="A3435" s="4"/>
      <c r="B3435" s="4"/>
      <c r="C3435" s="4"/>
      <c r="D3435" s="4"/>
      <c r="E3435" s="4"/>
      <c r="F3435" s="4"/>
      <c r="G3435" s="45"/>
      <c r="H3435" s="45"/>
      <c r="I3435" s="36"/>
      <c r="J3435" s="36"/>
      <c r="K3435" s="5"/>
      <c r="L3435" s="8" t="str">
        <f t="shared" si="55"/>
        <v xml:space="preserve"> </v>
      </c>
      <c r="M3435" s="6"/>
      <c r="N3435" s="6"/>
      <c r="O3435" s="6"/>
      <c r="P3435" s="8"/>
      <c r="Q3435" s="5"/>
      <c r="R3435" s="8"/>
      <c r="S3435" s="10"/>
      <c r="T3435" s="6"/>
      <c r="U3435" s="4"/>
      <c r="V3435" s="4"/>
      <c r="W3435" s="38"/>
      <c r="X3435" s="8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BC3435" s="2"/>
    </row>
    <row r="3436" spans="1:55" ht="12.75" x14ac:dyDescent="0.2">
      <c r="A3436" s="4"/>
      <c r="B3436" s="4"/>
      <c r="C3436" s="4"/>
      <c r="D3436" s="4"/>
      <c r="E3436" s="4"/>
      <c r="F3436" s="4"/>
      <c r="G3436" s="45"/>
      <c r="H3436" s="45"/>
      <c r="I3436" s="36"/>
      <c r="J3436" s="36"/>
      <c r="K3436" s="5"/>
      <c r="L3436" s="8" t="str">
        <f t="shared" si="55"/>
        <v xml:space="preserve"> </v>
      </c>
      <c r="M3436" s="6"/>
      <c r="N3436" s="6"/>
      <c r="O3436" s="6"/>
      <c r="P3436" s="8"/>
      <c r="Q3436" s="5"/>
      <c r="R3436" s="8"/>
      <c r="S3436" s="10"/>
      <c r="T3436" s="6"/>
      <c r="U3436" s="4"/>
      <c r="V3436" s="4"/>
      <c r="W3436" s="38"/>
      <c r="X3436" s="8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BC3436" s="2"/>
    </row>
    <row r="3437" spans="1:55" ht="12.75" x14ac:dyDescent="0.2">
      <c r="A3437" s="4"/>
      <c r="B3437" s="4"/>
      <c r="C3437" s="4"/>
      <c r="D3437" s="4"/>
      <c r="E3437" s="4"/>
      <c r="F3437" s="4"/>
      <c r="G3437" s="45"/>
      <c r="H3437" s="45"/>
      <c r="I3437" s="36"/>
      <c r="J3437" s="36"/>
      <c r="K3437" s="5"/>
      <c r="L3437" s="8" t="str">
        <f t="shared" si="55"/>
        <v xml:space="preserve"> </v>
      </c>
      <c r="M3437" s="6"/>
      <c r="N3437" s="6"/>
      <c r="O3437" s="6"/>
      <c r="P3437" s="8"/>
      <c r="Q3437" s="5"/>
      <c r="R3437" s="8"/>
      <c r="S3437" s="10"/>
      <c r="T3437" s="6"/>
      <c r="U3437" s="4"/>
      <c r="V3437" s="4"/>
      <c r="W3437" s="38"/>
      <c r="X3437" s="8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BC3437" s="2"/>
    </row>
    <row r="3438" spans="1:55" ht="12.75" x14ac:dyDescent="0.2">
      <c r="A3438" s="4"/>
      <c r="B3438" s="4"/>
      <c r="C3438" s="4"/>
      <c r="D3438" s="4"/>
      <c r="E3438" s="4"/>
      <c r="F3438" s="4"/>
      <c r="G3438" s="45"/>
      <c r="H3438" s="45"/>
      <c r="I3438" s="36"/>
      <c r="J3438" s="36"/>
      <c r="K3438" s="5"/>
      <c r="L3438" s="8" t="str">
        <f t="shared" si="55"/>
        <v xml:space="preserve"> </v>
      </c>
      <c r="M3438" s="6"/>
      <c r="N3438" s="6"/>
      <c r="O3438" s="6"/>
      <c r="P3438" s="8"/>
      <c r="Q3438" s="5"/>
      <c r="R3438" s="8"/>
      <c r="S3438" s="10"/>
      <c r="T3438" s="6"/>
      <c r="U3438" s="4"/>
      <c r="V3438" s="4"/>
      <c r="W3438" s="38"/>
      <c r="X3438" s="8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BC3438" s="2"/>
    </row>
    <row r="3439" spans="1:55" ht="12.75" x14ac:dyDescent="0.2">
      <c r="A3439" s="4"/>
      <c r="B3439" s="4"/>
      <c r="C3439" s="4"/>
      <c r="D3439" s="4"/>
      <c r="E3439" s="4"/>
      <c r="F3439" s="4"/>
      <c r="G3439" s="45"/>
      <c r="H3439" s="45"/>
      <c r="I3439" s="36"/>
      <c r="J3439" s="36"/>
      <c r="K3439" s="5"/>
      <c r="L3439" s="8" t="str">
        <f t="shared" si="55"/>
        <v xml:space="preserve"> </v>
      </c>
      <c r="M3439" s="6"/>
      <c r="N3439" s="6"/>
      <c r="O3439" s="6"/>
      <c r="P3439" s="8"/>
      <c r="Q3439" s="5"/>
      <c r="R3439" s="8"/>
      <c r="S3439" s="10"/>
      <c r="T3439" s="6"/>
      <c r="U3439" s="4"/>
      <c r="V3439" s="4"/>
      <c r="W3439" s="38"/>
      <c r="X3439" s="8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BC3439" s="2"/>
    </row>
    <row r="3440" spans="1:55" ht="12.75" x14ac:dyDescent="0.2">
      <c r="A3440" s="4"/>
      <c r="B3440" s="4"/>
      <c r="C3440" s="4"/>
      <c r="D3440" s="4"/>
      <c r="E3440" s="4"/>
      <c r="F3440" s="4"/>
      <c r="G3440" s="45"/>
      <c r="H3440" s="45"/>
      <c r="I3440" s="36"/>
      <c r="J3440" s="36"/>
      <c r="K3440" s="5"/>
      <c r="L3440" s="8" t="str">
        <f t="shared" si="55"/>
        <v xml:space="preserve"> </v>
      </c>
      <c r="M3440" s="6"/>
      <c r="N3440" s="6"/>
      <c r="O3440" s="6"/>
      <c r="P3440" s="8"/>
      <c r="Q3440" s="5"/>
      <c r="R3440" s="8"/>
      <c r="S3440" s="10"/>
      <c r="T3440" s="6"/>
      <c r="U3440" s="4"/>
      <c r="V3440" s="4"/>
      <c r="W3440" s="38"/>
      <c r="X3440" s="8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BC3440" s="2"/>
    </row>
    <row r="3441" spans="1:55" ht="12.75" x14ac:dyDescent="0.2">
      <c r="A3441" s="4"/>
      <c r="B3441" s="4"/>
      <c r="C3441" s="4"/>
      <c r="D3441" s="4"/>
      <c r="E3441" s="4"/>
      <c r="F3441" s="4"/>
      <c r="G3441" s="45"/>
      <c r="H3441" s="45"/>
      <c r="I3441" s="36"/>
      <c r="J3441" s="36"/>
      <c r="K3441" s="5"/>
      <c r="L3441" s="8" t="str">
        <f t="shared" si="55"/>
        <v xml:space="preserve"> </v>
      </c>
      <c r="M3441" s="6"/>
      <c r="N3441" s="6"/>
      <c r="O3441" s="6"/>
      <c r="P3441" s="8"/>
      <c r="Q3441" s="5"/>
      <c r="R3441" s="8"/>
      <c r="S3441" s="10"/>
      <c r="T3441" s="6"/>
      <c r="U3441" s="4"/>
      <c r="V3441" s="4"/>
      <c r="W3441" s="38"/>
      <c r="X3441" s="8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BC3441" s="2"/>
    </row>
    <row r="3442" spans="1:55" ht="12.75" x14ac:dyDescent="0.2">
      <c r="A3442" s="4"/>
      <c r="B3442" s="4"/>
      <c r="C3442" s="4"/>
      <c r="D3442" s="4"/>
      <c r="E3442" s="4"/>
      <c r="F3442" s="4"/>
      <c r="G3442" s="45"/>
      <c r="H3442" s="45"/>
      <c r="I3442" s="36"/>
      <c r="J3442" s="36"/>
      <c r="K3442" s="5"/>
      <c r="L3442" s="8" t="str">
        <f t="shared" si="55"/>
        <v xml:space="preserve"> </v>
      </c>
      <c r="M3442" s="6"/>
      <c r="N3442" s="6"/>
      <c r="O3442" s="6"/>
      <c r="P3442" s="8"/>
      <c r="Q3442" s="5"/>
      <c r="R3442" s="8"/>
      <c r="S3442" s="10"/>
      <c r="T3442" s="6"/>
      <c r="U3442" s="4"/>
      <c r="V3442" s="4"/>
      <c r="W3442" s="38"/>
      <c r="X3442" s="8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BC3442" s="2"/>
    </row>
    <row r="3443" spans="1:55" ht="12.75" x14ac:dyDescent="0.2">
      <c r="A3443" s="4"/>
      <c r="B3443" s="4"/>
      <c r="C3443" s="4"/>
      <c r="D3443" s="4"/>
      <c r="E3443" s="4"/>
      <c r="F3443" s="4"/>
      <c r="G3443" s="45"/>
      <c r="H3443" s="45"/>
      <c r="I3443" s="36"/>
      <c r="J3443" s="36"/>
      <c r="K3443" s="5"/>
      <c r="L3443" s="8" t="str">
        <f t="shared" si="55"/>
        <v xml:space="preserve"> </v>
      </c>
      <c r="M3443" s="6"/>
      <c r="N3443" s="6"/>
      <c r="O3443" s="6"/>
      <c r="P3443" s="8"/>
      <c r="Q3443" s="5"/>
      <c r="R3443" s="8"/>
      <c r="S3443" s="10"/>
      <c r="T3443" s="6"/>
      <c r="U3443" s="4"/>
      <c r="V3443" s="4"/>
      <c r="W3443" s="38"/>
      <c r="X3443" s="8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BC3443" s="2"/>
    </row>
    <row r="3444" spans="1:55" ht="12.75" x14ac:dyDescent="0.2">
      <c r="A3444" s="4"/>
      <c r="B3444" s="4"/>
      <c r="C3444" s="4"/>
      <c r="D3444" s="4"/>
      <c r="E3444" s="4"/>
      <c r="F3444" s="4"/>
      <c r="G3444" s="45"/>
      <c r="H3444" s="45"/>
      <c r="I3444" s="36"/>
      <c r="J3444" s="36"/>
      <c r="K3444" s="5"/>
      <c r="L3444" s="8" t="str">
        <f t="shared" si="55"/>
        <v xml:space="preserve"> </v>
      </c>
      <c r="M3444" s="6"/>
      <c r="N3444" s="6"/>
      <c r="O3444" s="6"/>
      <c r="P3444" s="8"/>
      <c r="Q3444" s="5"/>
      <c r="R3444" s="8"/>
      <c r="S3444" s="10"/>
      <c r="T3444" s="6"/>
      <c r="U3444" s="4"/>
      <c r="V3444" s="4"/>
      <c r="W3444" s="38"/>
      <c r="X3444" s="8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BC3444" s="2"/>
    </row>
    <row r="3445" spans="1:55" ht="12.75" x14ac:dyDescent="0.2">
      <c r="A3445" s="4"/>
      <c r="B3445" s="4"/>
      <c r="C3445" s="4"/>
      <c r="D3445" s="4"/>
      <c r="E3445" s="4"/>
      <c r="F3445" s="4"/>
      <c r="G3445" s="45"/>
      <c r="H3445" s="45"/>
      <c r="I3445" s="36"/>
      <c r="J3445" s="36"/>
      <c r="K3445" s="5"/>
      <c r="L3445" s="8" t="str">
        <f t="shared" si="55"/>
        <v xml:space="preserve"> </v>
      </c>
      <c r="M3445" s="6"/>
      <c r="N3445" s="6"/>
      <c r="O3445" s="6"/>
      <c r="P3445" s="8"/>
      <c r="Q3445" s="5"/>
      <c r="R3445" s="8"/>
      <c r="S3445" s="10"/>
      <c r="T3445" s="6"/>
      <c r="U3445" s="4"/>
      <c r="V3445" s="4"/>
      <c r="W3445" s="38"/>
      <c r="X3445" s="8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BC3445" s="2"/>
    </row>
    <row r="3446" spans="1:55" ht="12.75" x14ac:dyDescent="0.2">
      <c r="A3446" s="4"/>
      <c r="B3446" s="4"/>
      <c r="C3446" s="4"/>
      <c r="D3446" s="4"/>
      <c r="E3446" s="4"/>
      <c r="F3446" s="4"/>
      <c r="G3446" s="45"/>
      <c r="H3446" s="45"/>
      <c r="I3446" s="36"/>
      <c r="J3446" s="36"/>
      <c r="K3446" s="5"/>
      <c r="L3446" s="8" t="str">
        <f t="shared" si="55"/>
        <v xml:space="preserve"> </v>
      </c>
      <c r="M3446" s="6"/>
      <c r="N3446" s="6"/>
      <c r="O3446" s="6"/>
      <c r="P3446" s="8"/>
      <c r="Q3446" s="5"/>
      <c r="R3446" s="8"/>
      <c r="S3446" s="10"/>
      <c r="T3446" s="6"/>
      <c r="U3446" s="4"/>
      <c r="V3446" s="4"/>
      <c r="W3446" s="38"/>
      <c r="X3446" s="8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BC3446" s="2"/>
    </row>
    <row r="3447" spans="1:55" ht="12.75" x14ac:dyDescent="0.2">
      <c r="A3447" s="4"/>
      <c r="B3447" s="4"/>
      <c r="C3447" s="4"/>
      <c r="D3447" s="4"/>
      <c r="E3447" s="4"/>
      <c r="F3447" s="4"/>
      <c r="G3447" s="45"/>
      <c r="H3447" s="45"/>
      <c r="I3447" s="36"/>
      <c r="J3447" s="36"/>
      <c r="K3447" s="5"/>
      <c r="L3447" s="8" t="str">
        <f t="shared" si="55"/>
        <v xml:space="preserve"> </v>
      </c>
      <c r="M3447" s="6"/>
      <c r="N3447" s="6"/>
      <c r="O3447" s="6"/>
      <c r="P3447" s="8"/>
      <c r="Q3447" s="5"/>
      <c r="R3447" s="8"/>
      <c r="S3447" s="10"/>
      <c r="T3447" s="6"/>
      <c r="U3447" s="4"/>
      <c r="V3447" s="4"/>
      <c r="W3447" s="38"/>
      <c r="X3447" s="8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BC3447" s="2"/>
    </row>
    <row r="3448" spans="1:55" ht="12.75" x14ac:dyDescent="0.2">
      <c r="A3448" s="4"/>
      <c r="B3448" s="4"/>
      <c r="C3448" s="4"/>
      <c r="D3448" s="4"/>
      <c r="E3448" s="4"/>
      <c r="F3448" s="4"/>
      <c r="G3448" s="45"/>
      <c r="H3448" s="45"/>
      <c r="I3448" s="36"/>
      <c r="J3448" s="36"/>
      <c r="K3448" s="5"/>
      <c r="L3448" s="8" t="str">
        <f t="shared" si="55"/>
        <v xml:space="preserve"> </v>
      </c>
      <c r="M3448" s="6"/>
      <c r="N3448" s="6"/>
      <c r="O3448" s="6"/>
      <c r="P3448" s="8"/>
      <c r="Q3448" s="5"/>
      <c r="R3448" s="8"/>
      <c r="S3448" s="10"/>
      <c r="T3448" s="6"/>
      <c r="U3448" s="4"/>
      <c r="V3448" s="4"/>
      <c r="W3448" s="38"/>
      <c r="X3448" s="8"/>
      <c r="Y3448" s="10"/>
      <c r="Z3448" s="10"/>
      <c r="AA3448" s="10"/>
      <c r="AB3448" s="10"/>
      <c r="AC3448" s="10"/>
      <c r="AD3448" s="10"/>
      <c r="AE3448" s="10"/>
      <c r="AF3448" s="10"/>
      <c r="AG3448" s="10"/>
      <c r="AH3448" s="10"/>
      <c r="AI3448" s="10"/>
      <c r="AJ3448" s="10"/>
      <c r="BC3448" s="2"/>
    </row>
    <row r="3449" spans="1:55" ht="12.75" x14ac:dyDescent="0.2">
      <c r="A3449" s="4"/>
      <c r="B3449" s="4"/>
      <c r="C3449" s="4"/>
      <c r="D3449" s="4"/>
      <c r="E3449" s="4"/>
      <c r="F3449" s="4"/>
      <c r="G3449" s="45"/>
      <c r="H3449" s="45"/>
      <c r="I3449" s="36"/>
      <c r="J3449" s="36"/>
      <c r="K3449" s="5"/>
      <c r="L3449" s="8" t="str">
        <f t="shared" si="55"/>
        <v xml:space="preserve"> </v>
      </c>
      <c r="M3449" s="6"/>
      <c r="N3449" s="6"/>
      <c r="O3449" s="6"/>
      <c r="P3449" s="8"/>
      <c r="Q3449" s="5"/>
      <c r="R3449" s="8"/>
      <c r="S3449" s="10"/>
      <c r="T3449" s="6"/>
      <c r="U3449" s="4"/>
      <c r="V3449" s="4"/>
      <c r="W3449" s="38"/>
      <c r="X3449" s="8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BC3449" s="2"/>
    </row>
    <row r="3450" spans="1:55" ht="12.75" x14ac:dyDescent="0.2">
      <c r="A3450" s="4"/>
      <c r="B3450" s="4"/>
      <c r="C3450" s="4"/>
      <c r="D3450" s="4"/>
      <c r="E3450" s="4"/>
      <c r="F3450" s="4"/>
      <c r="G3450" s="45"/>
      <c r="H3450" s="45"/>
      <c r="I3450" s="36"/>
      <c r="J3450" s="36"/>
      <c r="K3450" s="5"/>
      <c r="L3450" s="8" t="str">
        <f t="shared" si="55"/>
        <v xml:space="preserve"> </v>
      </c>
      <c r="M3450" s="6"/>
      <c r="N3450" s="6"/>
      <c r="O3450" s="6"/>
      <c r="P3450" s="8"/>
      <c r="Q3450" s="5"/>
      <c r="R3450" s="8"/>
      <c r="S3450" s="10"/>
      <c r="T3450" s="6"/>
      <c r="U3450" s="4"/>
      <c r="V3450" s="4"/>
      <c r="W3450" s="38"/>
      <c r="X3450" s="8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BC3450" s="2"/>
    </row>
    <row r="3451" spans="1:55" ht="12.75" x14ac:dyDescent="0.2">
      <c r="A3451" s="4"/>
      <c r="B3451" s="4"/>
      <c r="C3451" s="4"/>
      <c r="D3451" s="4"/>
      <c r="E3451" s="4"/>
      <c r="F3451" s="4"/>
      <c r="G3451" s="45"/>
      <c r="H3451" s="45"/>
      <c r="I3451" s="36"/>
      <c r="J3451" s="36"/>
      <c r="K3451" s="5"/>
      <c r="L3451" s="8" t="str">
        <f t="shared" si="55"/>
        <v xml:space="preserve"> </v>
      </c>
      <c r="M3451" s="6"/>
      <c r="N3451" s="6"/>
      <c r="O3451" s="6"/>
      <c r="P3451" s="8"/>
      <c r="Q3451" s="5"/>
      <c r="R3451" s="8"/>
      <c r="S3451" s="10"/>
      <c r="T3451" s="6"/>
      <c r="U3451" s="4"/>
      <c r="V3451" s="4"/>
      <c r="W3451" s="38"/>
      <c r="X3451" s="8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BC3451" s="2"/>
    </row>
    <row r="3452" spans="1:55" ht="12.75" x14ac:dyDescent="0.2">
      <c r="A3452" s="4"/>
      <c r="B3452" s="4"/>
      <c r="C3452" s="4"/>
      <c r="D3452" s="4"/>
      <c r="E3452" s="4"/>
      <c r="F3452" s="4"/>
      <c r="G3452" s="45"/>
      <c r="H3452" s="45"/>
      <c r="I3452" s="36"/>
      <c r="J3452" s="36"/>
      <c r="K3452" s="5"/>
      <c r="L3452" s="8" t="str">
        <f t="shared" si="55"/>
        <v xml:space="preserve"> </v>
      </c>
      <c r="M3452" s="6"/>
      <c r="N3452" s="6"/>
      <c r="O3452" s="6"/>
      <c r="P3452" s="8"/>
      <c r="Q3452" s="5"/>
      <c r="R3452" s="8"/>
      <c r="S3452" s="10"/>
      <c r="T3452" s="6"/>
      <c r="U3452" s="4"/>
      <c r="V3452" s="4"/>
      <c r="W3452" s="38"/>
      <c r="X3452" s="8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BC3452" s="2"/>
    </row>
    <row r="3453" spans="1:55" ht="12.75" x14ac:dyDescent="0.2">
      <c r="A3453" s="4"/>
      <c r="B3453" s="4"/>
      <c r="C3453" s="4"/>
      <c r="D3453" s="4"/>
      <c r="E3453" s="4"/>
      <c r="F3453" s="4"/>
      <c r="G3453" s="45"/>
      <c r="H3453" s="45"/>
      <c r="I3453" s="36"/>
      <c r="J3453" s="36"/>
      <c r="K3453" s="5"/>
      <c r="L3453" s="8" t="str">
        <f t="shared" si="55"/>
        <v xml:space="preserve"> </v>
      </c>
      <c r="M3453" s="6"/>
      <c r="N3453" s="6"/>
      <c r="O3453" s="6"/>
      <c r="P3453" s="8"/>
      <c r="Q3453" s="5"/>
      <c r="R3453" s="8"/>
      <c r="S3453" s="10"/>
      <c r="T3453" s="6"/>
      <c r="U3453" s="4"/>
      <c r="V3453" s="4"/>
      <c r="W3453" s="38"/>
      <c r="X3453" s="8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BC3453" s="2"/>
    </row>
    <row r="3454" spans="1:55" ht="12.75" x14ac:dyDescent="0.2">
      <c r="A3454" s="4"/>
      <c r="B3454" s="4"/>
      <c r="C3454" s="4"/>
      <c r="D3454" s="4"/>
      <c r="E3454" s="4"/>
      <c r="F3454" s="4"/>
      <c r="G3454" s="45"/>
      <c r="H3454" s="45"/>
      <c r="I3454" s="36"/>
      <c r="J3454" s="36"/>
      <c r="K3454" s="5"/>
      <c r="L3454" s="8" t="str">
        <f t="shared" si="55"/>
        <v xml:space="preserve"> </v>
      </c>
      <c r="M3454" s="6"/>
      <c r="N3454" s="6"/>
      <c r="O3454" s="6"/>
      <c r="P3454" s="8"/>
      <c r="Q3454" s="5"/>
      <c r="R3454" s="8"/>
      <c r="S3454" s="10"/>
      <c r="T3454" s="6"/>
      <c r="U3454" s="4"/>
      <c r="V3454" s="4"/>
      <c r="W3454" s="38"/>
      <c r="X3454" s="8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BC3454" s="2"/>
    </row>
    <row r="3455" spans="1:55" ht="12.75" x14ac:dyDescent="0.2">
      <c r="A3455" s="4"/>
      <c r="B3455" s="4"/>
      <c r="C3455" s="4"/>
      <c r="D3455" s="4"/>
      <c r="E3455" s="4"/>
      <c r="F3455" s="4"/>
      <c r="G3455" s="45"/>
      <c r="H3455" s="45"/>
      <c r="I3455" s="36"/>
      <c r="J3455" s="36"/>
      <c r="K3455" s="5"/>
      <c r="L3455" s="8" t="str">
        <f t="shared" si="55"/>
        <v xml:space="preserve"> </v>
      </c>
      <c r="M3455" s="6"/>
      <c r="N3455" s="6"/>
      <c r="O3455" s="6"/>
      <c r="P3455" s="8"/>
      <c r="Q3455" s="5"/>
      <c r="R3455" s="8"/>
      <c r="S3455" s="10"/>
      <c r="T3455" s="6"/>
      <c r="U3455" s="4"/>
      <c r="V3455" s="4"/>
      <c r="W3455" s="38"/>
      <c r="X3455" s="8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BC3455" s="2"/>
    </row>
    <row r="3456" spans="1:55" ht="12.75" x14ac:dyDescent="0.2">
      <c r="A3456" s="4"/>
      <c r="B3456" s="4"/>
      <c r="C3456" s="4"/>
      <c r="D3456" s="4"/>
      <c r="E3456" s="4"/>
      <c r="F3456" s="4"/>
      <c r="G3456" s="45"/>
      <c r="H3456" s="45"/>
      <c r="I3456" s="36"/>
      <c r="J3456" s="36"/>
      <c r="K3456" s="5"/>
      <c r="L3456" s="8" t="str">
        <f t="shared" si="55"/>
        <v xml:space="preserve"> </v>
      </c>
      <c r="M3456" s="6"/>
      <c r="N3456" s="6"/>
      <c r="O3456" s="6"/>
      <c r="P3456" s="8"/>
      <c r="Q3456" s="5"/>
      <c r="R3456" s="8"/>
      <c r="S3456" s="10"/>
      <c r="T3456" s="6"/>
      <c r="U3456" s="4"/>
      <c r="V3456" s="4"/>
      <c r="W3456" s="38"/>
      <c r="X3456" s="8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BC3456" s="2"/>
    </row>
    <row r="3457" spans="1:55" ht="12.75" x14ac:dyDescent="0.2">
      <c r="A3457" s="4"/>
      <c r="B3457" s="4"/>
      <c r="C3457" s="4"/>
      <c r="D3457" s="4"/>
      <c r="E3457" s="4"/>
      <c r="F3457" s="4"/>
      <c r="G3457" s="45"/>
      <c r="H3457" s="45"/>
      <c r="I3457" s="36"/>
      <c r="J3457" s="36"/>
      <c r="K3457" s="5"/>
      <c r="L3457" s="8" t="str">
        <f t="shared" si="55"/>
        <v xml:space="preserve"> </v>
      </c>
      <c r="M3457" s="6"/>
      <c r="N3457" s="6"/>
      <c r="O3457" s="6"/>
      <c r="P3457" s="8"/>
      <c r="Q3457" s="5"/>
      <c r="R3457" s="8"/>
      <c r="S3457" s="10"/>
      <c r="T3457" s="6"/>
      <c r="U3457" s="4"/>
      <c r="V3457" s="4"/>
      <c r="W3457" s="38"/>
      <c r="X3457" s="8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BC3457" s="2"/>
    </row>
    <row r="3458" spans="1:55" ht="12.75" x14ac:dyDescent="0.2">
      <c r="A3458" s="4"/>
      <c r="B3458" s="4"/>
      <c r="C3458" s="4"/>
      <c r="D3458" s="4"/>
      <c r="E3458" s="4"/>
      <c r="F3458" s="4"/>
      <c r="G3458" s="45"/>
      <c r="H3458" s="45"/>
      <c r="I3458" s="36"/>
      <c r="J3458" s="36"/>
      <c r="K3458" s="5"/>
      <c r="L3458" s="8" t="str">
        <f t="shared" si="55"/>
        <v xml:space="preserve"> </v>
      </c>
      <c r="M3458" s="6"/>
      <c r="N3458" s="6"/>
      <c r="O3458" s="6"/>
      <c r="P3458" s="8"/>
      <c r="Q3458" s="5"/>
      <c r="R3458" s="8"/>
      <c r="S3458" s="10"/>
      <c r="T3458" s="6"/>
      <c r="U3458" s="4"/>
      <c r="V3458" s="4"/>
      <c r="W3458" s="38"/>
      <c r="X3458" s="8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BC3458" s="2"/>
    </row>
    <row r="3459" spans="1:55" ht="12.75" x14ac:dyDescent="0.2">
      <c r="A3459" s="4"/>
      <c r="B3459" s="4"/>
      <c r="C3459" s="4"/>
      <c r="D3459" s="4"/>
      <c r="E3459" s="4"/>
      <c r="F3459" s="4"/>
      <c r="G3459" s="45"/>
      <c r="H3459" s="45"/>
      <c r="I3459" s="36"/>
      <c r="J3459" s="36"/>
      <c r="K3459" s="5"/>
      <c r="L3459" s="8" t="str">
        <f t="shared" si="55"/>
        <v xml:space="preserve"> </v>
      </c>
      <c r="M3459" s="6"/>
      <c r="N3459" s="6"/>
      <c r="O3459" s="6"/>
      <c r="P3459" s="8"/>
      <c r="Q3459" s="5"/>
      <c r="R3459" s="8"/>
      <c r="S3459" s="10"/>
      <c r="T3459" s="6"/>
      <c r="U3459" s="4"/>
      <c r="V3459" s="4"/>
      <c r="W3459" s="38"/>
      <c r="X3459" s="8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BC3459" s="2"/>
    </row>
    <row r="3460" spans="1:55" ht="12.75" x14ac:dyDescent="0.2">
      <c r="A3460" s="4"/>
      <c r="B3460" s="4"/>
      <c r="C3460" s="4"/>
      <c r="D3460" s="4"/>
      <c r="E3460" s="4"/>
      <c r="F3460" s="4"/>
      <c r="G3460" s="45"/>
      <c r="H3460" s="45"/>
      <c r="I3460" s="36"/>
      <c r="J3460" s="36"/>
      <c r="K3460" s="5"/>
      <c r="L3460" s="8" t="str">
        <f t="shared" si="55"/>
        <v xml:space="preserve"> </v>
      </c>
      <c r="M3460" s="6"/>
      <c r="N3460" s="6"/>
      <c r="O3460" s="6"/>
      <c r="P3460" s="8"/>
      <c r="Q3460" s="5"/>
      <c r="R3460" s="8"/>
      <c r="S3460" s="10"/>
      <c r="T3460" s="6"/>
      <c r="U3460" s="4"/>
      <c r="V3460" s="4"/>
      <c r="W3460" s="38"/>
      <c r="X3460" s="8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BC3460" s="2"/>
    </row>
    <row r="3461" spans="1:55" ht="12.75" x14ac:dyDescent="0.2">
      <c r="A3461" s="4"/>
      <c r="B3461" s="4"/>
      <c r="C3461" s="4"/>
      <c r="D3461" s="4"/>
      <c r="E3461" s="4"/>
      <c r="F3461" s="4"/>
      <c r="G3461" s="45"/>
      <c r="H3461" s="45"/>
      <c r="I3461" s="36"/>
      <c r="J3461" s="36"/>
      <c r="K3461" s="5"/>
      <c r="L3461" s="8" t="str">
        <f t="shared" si="55"/>
        <v xml:space="preserve"> </v>
      </c>
      <c r="M3461" s="6"/>
      <c r="N3461" s="6"/>
      <c r="O3461" s="6"/>
      <c r="P3461" s="8"/>
      <c r="Q3461" s="5"/>
      <c r="R3461" s="8"/>
      <c r="S3461" s="10"/>
      <c r="T3461" s="6"/>
      <c r="U3461" s="4"/>
      <c r="V3461" s="4"/>
      <c r="W3461" s="38"/>
      <c r="X3461" s="8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BC3461" s="2"/>
    </row>
    <row r="3462" spans="1:55" ht="12.75" x14ac:dyDescent="0.2">
      <c r="A3462" s="4"/>
      <c r="B3462" s="4"/>
      <c r="C3462" s="4"/>
      <c r="D3462" s="4"/>
      <c r="E3462" s="4"/>
      <c r="F3462" s="4"/>
      <c r="G3462" s="45"/>
      <c r="H3462" s="45"/>
      <c r="I3462" s="36"/>
      <c r="J3462" s="36"/>
      <c r="K3462" s="5"/>
      <c r="L3462" s="8" t="str">
        <f t="shared" si="55"/>
        <v xml:space="preserve"> </v>
      </c>
      <c r="M3462" s="6"/>
      <c r="N3462" s="6"/>
      <c r="O3462" s="6"/>
      <c r="P3462" s="8"/>
      <c r="Q3462" s="5"/>
      <c r="R3462" s="8"/>
      <c r="S3462" s="10"/>
      <c r="T3462" s="6"/>
      <c r="U3462" s="4"/>
      <c r="V3462" s="4"/>
      <c r="W3462" s="38"/>
      <c r="X3462" s="8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BC3462" s="2"/>
    </row>
    <row r="3463" spans="1:55" ht="12.75" x14ac:dyDescent="0.2">
      <c r="A3463" s="4"/>
      <c r="B3463" s="4"/>
      <c r="C3463" s="4"/>
      <c r="D3463" s="4"/>
      <c r="E3463" s="4"/>
      <c r="F3463" s="4"/>
      <c r="G3463" s="45"/>
      <c r="H3463" s="45"/>
      <c r="I3463" s="36"/>
      <c r="J3463" s="36"/>
      <c r="K3463" s="5"/>
      <c r="L3463" s="8" t="str">
        <f t="shared" si="55"/>
        <v xml:space="preserve"> </v>
      </c>
      <c r="M3463" s="6"/>
      <c r="N3463" s="6"/>
      <c r="O3463" s="6"/>
      <c r="P3463" s="8"/>
      <c r="Q3463" s="5"/>
      <c r="R3463" s="8"/>
      <c r="S3463" s="10"/>
      <c r="T3463" s="6"/>
      <c r="U3463" s="4"/>
      <c r="V3463" s="4"/>
      <c r="W3463" s="38"/>
      <c r="X3463" s="8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BC3463" s="2"/>
    </row>
    <row r="3464" spans="1:55" ht="12.75" x14ac:dyDescent="0.2">
      <c r="A3464" s="4"/>
      <c r="B3464" s="4"/>
      <c r="C3464" s="4"/>
      <c r="D3464" s="4"/>
      <c r="E3464" s="4"/>
      <c r="F3464" s="4"/>
      <c r="G3464" s="45"/>
      <c r="H3464" s="45"/>
      <c r="I3464" s="36"/>
      <c r="J3464" s="36"/>
      <c r="K3464" s="5"/>
      <c r="L3464" s="8" t="str">
        <f t="shared" si="55"/>
        <v xml:space="preserve"> </v>
      </c>
      <c r="M3464" s="6"/>
      <c r="N3464" s="6"/>
      <c r="O3464" s="6"/>
      <c r="P3464" s="8"/>
      <c r="Q3464" s="5"/>
      <c r="R3464" s="8"/>
      <c r="S3464" s="10"/>
      <c r="T3464" s="6"/>
      <c r="U3464" s="4"/>
      <c r="V3464" s="4"/>
      <c r="W3464" s="38"/>
      <c r="X3464" s="8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BC3464" s="2"/>
    </row>
    <row r="3465" spans="1:55" ht="12.75" x14ac:dyDescent="0.2">
      <c r="A3465" s="4"/>
      <c r="B3465" s="4"/>
      <c r="C3465" s="4"/>
      <c r="D3465" s="4"/>
      <c r="E3465" s="4"/>
      <c r="F3465" s="4"/>
      <c r="G3465" s="45"/>
      <c r="H3465" s="45"/>
      <c r="I3465" s="36"/>
      <c r="J3465" s="36"/>
      <c r="K3465" s="5"/>
      <c r="L3465" s="8" t="str">
        <f t="shared" si="55"/>
        <v xml:space="preserve"> </v>
      </c>
      <c r="M3465" s="6"/>
      <c r="N3465" s="6"/>
      <c r="O3465" s="6"/>
      <c r="P3465" s="8"/>
      <c r="Q3465" s="5"/>
      <c r="R3465" s="8"/>
      <c r="S3465" s="10"/>
      <c r="T3465" s="6"/>
      <c r="U3465" s="4"/>
      <c r="V3465" s="4"/>
      <c r="W3465" s="38"/>
      <c r="X3465" s="8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BC3465" s="2"/>
    </row>
    <row r="3466" spans="1:55" ht="12.75" x14ac:dyDescent="0.2">
      <c r="A3466" s="4"/>
      <c r="B3466" s="4"/>
      <c r="C3466" s="4"/>
      <c r="D3466" s="4"/>
      <c r="E3466" s="4"/>
      <c r="F3466" s="4"/>
      <c r="G3466" s="45"/>
      <c r="H3466" s="45"/>
      <c r="I3466" s="36"/>
      <c r="J3466" s="36"/>
      <c r="K3466" s="5"/>
      <c r="L3466" s="8" t="str">
        <f t="shared" si="55"/>
        <v xml:space="preserve"> </v>
      </c>
      <c r="M3466" s="6"/>
      <c r="N3466" s="6"/>
      <c r="O3466" s="6"/>
      <c r="P3466" s="8"/>
      <c r="Q3466" s="5"/>
      <c r="R3466" s="8"/>
      <c r="S3466" s="10"/>
      <c r="T3466" s="6"/>
      <c r="U3466" s="4"/>
      <c r="V3466" s="4"/>
      <c r="W3466" s="38"/>
      <c r="X3466" s="8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BC3466" s="2"/>
    </row>
    <row r="3467" spans="1:55" ht="12.75" x14ac:dyDescent="0.2">
      <c r="A3467" s="4"/>
      <c r="B3467" s="4"/>
      <c r="C3467" s="4"/>
      <c r="D3467" s="4"/>
      <c r="E3467" s="4"/>
      <c r="F3467" s="4"/>
      <c r="G3467" s="45"/>
      <c r="H3467" s="45"/>
      <c r="I3467" s="36"/>
      <c r="J3467" s="36"/>
      <c r="K3467" s="5"/>
      <c r="L3467" s="8" t="str">
        <f t="shared" si="55"/>
        <v xml:space="preserve"> </v>
      </c>
      <c r="M3467" s="6"/>
      <c r="N3467" s="6"/>
      <c r="O3467" s="6"/>
      <c r="P3467" s="8"/>
      <c r="Q3467" s="5"/>
      <c r="R3467" s="8"/>
      <c r="S3467" s="10"/>
      <c r="T3467" s="6"/>
      <c r="U3467" s="4"/>
      <c r="V3467" s="4"/>
      <c r="W3467" s="38"/>
      <c r="X3467" s="8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BC3467" s="2"/>
    </row>
    <row r="3468" spans="1:55" ht="12.75" x14ac:dyDescent="0.2">
      <c r="A3468" s="4"/>
      <c r="B3468" s="4"/>
      <c r="C3468" s="4"/>
      <c r="D3468" s="4"/>
      <c r="E3468" s="4"/>
      <c r="F3468" s="4"/>
      <c r="G3468" s="45"/>
      <c r="H3468" s="45"/>
      <c r="I3468" s="36"/>
      <c r="J3468" s="36"/>
      <c r="K3468" s="5"/>
      <c r="L3468" s="8" t="str">
        <f t="shared" si="55"/>
        <v xml:space="preserve"> </v>
      </c>
      <c r="M3468" s="6"/>
      <c r="N3468" s="6"/>
      <c r="O3468" s="6"/>
      <c r="P3468" s="8"/>
      <c r="Q3468" s="5"/>
      <c r="R3468" s="8"/>
      <c r="S3468" s="10"/>
      <c r="T3468" s="6"/>
      <c r="U3468" s="4"/>
      <c r="V3468" s="4"/>
      <c r="W3468" s="38"/>
      <c r="X3468" s="8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BC3468" s="2"/>
    </row>
    <row r="3469" spans="1:55" ht="12.75" x14ac:dyDescent="0.2">
      <c r="A3469" s="4"/>
      <c r="B3469" s="4"/>
      <c r="C3469" s="4"/>
      <c r="D3469" s="4"/>
      <c r="E3469" s="4"/>
      <c r="F3469" s="4"/>
      <c r="G3469" s="45"/>
      <c r="H3469" s="45"/>
      <c r="I3469" s="36"/>
      <c r="J3469" s="36"/>
      <c r="K3469" s="5"/>
      <c r="L3469" s="8" t="str">
        <f t="shared" si="55"/>
        <v xml:space="preserve"> </v>
      </c>
      <c r="M3469" s="6"/>
      <c r="N3469" s="6"/>
      <c r="O3469" s="6"/>
      <c r="P3469" s="8"/>
      <c r="Q3469" s="5"/>
      <c r="R3469" s="8"/>
      <c r="S3469" s="10"/>
      <c r="T3469" s="6"/>
      <c r="U3469" s="4"/>
      <c r="V3469" s="4"/>
      <c r="W3469" s="38"/>
      <c r="X3469" s="8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BC3469" s="2"/>
    </row>
    <row r="3470" spans="1:55" ht="12.75" x14ac:dyDescent="0.2">
      <c r="A3470" s="4"/>
      <c r="B3470" s="4"/>
      <c r="C3470" s="4"/>
      <c r="D3470" s="4"/>
      <c r="E3470" s="4"/>
      <c r="F3470" s="4"/>
      <c r="G3470" s="45"/>
      <c r="H3470" s="45"/>
      <c r="I3470" s="36"/>
      <c r="J3470" s="36"/>
      <c r="K3470" s="5"/>
      <c r="L3470" s="8" t="str">
        <f t="shared" si="55"/>
        <v xml:space="preserve"> </v>
      </c>
      <c r="M3470" s="6"/>
      <c r="N3470" s="6"/>
      <c r="O3470" s="6"/>
      <c r="P3470" s="8"/>
      <c r="Q3470" s="5"/>
      <c r="R3470" s="8"/>
      <c r="S3470" s="10"/>
      <c r="T3470" s="6"/>
      <c r="U3470" s="4"/>
      <c r="V3470" s="4"/>
      <c r="W3470" s="38"/>
      <c r="X3470" s="8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BC3470" s="2"/>
    </row>
    <row r="3471" spans="1:55" ht="12.75" x14ac:dyDescent="0.2">
      <c r="A3471" s="4"/>
      <c r="B3471" s="4"/>
      <c r="C3471" s="4"/>
      <c r="D3471" s="4"/>
      <c r="E3471" s="4"/>
      <c r="F3471" s="4"/>
      <c r="G3471" s="45"/>
      <c r="H3471" s="45"/>
      <c r="I3471" s="36"/>
      <c r="J3471" s="36"/>
      <c r="K3471" s="5"/>
      <c r="L3471" s="8" t="str">
        <f t="shared" si="55"/>
        <v xml:space="preserve"> </v>
      </c>
      <c r="M3471" s="6"/>
      <c r="N3471" s="6"/>
      <c r="O3471" s="6"/>
      <c r="P3471" s="8"/>
      <c r="Q3471" s="5"/>
      <c r="R3471" s="8"/>
      <c r="S3471" s="10"/>
      <c r="T3471" s="6"/>
      <c r="U3471" s="4"/>
      <c r="V3471" s="4"/>
      <c r="W3471" s="38"/>
      <c r="X3471" s="8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BC3471" s="2"/>
    </row>
    <row r="3472" spans="1:55" ht="12.75" x14ac:dyDescent="0.2">
      <c r="A3472" s="4"/>
      <c r="B3472" s="4"/>
      <c r="C3472" s="4"/>
      <c r="D3472" s="4"/>
      <c r="E3472" s="4"/>
      <c r="F3472" s="4"/>
      <c r="G3472" s="45"/>
      <c r="H3472" s="45"/>
      <c r="I3472" s="36"/>
      <c r="J3472" s="36"/>
      <c r="K3472" s="5"/>
      <c r="L3472" s="8" t="str">
        <f t="shared" si="55"/>
        <v xml:space="preserve"> </v>
      </c>
      <c r="M3472" s="6"/>
      <c r="N3472" s="6"/>
      <c r="O3472" s="6"/>
      <c r="P3472" s="8"/>
      <c r="Q3472" s="5"/>
      <c r="R3472" s="8"/>
      <c r="S3472" s="10"/>
      <c r="T3472" s="6"/>
      <c r="U3472" s="4"/>
      <c r="V3472" s="4"/>
      <c r="W3472" s="38"/>
      <c r="X3472" s="8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BC3472" s="2"/>
    </row>
    <row r="3473" spans="1:55" ht="12.75" x14ac:dyDescent="0.2">
      <c r="A3473" s="4"/>
      <c r="B3473" s="4"/>
      <c r="C3473" s="4"/>
      <c r="D3473" s="4"/>
      <c r="E3473" s="4"/>
      <c r="F3473" s="4"/>
      <c r="G3473" s="45"/>
      <c r="H3473" s="45"/>
      <c r="I3473" s="36"/>
      <c r="J3473" s="36"/>
      <c r="K3473" s="5"/>
      <c r="L3473" s="8" t="str">
        <f t="shared" si="55"/>
        <v xml:space="preserve"> </v>
      </c>
      <c r="M3473" s="6"/>
      <c r="N3473" s="6"/>
      <c r="O3473" s="6"/>
      <c r="P3473" s="8"/>
      <c r="Q3473" s="5"/>
      <c r="R3473" s="8"/>
      <c r="S3473" s="10"/>
      <c r="T3473" s="6"/>
      <c r="U3473" s="4"/>
      <c r="V3473" s="4"/>
      <c r="W3473" s="38"/>
      <c r="X3473" s="8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BC3473" s="2"/>
    </row>
    <row r="3474" spans="1:55" ht="12.75" x14ac:dyDescent="0.2">
      <c r="A3474" s="4"/>
      <c r="B3474" s="4"/>
      <c r="C3474" s="4"/>
      <c r="D3474" s="4"/>
      <c r="E3474" s="4"/>
      <c r="F3474" s="4"/>
      <c r="G3474" s="45"/>
      <c r="H3474" s="45"/>
      <c r="I3474" s="36"/>
      <c r="J3474" s="36"/>
      <c r="K3474" s="5"/>
      <c r="L3474" s="8" t="str">
        <f t="shared" si="55"/>
        <v xml:space="preserve"> </v>
      </c>
      <c r="M3474" s="6"/>
      <c r="N3474" s="6"/>
      <c r="O3474" s="6"/>
      <c r="P3474" s="8"/>
      <c r="Q3474" s="5"/>
      <c r="R3474" s="8"/>
      <c r="S3474" s="10"/>
      <c r="T3474" s="6"/>
      <c r="U3474" s="4"/>
      <c r="V3474" s="4"/>
      <c r="W3474" s="38"/>
      <c r="X3474" s="8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BC3474" s="2"/>
    </row>
    <row r="3475" spans="1:55" ht="12.75" x14ac:dyDescent="0.2">
      <c r="A3475" s="4"/>
      <c r="B3475" s="4"/>
      <c r="C3475" s="4"/>
      <c r="D3475" s="4"/>
      <c r="E3475" s="4"/>
      <c r="F3475" s="4"/>
      <c r="G3475" s="45"/>
      <c r="H3475" s="45"/>
      <c r="I3475" s="36"/>
      <c r="J3475" s="36"/>
      <c r="K3475" s="5"/>
      <c r="L3475" s="8" t="str">
        <f t="shared" si="55"/>
        <v xml:space="preserve"> </v>
      </c>
      <c r="M3475" s="6"/>
      <c r="N3475" s="6"/>
      <c r="O3475" s="6"/>
      <c r="P3475" s="8"/>
      <c r="Q3475" s="5"/>
      <c r="R3475" s="8"/>
      <c r="S3475" s="10"/>
      <c r="T3475" s="6"/>
      <c r="U3475" s="4"/>
      <c r="V3475" s="4"/>
      <c r="W3475" s="38"/>
      <c r="X3475" s="8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BC3475" s="2"/>
    </row>
    <row r="3476" spans="1:55" ht="12.75" x14ac:dyDescent="0.2">
      <c r="A3476" s="4"/>
      <c r="B3476" s="4"/>
      <c r="C3476" s="4"/>
      <c r="D3476" s="4"/>
      <c r="E3476" s="4"/>
      <c r="F3476" s="4"/>
      <c r="G3476" s="45"/>
      <c r="H3476" s="45"/>
      <c r="I3476" s="36"/>
      <c r="J3476" s="36"/>
      <c r="K3476" s="5"/>
      <c r="L3476" s="8" t="str">
        <f t="shared" si="55"/>
        <v xml:space="preserve"> </v>
      </c>
      <c r="M3476" s="6"/>
      <c r="N3476" s="6"/>
      <c r="O3476" s="6"/>
      <c r="P3476" s="8"/>
      <c r="Q3476" s="5"/>
      <c r="R3476" s="8"/>
      <c r="S3476" s="10"/>
      <c r="T3476" s="6"/>
      <c r="U3476" s="4"/>
      <c r="V3476" s="4"/>
      <c r="W3476" s="38"/>
      <c r="X3476" s="8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BC3476" s="2"/>
    </row>
    <row r="3477" spans="1:55" ht="12.75" x14ac:dyDescent="0.2">
      <c r="A3477" s="4"/>
      <c r="B3477" s="4"/>
      <c r="C3477" s="4"/>
      <c r="D3477" s="4"/>
      <c r="E3477" s="4"/>
      <c r="F3477" s="4"/>
      <c r="G3477" s="45"/>
      <c r="H3477" s="45"/>
      <c r="I3477" s="36"/>
      <c r="J3477" s="36"/>
      <c r="K3477" s="5"/>
      <c r="L3477" s="8" t="str">
        <f t="shared" si="55"/>
        <v xml:space="preserve"> </v>
      </c>
      <c r="M3477" s="6"/>
      <c r="N3477" s="6"/>
      <c r="O3477" s="6"/>
      <c r="P3477" s="8"/>
      <c r="Q3477" s="5"/>
      <c r="R3477" s="8"/>
      <c r="S3477" s="10"/>
      <c r="T3477" s="6"/>
      <c r="U3477" s="4"/>
      <c r="V3477" s="4"/>
      <c r="W3477" s="38"/>
      <c r="X3477" s="8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BC3477" s="2"/>
    </row>
    <row r="3478" spans="1:55" ht="12.75" x14ac:dyDescent="0.2">
      <c r="A3478" s="4"/>
      <c r="B3478" s="4"/>
      <c r="C3478" s="4"/>
      <c r="D3478" s="4"/>
      <c r="E3478" s="4"/>
      <c r="F3478" s="4"/>
      <c r="G3478" s="45"/>
      <c r="H3478" s="45"/>
      <c r="I3478" s="36"/>
      <c r="J3478" s="36"/>
      <c r="K3478" s="5"/>
      <c r="L3478" s="8" t="str">
        <f t="shared" si="55"/>
        <v xml:space="preserve"> </v>
      </c>
      <c r="M3478" s="6"/>
      <c r="N3478" s="6"/>
      <c r="O3478" s="6"/>
      <c r="P3478" s="8"/>
      <c r="Q3478" s="5"/>
      <c r="R3478" s="8"/>
      <c r="S3478" s="10"/>
      <c r="T3478" s="6"/>
      <c r="U3478" s="4"/>
      <c r="V3478" s="4"/>
      <c r="W3478" s="38"/>
      <c r="X3478" s="8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BC3478" s="2"/>
    </row>
    <row r="3479" spans="1:55" ht="12.75" x14ac:dyDescent="0.2">
      <c r="A3479" s="4"/>
      <c r="B3479" s="4"/>
      <c r="C3479" s="4"/>
      <c r="D3479" s="4"/>
      <c r="E3479" s="4"/>
      <c r="F3479" s="4"/>
      <c r="G3479" s="45"/>
      <c r="H3479" s="45"/>
      <c r="I3479" s="36"/>
      <c r="J3479" s="36"/>
      <c r="K3479" s="5"/>
      <c r="L3479" s="8" t="str">
        <f t="shared" si="55"/>
        <v xml:space="preserve"> </v>
      </c>
      <c r="M3479" s="6"/>
      <c r="N3479" s="6"/>
      <c r="O3479" s="6"/>
      <c r="P3479" s="8"/>
      <c r="Q3479" s="5"/>
      <c r="R3479" s="8"/>
      <c r="S3479" s="10"/>
      <c r="T3479" s="6"/>
      <c r="U3479" s="4"/>
      <c r="V3479" s="4"/>
      <c r="W3479" s="38"/>
      <c r="X3479" s="8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BC3479" s="2"/>
    </row>
    <row r="3480" spans="1:55" ht="12.75" x14ac:dyDescent="0.2">
      <c r="A3480" s="4"/>
      <c r="B3480" s="4"/>
      <c r="C3480" s="4"/>
      <c r="D3480" s="4"/>
      <c r="E3480" s="4"/>
      <c r="F3480" s="4"/>
      <c r="G3480" s="45"/>
      <c r="H3480" s="45"/>
      <c r="I3480" s="36"/>
      <c r="J3480" s="36"/>
      <c r="K3480" s="5"/>
      <c r="L3480" s="8" t="str">
        <f t="shared" si="55"/>
        <v xml:space="preserve"> </v>
      </c>
      <c r="M3480" s="6"/>
      <c r="N3480" s="6"/>
      <c r="O3480" s="6"/>
      <c r="P3480" s="8"/>
      <c r="Q3480" s="5"/>
      <c r="R3480" s="8"/>
      <c r="S3480" s="10"/>
      <c r="T3480" s="6"/>
      <c r="U3480" s="4"/>
      <c r="V3480" s="4"/>
      <c r="W3480" s="38"/>
      <c r="X3480" s="8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BC3480" s="2"/>
    </row>
    <row r="3481" spans="1:55" ht="12.75" x14ac:dyDescent="0.2">
      <c r="A3481" s="4"/>
      <c r="B3481" s="4"/>
      <c r="C3481" s="4"/>
      <c r="D3481" s="4"/>
      <c r="E3481" s="4"/>
      <c r="F3481" s="4"/>
      <c r="G3481" s="45"/>
      <c r="H3481" s="45"/>
      <c r="I3481" s="36"/>
      <c r="J3481" s="36"/>
      <c r="K3481" s="5"/>
      <c r="L3481" s="8" t="str">
        <f t="shared" si="55"/>
        <v xml:space="preserve"> </v>
      </c>
      <c r="M3481" s="6"/>
      <c r="N3481" s="6"/>
      <c r="O3481" s="6"/>
      <c r="P3481" s="8"/>
      <c r="Q3481" s="5"/>
      <c r="R3481" s="8"/>
      <c r="S3481" s="10"/>
      <c r="T3481" s="6"/>
      <c r="U3481" s="4"/>
      <c r="V3481" s="4"/>
      <c r="W3481" s="38"/>
      <c r="X3481" s="8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BC3481" s="2"/>
    </row>
    <row r="3482" spans="1:55" ht="12.75" x14ac:dyDescent="0.2">
      <c r="A3482" s="4"/>
      <c r="B3482" s="4"/>
      <c r="C3482" s="4"/>
      <c r="D3482" s="4"/>
      <c r="E3482" s="4"/>
      <c r="F3482" s="4"/>
      <c r="G3482" s="45"/>
      <c r="H3482" s="45"/>
      <c r="I3482" s="36"/>
      <c r="J3482" s="36"/>
      <c r="K3482" s="5"/>
      <c r="L3482" s="8" t="str">
        <f t="shared" si="55"/>
        <v xml:space="preserve"> </v>
      </c>
      <c r="M3482" s="6"/>
      <c r="N3482" s="6"/>
      <c r="O3482" s="6"/>
      <c r="P3482" s="8"/>
      <c r="Q3482" s="5"/>
      <c r="R3482" s="8"/>
      <c r="S3482" s="10"/>
      <c r="T3482" s="6"/>
      <c r="U3482" s="4"/>
      <c r="V3482" s="4"/>
      <c r="W3482" s="38"/>
      <c r="X3482" s="8"/>
      <c r="Y3482" s="10"/>
      <c r="Z3482" s="10"/>
      <c r="AA3482" s="10"/>
      <c r="AB3482" s="10"/>
      <c r="AC3482" s="10"/>
      <c r="AD3482" s="10"/>
      <c r="AE3482" s="10"/>
      <c r="AF3482" s="10"/>
      <c r="AG3482" s="10"/>
      <c r="AH3482" s="10"/>
      <c r="AI3482" s="10"/>
      <c r="AJ3482" s="10"/>
      <c r="BC3482" s="2"/>
    </row>
    <row r="3483" spans="1:55" ht="12.75" x14ac:dyDescent="0.2">
      <c r="A3483" s="4"/>
      <c r="B3483" s="4"/>
      <c r="C3483" s="4"/>
      <c r="D3483" s="4"/>
      <c r="E3483" s="4"/>
      <c r="F3483" s="4"/>
      <c r="G3483" s="45"/>
      <c r="H3483" s="45"/>
      <c r="I3483" s="36"/>
      <c r="J3483" s="36"/>
      <c r="K3483" s="5"/>
      <c r="L3483" s="8" t="str">
        <f t="shared" si="55"/>
        <v xml:space="preserve"> </v>
      </c>
      <c r="M3483" s="6"/>
      <c r="N3483" s="6"/>
      <c r="O3483" s="6"/>
      <c r="P3483" s="8"/>
      <c r="Q3483" s="5"/>
      <c r="R3483" s="8"/>
      <c r="S3483" s="10"/>
      <c r="T3483" s="6"/>
      <c r="U3483" s="4"/>
      <c r="V3483" s="4"/>
      <c r="W3483" s="38"/>
      <c r="X3483" s="8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BC3483" s="2"/>
    </row>
    <row r="3484" spans="1:55" ht="12.75" x14ac:dyDescent="0.2">
      <c r="A3484" s="4"/>
      <c r="B3484" s="4"/>
      <c r="C3484" s="4"/>
      <c r="D3484" s="4"/>
      <c r="E3484" s="4"/>
      <c r="F3484" s="4"/>
      <c r="G3484" s="45"/>
      <c r="H3484" s="45"/>
      <c r="I3484" s="36"/>
      <c r="J3484" s="36"/>
      <c r="K3484" s="5"/>
      <c r="L3484" s="8" t="str">
        <f t="shared" si="55"/>
        <v xml:space="preserve"> </v>
      </c>
      <c r="M3484" s="6"/>
      <c r="N3484" s="6"/>
      <c r="O3484" s="6"/>
      <c r="P3484" s="8"/>
      <c r="Q3484" s="5"/>
      <c r="R3484" s="8"/>
      <c r="S3484" s="10"/>
      <c r="T3484" s="6"/>
      <c r="U3484" s="4"/>
      <c r="V3484" s="4"/>
      <c r="W3484" s="38"/>
      <c r="X3484" s="8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BC3484" s="2"/>
    </row>
    <row r="3485" spans="1:55" ht="12.75" x14ac:dyDescent="0.2">
      <c r="A3485" s="4"/>
      <c r="B3485" s="4"/>
      <c r="C3485" s="4"/>
      <c r="D3485" s="4"/>
      <c r="E3485" s="4"/>
      <c r="F3485" s="4"/>
      <c r="G3485" s="45"/>
      <c r="H3485" s="45"/>
      <c r="I3485" s="36"/>
      <c r="J3485" s="36"/>
      <c r="K3485" s="5"/>
      <c r="L3485" s="8" t="str">
        <f t="shared" si="55"/>
        <v xml:space="preserve"> </v>
      </c>
      <c r="M3485" s="6"/>
      <c r="N3485" s="6"/>
      <c r="O3485" s="6"/>
      <c r="P3485" s="8"/>
      <c r="Q3485" s="5"/>
      <c r="R3485" s="8"/>
      <c r="S3485" s="10"/>
      <c r="T3485" s="6"/>
      <c r="U3485" s="4"/>
      <c r="V3485" s="4"/>
      <c r="W3485" s="38"/>
      <c r="X3485" s="8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BC3485" s="2"/>
    </row>
    <row r="3486" spans="1:55" ht="12.75" x14ac:dyDescent="0.2">
      <c r="A3486" s="4"/>
      <c r="B3486" s="4"/>
      <c r="C3486" s="4"/>
      <c r="D3486" s="4"/>
      <c r="E3486" s="4"/>
      <c r="F3486" s="4"/>
      <c r="G3486" s="45"/>
      <c r="H3486" s="45"/>
      <c r="I3486" s="36"/>
      <c r="J3486" s="36"/>
      <c r="K3486" s="5"/>
      <c r="L3486" s="8" t="str">
        <f t="shared" si="55"/>
        <v xml:space="preserve"> </v>
      </c>
      <c r="M3486" s="6"/>
      <c r="N3486" s="6"/>
      <c r="O3486" s="6"/>
      <c r="P3486" s="8"/>
      <c r="Q3486" s="5"/>
      <c r="R3486" s="8"/>
      <c r="S3486" s="10"/>
      <c r="T3486" s="6"/>
      <c r="U3486" s="4"/>
      <c r="V3486" s="4"/>
      <c r="W3486" s="38"/>
      <c r="X3486" s="8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BC3486" s="2"/>
    </row>
    <row r="3487" spans="1:55" ht="12.75" x14ac:dyDescent="0.2">
      <c r="A3487" s="4"/>
      <c r="B3487" s="4"/>
      <c r="C3487" s="4"/>
      <c r="D3487" s="4"/>
      <c r="E3487" s="4"/>
      <c r="F3487" s="4"/>
      <c r="G3487" s="45"/>
      <c r="H3487" s="45"/>
      <c r="I3487" s="36"/>
      <c r="J3487" s="36"/>
      <c r="K3487" s="5"/>
      <c r="L3487" s="8" t="str">
        <f t="shared" si="55"/>
        <v xml:space="preserve"> </v>
      </c>
      <c r="M3487" s="6"/>
      <c r="N3487" s="6"/>
      <c r="O3487" s="6"/>
      <c r="P3487" s="8"/>
      <c r="Q3487" s="5"/>
      <c r="R3487" s="8"/>
      <c r="S3487" s="10"/>
      <c r="T3487" s="6"/>
      <c r="U3487" s="4"/>
      <c r="V3487" s="4"/>
      <c r="W3487" s="38"/>
      <c r="X3487" s="8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BC3487" s="2"/>
    </row>
    <row r="3488" spans="1:55" ht="12.75" x14ac:dyDescent="0.2">
      <c r="A3488" s="4"/>
      <c r="B3488" s="4"/>
      <c r="C3488" s="4"/>
      <c r="D3488" s="4"/>
      <c r="E3488" s="4"/>
      <c r="F3488" s="4"/>
      <c r="G3488" s="45"/>
      <c r="H3488" s="45"/>
      <c r="I3488" s="36"/>
      <c r="J3488" s="36"/>
      <c r="K3488" s="5"/>
      <c r="L3488" s="8" t="str">
        <f t="shared" ref="L3488:L3551" si="56">+IF(J3488=0," ",K3488-($B$9-J3488))</f>
        <v xml:space="preserve"> </v>
      </c>
      <c r="M3488" s="6"/>
      <c r="N3488" s="6"/>
      <c r="O3488" s="6"/>
      <c r="P3488" s="8"/>
      <c r="Q3488" s="5"/>
      <c r="R3488" s="8"/>
      <c r="S3488" s="10"/>
      <c r="T3488" s="6"/>
      <c r="U3488" s="4"/>
      <c r="V3488" s="4"/>
      <c r="W3488" s="38"/>
      <c r="X3488" s="8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BC3488" s="2"/>
    </row>
    <row r="3489" spans="1:55" ht="12.75" x14ac:dyDescent="0.2">
      <c r="A3489" s="4"/>
      <c r="B3489" s="4"/>
      <c r="C3489" s="4"/>
      <c r="D3489" s="4"/>
      <c r="E3489" s="4"/>
      <c r="F3489" s="4"/>
      <c r="G3489" s="45"/>
      <c r="H3489" s="45"/>
      <c r="I3489" s="36"/>
      <c r="J3489" s="36"/>
      <c r="K3489" s="5"/>
      <c r="L3489" s="8" t="str">
        <f t="shared" si="56"/>
        <v xml:space="preserve"> </v>
      </c>
      <c r="M3489" s="6"/>
      <c r="N3489" s="6"/>
      <c r="O3489" s="6"/>
      <c r="P3489" s="8"/>
      <c r="Q3489" s="5"/>
      <c r="R3489" s="8"/>
      <c r="S3489" s="10"/>
      <c r="T3489" s="6"/>
      <c r="U3489" s="4"/>
      <c r="V3489" s="4"/>
      <c r="W3489" s="38"/>
      <c r="X3489" s="8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BC3489" s="2"/>
    </row>
    <row r="3490" spans="1:55" ht="12.75" x14ac:dyDescent="0.2">
      <c r="A3490" s="4"/>
      <c r="B3490" s="4"/>
      <c r="C3490" s="4"/>
      <c r="D3490" s="4"/>
      <c r="E3490" s="4"/>
      <c r="F3490" s="4"/>
      <c r="G3490" s="45"/>
      <c r="H3490" s="45"/>
      <c r="I3490" s="36"/>
      <c r="J3490" s="36"/>
      <c r="K3490" s="5"/>
      <c r="L3490" s="8" t="str">
        <f t="shared" si="56"/>
        <v xml:space="preserve"> </v>
      </c>
      <c r="M3490" s="6"/>
      <c r="N3490" s="6"/>
      <c r="O3490" s="6"/>
      <c r="P3490" s="8"/>
      <c r="Q3490" s="5"/>
      <c r="R3490" s="8"/>
      <c r="S3490" s="10"/>
      <c r="T3490" s="6"/>
      <c r="U3490" s="4"/>
      <c r="V3490" s="4"/>
      <c r="W3490" s="38"/>
      <c r="X3490" s="8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BC3490" s="2"/>
    </row>
    <row r="3491" spans="1:55" ht="12.75" x14ac:dyDescent="0.2">
      <c r="A3491" s="4"/>
      <c r="B3491" s="4"/>
      <c r="C3491" s="4"/>
      <c r="D3491" s="4"/>
      <c r="E3491" s="4"/>
      <c r="F3491" s="4"/>
      <c r="G3491" s="45"/>
      <c r="H3491" s="45"/>
      <c r="I3491" s="36"/>
      <c r="J3491" s="36"/>
      <c r="K3491" s="5"/>
      <c r="L3491" s="8" t="str">
        <f t="shared" si="56"/>
        <v xml:space="preserve"> </v>
      </c>
      <c r="M3491" s="6"/>
      <c r="N3491" s="6"/>
      <c r="O3491" s="6"/>
      <c r="P3491" s="8"/>
      <c r="Q3491" s="5"/>
      <c r="R3491" s="8"/>
      <c r="S3491" s="10"/>
      <c r="T3491" s="6"/>
      <c r="U3491" s="4"/>
      <c r="V3491" s="4"/>
      <c r="W3491" s="38"/>
      <c r="X3491" s="8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BC3491" s="2"/>
    </row>
    <row r="3492" spans="1:55" ht="12.75" x14ac:dyDescent="0.2">
      <c r="A3492" s="4"/>
      <c r="B3492" s="4"/>
      <c r="C3492" s="4"/>
      <c r="D3492" s="4"/>
      <c r="E3492" s="4"/>
      <c r="F3492" s="4"/>
      <c r="G3492" s="45"/>
      <c r="H3492" s="45"/>
      <c r="I3492" s="36"/>
      <c r="J3492" s="36"/>
      <c r="K3492" s="5"/>
      <c r="L3492" s="8" t="str">
        <f t="shared" si="56"/>
        <v xml:space="preserve"> </v>
      </c>
      <c r="M3492" s="6"/>
      <c r="N3492" s="6"/>
      <c r="O3492" s="6"/>
      <c r="P3492" s="8"/>
      <c r="Q3492" s="5"/>
      <c r="R3492" s="8"/>
      <c r="S3492" s="10"/>
      <c r="T3492" s="6"/>
      <c r="U3492" s="4"/>
      <c r="V3492" s="4"/>
      <c r="W3492" s="38"/>
      <c r="X3492" s="8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BC3492" s="2"/>
    </row>
    <row r="3493" spans="1:55" ht="12.75" x14ac:dyDescent="0.2">
      <c r="A3493" s="4"/>
      <c r="B3493" s="4"/>
      <c r="C3493" s="4"/>
      <c r="D3493" s="4"/>
      <c r="E3493" s="4"/>
      <c r="F3493" s="4"/>
      <c r="G3493" s="45"/>
      <c r="H3493" s="45"/>
      <c r="I3493" s="36"/>
      <c r="J3493" s="36"/>
      <c r="K3493" s="5"/>
      <c r="L3493" s="8" t="str">
        <f t="shared" si="56"/>
        <v xml:space="preserve"> </v>
      </c>
      <c r="M3493" s="6"/>
      <c r="N3493" s="6"/>
      <c r="O3493" s="6"/>
      <c r="P3493" s="8"/>
      <c r="Q3493" s="5"/>
      <c r="R3493" s="8"/>
      <c r="S3493" s="10"/>
      <c r="T3493" s="6"/>
      <c r="U3493" s="4"/>
      <c r="V3493" s="4"/>
      <c r="W3493" s="38"/>
      <c r="X3493" s="8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BC3493" s="2"/>
    </row>
    <row r="3494" spans="1:55" ht="12.75" x14ac:dyDescent="0.2">
      <c r="A3494" s="4"/>
      <c r="B3494" s="4"/>
      <c r="C3494" s="4"/>
      <c r="D3494" s="4"/>
      <c r="E3494" s="4"/>
      <c r="F3494" s="4"/>
      <c r="G3494" s="45"/>
      <c r="H3494" s="45"/>
      <c r="I3494" s="36"/>
      <c r="J3494" s="36"/>
      <c r="K3494" s="5"/>
      <c r="L3494" s="8" t="str">
        <f t="shared" si="56"/>
        <v xml:space="preserve"> </v>
      </c>
      <c r="M3494" s="6"/>
      <c r="N3494" s="6"/>
      <c r="O3494" s="6"/>
      <c r="P3494" s="8"/>
      <c r="Q3494" s="5"/>
      <c r="R3494" s="8"/>
      <c r="S3494" s="10"/>
      <c r="T3494" s="6"/>
      <c r="U3494" s="4"/>
      <c r="V3494" s="4"/>
      <c r="W3494" s="38"/>
      <c r="X3494" s="8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BC3494" s="2"/>
    </row>
    <row r="3495" spans="1:55" ht="12.75" x14ac:dyDescent="0.2">
      <c r="A3495" s="4"/>
      <c r="B3495" s="4"/>
      <c r="C3495" s="4"/>
      <c r="D3495" s="4"/>
      <c r="E3495" s="4"/>
      <c r="F3495" s="4"/>
      <c r="G3495" s="45"/>
      <c r="H3495" s="45"/>
      <c r="I3495" s="36"/>
      <c r="J3495" s="36"/>
      <c r="K3495" s="5"/>
      <c r="L3495" s="8" t="str">
        <f t="shared" si="56"/>
        <v xml:space="preserve"> </v>
      </c>
      <c r="M3495" s="6"/>
      <c r="N3495" s="6"/>
      <c r="O3495" s="6"/>
      <c r="P3495" s="8"/>
      <c r="Q3495" s="5"/>
      <c r="R3495" s="8"/>
      <c r="S3495" s="10"/>
      <c r="T3495" s="6"/>
      <c r="U3495" s="4"/>
      <c r="V3495" s="4"/>
      <c r="W3495" s="38"/>
      <c r="X3495" s="8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BC3495" s="2"/>
    </row>
    <row r="3496" spans="1:55" ht="12.75" x14ac:dyDescent="0.2">
      <c r="A3496" s="4"/>
      <c r="B3496" s="4"/>
      <c r="C3496" s="4"/>
      <c r="D3496" s="4"/>
      <c r="E3496" s="4"/>
      <c r="F3496" s="4"/>
      <c r="G3496" s="45"/>
      <c r="H3496" s="45"/>
      <c r="I3496" s="36"/>
      <c r="J3496" s="36"/>
      <c r="K3496" s="5"/>
      <c r="L3496" s="8" t="str">
        <f t="shared" si="56"/>
        <v xml:space="preserve"> </v>
      </c>
      <c r="M3496" s="6"/>
      <c r="N3496" s="6"/>
      <c r="O3496" s="6"/>
      <c r="P3496" s="8"/>
      <c r="Q3496" s="5"/>
      <c r="R3496" s="8"/>
      <c r="S3496" s="10"/>
      <c r="T3496" s="6"/>
      <c r="U3496" s="4"/>
      <c r="V3496" s="4"/>
      <c r="W3496" s="38"/>
      <c r="X3496" s="8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BC3496" s="2"/>
    </row>
    <row r="3497" spans="1:55" ht="12.75" x14ac:dyDescent="0.2">
      <c r="A3497" s="4"/>
      <c r="B3497" s="4"/>
      <c r="C3497" s="4"/>
      <c r="D3497" s="4"/>
      <c r="E3497" s="4"/>
      <c r="F3497" s="4"/>
      <c r="G3497" s="45"/>
      <c r="H3497" s="45"/>
      <c r="I3497" s="36"/>
      <c r="J3497" s="36"/>
      <c r="K3497" s="5"/>
      <c r="L3497" s="8" t="str">
        <f t="shared" si="56"/>
        <v xml:space="preserve"> </v>
      </c>
      <c r="M3497" s="6"/>
      <c r="N3497" s="6"/>
      <c r="O3497" s="6"/>
      <c r="P3497" s="8"/>
      <c r="Q3497" s="5"/>
      <c r="R3497" s="8"/>
      <c r="S3497" s="10"/>
      <c r="T3497" s="6"/>
      <c r="U3497" s="4"/>
      <c r="V3497" s="4"/>
      <c r="W3497" s="38"/>
      <c r="X3497" s="8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BC3497" s="2"/>
    </row>
    <row r="3498" spans="1:55" ht="12.75" x14ac:dyDescent="0.2">
      <c r="A3498" s="4"/>
      <c r="B3498" s="4"/>
      <c r="C3498" s="4"/>
      <c r="D3498" s="4"/>
      <c r="E3498" s="4"/>
      <c r="F3498" s="4"/>
      <c r="G3498" s="45"/>
      <c r="H3498" s="45"/>
      <c r="I3498" s="36"/>
      <c r="J3498" s="36"/>
      <c r="K3498" s="5"/>
      <c r="L3498" s="8" t="str">
        <f t="shared" si="56"/>
        <v xml:space="preserve"> </v>
      </c>
      <c r="M3498" s="6"/>
      <c r="N3498" s="6"/>
      <c r="O3498" s="6"/>
      <c r="P3498" s="8"/>
      <c r="Q3498" s="5"/>
      <c r="R3498" s="8"/>
      <c r="S3498" s="10"/>
      <c r="T3498" s="6"/>
      <c r="U3498" s="4"/>
      <c r="V3498" s="4"/>
      <c r="W3498" s="38"/>
      <c r="X3498" s="8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BC3498" s="2"/>
    </row>
    <row r="3499" spans="1:55" ht="12.75" x14ac:dyDescent="0.2">
      <c r="A3499" s="4"/>
      <c r="B3499" s="4"/>
      <c r="C3499" s="4"/>
      <c r="D3499" s="4"/>
      <c r="E3499" s="4"/>
      <c r="F3499" s="4"/>
      <c r="G3499" s="45"/>
      <c r="H3499" s="45"/>
      <c r="I3499" s="36"/>
      <c r="J3499" s="36"/>
      <c r="K3499" s="5"/>
      <c r="L3499" s="8" t="str">
        <f t="shared" si="56"/>
        <v xml:space="preserve"> </v>
      </c>
      <c r="M3499" s="6"/>
      <c r="N3499" s="6"/>
      <c r="O3499" s="6"/>
      <c r="P3499" s="8"/>
      <c r="Q3499" s="5"/>
      <c r="R3499" s="8"/>
      <c r="S3499" s="10"/>
      <c r="T3499" s="6"/>
      <c r="U3499" s="4"/>
      <c r="V3499" s="4"/>
      <c r="W3499" s="38"/>
      <c r="X3499" s="8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BC3499" s="2"/>
    </row>
    <row r="3500" spans="1:55" ht="12.75" x14ac:dyDescent="0.2">
      <c r="A3500" s="4"/>
      <c r="B3500" s="4"/>
      <c r="C3500" s="4"/>
      <c r="D3500" s="4"/>
      <c r="E3500" s="4"/>
      <c r="F3500" s="4"/>
      <c r="G3500" s="45"/>
      <c r="H3500" s="45"/>
      <c r="I3500" s="36"/>
      <c r="J3500" s="36"/>
      <c r="K3500" s="5"/>
      <c r="L3500" s="8" t="str">
        <f t="shared" si="56"/>
        <v xml:space="preserve"> </v>
      </c>
      <c r="M3500" s="6"/>
      <c r="N3500" s="6"/>
      <c r="O3500" s="6"/>
      <c r="P3500" s="8"/>
      <c r="Q3500" s="5"/>
      <c r="R3500" s="8"/>
      <c r="S3500" s="10"/>
      <c r="T3500" s="6"/>
      <c r="U3500" s="4"/>
      <c r="V3500" s="4"/>
      <c r="W3500" s="38"/>
      <c r="X3500" s="8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BC3500" s="2"/>
    </row>
    <row r="3501" spans="1:55" ht="12.75" x14ac:dyDescent="0.2">
      <c r="A3501" s="4"/>
      <c r="B3501" s="4"/>
      <c r="C3501" s="4"/>
      <c r="D3501" s="4"/>
      <c r="E3501" s="4"/>
      <c r="F3501" s="4"/>
      <c r="G3501" s="45"/>
      <c r="H3501" s="45"/>
      <c r="I3501" s="36"/>
      <c r="J3501" s="36"/>
      <c r="K3501" s="5"/>
      <c r="L3501" s="8" t="str">
        <f t="shared" si="56"/>
        <v xml:space="preserve"> </v>
      </c>
      <c r="M3501" s="6"/>
      <c r="N3501" s="6"/>
      <c r="O3501" s="6"/>
      <c r="P3501" s="8"/>
      <c r="Q3501" s="5"/>
      <c r="R3501" s="8"/>
      <c r="S3501" s="10"/>
      <c r="T3501" s="6"/>
      <c r="U3501" s="4"/>
      <c r="V3501" s="4"/>
      <c r="W3501" s="38"/>
      <c r="X3501" s="8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BC3501" s="2"/>
    </row>
    <row r="3502" spans="1:55" ht="12.75" x14ac:dyDescent="0.2">
      <c r="A3502" s="4"/>
      <c r="B3502" s="4"/>
      <c r="C3502" s="4"/>
      <c r="D3502" s="4"/>
      <c r="E3502" s="4"/>
      <c r="F3502" s="4"/>
      <c r="G3502" s="45"/>
      <c r="H3502" s="45"/>
      <c r="I3502" s="36"/>
      <c r="J3502" s="36"/>
      <c r="K3502" s="5"/>
      <c r="L3502" s="8" t="str">
        <f t="shared" si="56"/>
        <v xml:space="preserve"> </v>
      </c>
      <c r="M3502" s="6"/>
      <c r="N3502" s="6"/>
      <c r="O3502" s="6"/>
      <c r="P3502" s="8"/>
      <c r="Q3502" s="5"/>
      <c r="R3502" s="8"/>
      <c r="S3502" s="10"/>
      <c r="T3502" s="6"/>
      <c r="U3502" s="4"/>
      <c r="V3502" s="4"/>
      <c r="W3502" s="38"/>
      <c r="X3502" s="8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BC3502" s="2"/>
    </row>
    <row r="3503" spans="1:55" ht="12.75" x14ac:dyDescent="0.2">
      <c r="A3503" s="4"/>
      <c r="B3503" s="4"/>
      <c r="C3503" s="4"/>
      <c r="D3503" s="4"/>
      <c r="E3503" s="4"/>
      <c r="F3503" s="4"/>
      <c r="G3503" s="45"/>
      <c r="H3503" s="45"/>
      <c r="I3503" s="36"/>
      <c r="J3503" s="36"/>
      <c r="K3503" s="5"/>
      <c r="L3503" s="8" t="str">
        <f t="shared" si="56"/>
        <v xml:space="preserve"> </v>
      </c>
      <c r="M3503" s="6"/>
      <c r="N3503" s="6"/>
      <c r="O3503" s="6"/>
      <c r="P3503" s="8"/>
      <c r="Q3503" s="5"/>
      <c r="R3503" s="8"/>
      <c r="S3503" s="10"/>
      <c r="T3503" s="6"/>
      <c r="U3503" s="4"/>
      <c r="V3503" s="4"/>
      <c r="W3503" s="38"/>
      <c r="X3503" s="8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BC3503" s="2"/>
    </row>
    <row r="3504" spans="1:55" ht="12.75" x14ac:dyDescent="0.2">
      <c r="A3504" s="4"/>
      <c r="B3504" s="4"/>
      <c r="C3504" s="4"/>
      <c r="D3504" s="4"/>
      <c r="E3504" s="4"/>
      <c r="F3504" s="4"/>
      <c r="G3504" s="45"/>
      <c r="H3504" s="45"/>
      <c r="I3504" s="36"/>
      <c r="J3504" s="36"/>
      <c r="K3504" s="5"/>
      <c r="L3504" s="8" t="str">
        <f t="shared" si="56"/>
        <v xml:space="preserve"> </v>
      </c>
      <c r="M3504" s="6"/>
      <c r="N3504" s="6"/>
      <c r="O3504" s="6"/>
      <c r="P3504" s="8"/>
      <c r="Q3504" s="5"/>
      <c r="R3504" s="8"/>
      <c r="S3504" s="10"/>
      <c r="T3504" s="6"/>
      <c r="U3504" s="4"/>
      <c r="V3504" s="4"/>
      <c r="W3504" s="38"/>
      <c r="X3504" s="8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BC3504" s="2"/>
    </row>
    <row r="3505" spans="1:55" ht="12.75" x14ac:dyDescent="0.2">
      <c r="A3505" s="4"/>
      <c r="B3505" s="4"/>
      <c r="C3505" s="4"/>
      <c r="D3505" s="4"/>
      <c r="E3505" s="4"/>
      <c r="F3505" s="4"/>
      <c r="G3505" s="45"/>
      <c r="H3505" s="45"/>
      <c r="I3505" s="36"/>
      <c r="J3505" s="36"/>
      <c r="K3505" s="5"/>
      <c r="L3505" s="8" t="str">
        <f t="shared" si="56"/>
        <v xml:space="preserve"> </v>
      </c>
      <c r="M3505" s="6"/>
      <c r="N3505" s="6"/>
      <c r="O3505" s="6"/>
      <c r="P3505" s="8"/>
      <c r="Q3505" s="5"/>
      <c r="R3505" s="8"/>
      <c r="S3505" s="10"/>
      <c r="T3505" s="6"/>
      <c r="U3505" s="4"/>
      <c r="V3505" s="4"/>
      <c r="W3505" s="38"/>
      <c r="X3505" s="8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BC3505" s="2"/>
    </row>
    <row r="3506" spans="1:55" ht="12.75" x14ac:dyDescent="0.2">
      <c r="A3506" s="4"/>
      <c r="B3506" s="4"/>
      <c r="C3506" s="4"/>
      <c r="D3506" s="4"/>
      <c r="E3506" s="4"/>
      <c r="F3506" s="4"/>
      <c r="G3506" s="45"/>
      <c r="H3506" s="45"/>
      <c r="I3506" s="36"/>
      <c r="J3506" s="36"/>
      <c r="K3506" s="5"/>
      <c r="L3506" s="8" t="str">
        <f t="shared" si="56"/>
        <v xml:space="preserve"> </v>
      </c>
      <c r="M3506" s="6"/>
      <c r="N3506" s="6"/>
      <c r="O3506" s="6"/>
      <c r="P3506" s="8"/>
      <c r="Q3506" s="5"/>
      <c r="R3506" s="8"/>
      <c r="S3506" s="10"/>
      <c r="T3506" s="6"/>
      <c r="U3506" s="4"/>
      <c r="V3506" s="4"/>
      <c r="W3506" s="38"/>
      <c r="X3506" s="8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BC3506" s="2"/>
    </row>
    <row r="3507" spans="1:55" ht="12.75" x14ac:dyDescent="0.2">
      <c r="A3507" s="4"/>
      <c r="B3507" s="4"/>
      <c r="C3507" s="4"/>
      <c r="D3507" s="4"/>
      <c r="E3507" s="4"/>
      <c r="F3507" s="4"/>
      <c r="G3507" s="45"/>
      <c r="H3507" s="45"/>
      <c r="I3507" s="36"/>
      <c r="J3507" s="36"/>
      <c r="K3507" s="5"/>
      <c r="L3507" s="8" t="str">
        <f t="shared" si="56"/>
        <v xml:space="preserve"> </v>
      </c>
      <c r="M3507" s="6"/>
      <c r="N3507" s="6"/>
      <c r="O3507" s="6"/>
      <c r="P3507" s="8"/>
      <c r="Q3507" s="5"/>
      <c r="R3507" s="8"/>
      <c r="S3507" s="10"/>
      <c r="T3507" s="6"/>
      <c r="U3507" s="4"/>
      <c r="V3507" s="4"/>
      <c r="W3507" s="38"/>
      <c r="X3507" s="8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BC3507" s="2"/>
    </row>
    <row r="3508" spans="1:55" ht="12.75" x14ac:dyDescent="0.2">
      <c r="A3508" s="4"/>
      <c r="B3508" s="4"/>
      <c r="C3508" s="4"/>
      <c r="D3508" s="4"/>
      <c r="E3508" s="4"/>
      <c r="F3508" s="4"/>
      <c r="G3508" s="45"/>
      <c r="H3508" s="45"/>
      <c r="I3508" s="36"/>
      <c r="J3508" s="36"/>
      <c r="K3508" s="5"/>
      <c r="L3508" s="8" t="str">
        <f t="shared" si="56"/>
        <v xml:space="preserve"> </v>
      </c>
      <c r="M3508" s="6"/>
      <c r="N3508" s="6"/>
      <c r="O3508" s="6"/>
      <c r="P3508" s="8"/>
      <c r="Q3508" s="5"/>
      <c r="R3508" s="8"/>
      <c r="S3508" s="10"/>
      <c r="T3508" s="6"/>
      <c r="U3508" s="4"/>
      <c r="V3508" s="4"/>
      <c r="W3508" s="38"/>
      <c r="X3508" s="8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BC3508" s="2"/>
    </row>
    <row r="3509" spans="1:55" ht="12.75" x14ac:dyDescent="0.2">
      <c r="A3509" s="4"/>
      <c r="B3509" s="4"/>
      <c r="C3509" s="4"/>
      <c r="D3509" s="4"/>
      <c r="E3509" s="4"/>
      <c r="F3509" s="4"/>
      <c r="G3509" s="45"/>
      <c r="H3509" s="45"/>
      <c r="I3509" s="36"/>
      <c r="J3509" s="36"/>
      <c r="K3509" s="5"/>
      <c r="L3509" s="8" t="str">
        <f t="shared" si="56"/>
        <v xml:space="preserve"> </v>
      </c>
      <c r="M3509" s="6"/>
      <c r="N3509" s="6"/>
      <c r="O3509" s="6"/>
      <c r="P3509" s="8"/>
      <c r="Q3509" s="5"/>
      <c r="R3509" s="8"/>
      <c r="S3509" s="10"/>
      <c r="T3509" s="6"/>
      <c r="U3509" s="4"/>
      <c r="V3509" s="4"/>
      <c r="W3509" s="38"/>
      <c r="X3509" s="8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BC3509" s="2"/>
    </row>
    <row r="3510" spans="1:55" ht="12.75" x14ac:dyDescent="0.2">
      <c r="A3510" s="4"/>
      <c r="B3510" s="4"/>
      <c r="C3510" s="4"/>
      <c r="D3510" s="4"/>
      <c r="E3510" s="4"/>
      <c r="F3510" s="4"/>
      <c r="G3510" s="45"/>
      <c r="H3510" s="45"/>
      <c r="I3510" s="36"/>
      <c r="J3510" s="36"/>
      <c r="K3510" s="5"/>
      <c r="L3510" s="8" t="str">
        <f t="shared" si="56"/>
        <v xml:space="preserve"> </v>
      </c>
      <c r="M3510" s="6"/>
      <c r="N3510" s="6"/>
      <c r="O3510" s="6"/>
      <c r="P3510" s="8"/>
      <c r="Q3510" s="5"/>
      <c r="R3510" s="8"/>
      <c r="S3510" s="10"/>
      <c r="T3510" s="6"/>
      <c r="U3510" s="4"/>
      <c r="V3510" s="4"/>
      <c r="W3510" s="38"/>
      <c r="X3510" s="8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BC3510" s="2"/>
    </row>
    <row r="3511" spans="1:55" ht="12.75" x14ac:dyDescent="0.2">
      <c r="A3511" s="4"/>
      <c r="B3511" s="4"/>
      <c r="C3511" s="4"/>
      <c r="D3511" s="4"/>
      <c r="E3511" s="4"/>
      <c r="F3511" s="4"/>
      <c r="G3511" s="45"/>
      <c r="H3511" s="45"/>
      <c r="I3511" s="36"/>
      <c r="J3511" s="36"/>
      <c r="K3511" s="5"/>
      <c r="L3511" s="8" t="str">
        <f t="shared" si="56"/>
        <v xml:space="preserve"> </v>
      </c>
      <c r="M3511" s="6"/>
      <c r="N3511" s="6"/>
      <c r="O3511" s="6"/>
      <c r="P3511" s="8"/>
      <c r="Q3511" s="5"/>
      <c r="R3511" s="8"/>
      <c r="S3511" s="10"/>
      <c r="T3511" s="6"/>
      <c r="U3511" s="4"/>
      <c r="V3511" s="4"/>
      <c r="W3511" s="38"/>
      <c r="X3511" s="8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BC3511" s="2"/>
    </row>
    <row r="3512" spans="1:55" ht="12.75" x14ac:dyDescent="0.2">
      <c r="A3512" s="4"/>
      <c r="B3512" s="4"/>
      <c r="C3512" s="4"/>
      <c r="D3512" s="4"/>
      <c r="E3512" s="4"/>
      <c r="F3512" s="4"/>
      <c r="G3512" s="45"/>
      <c r="H3512" s="45"/>
      <c r="I3512" s="36"/>
      <c r="J3512" s="36"/>
      <c r="K3512" s="5"/>
      <c r="L3512" s="8" t="str">
        <f t="shared" si="56"/>
        <v xml:space="preserve"> </v>
      </c>
      <c r="M3512" s="6"/>
      <c r="N3512" s="6"/>
      <c r="O3512" s="6"/>
      <c r="P3512" s="8"/>
      <c r="Q3512" s="5"/>
      <c r="R3512" s="8"/>
      <c r="S3512" s="10"/>
      <c r="T3512" s="6"/>
      <c r="U3512" s="4"/>
      <c r="V3512" s="4"/>
      <c r="W3512" s="38"/>
      <c r="X3512" s="8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BC3512" s="2"/>
    </row>
    <row r="3513" spans="1:55" ht="12.75" x14ac:dyDescent="0.2">
      <c r="A3513" s="4"/>
      <c r="B3513" s="4"/>
      <c r="C3513" s="4"/>
      <c r="D3513" s="4"/>
      <c r="E3513" s="4"/>
      <c r="F3513" s="4"/>
      <c r="G3513" s="45"/>
      <c r="H3513" s="45"/>
      <c r="I3513" s="36"/>
      <c r="J3513" s="36"/>
      <c r="K3513" s="5"/>
      <c r="L3513" s="8" t="str">
        <f t="shared" si="56"/>
        <v xml:space="preserve"> </v>
      </c>
      <c r="M3513" s="6"/>
      <c r="N3513" s="6"/>
      <c r="O3513" s="6"/>
      <c r="P3513" s="8"/>
      <c r="Q3513" s="5"/>
      <c r="R3513" s="8"/>
      <c r="S3513" s="10"/>
      <c r="T3513" s="6"/>
      <c r="U3513" s="4"/>
      <c r="V3513" s="4"/>
      <c r="W3513" s="38"/>
      <c r="X3513" s="8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BC3513" s="2"/>
    </row>
    <row r="3514" spans="1:55" ht="12.75" x14ac:dyDescent="0.2">
      <c r="A3514" s="4"/>
      <c r="B3514" s="4"/>
      <c r="C3514" s="4"/>
      <c r="D3514" s="4"/>
      <c r="E3514" s="4"/>
      <c r="F3514" s="4"/>
      <c r="G3514" s="45"/>
      <c r="H3514" s="45"/>
      <c r="I3514" s="36"/>
      <c r="J3514" s="36"/>
      <c r="K3514" s="5"/>
      <c r="L3514" s="8" t="str">
        <f t="shared" si="56"/>
        <v xml:space="preserve"> </v>
      </c>
      <c r="M3514" s="6"/>
      <c r="N3514" s="6"/>
      <c r="O3514" s="6"/>
      <c r="P3514" s="8"/>
      <c r="Q3514" s="5"/>
      <c r="R3514" s="8"/>
      <c r="S3514" s="10"/>
      <c r="T3514" s="6"/>
      <c r="U3514" s="4"/>
      <c r="V3514" s="4"/>
      <c r="W3514" s="38"/>
      <c r="X3514" s="8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BC3514" s="2"/>
    </row>
    <row r="3515" spans="1:55" ht="12.75" x14ac:dyDescent="0.2">
      <c r="A3515" s="4"/>
      <c r="B3515" s="4"/>
      <c r="C3515" s="4"/>
      <c r="D3515" s="4"/>
      <c r="E3515" s="4"/>
      <c r="F3515" s="4"/>
      <c r="G3515" s="45"/>
      <c r="H3515" s="45"/>
      <c r="I3515" s="36"/>
      <c r="J3515" s="36"/>
      <c r="K3515" s="5"/>
      <c r="L3515" s="8" t="str">
        <f t="shared" si="56"/>
        <v xml:space="preserve"> </v>
      </c>
      <c r="M3515" s="6"/>
      <c r="N3515" s="6"/>
      <c r="O3515" s="6"/>
      <c r="P3515" s="8"/>
      <c r="Q3515" s="5"/>
      <c r="R3515" s="8"/>
      <c r="S3515" s="10"/>
      <c r="T3515" s="6"/>
      <c r="U3515" s="4"/>
      <c r="V3515" s="4"/>
      <c r="W3515" s="38"/>
      <c r="X3515" s="8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BC3515" s="2"/>
    </row>
    <row r="3516" spans="1:55" ht="12.75" x14ac:dyDescent="0.2">
      <c r="A3516" s="4"/>
      <c r="B3516" s="4"/>
      <c r="C3516" s="4"/>
      <c r="D3516" s="4"/>
      <c r="E3516" s="4"/>
      <c r="F3516" s="4"/>
      <c r="G3516" s="45"/>
      <c r="H3516" s="45"/>
      <c r="I3516" s="36"/>
      <c r="J3516" s="36"/>
      <c r="K3516" s="5"/>
      <c r="L3516" s="8" t="str">
        <f t="shared" si="56"/>
        <v xml:space="preserve"> </v>
      </c>
      <c r="M3516" s="6"/>
      <c r="N3516" s="6"/>
      <c r="O3516" s="6"/>
      <c r="P3516" s="8"/>
      <c r="Q3516" s="5"/>
      <c r="R3516" s="8"/>
      <c r="S3516" s="10"/>
      <c r="T3516" s="6"/>
      <c r="U3516" s="4"/>
      <c r="V3516" s="4"/>
      <c r="W3516" s="38"/>
      <c r="X3516" s="8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BC3516" s="2"/>
    </row>
    <row r="3517" spans="1:55" ht="12.75" x14ac:dyDescent="0.2">
      <c r="A3517" s="4"/>
      <c r="B3517" s="4"/>
      <c r="C3517" s="4"/>
      <c r="D3517" s="4"/>
      <c r="E3517" s="4"/>
      <c r="F3517" s="4"/>
      <c r="G3517" s="45"/>
      <c r="H3517" s="45"/>
      <c r="I3517" s="36"/>
      <c r="J3517" s="36"/>
      <c r="K3517" s="5"/>
      <c r="L3517" s="8" t="str">
        <f t="shared" si="56"/>
        <v xml:space="preserve"> </v>
      </c>
      <c r="M3517" s="6"/>
      <c r="N3517" s="6"/>
      <c r="O3517" s="6"/>
      <c r="P3517" s="8"/>
      <c r="Q3517" s="5"/>
      <c r="R3517" s="8"/>
      <c r="S3517" s="10"/>
      <c r="T3517" s="6"/>
      <c r="U3517" s="4"/>
      <c r="V3517" s="4"/>
      <c r="W3517" s="38"/>
      <c r="X3517" s="8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BC3517" s="2"/>
    </row>
    <row r="3518" spans="1:55" ht="12.75" x14ac:dyDescent="0.2">
      <c r="A3518" s="4"/>
      <c r="B3518" s="4"/>
      <c r="C3518" s="4"/>
      <c r="D3518" s="4"/>
      <c r="E3518" s="4"/>
      <c r="F3518" s="4"/>
      <c r="G3518" s="45"/>
      <c r="H3518" s="45"/>
      <c r="I3518" s="36"/>
      <c r="J3518" s="36"/>
      <c r="K3518" s="5"/>
      <c r="L3518" s="8" t="str">
        <f t="shared" si="56"/>
        <v xml:space="preserve"> </v>
      </c>
      <c r="M3518" s="6"/>
      <c r="N3518" s="6"/>
      <c r="O3518" s="6"/>
      <c r="P3518" s="8"/>
      <c r="Q3518" s="5"/>
      <c r="R3518" s="8"/>
      <c r="S3518" s="10"/>
      <c r="T3518" s="6"/>
      <c r="U3518" s="4"/>
      <c r="V3518" s="4"/>
      <c r="W3518" s="38"/>
      <c r="X3518" s="8"/>
      <c r="Y3518" s="10"/>
      <c r="Z3518" s="10"/>
      <c r="AA3518" s="10"/>
      <c r="AB3518" s="10"/>
      <c r="AC3518" s="10"/>
      <c r="AD3518" s="10"/>
      <c r="AE3518" s="10"/>
      <c r="AF3518" s="10"/>
      <c r="AG3518" s="10"/>
      <c r="AH3518" s="10"/>
      <c r="AI3518" s="10"/>
      <c r="AJ3518" s="10"/>
      <c r="BC3518" s="2"/>
    </row>
    <row r="3519" spans="1:55" ht="12.75" x14ac:dyDescent="0.2">
      <c r="A3519" s="4"/>
      <c r="B3519" s="4"/>
      <c r="C3519" s="4"/>
      <c r="D3519" s="4"/>
      <c r="E3519" s="4"/>
      <c r="F3519" s="4"/>
      <c r="G3519" s="45"/>
      <c r="H3519" s="45"/>
      <c r="I3519" s="36"/>
      <c r="J3519" s="36"/>
      <c r="K3519" s="5"/>
      <c r="L3519" s="8" t="str">
        <f t="shared" si="56"/>
        <v xml:space="preserve"> </v>
      </c>
      <c r="M3519" s="6"/>
      <c r="N3519" s="6"/>
      <c r="O3519" s="6"/>
      <c r="P3519" s="8"/>
      <c r="Q3519" s="5"/>
      <c r="R3519" s="8"/>
      <c r="S3519" s="10"/>
      <c r="T3519" s="6"/>
      <c r="U3519" s="4"/>
      <c r="V3519" s="4"/>
      <c r="W3519" s="38"/>
      <c r="X3519" s="8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BC3519" s="2"/>
    </row>
    <row r="3520" spans="1:55" ht="12.75" x14ac:dyDescent="0.2">
      <c r="A3520" s="4"/>
      <c r="B3520" s="4"/>
      <c r="C3520" s="4"/>
      <c r="D3520" s="4"/>
      <c r="E3520" s="4"/>
      <c r="F3520" s="4"/>
      <c r="G3520" s="45"/>
      <c r="H3520" s="45"/>
      <c r="I3520" s="36"/>
      <c r="J3520" s="36"/>
      <c r="K3520" s="5"/>
      <c r="L3520" s="8" t="str">
        <f t="shared" si="56"/>
        <v xml:space="preserve"> </v>
      </c>
      <c r="M3520" s="6"/>
      <c r="N3520" s="6"/>
      <c r="O3520" s="6"/>
      <c r="P3520" s="8"/>
      <c r="Q3520" s="5"/>
      <c r="R3520" s="8"/>
      <c r="S3520" s="10"/>
      <c r="T3520" s="6"/>
      <c r="U3520" s="4"/>
      <c r="V3520" s="4"/>
      <c r="W3520" s="38"/>
      <c r="X3520" s="8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BC3520" s="2"/>
    </row>
    <row r="3521" spans="1:55" ht="12.75" x14ac:dyDescent="0.2">
      <c r="A3521" s="4"/>
      <c r="B3521" s="4"/>
      <c r="C3521" s="4"/>
      <c r="D3521" s="4"/>
      <c r="E3521" s="4"/>
      <c r="F3521" s="4"/>
      <c r="G3521" s="45"/>
      <c r="H3521" s="45"/>
      <c r="I3521" s="36"/>
      <c r="J3521" s="36"/>
      <c r="K3521" s="5"/>
      <c r="L3521" s="8" t="str">
        <f t="shared" si="56"/>
        <v xml:space="preserve"> </v>
      </c>
      <c r="M3521" s="6"/>
      <c r="N3521" s="6"/>
      <c r="O3521" s="6"/>
      <c r="P3521" s="8"/>
      <c r="Q3521" s="5"/>
      <c r="R3521" s="8"/>
      <c r="S3521" s="10"/>
      <c r="T3521" s="6"/>
      <c r="U3521" s="4"/>
      <c r="V3521" s="4"/>
      <c r="W3521" s="38"/>
      <c r="X3521" s="8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BC3521" s="2"/>
    </row>
    <row r="3522" spans="1:55" ht="12.75" x14ac:dyDescent="0.2">
      <c r="A3522" s="4"/>
      <c r="B3522" s="4"/>
      <c r="C3522" s="4"/>
      <c r="D3522" s="4"/>
      <c r="E3522" s="4"/>
      <c r="F3522" s="4"/>
      <c r="G3522" s="45"/>
      <c r="H3522" s="45"/>
      <c r="I3522" s="36"/>
      <c r="J3522" s="36"/>
      <c r="K3522" s="5"/>
      <c r="L3522" s="8" t="str">
        <f t="shared" si="56"/>
        <v xml:space="preserve"> </v>
      </c>
      <c r="M3522" s="6"/>
      <c r="N3522" s="6"/>
      <c r="O3522" s="6"/>
      <c r="P3522" s="8"/>
      <c r="Q3522" s="5"/>
      <c r="R3522" s="8"/>
      <c r="S3522" s="10"/>
      <c r="T3522" s="6"/>
      <c r="U3522" s="4"/>
      <c r="V3522" s="4"/>
      <c r="W3522" s="38"/>
      <c r="X3522" s="8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BC3522" s="2"/>
    </row>
    <row r="3523" spans="1:55" ht="12.75" x14ac:dyDescent="0.2">
      <c r="A3523" s="4"/>
      <c r="B3523" s="4"/>
      <c r="C3523" s="4"/>
      <c r="D3523" s="4"/>
      <c r="E3523" s="4"/>
      <c r="F3523" s="4"/>
      <c r="G3523" s="45"/>
      <c r="H3523" s="45"/>
      <c r="I3523" s="36"/>
      <c r="J3523" s="36"/>
      <c r="K3523" s="5"/>
      <c r="L3523" s="8" t="str">
        <f t="shared" si="56"/>
        <v xml:space="preserve"> </v>
      </c>
      <c r="M3523" s="6"/>
      <c r="N3523" s="6"/>
      <c r="O3523" s="6"/>
      <c r="P3523" s="8"/>
      <c r="Q3523" s="5"/>
      <c r="R3523" s="8"/>
      <c r="S3523" s="10"/>
      <c r="T3523" s="6"/>
      <c r="U3523" s="4"/>
      <c r="V3523" s="4"/>
      <c r="W3523" s="38"/>
      <c r="X3523" s="8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BC3523" s="2"/>
    </row>
    <row r="3524" spans="1:55" ht="12.75" x14ac:dyDescent="0.2">
      <c r="A3524" s="4"/>
      <c r="B3524" s="4"/>
      <c r="C3524" s="4"/>
      <c r="D3524" s="4"/>
      <c r="E3524" s="4"/>
      <c r="F3524" s="4"/>
      <c r="G3524" s="45"/>
      <c r="H3524" s="45"/>
      <c r="I3524" s="36"/>
      <c r="J3524" s="36"/>
      <c r="K3524" s="5"/>
      <c r="L3524" s="8" t="str">
        <f t="shared" si="56"/>
        <v xml:space="preserve"> </v>
      </c>
      <c r="M3524" s="6"/>
      <c r="N3524" s="6"/>
      <c r="O3524" s="6"/>
      <c r="P3524" s="8"/>
      <c r="Q3524" s="5"/>
      <c r="R3524" s="8"/>
      <c r="S3524" s="10"/>
      <c r="T3524" s="6"/>
      <c r="U3524" s="4"/>
      <c r="V3524" s="4"/>
      <c r="W3524" s="38"/>
      <c r="X3524" s="8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BC3524" s="2"/>
    </row>
    <row r="3525" spans="1:55" ht="12.75" x14ac:dyDescent="0.2">
      <c r="A3525" s="4"/>
      <c r="B3525" s="4"/>
      <c r="C3525" s="4"/>
      <c r="D3525" s="4"/>
      <c r="E3525" s="4"/>
      <c r="F3525" s="4"/>
      <c r="G3525" s="45"/>
      <c r="H3525" s="45"/>
      <c r="I3525" s="36"/>
      <c r="J3525" s="36"/>
      <c r="K3525" s="5"/>
      <c r="L3525" s="8" t="str">
        <f t="shared" si="56"/>
        <v xml:space="preserve"> </v>
      </c>
      <c r="M3525" s="6"/>
      <c r="N3525" s="6"/>
      <c r="O3525" s="6"/>
      <c r="P3525" s="8"/>
      <c r="Q3525" s="5"/>
      <c r="R3525" s="8"/>
      <c r="S3525" s="10"/>
      <c r="T3525" s="6"/>
      <c r="U3525" s="4"/>
      <c r="V3525" s="4"/>
      <c r="W3525" s="38"/>
      <c r="X3525" s="8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BC3525" s="2"/>
    </row>
    <row r="3526" spans="1:55" ht="12.75" x14ac:dyDescent="0.2">
      <c r="A3526" s="4"/>
      <c r="B3526" s="4"/>
      <c r="C3526" s="4"/>
      <c r="D3526" s="4"/>
      <c r="E3526" s="4"/>
      <c r="F3526" s="4"/>
      <c r="G3526" s="45"/>
      <c r="H3526" s="45"/>
      <c r="I3526" s="36"/>
      <c r="J3526" s="36"/>
      <c r="K3526" s="5"/>
      <c r="L3526" s="8" t="str">
        <f t="shared" si="56"/>
        <v xml:space="preserve"> </v>
      </c>
      <c r="M3526" s="6"/>
      <c r="N3526" s="6"/>
      <c r="O3526" s="6"/>
      <c r="P3526" s="8"/>
      <c r="Q3526" s="5"/>
      <c r="R3526" s="8"/>
      <c r="S3526" s="10"/>
      <c r="T3526" s="6"/>
      <c r="U3526" s="4"/>
      <c r="V3526" s="4"/>
      <c r="W3526" s="38"/>
      <c r="X3526" s="8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BC3526" s="2"/>
    </row>
    <row r="3527" spans="1:55" ht="12.75" x14ac:dyDescent="0.2">
      <c r="A3527" s="4"/>
      <c r="B3527" s="4"/>
      <c r="C3527" s="4"/>
      <c r="D3527" s="4"/>
      <c r="E3527" s="4"/>
      <c r="F3527" s="4"/>
      <c r="G3527" s="45"/>
      <c r="H3527" s="45"/>
      <c r="I3527" s="36"/>
      <c r="J3527" s="36"/>
      <c r="K3527" s="5"/>
      <c r="L3527" s="8" t="str">
        <f t="shared" si="56"/>
        <v xml:space="preserve"> </v>
      </c>
      <c r="M3527" s="6"/>
      <c r="N3527" s="6"/>
      <c r="O3527" s="6"/>
      <c r="P3527" s="8"/>
      <c r="Q3527" s="5"/>
      <c r="R3527" s="8"/>
      <c r="S3527" s="10"/>
      <c r="T3527" s="6"/>
      <c r="U3527" s="4"/>
      <c r="V3527" s="4"/>
      <c r="W3527" s="38"/>
      <c r="X3527" s="8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BC3527" s="2"/>
    </row>
    <row r="3528" spans="1:55" ht="12.75" x14ac:dyDescent="0.2">
      <c r="A3528" s="4"/>
      <c r="B3528" s="4"/>
      <c r="C3528" s="4"/>
      <c r="D3528" s="4"/>
      <c r="E3528" s="4"/>
      <c r="F3528" s="4"/>
      <c r="G3528" s="45"/>
      <c r="H3528" s="45"/>
      <c r="I3528" s="36"/>
      <c r="J3528" s="36"/>
      <c r="K3528" s="5"/>
      <c r="L3528" s="8" t="str">
        <f t="shared" si="56"/>
        <v xml:space="preserve"> </v>
      </c>
      <c r="M3528" s="6"/>
      <c r="N3528" s="6"/>
      <c r="O3528" s="6"/>
      <c r="P3528" s="8"/>
      <c r="Q3528" s="5"/>
      <c r="R3528" s="8"/>
      <c r="S3528" s="10"/>
      <c r="T3528" s="6"/>
      <c r="U3528" s="4"/>
      <c r="V3528" s="4"/>
      <c r="W3528" s="38"/>
      <c r="X3528" s="8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BC3528" s="2"/>
    </row>
    <row r="3529" spans="1:55" ht="12.75" x14ac:dyDescent="0.2">
      <c r="A3529" s="4"/>
      <c r="B3529" s="4"/>
      <c r="C3529" s="4"/>
      <c r="D3529" s="4"/>
      <c r="E3529" s="4"/>
      <c r="F3529" s="4"/>
      <c r="G3529" s="45"/>
      <c r="H3529" s="45"/>
      <c r="I3529" s="36"/>
      <c r="J3529" s="36"/>
      <c r="K3529" s="5"/>
      <c r="L3529" s="8" t="str">
        <f t="shared" si="56"/>
        <v xml:space="preserve"> </v>
      </c>
      <c r="M3529" s="6"/>
      <c r="N3529" s="6"/>
      <c r="O3529" s="6"/>
      <c r="P3529" s="8"/>
      <c r="Q3529" s="5"/>
      <c r="R3529" s="8"/>
      <c r="S3529" s="10"/>
      <c r="T3529" s="6"/>
      <c r="U3529" s="4"/>
      <c r="V3529" s="4"/>
      <c r="W3529" s="38"/>
      <c r="X3529" s="8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BC3529" s="2"/>
    </row>
    <row r="3530" spans="1:55" ht="12.75" x14ac:dyDescent="0.2">
      <c r="A3530" s="4"/>
      <c r="B3530" s="4"/>
      <c r="C3530" s="4"/>
      <c r="D3530" s="4"/>
      <c r="E3530" s="4"/>
      <c r="F3530" s="4"/>
      <c r="G3530" s="45"/>
      <c r="H3530" s="45"/>
      <c r="I3530" s="36"/>
      <c r="J3530" s="36"/>
      <c r="K3530" s="5"/>
      <c r="L3530" s="8" t="str">
        <f t="shared" si="56"/>
        <v xml:space="preserve"> </v>
      </c>
      <c r="M3530" s="6"/>
      <c r="N3530" s="6"/>
      <c r="O3530" s="6"/>
      <c r="P3530" s="8"/>
      <c r="Q3530" s="5"/>
      <c r="R3530" s="8"/>
      <c r="S3530" s="10"/>
      <c r="T3530" s="6"/>
      <c r="U3530" s="4"/>
      <c r="V3530" s="4"/>
      <c r="W3530" s="38"/>
      <c r="X3530" s="8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BC3530" s="2"/>
    </row>
    <row r="3531" spans="1:55" ht="12.75" x14ac:dyDescent="0.2">
      <c r="A3531" s="4"/>
      <c r="B3531" s="4"/>
      <c r="C3531" s="4"/>
      <c r="D3531" s="4"/>
      <c r="E3531" s="4"/>
      <c r="F3531" s="4"/>
      <c r="G3531" s="45"/>
      <c r="H3531" s="45"/>
      <c r="I3531" s="36"/>
      <c r="J3531" s="36"/>
      <c r="K3531" s="5"/>
      <c r="L3531" s="8" t="str">
        <f t="shared" si="56"/>
        <v xml:space="preserve"> </v>
      </c>
      <c r="M3531" s="6"/>
      <c r="N3531" s="6"/>
      <c r="O3531" s="6"/>
      <c r="P3531" s="8"/>
      <c r="Q3531" s="5"/>
      <c r="R3531" s="8"/>
      <c r="S3531" s="10"/>
      <c r="T3531" s="6"/>
      <c r="U3531" s="4"/>
      <c r="V3531" s="4"/>
      <c r="W3531" s="38"/>
      <c r="X3531" s="8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BC3531" s="2"/>
    </row>
    <row r="3532" spans="1:55" ht="12.75" x14ac:dyDescent="0.2">
      <c r="A3532" s="4"/>
      <c r="B3532" s="4"/>
      <c r="C3532" s="4"/>
      <c r="D3532" s="4"/>
      <c r="E3532" s="4"/>
      <c r="F3532" s="4"/>
      <c r="G3532" s="45"/>
      <c r="H3532" s="45"/>
      <c r="I3532" s="36"/>
      <c r="J3532" s="36"/>
      <c r="K3532" s="5"/>
      <c r="L3532" s="8" t="str">
        <f t="shared" si="56"/>
        <v xml:space="preserve"> </v>
      </c>
      <c r="M3532" s="6"/>
      <c r="N3532" s="6"/>
      <c r="O3532" s="6"/>
      <c r="P3532" s="8"/>
      <c r="Q3532" s="5"/>
      <c r="R3532" s="8"/>
      <c r="S3532" s="10"/>
      <c r="T3532" s="6"/>
      <c r="U3532" s="4"/>
      <c r="V3532" s="4"/>
      <c r="W3532" s="38"/>
      <c r="X3532" s="8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BC3532" s="2"/>
    </row>
    <row r="3533" spans="1:55" ht="12.75" x14ac:dyDescent="0.2">
      <c r="A3533" s="4"/>
      <c r="B3533" s="4"/>
      <c r="C3533" s="4"/>
      <c r="D3533" s="4"/>
      <c r="E3533" s="4"/>
      <c r="F3533" s="4"/>
      <c r="G3533" s="45"/>
      <c r="H3533" s="45"/>
      <c r="I3533" s="36"/>
      <c r="J3533" s="36"/>
      <c r="K3533" s="5"/>
      <c r="L3533" s="8" t="str">
        <f t="shared" si="56"/>
        <v xml:space="preserve"> </v>
      </c>
      <c r="M3533" s="6"/>
      <c r="N3533" s="6"/>
      <c r="O3533" s="6"/>
      <c r="P3533" s="8"/>
      <c r="Q3533" s="5"/>
      <c r="R3533" s="8"/>
      <c r="S3533" s="10"/>
      <c r="T3533" s="6"/>
      <c r="U3533" s="4"/>
      <c r="V3533" s="4"/>
      <c r="W3533" s="38"/>
      <c r="X3533" s="8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BC3533" s="2"/>
    </row>
    <row r="3534" spans="1:55" ht="12.75" x14ac:dyDescent="0.2">
      <c r="A3534" s="4"/>
      <c r="B3534" s="4"/>
      <c r="C3534" s="4"/>
      <c r="D3534" s="4"/>
      <c r="E3534" s="4"/>
      <c r="F3534" s="4"/>
      <c r="G3534" s="45"/>
      <c r="H3534" s="45"/>
      <c r="I3534" s="36"/>
      <c r="J3534" s="36"/>
      <c r="K3534" s="5"/>
      <c r="L3534" s="8" t="str">
        <f t="shared" si="56"/>
        <v xml:space="preserve"> </v>
      </c>
      <c r="M3534" s="6"/>
      <c r="N3534" s="6"/>
      <c r="O3534" s="6"/>
      <c r="P3534" s="8"/>
      <c r="Q3534" s="5"/>
      <c r="R3534" s="8"/>
      <c r="S3534" s="10"/>
      <c r="T3534" s="6"/>
      <c r="U3534" s="4"/>
      <c r="V3534" s="4"/>
      <c r="W3534" s="38"/>
      <c r="X3534" s="8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BC3534" s="2"/>
    </row>
    <row r="3535" spans="1:55" ht="12.75" x14ac:dyDescent="0.2">
      <c r="A3535" s="4"/>
      <c r="B3535" s="4"/>
      <c r="C3535" s="4"/>
      <c r="D3535" s="4"/>
      <c r="E3535" s="4"/>
      <c r="F3535" s="4"/>
      <c r="G3535" s="45"/>
      <c r="H3535" s="45"/>
      <c r="I3535" s="36"/>
      <c r="J3535" s="36"/>
      <c r="K3535" s="5"/>
      <c r="L3535" s="8" t="str">
        <f t="shared" si="56"/>
        <v xml:space="preserve"> </v>
      </c>
      <c r="M3535" s="6"/>
      <c r="N3535" s="6"/>
      <c r="O3535" s="6"/>
      <c r="P3535" s="8"/>
      <c r="Q3535" s="5"/>
      <c r="R3535" s="8"/>
      <c r="S3535" s="10"/>
      <c r="T3535" s="6"/>
      <c r="U3535" s="4"/>
      <c r="V3535" s="4"/>
      <c r="W3535" s="38"/>
      <c r="X3535" s="8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BC3535" s="2"/>
    </row>
    <row r="3536" spans="1:55" ht="12.75" x14ac:dyDescent="0.2">
      <c r="A3536" s="4"/>
      <c r="B3536" s="4"/>
      <c r="C3536" s="4"/>
      <c r="D3536" s="4"/>
      <c r="E3536" s="4"/>
      <c r="F3536" s="4"/>
      <c r="G3536" s="45"/>
      <c r="H3536" s="45"/>
      <c r="I3536" s="36"/>
      <c r="J3536" s="36"/>
      <c r="K3536" s="5"/>
      <c r="L3536" s="8" t="str">
        <f t="shared" si="56"/>
        <v xml:space="preserve"> </v>
      </c>
      <c r="M3536" s="6"/>
      <c r="N3536" s="6"/>
      <c r="O3536" s="6"/>
      <c r="P3536" s="8"/>
      <c r="Q3536" s="5"/>
      <c r="R3536" s="8"/>
      <c r="S3536" s="10"/>
      <c r="T3536" s="6"/>
      <c r="U3536" s="4"/>
      <c r="V3536" s="4"/>
      <c r="W3536" s="38"/>
      <c r="X3536" s="8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BC3536" s="2"/>
    </row>
    <row r="3537" spans="1:55" ht="12.75" x14ac:dyDescent="0.2">
      <c r="A3537" s="4"/>
      <c r="B3537" s="4"/>
      <c r="C3537" s="4"/>
      <c r="D3537" s="4"/>
      <c r="E3537" s="4"/>
      <c r="F3537" s="4"/>
      <c r="G3537" s="45"/>
      <c r="H3537" s="45"/>
      <c r="I3537" s="36"/>
      <c r="J3537" s="36"/>
      <c r="K3537" s="5"/>
      <c r="L3537" s="8" t="str">
        <f t="shared" si="56"/>
        <v xml:space="preserve"> </v>
      </c>
      <c r="M3537" s="6"/>
      <c r="N3537" s="6"/>
      <c r="O3537" s="6"/>
      <c r="P3537" s="8"/>
      <c r="Q3537" s="5"/>
      <c r="R3537" s="8"/>
      <c r="S3537" s="10"/>
      <c r="T3537" s="6"/>
      <c r="U3537" s="4"/>
      <c r="V3537" s="4"/>
      <c r="W3537" s="38"/>
      <c r="X3537" s="8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BC3537" s="2"/>
    </row>
    <row r="3538" spans="1:55" ht="12.75" x14ac:dyDescent="0.2">
      <c r="A3538" s="4"/>
      <c r="B3538" s="4"/>
      <c r="C3538" s="4"/>
      <c r="D3538" s="4"/>
      <c r="E3538" s="4"/>
      <c r="F3538" s="4"/>
      <c r="G3538" s="45"/>
      <c r="H3538" s="45"/>
      <c r="I3538" s="36"/>
      <c r="J3538" s="36"/>
      <c r="K3538" s="5"/>
      <c r="L3538" s="8" t="str">
        <f t="shared" si="56"/>
        <v xml:space="preserve"> </v>
      </c>
      <c r="M3538" s="6"/>
      <c r="N3538" s="6"/>
      <c r="O3538" s="6"/>
      <c r="P3538" s="8"/>
      <c r="Q3538" s="5"/>
      <c r="R3538" s="8"/>
      <c r="S3538" s="10"/>
      <c r="T3538" s="6"/>
      <c r="U3538" s="4"/>
      <c r="V3538" s="4"/>
      <c r="W3538" s="38"/>
      <c r="X3538" s="8"/>
      <c r="Y3538" s="10"/>
      <c r="Z3538" s="10"/>
      <c r="AA3538" s="10"/>
      <c r="AB3538" s="10"/>
      <c r="AC3538" s="10"/>
      <c r="AD3538" s="10"/>
      <c r="AE3538" s="10"/>
      <c r="AF3538" s="10"/>
      <c r="AG3538" s="10"/>
      <c r="AH3538" s="10"/>
      <c r="AI3538" s="10"/>
      <c r="AJ3538" s="10"/>
      <c r="BC3538" s="2"/>
    </row>
    <row r="3539" spans="1:55" ht="12.75" x14ac:dyDescent="0.2">
      <c r="A3539" s="4"/>
      <c r="B3539" s="4"/>
      <c r="C3539" s="4"/>
      <c r="D3539" s="4"/>
      <c r="E3539" s="4"/>
      <c r="F3539" s="4"/>
      <c r="G3539" s="45"/>
      <c r="H3539" s="45"/>
      <c r="I3539" s="36"/>
      <c r="J3539" s="36"/>
      <c r="K3539" s="5"/>
      <c r="L3539" s="8" t="str">
        <f t="shared" si="56"/>
        <v xml:space="preserve"> </v>
      </c>
      <c r="M3539" s="6"/>
      <c r="N3539" s="6"/>
      <c r="O3539" s="6"/>
      <c r="P3539" s="8"/>
      <c r="Q3539" s="5"/>
      <c r="R3539" s="8"/>
      <c r="S3539" s="10"/>
      <c r="T3539" s="6"/>
      <c r="U3539" s="4"/>
      <c r="V3539" s="4"/>
      <c r="W3539" s="38"/>
      <c r="X3539" s="8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BC3539" s="2"/>
    </row>
    <row r="3540" spans="1:55" ht="12.75" x14ac:dyDescent="0.2">
      <c r="A3540" s="4"/>
      <c r="B3540" s="4"/>
      <c r="C3540" s="4"/>
      <c r="D3540" s="4"/>
      <c r="E3540" s="4"/>
      <c r="F3540" s="4"/>
      <c r="G3540" s="45"/>
      <c r="H3540" s="45"/>
      <c r="I3540" s="36"/>
      <c r="J3540" s="36"/>
      <c r="K3540" s="5"/>
      <c r="L3540" s="8" t="str">
        <f t="shared" si="56"/>
        <v xml:space="preserve"> </v>
      </c>
      <c r="M3540" s="6"/>
      <c r="N3540" s="6"/>
      <c r="O3540" s="6"/>
      <c r="P3540" s="8"/>
      <c r="Q3540" s="5"/>
      <c r="R3540" s="8"/>
      <c r="S3540" s="10"/>
      <c r="T3540" s="6"/>
      <c r="U3540" s="4"/>
      <c r="V3540" s="4"/>
      <c r="W3540" s="38"/>
      <c r="X3540" s="8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BC3540" s="2"/>
    </row>
    <row r="3541" spans="1:55" ht="12.75" x14ac:dyDescent="0.2">
      <c r="A3541" s="4"/>
      <c r="B3541" s="4"/>
      <c r="C3541" s="4"/>
      <c r="D3541" s="4"/>
      <c r="E3541" s="4"/>
      <c r="F3541" s="4"/>
      <c r="G3541" s="45"/>
      <c r="H3541" s="45"/>
      <c r="I3541" s="36"/>
      <c r="J3541" s="36"/>
      <c r="K3541" s="5"/>
      <c r="L3541" s="8" t="str">
        <f t="shared" si="56"/>
        <v xml:space="preserve"> </v>
      </c>
      <c r="M3541" s="6"/>
      <c r="N3541" s="6"/>
      <c r="O3541" s="6"/>
      <c r="P3541" s="8"/>
      <c r="Q3541" s="5"/>
      <c r="R3541" s="8"/>
      <c r="S3541" s="10"/>
      <c r="T3541" s="6"/>
      <c r="U3541" s="4"/>
      <c r="V3541" s="4"/>
      <c r="W3541" s="38"/>
      <c r="X3541" s="8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BC3541" s="2"/>
    </row>
    <row r="3542" spans="1:55" ht="12.75" x14ac:dyDescent="0.2">
      <c r="A3542" s="4"/>
      <c r="B3542" s="4"/>
      <c r="C3542" s="4"/>
      <c r="D3542" s="4"/>
      <c r="E3542" s="4"/>
      <c r="F3542" s="4"/>
      <c r="G3542" s="45"/>
      <c r="H3542" s="45"/>
      <c r="I3542" s="36"/>
      <c r="J3542" s="36"/>
      <c r="K3542" s="5"/>
      <c r="L3542" s="8" t="str">
        <f t="shared" si="56"/>
        <v xml:space="preserve"> </v>
      </c>
      <c r="M3542" s="6"/>
      <c r="N3542" s="6"/>
      <c r="O3542" s="6"/>
      <c r="P3542" s="8"/>
      <c r="Q3542" s="5"/>
      <c r="R3542" s="8"/>
      <c r="S3542" s="10"/>
      <c r="T3542" s="6"/>
      <c r="U3542" s="4"/>
      <c r="V3542" s="4"/>
      <c r="W3542" s="38"/>
      <c r="X3542" s="8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BC3542" s="2"/>
    </row>
    <row r="3543" spans="1:55" ht="12.75" x14ac:dyDescent="0.2">
      <c r="A3543" s="4"/>
      <c r="B3543" s="4"/>
      <c r="C3543" s="4"/>
      <c r="D3543" s="4"/>
      <c r="E3543" s="4"/>
      <c r="F3543" s="4"/>
      <c r="G3543" s="45"/>
      <c r="H3543" s="45"/>
      <c r="I3543" s="36"/>
      <c r="J3543" s="36"/>
      <c r="K3543" s="5"/>
      <c r="L3543" s="8" t="str">
        <f t="shared" si="56"/>
        <v xml:space="preserve"> </v>
      </c>
      <c r="M3543" s="6"/>
      <c r="N3543" s="6"/>
      <c r="O3543" s="6"/>
      <c r="P3543" s="8"/>
      <c r="Q3543" s="5"/>
      <c r="R3543" s="8"/>
      <c r="S3543" s="10"/>
      <c r="T3543" s="6"/>
      <c r="U3543" s="4"/>
      <c r="V3543" s="4"/>
      <c r="W3543" s="38"/>
      <c r="X3543" s="8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BC3543" s="2"/>
    </row>
    <row r="3544" spans="1:55" ht="12.75" x14ac:dyDescent="0.2">
      <c r="A3544" s="4"/>
      <c r="B3544" s="4"/>
      <c r="C3544" s="4"/>
      <c r="D3544" s="4"/>
      <c r="E3544" s="4"/>
      <c r="F3544" s="4"/>
      <c r="G3544" s="45"/>
      <c r="H3544" s="45"/>
      <c r="I3544" s="36"/>
      <c r="J3544" s="36"/>
      <c r="K3544" s="5"/>
      <c r="L3544" s="8" t="str">
        <f t="shared" si="56"/>
        <v xml:space="preserve"> </v>
      </c>
      <c r="M3544" s="6"/>
      <c r="N3544" s="6"/>
      <c r="O3544" s="6"/>
      <c r="P3544" s="8"/>
      <c r="Q3544" s="5"/>
      <c r="R3544" s="8"/>
      <c r="S3544" s="10"/>
      <c r="T3544" s="6"/>
      <c r="U3544" s="4"/>
      <c r="V3544" s="4"/>
      <c r="W3544" s="38"/>
      <c r="X3544" s="8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BC3544" s="2"/>
    </row>
    <row r="3545" spans="1:55" ht="12.75" x14ac:dyDescent="0.2">
      <c r="A3545" s="4"/>
      <c r="B3545" s="4"/>
      <c r="C3545" s="4"/>
      <c r="D3545" s="4"/>
      <c r="E3545" s="4"/>
      <c r="F3545" s="4"/>
      <c r="G3545" s="45"/>
      <c r="H3545" s="45"/>
      <c r="I3545" s="36"/>
      <c r="J3545" s="36"/>
      <c r="K3545" s="5"/>
      <c r="L3545" s="8" t="str">
        <f t="shared" si="56"/>
        <v xml:space="preserve"> </v>
      </c>
      <c r="M3545" s="6"/>
      <c r="N3545" s="6"/>
      <c r="O3545" s="6"/>
      <c r="P3545" s="8"/>
      <c r="Q3545" s="5"/>
      <c r="R3545" s="8"/>
      <c r="S3545" s="10"/>
      <c r="T3545" s="6"/>
      <c r="U3545" s="4"/>
      <c r="V3545" s="4"/>
      <c r="W3545" s="38"/>
      <c r="X3545" s="8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BC3545" s="2"/>
    </row>
    <row r="3546" spans="1:55" ht="12.75" x14ac:dyDescent="0.2">
      <c r="A3546" s="4"/>
      <c r="B3546" s="4"/>
      <c r="C3546" s="4"/>
      <c r="D3546" s="4"/>
      <c r="E3546" s="4"/>
      <c r="F3546" s="4"/>
      <c r="G3546" s="45"/>
      <c r="H3546" s="45"/>
      <c r="I3546" s="36"/>
      <c r="J3546" s="36"/>
      <c r="K3546" s="5"/>
      <c r="L3546" s="8" t="str">
        <f t="shared" si="56"/>
        <v xml:space="preserve"> </v>
      </c>
      <c r="M3546" s="6"/>
      <c r="N3546" s="6"/>
      <c r="O3546" s="6"/>
      <c r="P3546" s="8"/>
      <c r="Q3546" s="5"/>
      <c r="R3546" s="8"/>
      <c r="S3546" s="10"/>
      <c r="T3546" s="6"/>
      <c r="U3546" s="4"/>
      <c r="V3546" s="4"/>
      <c r="W3546" s="38"/>
      <c r="X3546" s="8"/>
      <c r="Y3546" s="10"/>
      <c r="Z3546" s="10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BC3546" s="2"/>
    </row>
    <row r="3547" spans="1:55" ht="12.75" x14ac:dyDescent="0.2">
      <c r="A3547" s="4"/>
      <c r="B3547" s="4"/>
      <c r="C3547" s="4"/>
      <c r="D3547" s="4"/>
      <c r="E3547" s="4"/>
      <c r="F3547" s="4"/>
      <c r="G3547" s="45"/>
      <c r="H3547" s="45"/>
      <c r="I3547" s="36"/>
      <c r="J3547" s="36"/>
      <c r="K3547" s="5"/>
      <c r="L3547" s="8" t="str">
        <f t="shared" si="56"/>
        <v xml:space="preserve"> </v>
      </c>
      <c r="M3547" s="6"/>
      <c r="N3547" s="6"/>
      <c r="O3547" s="6"/>
      <c r="P3547" s="8"/>
      <c r="Q3547" s="5"/>
      <c r="R3547" s="8"/>
      <c r="S3547" s="10"/>
      <c r="T3547" s="6"/>
      <c r="U3547" s="4"/>
      <c r="V3547" s="4"/>
      <c r="W3547" s="38"/>
      <c r="X3547" s="8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BC3547" s="2"/>
    </row>
    <row r="3548" spans="1:55" ht="12.75" x14ac:dyDescent="0.2">
      <c r="A3548" s="4"/>
      <c r="B3548" s="4"/>
      <c r="C3548" s="4"/>
      <c r="D3548" s="4"/>
      <c r="E3548" s="4"/>
      <c r="F3548" s="4"/>
      <c r="G3548" s="45"/>
      <c r="H3548" s="45"/>
      <c r="I3548" s="36"/>
      <c r="J3548" s="36"/>
      <c r="K3548" s="5"/>
      <c r="L3548" s="8" t="str">
        <f t="shared" si="56"/>
        <v xml:space="preserve"> </v>
      </c>
      <c r="M3548" s="6"/>
      <c r="N3548" s="6"/>
      <c r="O3548" s="6"/>
      <c r="P3548" s="8"/>
      <c r="Q3548" s="5"/>
      <c r="R3548" s="8"/>
      <c r="S3548" s="10"/>
      <c r="T3548" s="6"/>
      <c r="U3548" s="4"/>
      <c r="V3548" s="4"/>
      <c r="W3548" s="38"/>
      <c r="X3548" s="8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BC3548" s="2"/>
    </row>
    <row r="3549" spans="1:55" ht="12.75" x14ac:dyDescent="0.2">
      <c r="A3549" s="4"/>
      <c r="B3549" s="4"/>
      <c r="C3549" s="4"/>
      <c r="D3549" s="4"/>
      <c r="E3549" s="4"/>
      <c r="F3549" s="4"/>
      <c r="G3549" s="45"/>
      <c r="H3549" s="45"/>
      <c r="I3549" s="36"/>
      <c r="J3549" s="36"/>
      <c r="K3549" s="5"/>
      <c r="L3549" s="8" t="str">
        <f t="shared" si="56"/>
        <v xml:space="preserve"> </v>
      </c>
      <c r="M3549" s="6"/>
      <c r="N3549" s="6"/>
      <c r="O3549" s="6"/>
      <c r="P3549" s="8"/>
      <c r="Q3549" s="5"/>
      <c r="R3549" s="8"/>
      <c r="S3549" s="10"/>
      <c r="T3549" s="6"/>
      <c r="U3549" s="4"/>
      <c r="V3549" s="4"/>
      <c r="W3549" s="38"/>
      <c r="X3549" s="8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BC3549" s="2"/>
    </row>
    <row r="3550" spans="1:55" ht="12.75" x14ac:dyDescent="0.2">
      <c r="A3550" s="4"/>
      <c r="B3550" s="4"/>
      <c r="C3550" s="4"/>
      <c r="D3550" s="4"/>
      <c r="E3550" s="4"/>
      <c r="F3550" s="4"/>
      <c r="G3550" s="45"/>
      <c r="H3550" s="45"/>
      <c r="I3550" s="36"/>
      <c r="J3550" s="36"/>
      <c r="K3550" s="5"/>
      <c r="L3550" s="8" t="str">
        <f t="shared" si="56"/>
        <v xml:space="preserve"> </v>
      </c>
      <c r="M3550" s="6"/>
      <c r="N3550" s="6"/>
      <c r="O3550" s="6"/>
      <c r="P3550" s="8"/>
      <c r="Q3550" s="5"/>
      <c r="R3550" s="8"/>
      <c r="S3550" s="10"/>
      <c r="T3550" s="6"/>
      <c r="U3550" s="4"/>
      <c r="V3550" s="4"/>
      <c r="W3550" s="38"/>
      <c r="X3550" s="8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BC3550" s="2"/>
    </row>
    <row r="3551" spans="1:55" ht="12.75" x14ac:dyDescent="0.2">
      <c r="A3551" s="4"/>
      <c r="B3551" s="4"/>
      <c r="C3551" s="4"/>
      <c r="D3551" s="4"/>
      <c r="E3551" s="4"/>
      <c r="F3551" s="4"/>
      <c r="G3551" s="45"/>
      <c r="H3551" s="45"/>
      <c r="I3551" s="36"/>
      <c r="J3551" s="36"/>
      <c r="K3551" s="5"/>
      <c r="L3551" s="8" t="str">
        <f t="shared" si="56"/>
        <v xml:space="preserve"> </v>
      </c>
      <c r="M3551" s="6"/>
      <c r="N3551" s="6"/>
      <c r="O3551" s="6"/>
      <c r="P3551" s="8"/>
      <c r="Q3551" s="5"/>
      <c r="R3551" s="8"/>
      <c r="S3551" s="10"/>
      <c r="T3551" s="6"/>
      <c r="U3551" s="4"/>
      <c r="V3551" s="4"/>
      <c r="W3551" s="38"/>
      <c r="X3551" s="8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BC3551" s="2"/>
    </row>
    <row r="3552" spans="1:55" ht="12.75" x14ac:dyDescent="0.2">
      <c r="A3552" s="4"/>
      <c r="B3552" s="4"/>
      <c r="C3552" s="4"/>
      <c r="D3552" s="4"/>
      <c r="E3552" s="4"/>
      <c r="F3552" s="4"/>
      <c r="G3552" s="45"/>
      <c r="H3552" s="45"/>
      <c r="I3552" s="36"/>
      <c r="J3552" s="36"/>
      <c r="K3552" s="5"/>
      <c r="L3552" s="8" t="str">
        <f t="shared" ref="L3552:L3615" si="57">+IF(J3552=0," ",K3552-($B$9-J3552))</f>
        <v xml:space="preserve"> </v>
      </c>
      <c r="M3552" s="6"/>
      <c r="N3552" s="6"/>
      <c r="O3552" s="6"/>
      <c r="P3552" s="8"/>
      <c r="Q3552" s="5"/>
      <c r="R3552" s="8"/>
      <c r="S3552" s="10"/>
      <c r="T3552" s="6"/>
      <c r="U3552" s="4"/>
      <c r="V3552" s="4"/>
      <c r="W3552" s="38"/>
      <c r="X3552" s="8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BC3552" s="2"/>
    </row>
    <row r="3553" spans="1:55" ht="12.75" x14ac:dyDescent="0.2">
      <c r="A3553" s="4"/>
      <c r="B3553" s="4"/>
      <c r="C3553" s="4"/>
      <c r="D3553" s="4"/>
      <c r="E3553" s="4"/>
      <c r="F3553" s="4"/>
      <c r="G3553" s="45"/>
      <c r="H3553" s="45"/>
      <c r="I3553" s="36"/>
      <c r="J3553" s="36"/>
      <c r="K3553" s="5"/>
      <c r="L3553" s="8" t="str">
        <f t="shared" si="57"/>
        <v xml:space="preserve"> </v>
      </c>
      <c r="M3553" s="6"/>
      <c r="N3553" s="6"/>
      <c r="O3553" s="6"/>
      <c r="P3553" s="8"/>
      <c r="Q3553" s="5"/>
      <c r="R3553" s="8"/>
      <c r="S3553" s="10"/>
      <c r="T3553" s="6"/>
      <c r="U3553" s="4"/>
      <c r="V3553" s="4"/>
      <c r="W3553" s="38"/>
      <c r="X3553" s="8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BC3553" s="2"/>
    </row>
    <row r="3554" spans="1:55" ht="12.75" x14ac:dyDescent="0.2">
      <c r="A3554" s="4"/>
      <c r="B3554" s="4"/>
      <c r="C3554" s="4"/>
      <c r="D3554" s="4"/>
      <c r="E3554" s="4"/>
      <c r="F3554" s="4"/>
      <c r="G3554" s="45"/>
      <c r="H3554" s="45"/>
      <c r="I3554" s="36"/>
      <c r="J3554" s="36"/>
      <c r="K3554" s="5"/>
      <c r="L3554" s="8" t="str">
        <f t="shared" si="57"/>
        <v xml:space="preserve"> </v>
      </c>
      <c r="M3554" s="6"/>
      <c r="N3554" s="6"/>
      <c r="O3554" s="6"/>
      <c r="P3554" s="8"/>
      <c r="Q3554" s="5"/>
      <c r="R3554" s="8"/>
      <c r="S3554" s="10"/>
      <c r="T3554" s="6"/>
      <c r="U3554" s="4"/>
      <c r="V3554" s="4"/>
      <c r="W3554" s="38"/>
      <c r="X3554" s="8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BC3554" s="2"/>
    </row>
    <row r="3555" spans="1:55" ht="12.75" x14ac:dyDescent="0.2">
      <c r="A3555" s="4"/>
      <c r="B3555" s="4"/>
      <c r="C3555" s="4"/>
      <c r="D3555" s="4"/>
      <c r="E3555" s="4"/>
      <c r="F3555" s="4"/>
      <c r="G3555" s="45"/>
      <c r="H3555" s="45"/>
      <c r="I3555" s="36"/>
      <c r="J3555" s="36"/>
      <c r="K3555" s="5"/>
      <c r="L3555" s="8" t="str">
        <f t="shared" si="57"/>
        <v xml:space="preserve"> </v>
      </c>
      <c r="M3555" s="6"/>
      <c r="N3555" s="6"/>
      <c r="O3555" s="6"/>
      <c r="P3555" s="8"/>
      <c r="Q3555" s="5"/>
      <c r="R3555" s="8"/>
      <c r="S3555" s="10"/>
      <c r="T3555" s="6"/>
      <c r="U3555" s="4"/>
      <c r="V3555" s="4"/>
      <c r="W3555" s="38"/>
      <c r="X3555" s="8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BC3555" s="2"/>
    </row>
    <row r="3556" spans="1:55" ht="12.75" x14ac:dyDescent="0.2">
      <c r="A3556" s="4"/>
      <c r="B3556" s="4"/>
      <c r="C3556" s="4"/>
      <c r="D3556" s="4"/>
      <c r="E3556" s="4"/>
      <c r="F3556" s="4"/>
      <c r="G3556" s="45"/>
      <c r="H3556" s="45"/>
      <c r="I3556" s="36"/>
      <c r="J3556" s="36"/>
      <c r="K3556" s="5"/>
      <c r="L3556" s="8" t="str">
        <f t="shared" si="57"/>
        <v xml:space="preserve"> </v>
      </c>
      <c r="M3556" s="6"/>
      <c r="N3556" s="6"/>
      <c r="O3556" s="6"/>
      <c r="P3556" s="8"/>
      <c r="Q3556" s="5"/>
      <c r="R3556" s="8"/>
      <c r="S3556" s="10"/>
      <c r="T3556" s="6"/>
      <c r="U3556" s="4"/>
      <c r="V3556" s="4"/>
      <c r="W3556" s="38"/>
      <c r="X3556" s="8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BC3556" s="2"/>
    </row>
    <row r="3557" spans="1:55" ht="12.75" x14ac:dyDescent="0.2">
      <c r="A3557" s="4"/>
      <c r="B3557" s="4"/>
      <c r="C3557" s="4"/>
      <c r="D3557" s="4"/>
      <c r="E3557" s="4"/>
      <c r="F3557" s="4"/>
      <c r="G3557" s="45"/>
      <c r="H3557" s="45"/>
      <c r="I3557" s="36"/>
      <c r="J3557" s="36"/>
      <c r="K3557" s="5"/>
      <c r="L3557" s="8" t="str">
        <f t="shared" si="57"/>
        <v xml:space="preserve"> </v>
      </c>
      <c r="M3557" s="6"/>
      <c r="N3557" s="6"/>
      <c r="O3557" s="6"/>
      <c r="P3557" s="8"/>
      <c r="Q3557" s="5"/>
      <c r="R3557" s="8"/>
      <c r="S3557" s="10"/>
      <c r="T3557" s="6"/>
      <c r="U3557" s="4"/>
      <c r="V3557" s="4"/>
      <c r="W3557" s="38"/>
      <c r="X3557" s="8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BC3557" s="2"/>
    </row>
    <row r="3558" spans="1:55" ht="12.75" x14ac:dyDescent="0.2">
      <c r="A3558" s="4"/>
      <c r="B3558" s="4"/>
      <c r="C3558" s="4"/>
      <c r="D3558" s="4"/>
      <c r="E3558" s="4"/>
      <c r="F3558" s="4"/>
      <c r="G3558" s="45"/>
      <c r="H3558" s="45"/>
      <c r="I3558" s="36"/>
      <c r="J3558" s="36"/>
      <c r="K3558" s="5"/>
      <c r="L3558" s="8" t="str">
        <f t="shared" si="57"/>
        <v xml:space="preserve"> </v>
      </c>
      <c r="M3558" s="6"/>
      <c r="N3558" s="6"/>
      <c r="O3558" s="6"/>
      <c r="P3558" s="8"/>
      <c r="Q3558" s="5"/>
      <c r="R3558" s="8"/>
      <c r="S3558" s="10"/>
      <c r="T3558" s="6"/>
      <c r="U3558" s="4"/>
      <c r="V3558" s="4"/>
      <c r="W3558" s="38"/>
      <c r="X3558" s="8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BC3558" s="2"/>
    </row>
    <row r="3559" spans="1:55" ht="12.75" x14ac:dyDescent="0.2">
      <c r="A3559" s="4"/>
      <c r="B3559" s="4"/>
      <c r="C3559" s="4"/>
      <c r="D3559" s="4"/>
      <c r="E3559" s="4"/>
      <c r="F3559" s="4"/>
      <c r="G3559" s="45"/>
      <c r="H3559" s="45"/>
      <c r="I3559" s="36"/>
      <c r="J3559" s="36"/>
      <c r="K3559" s="5"/>
      <c r="L3559" s="8" t="str">
        <f t="shared" si="57"/>
        <v xml:space="preserve"> </v>
      </c>
      <c r="M3559" s="6"/>
      <c r="N3559" s="6"/>
      <c r="O3559" s="6"/>
      <c r="P3559" s="8"/>
      <c r="Q3559" s="5"/>
      <c r="R3559" s="8"/>
      <c r="S3559" s="10"/>
      <c r="T3559" s="6"/>
      <c r="U3559" s="4"/>
      <c r="V3559" s="4"/>
      <c r="W3559" s="38"/>
      <c r="X3559" s="8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BC3559" s="2"/>
    </row>
    <row r="3560" spans="1:55" ht="12.75" x14ac:dyDescent="0.2">
      <c r="A3560" s="4"/>
      <c r="B3560" s="4"/>
      <c r="C3560" s="4"/>
      <c r="D3560" s="4"/>
      <c r="E3560" s="4"/>
      <c r="F3560" s="4"/>
      <c r="G3560" s="45"/>
      <c r="H3560" s="45"/>
      <c r="I3560" s="36"/>
      <c r="J3560" s="36"/>
      <c r="K3560" s="5"/>
      <c r="L3560" s="8" t="str">
        <f t="shared" si="57"/>
        <v xml:space="preserve"> </v>
      </c>
      <c r="M3560" s="6"/>
      <c r="N3560" s="6"/>
      <c r="O3560" s="6"/>
      <c r="P3560" s="8"/>
      <c r="Q3560" s="5"/>
      <c r="R3560" s="8"/>
      <c r="S3560" s="10"/>
      <c r="T3560" s="6"/>
      <c r="U3560" s="4"/>
      <c r="V3560" s="4"/>
      <c r="W3560" s="38"/>
      <c r="X3560" s="8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BC3560" s="2"/>
    </row>
    <row r="3561" spans="1:55" ht="12.75" x14ac:dyDescent="0.2">
      <c r="A3561" s="4"/>
      <c r="B3561" s="4"/>
      <c r="C3561" s="4"/>
      <c r="D3561" s="4"/>
      <c r="E3561" s="4"/>
      <c r="F3561" s="4"/>
      <c r="G3561" s="45"/>
      <c r="H3561" s="45"/>
      <c r="I3561" s="36"/>
      <c r="J3561" s="36"/>
      <c r="K3561" s="5"/>
      <c r="L3561" s="8" t="str">
        <f t="shared" si="57"/>
        <v xml:space="preserve"> </v>
      </c>
      <c r="M3561" s="6"/>
      <c r="N3561" s="6"/>
      <c r="O3561" s="6"/>
      <c r="P3561" s="8"/>
      <c r="Q3561" s="5"/>
      <c r="R3561" s="8"/>
      <c r="S3561" s="10"/>
      <c r="T3561" s="6"/>
      <c r="U3561" s="4"/>
      <c r="V3561" s="4"/>
      <c r="W3561" s="38"/>
      <c r="X3561" s="8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BC3561" s="2"/>
    </row>
    <row r="3562" spans="1:55" ht="12.75" x14ac:dyDescent="0.2">
      <c r="A3562" s="4"/>
      <c r="B3562" s="4"/>
      <c r="C3562" s="4"/>
      <c r="D3562" s="4"/>
      <c r="E3562" s="4"/>
      <c r="F3562" s="4"/>
      <c r="G3562" s="45"/>
      <c r="H3562" s="45"/>
      <c r="I3562" s="36"/>
      <c r="J3562" s="36"/>
      <c r="K3562" s="5"/>
      <c r="L3562" s="8" t="str">
        <f t="shared" si="57"/>
        <v xml:space="preserve"> </v>
      </c>
      <c r="M3562" s="6"/>
      <c r="N3562" s="6"/>
      <c r="O3562" s="6"/>
      <c r="P3562" s="8"/>
      <c r="Q3562" s="5"/>
      <c r="R3562" s="8"/>
      <c r="S3562" s="10"/>
      <c r="T3562" s="6"/>
      <c r="U3562" s="4"/>
      <c r="V3562" s="4"/>
      <c r="W3562" s="38"/>
      <c r="X3562" s="8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BC3562" s="2"/>
    </row>
    <row r="3563" spans="1:55" ht="12.75" x14ac:dyDescent="0.2">
      <c r="A3563" s="4"/>
      <c r="B3563" s="4"/>
      <c r="C3563" s="4"/>
      <c r="D3563" s="4"/>
      <c r="E3563" s="4"/>
      <c r="F3563" s="4"/>
      <c r="G3563" s="45"/>
      <c r="H3563" s="45"/>
      <c r="I3563" s="36"/>
      <c r="J3563" s="36"/>
      <c r="K3563" s="5"/>
      <c r="L3563" s="8" t="str">
        <f t="shared" si="57"/>
        <v xml:space="preserve"> </v>
      </c>
      <c r="M3563" s="6"/>
      <c r="N3563" s="6"/>
      <c r="O3563" s="6"/>
      <c r="P3563" s="8"/>
      <c r="Q3563" s="5"/>
      <c r="R3563" s="8"/>
      <c r="S3563" s="10"/>
      <c r="T3563" s="6"/>
      <c r="U3563" s="4"/>
      <c r="V3563" s="4"/>
      <c r="W3563" s="38"/>
      <c r="X3563" s="8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BC3563" s="2"/>
    </row>
    <row r="3564" spans="1:55" ht="12.75" x14ac:dyDescent="0.2">
      <c r="A3564" s="4"/>
      <c r="B3564" s="4"/>
      <c r="C3564" s="4"/>
      <c r="D3564" s="4"/>
      <c r="E3564" s="4"/>
      <c r="F3564" s="4"/>
      <c r="G3564" s="45"/>
      <c r="H3564" s="45"/>
      <c r="I3564" s="36"/>
      <c r="J3564" s="36"/>
      <c r="K3564" s="5"/>
      <c r="L3564" s="8" t="str">
        <f t="shared" si="57"/>
        <v xml:space="preserve"> </v>
      </c>
      <c r="M3564" s="6"/>
      <c r="N3564" s="6"/>
      <c r="O3564" s="6"/>
      <c r="P3564" s="8"/>
      <c r="Q3564" s="5"/>
      <c r="R3564" s="8"/>
      <c r="S3564" s="10"/>
      <c r="T3564" s="6"/>
      <c r="U3564" s="4"/>
      <c r="V3564" s="4"/>
      <c r="W3564" s="38"/>
      <c r="X3564" s="8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BC3564" s="2"/>
    </row>
    <row r="3565" spans="1:55" ht="12.75" x14ac:dyDescent="0.2">
      <c r="A3565" s="4"/>
      <c r="B3565" s="4"/>
      <c r="C3565" s="4"/>
      <c r="D3565" s="4"/>
      <c r="E3565" s="4"/>
      <c r="F3565" s="4"/>
      <c r="G3565" s="45"/>
      <c r="H3565" s="45"/>
      <c r="I3565" s="36"/>
      <c r="J3565" s="36"/>
      <c r="K3565" s="5"/>
      <c r="L3565" s="8" t="str">
        <f t="shared" si="57"/>
        <v xml:space="preserve"> </v>
      </c>
      <c r="M3565" s="6"/>
      <c r="N3565" s="6"/>
      <c r="O3565" s="6"/>
      <c r="P3565" s="8"/>
      <c r="Q3565" s="5"/>
      <c r="R3565" s="8"/>
      <c r="S3565" s="10"/>
      <c r="T3565" s="6"/>
      <c r="U3565" s="4"/>
      <c r="V3565" s="4"/>
      <c r="W3565" s="38"/>
      <c r="X3565" s="8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BC3565" s="2"/>
    </row>
    <row r="3566" spans="1:55" ht="12.75" x14ac:dyDescent="0.2">
      <c r="A3566" s="4"/>
      <c r="B3566" s="4"/>
      <c r="C3566" s="4"/>
      <c r="D3566" s="4"/>
      <c r="E3566" s="4"/>
      <c r="F3566" s="4"/>
      <c r="G3566" s="45"/>
      <c r="H3566" s="45"/>
      <c r="I3566" s="36"/>
      <c r="J3566" s="36"/>
      <c r="K3566" s="5"/>
      <c r="L3566" s="8" t="str">
        <f t="shared" si="57"/>
        <v xml:space="preserve"> </v>
      </c>
      <c r="M3566" s="6"/>
      <c r="N3566" s="6"/>
      <c r="O3566" s="6"/>
      <c r="P3566" s="8"/>
      <c r="Q3566" s="5"/>
      <c r="R3566" s="8"/>
      <c r="S3566" s="10"/>
      <c r="T3566" s="6"/>
      <c r="U3566" s="4"/>
      <c r="V3566" s="4"/>
      <c r="W3566" s="38"/>
      <c r="X3566" s="8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BC3566" s="2"/>
    </row>
    <row r="3567" spans="1:55" ht="12.75" x14ac:dyDescent="0.2">
      <c r="A3567" s="4"/>
      <c r="B3567" s="4"/>
      <c r="C3567" s="4"/>
      <c r="D3567" s="4"/>
      <c r="E3567" s="4"/>
      <c r="F3567" s="4"/>
      <c r="G3567" s="45"/>
      <c r="H3567" s="45"/>
      <c r="I3567" s="36"/>
      <c r="J3567" s="36"/>
      <c r="K3567" s="5"/>
      <c r="L3567" s="8" t="str">
        <f t="shared" si="57"/>
        <v xml:space="preserve"> </v>
      </c>
      <c r="M3567" s="6"/>
      <c r="N3567" s="6"/>
      <c r="O3567" s="6"/>
      <c r="P3567" s="8"/>
      <c r="Q3567" s="5"/>
      <c r="R3567" s="8"/>
      <c r="S3567" s="10"/>
      <c r="T3567" s="6"/>
      <c r="U3567" s="4"/>
      <c r="V3567" s="4"/>
      <c r="W3567" s="38"/>
      <c r="X3567" s="8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BC3567" s="2"/>
    </row>
    <row r="3568" spans="1:55" ht="12.75" x14ac:dyDescent="0.2">
      <c r="A3568" s="4"/>
      <c r="B3568" s="4"/>
      <c r="C3568" s="4"/>
      <c r="D3568" s="4"/>
      <c r="E3568" s="4"/>
      <c r="F3568" s="4"/>
      <c r="G3568" s="45"/>
      <c r="H3568" s="45"/>
      <c r="I3568" s="36"/>
      <c r="J3568" s="36"/>
      <c r="K3568" s="5"/>
      <c r="L3568" s="8" t="str">
        <f t="shared" si="57"/>
        <v xml:space="preserve"> </v>
      </c>
      <c r="M3568" s="6"/>
      <c r="N3568" s="6"/>
      <c r="O3568" s="6"/>
      <c r="P3568" s="8"/>
      <c r="Q3568" s="5"/>
      <c r="R3568" s="8"/>
      <c r="S3568" s="10"/>
      <c r="T3568" s="6"/>
      <c r="U3568" s="4"/>
      <c r="V3568" s="4"/>
      <c r="W3568" s="38"/>
      <c r="X3568" s="8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BC3568" s="2"/>
    </row>
    <row r="3569" spans="1:55" ht="12.75" x14ac:dyDescent="0.2">
      <c r="A3569" s="4"/>
      <c r="B3569" s="4"/>
      <c r="C3569" s="4"/>
      <c r="D3569" s="4"/>
      <c r="E3569" s="4"/>
      <c r="F3569" s="4"/>
      <c r="G3569" s="45"/>
      <c r="H3569" s="45"/>
      <c r="I3569" s="36"/>
      <c r="J3569" s="36"/>
      <c r="K3569" s="5"/>
      <c r="L3569" s="8" t="str">
        <f t="shared" si="57"/>
        <v xml:space="preserve"> </v>
      </c>
      <c r="M3569" s="6"/>
      <c r="N3569" s="6"/>
      <c r="O3569" s="6"/>
      <c r="P3569" s="8"/>
      <c r="Q3569" s="5"/>
      <c r="R3569" s="8"/>
      <c r="S3569" s="10"/>
      <c r="T3569" s="6"/>
      <c r="U3569" s="4"/>
      <c r="V3569" s="4"/>
      <c r="W3569" s="38"/>
      <c r="X3569" s="8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BC3569" s="2"/>
    </row>
    <row r="3570" spans="1:55" ht="12.75" x14ac:dyDescent="0.2">
      <c r="A3570" s="4"/>
      <c r="B3570" s="4"/>
      <c r="C3570" s="4"/>
      <c r="D3570" s="4"/>
      <c r="E3570" s="4"/>
      <c r="F3570" s="4"/>
      <c r="G3570" s="45"/>
      <c r="H3570" s="45"/>
      <c r="I3570" s="36"/>
      <c r="J3570" s="36"/>
      <c r="K3570" s="5"/>
      <c r="L3570" s="8" t="str">
        <f t="shared" si="57"/>
        <v xml:space="preserve"> </v>
      </c>
      <c r="M3570" s="6"/>
      <c r="N3570" s="6"/>
      <c r="O3570" s="6"/>
      <c r="P3570" s="8"/>
      <c r="Q3570" s="5"/>
      <c r="R3570" s="8"/>
      <c r="S3570" s="10"/>
      <c r="T3570" s="6"/>
      <c r="U3570" s="4"/>
      <c r="V3570" s="4"/>
      <c r="W3570" s="38"/>
      <c r="X3570" s="8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BC3570" s="2"/>
    </row>
    <row r="3571" spans="1:55" ht="12.75" x14ac:dyDescent="0.2">
      <c r="A3571" s="4"/>
      <c r="B3571" s="4"/>
      <c r="C3571" s="4"/>
      <c r="D3571" s="4"/>
      <c r="E3571" s="4"/>
      <c r="F3571" s="4"/>
      <c r="G3571" s="45"/>
      <c r="H3571" s="45"/>
      <c r="I3571" s="36"/>
      <c r="J3571" s="36"/>
      <c r="K3571" s="5"/>
      <c r="L3571" s="8" t="str">
        <f t="shared" si="57"/>
        <v xml:space="preserve"> </v>
      </c>
      <c r="M3571" s="6"/>
      <c r="N3571" s="6"/>
      <c r="O3571" s="6"/>
      <c r="P3571" s="8"/>
      <c r="Q3571" s="5"/>
      <c r="R3571" s="8"/>
      <c r="S3571" s="10"/>
      <c r="T3571" s="6"/>
      <c r="U3571" s="4"/>
      <c r="V3571" s="4"/>
      <c r="W3571" s="38"/>
      <c r="X3571" s="8"/>
      <c r="Y3571" s="10"/>
      <c r="Z3571" s="10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BC3571" s="2"/>
    </row>
    <row r="3572" spans="1:55" ht="12.75" x14ac:dyDescent="0.2">
      <c r="A3572" s="4"/>
      <c r="B3572" s="4"/>
      <c r="C3572" s="4"/>
      <c r="D3572" s="4"/>
      <c r="E3572" s="4"/>
      <c r="F3572" s="4"/>
      <c r="G3572" s="45"/>
      <c r="H3572" s="45"/>
      <c r="I3572" s="36"/>
      <c r="J3572" s="36"/>
      <c r="K3572" s="5"/>
      <c r="L3572" s="8" t="str">
        <f t="shared" si="57"/>
        <v xml:space="preserve"> </v>
      </c>
      <c r="M3572" s="6"/>
      <c r="N3572" s="6"/>
      <c r="O3572" s="6"/>
      <c r="P3572" s="8"/>
      <c r="Q3572" s="5"/>
      <c r="R3572" s="8"/>
      <c r="S3572" s="10"/>
      <c r="T3572" s="6"/>
      <c r="U3572" s="4"/>
      <c r="V3572" s="4"/>
      <c r="W3572" s="38"/>
      <c r="X3572" s="8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BC3572" s="2"/>
    </row>
    <row r="3573" spans="1:55" ht="12.75" x14ac:dyDescent="0.2">
      <c r="A3573" s="4"/>
      <c r="B3573" s="4"/>
      <c r="C3573" s="4"/>
      <c r="D3573" s="4"/>
      <c r="E3573" s="4"/>
      <c r="F3573" s="4"/>
      <c r="G3573" s="45"/>
      <c r="H3573" s="45"/>
      <c r="I3573" s="36"/>
      <c r="J3573" s="36"/>
      <c r="K3573" s="5"/>
      <c r="L3573" s="8" t="str">
        <f t="shared" si="57"/>
        <v xml:space="preserve"> </v>
      </c>
      <c r="M3573" s="6"/>
      <c r="N3573" s="6"/>
      <c r="O3573" s="6"/>
      <c r="P3573" s="8"/>
      <c r="Q3573" s="5"/>
      <c r="R3573" s="8"/>
      <c r="S3573" s="10"/>
      <c r="T3573" s="6"/>
      <c r="U3573" s="4"/>
      <c r="V3573" s="4"/>
      <c r="W3573" s="38"/>
      <c r="X3573" s="8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BC3573" s="2"/>
    </row>
    <row r="3574" spans="1:55" ht="12.75" x14ac:dyDescent="0.2">
      <c r="A3574" s="4"/>
      <c r="B3574" s="4"/>
      <c r="C3574" s="4"/>
      <c r="D3574" s="4"/>
      <c r="E3574" s="4"/>
      <c r="F3574" s="4"/>
      <c r="G3574" s="45"/>
      <c r="H3574" s="45"/>
      <c r="I3574" s="36"/>
      <c r="J3574" s="36"/>
      <c r="K3574" s="5"/>
      <c r="L3574" s="8" t="str">
        <f t="shared" si="57"/>
        <v xml:space="preserve"> </v>
      </c>
      <c r="M3574" s="6"/>
      <c r="N3574" s="6"/>
      <c r="O3574" s="6"/>
      <c r="P3574" s="8"/>
      <c r="Q3574" s="5"/>
      <c r="R3574" s="8"/>
      <c r="S3574" s="10"/>
      <c r="T3574" s="6"/>
      <c r="U3574" s="4"/>
      <c r="V3574" s="4"/>
      <c r="W3574" s="38"/>
      <c r="X3574" s="8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BC3574" s="2"/>
    </row>
    <row r="3575" spans="1:55" ht="12.75" x14ac:dyDescent="0.2">
      <c r="A3575" s="4"/>
      <c r="B3575" s="4"/>
      <c r="C3575" s="4"/>
      <c r="D3575" s="4"/>
      <c r="E3575" s="4"/>
      <c r="F3575" s="4"/>
      <c r="G3575" s="45"/>
      <c r="H3575" s="45"/>
      <c r="I3575" s="36"/>
      <c r="J3575" s="36"/>
      <c r="K3575" s="5"/>
      <c r="L3575" s="8" t="str">
        <f t="shared" si="57"/>
        <v xml:space="preserve"> </v>
      </c>
      <c r="M3575" s="6"/>
      <c r="N3575" s="6"/>
      <c r="O3575" s="6"/>
      <c r="P3575" s="8"/>
      <c r="Q3575" s="5"/>
      <c r="R3575" s="8"/>
      <c r="S3575" s="10"/>
      <c r="T3575" s="6"/>
      <c r="U3575" s="4"/>
      <c r="V3575" s="4"/>
      <c r="W3575" s="38"/>
      <c r="X3575" s="8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BC3575" s="2"/>
    </row>
    <row r="3576" spans="1:55" ht="12.75" x14ac:dyDescent="0.2">
      <c r="A3576" s="4"/>
      <c r="B3576" s="4"/>
      <c r="C3576" s="4"/>
      <c r="D3576" s="4"/>
      <c r="E3576" s="4"/>
      <c r="F3576" s="4"/>
      <c r="G3576" s="45"/>
      <c r="H3576" s="45"/>
      <c r="I3576" s="36"/>
      <c r="J3576" s="36"/>
      <c r="K3576" s="5"/>
      <c r="L3576" s="8" t="str">
        <f t="shared" si="57"/>
        <v xml:space="preserve"> </v>
      </c>
      <c r="M3576" s="6"/>
      <c r="N3576" s="6"/>
      <c r="O3576" s="6"/>
      <c r="P3576" s="8"/>
      <c r="Q3576" s="5"/>
      <c r="R3576" s="8"/>
      <c r="S3576" s="10"/>
      <c r="T3576" s="6"/>
      <c r="U3576" s="4"/>
      <c r="V3576" s="4"/>
      <c r="W3576" s="38"/>
      <c r="X3576" s="8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BC3576" s="2"/>
    </row>
    <row r="3577" spans="1:55" ht="12.75" x14ac:dyDescent="0.2">
      <c r="A3577" s="4"/>
      <c r="B3577" s="4"/>
      <c r="C3577" s="4"/>
      <c r="D3577" s="4"/>
      <c r="E3577" s="4"/>
      <c r="F3577" s="4"/>
      <c r="G3577" s="45"/>
      <c r="H3577" s="45"/>
      <c r="I3577" s="36"/>
      <c r="J3577" s="36"/>
      <c r="K3577" s="5"/>
      <c r="L3577" s="8" t="str">
        <f t="shared" si="57"/>
        <v xml:space="preserve"> </v>
      </c>
      <c r="M3577" s="6"/>
      <c r="N3577" s="6"/>
      <c r="O3577" s="6"/>
      <c r="P3577" s="8"/>
      <c r="Q3577" s="5"/>
      <c r="R3577" s="8"/>
      <c r="S3577" s="10"/>
      <c r="T3577" s="6"/>
      <c r="U3577" s="4"/>
      <c r="V3577" s="4"/>
      <c r="W3577" s="38"/>
      <c r="X3577" s="8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BC3577" s="2"/>
    </row>
    <row r="3578" spans="1:55" ht="12.75" x14ac:dyDescent="0.2">
      <c r="A3578" s="4"/>
      <c r="B3578" s="4"/>
      <c r="C3578" s="4"/>
      <c r="D3578" s="4"/>
      <c r="E3578" s="4"/>
      <c r="F3578" s="4"/>
      <c r="G3578" s="45"/>
      <c r="H3578" s="45"/>
      <c r="I3578" s="36"/>
      <c r="J3578" s="36"/>
      <c r="K3578" s="5"/>
      <c r="L3578" s="8" t="str">
        <f t="shared" si="57"/>
        <v xml:space="preserve"> </v>
      </c>
      <c r="M3578" s="6"/>
      <c r="N3578" s="6"/>
      <c r="O3578" s="6"/>
      <c r="P3578" s="8"/>
      <c r="Q3578" s="5"/>
      <c r="R3578" s="8"/>
      <c r="S3578" s="10"/>
      <c r="T3578" s="6"/>
      <c r="U3578" s="4"/>
      <c r="V3578" s="4"/>
      <c r="W3578" s="38"/>
      <c r="X3578" s="8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BC3578" s="2"/>
    </row>
    <row r="3579" spans="1:55" ht="12.75" x14ac:dyDescent="0.2">
      <c r="A3579" s="4"/>
      <c r="B3579" s="4"/>
      <c r="C3579" s="4"/>
      <c r="D3579" s="4"/>
      <c r="E3579" s="4"/>
      <c r="F3579" s="4"/>
      <c r="G3579" s="45"/>
      <c r="H3579" s="45"/>
      <c r="I3579" s="36"/>
      <c r="J3579" s="36"/>
      <c r="K3579" s="5"/>
      <c r="L3579" s="8" t="str">
        <f t="shared" si="57"/>
        <v xml:space="preserve"> </v>
      </c>
      <c r="M3579" s="6"/>
      <c r="N3579" s="6"/>
      <c r="O3579" s="6"/>
      <c r="P3579" s="8"/>
      <c r="Q3579" s="5"/>
      <c r="R3579" s="8"/>
      <c r="S3579" s="10"/>
      <c r="T3579" s="6"/>
      <c r="U3579" s="4"/>
      <c r="V3579" s="4"/>
      <c r="W3579" s="38"/>
      <c r="X3579" s="8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BC3579" s="2"/>
    </row>
    <row r="3580" spans="1:55" ht="12.75" x14ac:dyDescent="0.2">
      <c r="A3580" s="4"/>
      <c r="B3580" s="4"/>
      <c r="C3580" s="4"/>
      <c r="D3580" s="4"/>
      <c r="E3580" s="4"/>
      <c r="F3580" s="4"/>
      <c r="G3580" s="45"/>
      <c r="H3580" s="45"/>
      <c r="I3580" s="36"/>
      <c r="J3580" s="36"/>
      <c r="K3580" s="5"/>
      <c r="L3580" s="8" t="str">
        <f t="shared" si="57"/>
        <v xml:space="preserve"> </v>
      </c>
      <c r="M3580" s="6"/>
      <c r="N3580" s="6"/>
      <c r="O3580" s="6"/>
      <c r="P3580" s="8"/>
      <c r="Q3580" s="5"/>
      <c r="R3580" s="8"/>
      <c r="S3580" s="10"/>
      <c r="T3580" s="6"/>
      <c r="U3580" s="4"/>
      <c r="V3580" s="4"/>
      <c r="W3580" s="38"/>
      <c r="X3580" s="8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BC3580" s="2"/>
    </row>
    <row r="3581" spans="1:55" ht="12.75" x14ac:dyDescent="0.2">
      <c r="A3581" s="4"/>
      <c r="B3581" s="4"/>
      <c r="C3581" s="4"/>
      <c r="D3581" s="4"/>
      <c r="E3581" s="4"/>
      <c r="F3581" s="4"/>
      <c r="G3581" s="45"/>
      <c r="H3581" s="45"/>
      <c r="I3581" s="36"/>
      <c r="J3581" s="36"/>
      <c r="K3581" s="5"/>
      <c r="L3581" s="8" t="str">
        <f t="shared" si="57"/>
        <v xml:space="preserve"> </v>
      </c>
      <c r="M3581" s="6"/>
      <c r="N3581" s="6"/>
      <c r="O3581" s="6"/>
      <c r="P3581" s="8"/>
      <c r="Q3581" s="5"/>
      <c r="R3581" s="8"/>
      <c r="S3581" s="10"/>
      <c r="T3581" s="6"/>
      <c r="U3581" s="4"/>
      <c r="V3581" s="4"/>
      <c r="W3581" s="38"/>
      <c r="X3581" s="8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BC3581" s="2"/>
    </row>
    <row r="3582" spans="1:55" ht="12.75" x14ac:dyDescent="0.2">
      <c r="A3582" s="4"/>
      <c r="B3582" s="4"/>
      <c r="C3582" s="4"/>
      <c r="D3582" s="4"/>
      <c r="E3582" s="4"/>
      <c r="F3582" s="4"/>
      <c r="G3582" s="45"/>
      <c r="H3582" s="45"/>
      <c r="I3582" s="36"/>
      <c r="J3582" s="36"/>
      <c r="K3582" s="5"/>
      <c r="L3582" s="8" t="str">
        <f t="shared" si="57"/>
        <v xml:space="preserve"> </v>
      </c>
      <c r="M3582" s="6"/>
      <c r="N3582" s="6"/>
      <c r="O3582" s="6"/>
      <c r="P3582" s="8"/>
      <c r="Q3582" s="5"/>
      <c r="R3582" s="8"/>
      <c r="S3582" s="10"/>
      <c r="T3582" s="6"/>
      <c r="U3582" s="4"/>
      <c r="V3582" s="4"/>
      <c r="W3582" s="38"/>
      <c r="X3582" s="8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BC3582" s="2"/>
    </row>
    <row r="3583" spans="1:55" ht="12.75" x14ac:dyDescent="0.2">
      <c r="A3583" s="4"/>
      <c r="B3583" s="4"/>
      <c r="C3583" s="4"/>
      <c r="D3583" s="4"/>
      <c r="E3583" s="4"/>
      <c r="F3583" s="4"/>
      <c r="G3583" s="45"/>
      <c r="H3583" s="45"/>
      <c r="I3583" s="36"/>
      <c r="J3583" s="36"/>
      <c r="K3583" s="5"/>
      <c r="L3583" s="8" t="str">
        <f t="shared" si="57"/>
        <v xml:space="preserve"> </v>
      </c>
      <c r="M3583" s="6"/>
      <c r="N3583" s="6"/>
      <c r="O3583" s="6"/>
      <c r="P3583" s="8"/>
      <c r="Q3583" s="5"/>
      <c r="R3583" s="8"/>
      <c r="S3583" s="10"/>
      <c r="T3583" s="6"/>
      <c r="U3583" s="4"/>
      <c r="V3583" s="4"/>
      <c r="W3583" s="38"/>
      <c r="X3583" s="8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BC3583" s="2"/>
    </row>
    <row r="3584" spans="1:55" ht="12.75" x14ac:dyDescent="0.2">
      <c r="A3584" s="4"/>
      <c r="B3584" s="4"/>
      <c r="C3584" s="4"/>
      <c r="D3584" s="4"/>
      <c r="E3584" s="4"/>
      <c r="F3584" s="4"/>
      <c r="G3584" s="45"/>
      <c r="H3584" s="45"/>
      <c r="I3584" s="36"/>
      <c r="J3584" s="36"/>
      <c r="K3584" s="5"/>
      <c r="L3584" s="8" t="str">
        <f t="shared" si="57"/>
        <v xml:space="preserve"> </v>
      </c>
      <c r="M3584" s="6"/>
      <c r="N3584" s="6"/>
      <c r="O3584" s="6"/>
      <c r="P3584" s="8"/>
      <c r="Q3584" s="5"/>
      <c r="R3584" s="8"/>
      <c r="S3584" s="10"/>
      <c r="T3584" s="6"/>
      <c r="U3584" s="4"/>
      <c r="V3584" s="4"/>
      <c r="W3584" s="38"/>
      <c r="X3584" s="8"/>
      <c r="Y3584" s="10"/>
      <c r="Z3584" s="10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BC3584" s="2"/>
    </row>
    <row r="3585" spans="1:55" ht="12.75" x14ac:dyDescent="0.2">
      <c r="A3585" s="4"/>
      <c r="B3585" s="4"/>
      <c r="C3585" s="4"/>
      <c r="D3585" s="4"/>
      <c r="E3585" s="4"/>
      <c r="F3585" s="4"/>
      <c r="G3585" s="45"/>
      <c r="H3585" s="45"/>
      <c r="I3585" s="36"/>
      <c r="J3585" s="36"/>
      <c r="K3585" s="5"/>
      <c r="L3585" s="8" t="str">
        <f t="shared" si="57"/>
        <v xml:space="preserve"> </v>
      </c>
      <c r="M3585" s="6"/>
      <c r="N3585" s="6"/>
      <c r="O3585" s="6"/>
      <c r="P3585" s="8"/>
      <c r="Q3585" s="5"/>
      <c r="R3585" s="8"/>
      <c r="S3585" s="10"/>
      <c r="T3585" s="6"/>
      <c r="U3585" s="4"/>
      <c r="V3585" s="4"/>
      <c r="W3585" s="38"/>
      <c r="X3585" s="8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BC3585" s="2"/>
    </row>
    <row r="3586" spans="1:55" ht="12.75" x14ac:dyDescent="0.2">
      <c r="A3586" s="4"/>
      <c r="B3586" s="4"/>
      <c r="C3586" s="4"/>
      <c r="D3586" s="4"/>
      <c r="E3586" s="4"/>
      <c r="F3586" s="4"/>
      <c r="G3586" s="45"/>
      <c r="H3586" s="45"/>
      <c r="I3586" s="36"/>
      <c r="J3586" s="36"/>
      <c r="K3586" s="5"/>
      <c r="L3586" s="8" t="str">
        <f t="shared" si="57"/>
        <v xml:space="preserve"> </v>
      </c>
      <c r="M3586" s="6"/>
      <c r="N3586" s="6"/>
      <c r="O3586" s="6"/>
      <c r="P3586" s="8"/>
      <c r="Q3586" s="5"/>
      <c r="R3586" s="8"/>
      <c r="S3586" s="10"/>
      <c r="T3586" s="6"/>
      <c r="U3586" s="4"/>
      <c r="V3586" s="4"/>
      <c r="W3586" s="38"/>
      <c r="X3586" s="8"/>
      <c r="Y3586" s="10"/>
      <c r="Z3586" s="10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BC3586" s="2"/>
    </row>
    <row r="3587" spans="1:55" ht="12.75" x14ac:dyDescent="0.2">
      <c r="A3587" s="4"/>
      <c r="B3587" s="4"/>
      <c r="C3587" s="4"/>
      <c r="D3587" s="4"/>
      <c r="E3587" s="4"/>
      <c r="F3587" s="4"/>
      <c r="G3587" s="45"/>
      <c r="H3587" s="45"/>
      <c r="I3587" s="36"/>
      <c r="J3587" s="36"/>
      <c r="K3587" s="5"/>
      <c r="L3587" s="8" t="str">
        <f t="shared" si="57"/>
        <v xml:space="preserve"> </v>
      </c>
      <c r="M3587" s="6"/>
      <c r="N3587" s="6"/>
      <c r="O3587" s="6"/>
      <c r="P3587" s="8"/>
      <c r="Q3587" s="5"/>
      <c r="R3587" s="8"/>
      <c r="S3587" s="10"/>
      <c r="T3587" s="6"/>
      <c r="U3587" s="4"/>
      <c r="V3587" s="4"/>
      <c r="W3587" s="38"/>
      <c r="X3587" s="8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BC3587" s="2"/>
    </row>
    <row r="3588" spans="1:55" ht="12.75" x14ac:dyDescent="0.2">
      <c r="A3588" s="4"/>
      <c r="B3588" s="4"/>
      <c r="C3588" s="4"/>
      <c r="D3588" s="4"/>
      <c r="E3588" s="4"/>
      <c r="F3588" s="4"/>
      <c r="G3588" s="45"/>
      <c r="H3588" s="45"/>
      <c r="I3588" s="36"/>
      <c r="J3588" s="36"/>
      <c r="K3588" s="5"/>
      <c r="L3588" s="8" t="str">
        <f t="shared" si="57"/>
        <v xml:space="preserve"> </v>
      </c>
      <c r="M3588" s="6"/>
      <c r="N3588" s="6"/>
      <c r="O3588" s="6"/>
      <c r="P3588" s="8"/>
      <c r="Q3588" s="5"/>
      <c r="R3588" s="8"/>
      <c r="S3588" s="10"/>
      <c r="T3588" s="6"/>
      <c r="U3588" s="4"/>
      <c r="V3588" s="4"/>
      <c r="W3588" s="38"/>
      <c r="X3588" s="8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BC3588" s="2"/>
    </row>
    <row r="3589" spans="1:55" ht="12.75" x14ac:dyDescent="0.2">
      <c r="A3589" s="4"/>
      <c r="B3589" s="4"/>
      <c r="C3589" s="4"/>
      <c r="D3589" s="4"/>
      <c r="E3589" s="4"/>
      <c r="F3589" s="4"/>
      <c r="G3589" s="45"/>
      <c r="H3589" s="45"/>
      <c r="I3589" s="36"/>
      <c r="J3589" s="36"/>
      <c r="K3589" s="5"/>
      <c r="L3589" s="8" t="str">
        <f t="shared" si="57"/>
        <v xml:space="preserve"> </v>
      </c>
      <c r="M3589" s="6"/>
      <c r="N3589" s="6"/>
      <c r="O3589" s="6"/>
      <c r="P3589" s="8"/>
      <c r="Q3589" s="5"/>
      <c r="R3589" s="8"/>
      <c r="S3589" s="10"/>
      <c r="T3589" s="6"/>
      <c r="U3589" s="4"/>
      <c r="V3589" s="4"/>
      <c r="W3589" s="38"/>
      <c r="X3589" s="8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BC3589" s="2"/>
    </row>
    <row r="3590" spans="1:55" ht="12.75" x14ac:dyDescent="0.2">
      <c r="A3590" s="4"/>
      <c r="B3590" s="4"/>
      <c r="C3590" s="4"/>
      <c r="D3590" s="4"/>
      <c r="E3590" s="4"/>
      <c r="F3590" s="4"/>
      <c r="G3590" s="45"/>
      <c r="H3590" s="45"/>
      <c r="I3590" s="36"/>
      <c r="J3590" s="36"/>
      <c r="K3590" s="5"/>
      <c r="L3590" s="8" t="str">
        <f t="shared" si="57"/>
        <v xml:space="preserve"> </v>
      </c>
      <c r="M3590" s="6"/>
      <c r="N3590" s="6"/>
      <c r="O3590" s="6"/>
      <c r="P3590" s="8"/>
      <c r="Q3590" s="5"/>
      <c r="R3590" s="8"/>
      <c r="S3590" s="10"/>
      <c r="T3590" s="6"/>
      <c r="U3590" s="4"/>
      <c r="V3590" s="4"/>
      <c r="W3590" s="38"/>
      <c r="X3590" s="8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BC3590" s="2"/>
    </row>
    <row r="3591" spans="1:55" ht="12.75" x14ac:dyDescent="0.2">
      <c r="A3591" s="4"/>
      <c r="B3591" s="4"/>
      <c r="C3591" s="4"/>
      <c r="D3591" s="4"/>
      <c r="E3591" s="4"/>
      <c r="F3591" s="4"/>
      <c r="G3591" s="45"/>
      <c r="H3591" s="45"/>
      <c r="I3591" s="36"/>
      <c r="J3591" s="36"/>
      <c r="K3591" s="5"/>
      <c r="L3591" s="8" t="str">
        <f t="shared" si="57"/>
        <v xml:space="preserve"> </v>
      </c>
      <c r="M3591" s="6"/>
      <c r="N3591" s="6"/>
      <c r="O3591" s="6"/>
      <c r="P3591" s="8"/>
      <c r="Q3591" s="5"/>
      <c r="R3591" s="8"/>
      <c r="S3591" s="10"/>
      <c r="T3591" s="6"/>
      <c r="U3591" s="4"/>
      <c r="V3591" s="4"/>
      <c r="W3591" s="38"/>
      <c r="X3591" s="8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BC3591" s="2"/>
    </row>
    <row r="3592" spans="1:55" ht="12.75" x14ac:dyDescent="0.2">
      <c r="A3592" s="4"/>
      <c r="B3592" s="4"/>
      <c r="C3592" s="4"/>
      <c r="D3592" s="4"/>
      <c r="E3592" s="4"/>
      <c r="F3592" s="4"/>
      <c r="G3592" s="45"/>
      <c r="H3592" s="45"/>
      <c r="I3592" s="36"/>
      <c r="J3592" s="36"/>
      <c r="K3592" s="5"/>
      <c r="L3592" s="8" t="str">
        <f t="shared" si="57"/>
        <v xml:space="preserve"> </v>
      </c>
      <c r="M3592" s="6"/>
      <c r="N3592" s="6"/>
      <c r="O3592" s="6"/>
      <c r="P3592" s="8"/>
      <c r="Q3592" s="5"/>
      <c r="R3592" s="8"/>
      <c r="S3592" s="10"/>
      <c r="T3592" s="6"/>
      <c r="U3592" s="4"/>
      <c r="V3592" s="4"/>
      <c r="W3592" s="38"/>
      <c r="X3592" s="8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BC3592" s="2"/>
    </row>
    <row r="3593" spans="1:55" ht="12.75" x14ac:dyDescent="0.2">
      <c r="A3593" s="4"/>
      <c r="B3593" s="4"/>
      <c r="C3593" s="4"/>
      <c r="D3593" s="4"/>
      <c r="E3593" s="4"/>
      <c r="F3593" s="4"/>
      <c r="G3593" s="45"/>
      <c r="H3593" s="45"/>
      <c r="I3593" s="36"/>
      <c r="J3593" s="36"/>
      <c r="K3593" s="5"/>
      <c r="L3593" s="8" t="str">
        <f t="shared" si="57"/>
        <v xml:space="preserve"> </v>
      </c>
      <c r="M3593" s="6"/>
      <c r="N3593" s="6"/>
      <c r="O3593" s="6"/>
      <c r="P3593" s="8"/>
      <c r="Q3593" s="5"/>
      <c r="R3593" s="8"/>
      <c r="S3593" s="10"/>
      <c r="T3593" s="6"/>
      <c r="U3593" s="4"/>
      <c r="V3593" s="4"/>
      <c r="W3593" s="38"/>
      <c r="X3593" s="8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BC3593" s="2"/>
    </row>
    <row r="3594" spans="1:55" ht="12.75" x14ac:dyDescent="0.2">
      <c r="A3594" s="4"/>
      <c r="B3594" s="4"/>
      <c r="C3594" s="4"/>
      <c r="D3594" s="4"/>
      <c r="E3594" s="4"/>
      <c r="F3594" s="4"/>
      <c r="G3594" s="45"/>
      <c r="H3594" s="45"/>
      <c r="I3594" s="36"/>
      <c r="J3594" s="36"/>
      <c r="K3594" s="5"/>
      <c r="L3594" s="8" t="str">
        <f t="shared" si="57"/>
        <v xml:space="preserve"> </v>
      </c>
      <c r="M3594" s="6"/>
      <c r="N3594" s="6"/>
      <c r="O3594" s="6"/>
      <c r="P3594" s="8"/>
      <c r="Q3594" s="5"/>
      <c r="R3594" s="8"/>
      <c r="S3594" s="10"/>
      <c r="T3594" s="6"/>
      <c r="U3594" s="4"/>
      <c r="V3594" s="4"/>
      <c r="W3594" s="38"/>
      <c r="X3594" s="8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BC3594" s="2"/>
    </row>
    <row r="3595" spans="1:55" ht="12.75" x14ac:dyDescent="0.2">
      <c r="A3595" s="4"/>
      <c r="B3595" s="4"/>
      <c r="C3595" s="4"/>
      <c r="D3595" s="4"/>
      <c r="E3595" s="4"/>
      <c r="F3595" s="4"/>
      <c r="G3595" s="45"/>
      <c r="H3595" s="45"/>
      <c r="I3595" s="36"/>
      <c r="J3595" s="36"/>
      <c r="K3595" s="5"/>
      <c r="L3595" s="8" t="str">
        <f t="shared" si="57"/>
        <v xml:space="preserve"> </v>
      </c>
      <c r="M3595" s="6"/>
      <c r="N3595" s="6"/>
      <c r="O3595" s="6"/>
      <c r="P3595" s="8"/>
      <c r="Q3595" s="5"/>
      <c r="R3595" s="8"/>
      <c r="S3595" s="10"/>
      <c r="T3595" s="6"/>
      <c r="U3595" s="4"/>
      <c r="V3595" s="4"/>
      <c r="W3595" s="38"/>
      <c r="X3595" s="8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BC3595" s="2"/>
    </row>
    <row r="3596" spans="1:55" ht="12.75" x14ac:dyDescent="0.2">
      <c r="A3596" s="4"/>
      <c r="B3596" s="4"/>
      <c r="C3596" s="4"/>
      <c r="D3596" s="4"/>
      <c r="E3596" s="4"/>
      <c r="F3596" s="4"/>
      <c r="G3596" s="45"/>
      <c r="H3596" s="45"/>
      <c r="I3596" s="36"/>
      <c r="J3596" s="36"/>
      <c r="K3596" s="5"/>
      <c r="L3596" s="8" t="str">
        <f t="shared" si="57"/>
        <v xml:space="preserve"> </v>
      </c>
      <c r="M3596" s="6"/>
      <c r="N3596" s="6"/>
      <c r="O3596" s="6"/>
      <c r="P3596" s="8"/>
      <c r="Q3596" s="5"/>
      <c r="R3596" s="8"/>
      <c r="S3596" s="10"/>
      <c r="T3596" s="6"/>
      <c r="U3596" s="4"/>
      <c r="V3596" s="4"/>
      <c r="W3596" s="38"/>
      <c r="X3596" s="8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BC3596" s="2"/>
    </row>
    <row r="3597" spans="1:55" ht="12.75" x14ac:dyDescent="0.2">
      <c r="A3597" s="4"/>
      <c r="B3597" s="4"/>
      <c r="C3597" s="4"/>
      <c r="D3597" s="4"/>
      <c r="E3597" s="4"/>
      <c r="F3597" s="4"/>
      <c r="G3597" s="45"/>
      <c r="H3597" s="45"/>
      <c r="I3597" s="36"/>
      <c r="J3597" s="36"/>
      <c r="K3597" s="5"/>
      <c r="L3597" s="8" t="str">
        <f t="shared" si="57"/>
        <v xml:space="preserve"> </v>
      </c>
      <c r="M3597" s="6"/>
      <c r="N3597" s="6"/>
      <c r="O3597" s="6"/>
      <c r="P3597" s="8"/>
      <c r="Q3597" s="5"/>
      <c r="R3597" s="8"/>
      <c r="S3597" s="10"/>
      <c r="T3597" s="6"/>
      <c r="U3597" s="4"/>
      <c r="V3597" s="4"/>
      <c r="W3597" s="38"/>
      <c r="X3597" s="8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BC3597" s="2"/>
    </row>
    <row r="3598" spans="1:55" ht="12.75" x14ac:dyDescent="0.2">
      <c r="A3598" s="4"/>
      <c r="B3598" s="4"/>
      <c r="C3598" s="4"/>
      <c r="D3598" s="4"/>
      <c r="E3598" s="4"/>
      <c r="F3598" s="4"/>
      <c r="G3598" s="45"/>
      <c r="H3598" s="45"/>
      <c r="I3598" s="36"/>
      <c r="J3598" s="36"/>
      <c r="K3598" s="5"/>
      <c r="L3598" s="8" t="str">
        <f t="shared" si="57"/>
        <v xml:space="preserve"> </v>
      </c>
      <c r="M3598" s="6"/>
      <c r="N3598" s="6"/>
      <c r="O3598" s="6"/>
      <c r="P3598" s="8"/>
      <c r="Q3598" s="5"/>
      <c r="R3598" s="8"/>
      <c r="S3598" s="10"/>
      <c r="T3598" s="6"/>
      <c r="U3598" s="4"/>
      <c r="V3598" s="4"/>
      <c r="W3598" s="38"/>
      <c r="X3598" s="8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BC3598" s="2"/>
    </row>
    <row r="3599" spans="1:55" ht="12.75" x14ac:dyDescent="0.2">
      <c r="A3599" s="4"/>
      <c r="B3599" s="4"/>
      <c r="C3599" s="4"/>
      <c r="D3599" s="4"/>
      <c r="E3599" s="4"/>
      <c r="F3599" s="4"/>
      <c r="G3599" s="45"/>
      <c r="H3599" s="45"/>
      <c r="I3599" s="36"/>
      <c r="J3599" s="36"/>
      <c r="K3599" s="5"/>
      <c r="L3599" s="8" t="str">
        <f t="shared" si="57"/>
        <v xml:space="preserve"> </v>
      </c>
      <c r="M3599" s="6"/>
      <c r="N3599" s="6"/>
      <c r="O3599" s="6"/>
      <c r="P3599" s="8"/>
      <c r="Q3599" s="5"/>
      <c r="R3599" s="8"/>
      <c r="S3599" s="10"/>
      <c r="T3599" s="6"/>
      <c r="U3599" s="4"/>
      <c r="V3599" s="4"/>
      <c r="W3599" s="38"/>
      <c r="X3599" s="8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BC3599" s="2"/>
    </row>
    <row r="3600" spans="1:55" ht="12.75" x14ac:dyDescent="0.2">
      <c r="A3600" s="4"/>
      <c r="B3600" s="4"/>
      <c r="C3600" s="4"/>
      <c r="D3600" s="4"/>
      <c r="E3600" s="4"/>
      <c r="F3600" s="4"/>
      <c r="G3600" s="45"/>
      <c r="H3600" s="45"/>
      <c r="I3600" s="36"/>
      <c r="J3600" s="36"/>
      <c r="K3600" s="5"/>
      <c r="L3600" s="8" t="str">
        <f t="shared" si="57"/>
        <v xml:space="preserve"> </v>
      </c>
      <c r="M3600" s="6"/>
      <c r="N3600" s="6"/>
      <c r="O3600" s="6"/>
      <c r="P3600" s="8"/>
      <c r="Q3600" s="5"/>
      <c r="R3600" s="8"/>
      <c r="S3600" s="10"/>
      <c r="T3600" s="6"/>
      <c r="U3600" s="4"/>
      <c r="V3600" s="4"/>
      <c r="W3600" s="38"/>
      <c r="X3600" s="8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BC3600" s="2"/>
    </row>
    <row r="3601" spans="1:55" ht="12.75" x14ac:dyDescent="0.2">
      <c r="A3601" s="4"/>
      <c r="B3601" s="4"/>
      <c r="C3601" s="4"/>
      <c r="D3601" s="4"/>
      <c r="E3601" s="4"/>
      <c r="F3601" s="4"/>
      <c r="G3601" s="45"/>
      <c r="H3601" s="45"/>
      <c r="I3601" s="36"/>
      <c r="J3601" s="36"/>
      <c r="K3601" s="5"/>
      <c r="L3601" s="8" t="str">
        <f t="shared" si="57"/>
        <v xml:space="preserve"> </v>
      </c>
      <c r="M3601" s="6"/>
      <c r="N3601" s="6"/>
      <c r="O3601" s="6"/>
      <c r="P3601" s="8"/>
      <c r="Q3601" s="5"/>
      <c r="R3601" s="8"/>
      <c r="S3601" s="10"/>
      <c r="T3601" s="6"/>
      <c r="U3601" s="4"/>
      <c r="V3601" s="4"/>
      <c r="W3601" s="38"/>
      <c r="X3601" s="8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BC3601" s="2"/>
    </row>
    <row r="3602" spans="1:55" ht="12.75" x14ac:dyDescent="0.2">
      <c r="A3602" s="4"/>
      <c r="B3602" s="4"/>
      <c r="C3602" s="4"/>
      <c r="D3602" s="4"/>
      <c r="E3602" s="4"/>
      <c r="F3602" s="4"/>
      <c r="G3602" s="45"/>
      <c r="H3602" s="45"/>
      <c r="I3602" s="36"/>
      <c r="J3602" s="36"/>
      <c r="K3602" s="5"/>
      <c r="L3602" s="8" t="str">
        <f t="shared" si="57"/>
        <v xml:space="preserve"> </v>
      </c>
      <c r="M3602" s="6"/>
      <c r="N3602" s="6"/>
      <c r="O3602" s="6"/>
      <c r="P3602" s="8"/>
      <c r="Q3602" s="5"/>
      <c r="R3602" s="8"/>
      <c r="S3602" s="10"/>
      <c r="T3602" s="6"/>
      <c r="U3602" s="4"/>
      <c r="V3602" s="4"/>
      <c r="W3602" s="38"/>
      <c r="X3602" s="8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BC3602" s="2"/>
    </row>
    <row r="3603" spans="1:55" ht="12.75" x14ac:dyDescent="0.2">
      <c r="A3603" s="4"/>
      <c r="B3603" s="4"/>
      <c r="C3603" s="4"/>
      <c r="D3603" s="4"/>
      <c r="E3603" s="4"/>
      <c r="F3603" s="4"/>
      <c r="G3603" s="45"/>
      <c r="H3603" s="45"/>
      <c r="I3603" s="36"/>
      <c r="J3603" s="36"/>
      <c r="K3603" s="5"/>
      <c r="L3603" s="8" t="str">
        <f t="shared" si="57"/>
        <v xml:space="preserve"> </v>
      </c>
      <c r="M3603" s="6"/>
      <c r="N3603" s="6"/>
      <c r="O3603" s="6"/>
      <c r="P3603" s="8"/>
      <c r="Q3603" s="5"/>
      <c r="R3603" s="8"/>
      <c r="S3603" s="10"/>
      <c r="T3603" s="6"/>
      <c r="U3603" s="4"/>
      <c r="V3603" s="4"/>
      <c r="W3603" s="38"/>
      <c r="X3603" s="8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BC3603" s="2"/>
    </row>
    <row r="3604" spans="1:55" ht="12.75" x14ac:dyDescent="0.2">
      <c r="A3604" s="4"/>
      <c r="B3604" s="4"/>
      <c r="C3604" s="4"/>
      <c r="D3604" s="4"/>
      <c r="E3604" s="4"/>
      <c r="F3604" s="4"/>
      <c r="G3604" s="45"/>
      <c r="H3604" s="45"/>
      <c r="I3604" s="36"/>
      <c r="J3604" s="36"/>
      <c r="K3604" s="5"/>
      <c r="L3604" s="8" t="str">
        <f t="shared" si="57"/>
        <v xml:space="preserve"> </v>
      </c>
      <c r="M3604" s="6"/>
      <c r="N3604" s="6"/>
      <c r="O3604" s="6"/>
      <c r="P3604" s="8"/>
      <c r="Q3604" s="5"/>
      <c r="R3604" s="8"/>
      <c r="S3604" s="10"/>
      <c r="T3604" s="6"/>
      <c r="U3604" s="4"/>
      <c r="V3604" s="4"/>
      <c r="W3604" s="38"/>
      <c r="X3604" s="8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BC3604" s="2"/>
    </row>
    <row r="3605" spans="1:55" ht="12.75" x14ac:dyDescent="0.2">
      <c r="A3605" s="4"/>
      <c r="B3605" s="4"/>
      <c r="C3605" s="4"/>
      <c r="D3605" s="4"/>
      <c r="E3605" s="4"/>
      <c r="F3605" s="4"/>
      <c r="G3605" s="45"/>
      <c r="H3605" s="45"/>
      <c r="I3605" s="36"/>
      <c r="J3605" s="36"/>
      <c r="K3605" s="5"/>
      <c r="L3605" s="8" t="str">
        <f t="shared" si="57"/>
        <v xml:space="preserve"> </v>
      </c>
      <c r="M3605" s="6"/>
      <c r="N3605" s="6"/>
      <c r="O3605" s="6"/>
      <c r="P3605" s="8"/>
      <c r="Q3605" s="5"/>
      <c r="R3605" s="8"/>
      <c r="S3605" s="10"/>
      <c r="T3605" s="6"/>
      <c r="U3605" s="4"/>
      <c r="V3605" s="4"/>
      <c r="W3605" s="38"/>
      <c r="X3605" s="8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BC3605" s="2"/>
    </row>
    <row r="3606" spans="1:55" ht="12.75" x14ac:dyDescent="0.2">
      <c r="A3606" s="4"/>
      <c r="B3606" s="4"/>
      <c r="C3606" s="4"/>
      <c r="D3606" s="4"/>
      <c r="E3606" s="4"/>
      <c r="F3606" s="4"/>
      <c r="G3606" s="45"/>
      <c r="H3606" s="45"/>
      <c r="I3606" s="36"/>
      <c r="J3606" s="36"/>
      <c r="K3606" s="5"/>
      <c r="L3606" s="8" t="str">
        <f t="shared" si="57"/>
        <v xml:space="preserve"> </v>
      </c>
      <c r="M3606" s="6"/>
      <c r="N3606" s="6"/>
      <c r="O3606" s="6"/>
      <c r="P3606" s="8"/>
      <c r="Q3606" s="5"/>
      <c r="R3606" s="8"/>
      <c r="S3606" s="10"/>
      <c r="T3606" s="6"/>
      <c r="U3606" s="4"/>
      <c r="V3606" s="4"/>
      <c r="W3606" s="38"/>
      <c r="X3606" s="8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BC3606" s="2"/>
    </row>
    <row r="3607" spans="1:55" ht="12.75" x14ac:dyDescent="0.2">
      <c r="A3607" s="4"/>
      <c r="B3607" s="4"/>
      <c r="C3607" s="4"/>
      <c r="D3607" s="4"/>
      <c r="E3607" s="4"/>
      <c r="F3607" s="4"/>
      <c r="G3607" s="45"/>
      <c r="H3607" s="45"/>
      <c r="I3607" s="36"/>
      <c r="J3607" s="36"/>
      <c r="K3607" s="5"/>
      <c r="L3607" s="8" t="str">
        <f t="shared" si="57"/>
        <v xml:space="preserve"> </v>
      </c>
      <c r="M3607" s="6"/>
      <c r="N3607" s="6"/>
      <c r="O3607" s="6"/>
      <c r="P3607" s="8"/>
      <c r="Q3607" s="5"/>
      <c r="R3607" s="8"/>
      <c r="S3607" s="10"/>
      <c r="T3607" s="6"/>
      <c r="U3607" s="4"/>
      <c r="V3607" s="4"/>
      <c r="W3607" s="38"/>
      <c r="X3607" s="8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BC3607" s="2"/>
    </row>
    <row r="3608" spans="1:55" ht="12.75" x14ac:dyDescent="0.2">
      <c r="A3608" s="4"/>
      <c r="B3608" s="4"/>
      <c r="C3608" s="4"/>
      <c r="D3608" s="4"/>
      <c r="E3608" s="4"/>
      <c r="F3608" s="4"/>
      <c r="G3608" s="45"/>
      <c r="H3608" s="45"/>
      <c r="I3608" s="36"/>
      <c r="J3608" s="36"/>
      <c r="K3608" s="5"/>
      <c r="L3608" s="8" t="str">
        <f t="shared" si="57"/>
        <v xml:space="preserve"> </v>
      </c>
      <c r="M3608" s="6"/>
      <c r="N3608" s="6"/>
      <c r="O3608" s="6"/>
      <c r="P3608" s="8"/>
      <c r="Q3608" s="5"/>
      <c r="R3608" s="8"/>
      <c r="S3608" s="10"/>
      <c r="T3608" s="6"/>
      <c r="U3608" s="4"/>
      <c r="V3608" s="4"/>
      <c r="W3608" s="38"/>
      <c r="X3608" s="8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BC3608" s="2"/>
    </row>
    <row r="3609" spans="1:55" ht="12.75" x14ac:dyDescent="0.2">
      <c r="A3609" s="4"/>
      <c r="B3609" s="4"/>
      <c r="C3609" s="4"/>
      <c r="D3609" s="4"/>
      <c r="E3609" s="4"/>
      <c r="F3609" s="4"/>
      <c r="G3609" s="45"/>
      <c r="H3609" s="45"/>
      <c r="I3609" s="36"/>
      <c r="J3609" s="36"/>
      <c r="K3609" s="5"/>
      <c r="L3609" s="8" t="str">
        <f t="shared" si="57"/>
        <v xml:space="preserve"> </v>
      </c>
      <c r="M3609" s="6"/>
      <c r="N3609" s="6"/>
      <c r="O3609" s="6"/>
      <c r="P3609" s="8"/>
      <c r="Q3609" s="5"/>
      <c r="R3609" s="8"/>
      <c r="S3609" s="10"/>
      <c r="T3609" s="6"/>
      <c r="U3609" s="4"/>
      <c r="V3609" s="4"/>
      <c r="W3609" s="38"/>
      <c r="X3609" s="8"/>
      <c r="Y3609" s="10"/>
      <c r="Z3609" s="10"/>
      <c r="AA3609" s="10"/>
      <c r="AB3609" s="10"/>
      <c r="AC3609" s="10"/>
      <c r="AD3609" s="10"/>
      <c r="AE3609" s="10"/>
      <c r="AF3609" s="10"/>
      <c r="AG3609" s="10"/>
      <c r="AH3609" s="10"/>
      <c r="AI3609" s="10"/>
      <c r="AJ3609" s="10"/>
      <c r="BC3609" s="2"/>
    </row>
    <row r="3610" spans="1:55" ht="12.75" x14ac:dyDescent="0.2">
      <c r="A3610" s="4"/>
      <c r="B3610" s="4"/>
      <c r="C3610" s="4"/>
      <c r="D3610" s="4"/>
      <c r="E3610" s="4"/>
      <c r="F3610" s="4"/>
      <c r="G3610" s="45"/>
      <c r="H3610" s="45"/>
      <c r="I3610" s="36"/>
      <c r="J3610" s="36"/>
      <c r="K3610" s="5"/>
      <c r="L3610" s="8" t="str">
        <f t="shared" si="57"/>
        <v xml:space="preserve"> </v>
      </c>
      <c r="M3610" s="6"/>
      <c r="N3610" s="6"/>
      <c r="O3610" s="6"/>
      <c r="P3610" s="8"/>
      <c r="Q3610" s="5"/>
      <c r="R3610" s="8"/>
      <c r="S3610" s="10"/>
      <c r="T3610" s="6"/>
      <c r="U3610" s="4"/>
      <c r="V3610" s="4"/>
      <c r="W3610" s="38"/>
      <c r="X3610" s="8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BC3610" s="2"/>
    </row>
    <row r="3611" spans="1:55" ht="12.75" x14ac:dyDescent="0.2">
      <c r="A3611" s="4"/>
      <c r="B3611" s="4"/>
      <c r="C3611" s="4"/>
      <c r="D3611" s="4"/>
      <c r="E3611" s="4"/>
      <c r="F3611" s="4"/>
      <c r="G3611" s="45"/>
      <c r="H3611" s="45"/>
      <c r="I3611" s="36"/>
      <c r="J3611" s="36"/>
      <c r="K3611" s="5"/>
      <c r="L3611" s="8" t="str">
        <f t="shared" si="57"/>
        <v xml:space="preserve"> </v>
      </c>
      <c r="M3611" s="6"/>
      <c r="N3611" s="6"/>
      <c r="O3611" s="6"/>
      <c r="P3611" s="8"/>
      <c r="Q3611" s="5"/>
      <c r="R3611" s="8"/>
      <c r="S3611" s="10"/>
      <c r="T3611" s="6"/>
      <c r="U3611" s="4"/>
      <c r="V3611" s="4"/>
      <c r="W3611" s="38"/>
      <c r="X3611" s="8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BC3611" s="2"/>
    </row>
    <row r="3612" spans="1:55" ht="12.75" x14ac:dyDescent="0.2">
      <c r="A3612" s="4"/>
      <c r="B3612" s="4"/>
      <c r="C3612" s="4"/>
      <c r="D3612" s="4"/>
      <c r="E3612" s="4"/>
      <c r="F3612" s="4"/>
      <c r="G3612" s="45"/>
      <c r="H3612" s="45"/>
      <c r="I3612" s="36"/>
      <c r="J3612" s="36"/>
      <c r="K3612" s="5"/>
      <c r="L3612" s="8" t="str">
        <f t="shared" si="57"/>
        <v xml:space="preserve"> </v>
      </c>
      <c r="M3612" s="6"/>
      <c r="N3612" s="6"/>
      <c r="O3612" s="6"/>
      <c r="P3612" s="8"/>
      <c r="Q3612" s="5"/>
      <c r="R3612" s="8"/>
      <c r="S3612" s="10"/>
      <c r="T3612" s="6"/>
      <c r="U3612" s="4"/>
      <c r="V3612" s="4"/>
      <c r="W3612" s="38"/>
      <c r="X3612" s="8"/>
      <c r="Y3612" s="10"/>
      <c r="Z3612" s="10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BC3612" s="2"/>
    </row>
    <row r="3613" spans="1:55" ht="12.75" x14ac:dyDescent="0.2">
      <c r="A3613" s="4"/>
      <c r="B3613" s="4"/>
      <c r="C3613" s="4"/>
      <c r="D3613" s="4"/>
      <c r="E3613" s="4"/>
      <c r="F3613" s="4"/>
      <c r="G3613" s="45"/>
      <c r="H3613" s="45"/>
      <c r="I3613" s="36"/>
      <c r="J3613" s="36"/>
      <c r="K3613" s="5"/>
      <c r="L3613" s="8" t="str">
        <f t="shared" si="57"/>
        <v xml:space="preserve"> </v>
      </c>
      <c r="M3613" s="6"/>
      <c r="N3613" s="6"/>
      <c r="O3613" s="6"/>
      <c r="P3613" s="8"/>
      <c r="Q3613" s="5"/>
      <c r="R3613" s="8"/>
      <c r="S3613" s="10"/>
      <c r="T3613" s="6"/>
      <c r="U3613" s="4"/>
      <c r="V3613" s="4"/>
      <c r="W3613" s="38"/>
      <c r="X3613" s="8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BC3613" s="2"/>
    </row>
    <row r="3614" spans="1:55" ht="12.75" x14ac:dyDescent="0.2">
      <c r="A3614" s="4"/>
      <c r="B3614" s="4"/>
      <c r="C3614" s="4"/>
      <c r="D3614" s="4"/>
      <c r="E3614" s="4"/>
      <c r="F3614" s="4"/>
      <c r="G3614" s="45"/>
      <c r="H3614" s="45"/>
      <c r="I3614" s="36"/>
      <c r="J3614" s="36"/>
      <c r="K3614" s="5"/>
      <c r="L3614" s="8" t="str">
        <f t="shared" si="57"/>
        <v xml:space="preserve"> </v>
      </c>
      <c r="M3614" s="6"/>
      <c r="N3614" s="6"/>
      <c r="O3614" s="6"/>
      <c r="P3614" s="8"/>
      <c r="Q3614" s="5"/>
      <c r="R3614" s="8"/>
      <c r="S3614" s="10"/>
      <c r="T3614" s="6"/>
      <c r="U3614" s="4"/>
      <c r="V3614" s="4"/>
      <c r="W3614" s="38"/>
      <c r="X3614" s="8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BC3614" s="2"/>
    </row>
    <row r="3615" spans="1:55" ht="12.75" x14ac:dyDescent="0.2">
      <c r="A3615" s="4"/>
      <c r="B3615" s="4"/>
      <c r="C3615" s="4"/>
      <c r="D3615" s="4"/>
      <c r="E3615" s="4"/>
      <c r="F3615" s="4"/>
      <c r="G3615" s="45"/>
      <c r="H3615" s="45"/>
      <c r="I3615" s="36"/>
      <c r="J3615" s="36"/>
      <c r="K3615" s="5"/>
      <c r="L3615" s="8" t="str">
        <f t="shared" si="57"/>
        <v xml:space="preserve"> </v>
      </c>
      <c r="M3615" s="6"/>
      <c r="N3615" s="6"/>
      <c r="O3615" s="6"/>
      <c r="P3615" s="8"/>
      <c r="Q3615" s="5"/>
      <c r="R3615" s="8"/>
      <c r="S3615" s="10"/>
      <c r="T3615" s="6"/>
      <c r="U3615" s="4"/>
      <c r="V3615" s="4"/>
      <c r="W3615" s="38"/>
      <c r="X3615" s="8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BC3615" s="2"/>
    </row>
    <row r="3616" spans="1:55" ht="12.75" x14ac:dyDescent="0.2">
      <c r="A3616" s="4"/>
      <c r="B3616" s="4"/>
      <c r="C3616" s="4"/>
      <c r="D3616" s="4"/>
      <c r="E3616" s="4"/>
      <c r="F3616" s="4"/>
      <c r="G3616" s="45"/>
      <c r="H3616" s="45"/>
      <c r="I3616" s="36"/>
      <c r="J3616" s="36"/>
      <c r="K3616" s="5"/>
      <c r="L3616" s="8" t="str">
        <f t="shared" ref="L3616:L3679" si="58">+IF(J3616=0," ",K3616-($B$9-J3616))</f>
        <v xml:space="preserve"> </v>
      </c>
      <c r="M3616" s="6"/>
      <c r="N3616" s="6"/>
      <c r="O3616" s="6"/>
      <c r="P3616" s="8"/>
      <c r="Q3616" s="5"/>
      <c r="R3616" s="8"/>
      <c r="S3616" s="10"/>
      <c r="T3616" s="6"/>
      <c r="U3616" s="4"/>
      <c r="V3616" s="4"/>
      <c r="W3616" s="38"/>
      <c r="X3616" s="8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BC3616" s="2"/>
    </row>
    <row r="3617" spans="1:55" ht="12.75" x14ac:dyDescent="0.2">
      <c r="A3617" s="4"/>
      <c r="B3617" s="4"/>
      <c r="C3617" s="4"/>
      <c r="D3617" s="4"/>
      <c r="E3617" s="4"/>
      <c r="F3617" s="4"/>
      <c r="G3617" s="45"/>
      <c r="H3617" s="45"/>
      <c r="I3617" s="36"/>
      <c r="J3617" s="36"/>
      <c r="K3617" s="5"/>
      <c r="L3617" s="8" t="str">
        <f t="shared" si="58"/>
        <v xml:space="preserve"> </v>
      </c>
      <c r="M3617" s="6"/>
      <c r="N3617" s="6"/>
      <c r="O3617" s="6"/>
      <c r="P3617" s="8"/>
      <c r="Q3617" s="5"/>
      <c r="R3617" s="8"/>
      <c r="S3617" s="10"/>
      <c r="T3617" s="6"/>
      <c r="U3617" s="4"/>
      <c r="V3617" s="4"/>
      <c r="W3617" s="38"/>
      <c r="X3617" s="8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BC3617" s="2"/>
    </row>
    <row r="3618" spans="1:55" ht="12.75" x14ac:dyDescent="0.2">
      <c r="A3618" s="4"/>
      <c r="B3618" s="4"/>
      <c r="C3618" s="4"/>
      <c r="D3618" s="4"/>
      <c r="E3618" s="4"/>
      <c r="F3618" s="4"/>
      <c r="G3618" s="45"/>
      <c r="H3618" s="45"/>
      <c r="I3618" s="36"/>
      <c r="J3618" s="36"/>
      <c r="K3618" s="5"/>
      <c r="L3618" s="8" t="str">
        <f t="shared" si="58"/>
        <v xml:space="preserve"> </v>
      </c>
      <c r="M3618" s="6"/>
      <c r="N3618" s="6"/>
      <c r="O3618" s="6"/>
      <c r="P3618" s="8"/>
      <c r="Q3618" s="5"/>
      <c r="R3618" s="8"/>
      <c r="S3618" s="10"/>
      <c r="T3618" s="6"/>
      <c r="U3618" s="4"/>
      <c r="V3618" s="4"/>
      <c r="W3618" s="38"/>
      <c r="X3618" s="8"/>
      <c r="Y3618" s="10"/>
      <c r="Z3618" s="10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BC3618" s="2"/>
    </row>
    <row r="3619" spans="1:55" ht="12.75" x14ac:dyDescent="0.2">
      <c r="A3619" s="4"/>
      <c r="B3619" s="4"/>
      <c r="C3619" s="4"/>
      <c r="D3619" s="4"/>
      <c r="E3619" s="4"/>
      <c r="F3619" s="4"/>
      <c r="G3619" s="45"/>
      <c r="H3619" s="45"/>
      <c r="I3619" s="36"/>
      <c r="J3619" s="36"/>
      <c r="K3619" s="5"/>
      <c r="L3619" s="8" t="str">
        <f t="shared" si="58"/>
        <v xml:space="preserve"> </v>
      </c>
      <c r="M3619" s="6"/>
      <c r="N3619" s="6"/>
      <c r="O3619" s="6"/>
      <c r="P3619" s="8"/>
      <c r="Q3619" s="5"/>
      <c r="R3619" s="8"/>
      <c r="S3619" s="10"/>
      <c r="T3619" s="6"/>
      <c r="U3619" s="4"/>
      <c r="V3619" s="4"/>
      <c r="W3619" s="38"/>
      <c r="X3619" s="8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BC3619" s="2"/>
    </row>
    <row r="3620" spans="1:55" ht="12.75" x14ac:dyDescent="0.2">
      <c r="A3620" s="4"/>
      <c r="B3620" s="4"/>
      <c r="C3620" s="4"/>
      <c r="D3620" s="4"/>
      <c r="E3620" s="4"/>
      <c r="F3620" s="4"/>
      <c r="G3620" s="45"/>
      <c r="H3620" s="45"/>
      <c r="I3620" s="36"/>
      <c r="J3620" s="36"/>
      <c r="K3620" s="5"/>
      <c r="L3620" s="8" t="str">
        <f t="shared" si="58"/>
        <v xml:space="preserve"> </v>
      </c>
      <c r="M3620" s="6"/>
      <c r="N3620" s="6"/>
      <c r="O3620" s="6"/>
      <c r="P3620" s="8"/>
      <c r="Q3620" s="5"/>
      <c r="R3620" s="8"/>
      <c r="S3620" s="10"/>
      <c r="T3620" s="6"/>
      <c r="U3620" s="4"/>
      <c r="V3620" s="4"/>
      <c r="W3620" s="38"/>
      <c r="X3620" s="8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BC3620" s="2"/>
    </row>
    <row r="3621" spans="1:55" ht="12.75" x14ac:dyDescent="0.2">
      <c r="A3621" s="4"/>
      <c r="B3621" s="4"/>
      <c r="C3621" s="4"/>
      <c r="D3621" s="4"/>
      <c r="E3621" s="4"/>
      <c r="F3621" s="4"/>
      <c r="G3621" s="45"/>
      <c r="H3621" s="45"/>
      <c r="I3621" s="36"/>
      <c r="J3621" s="36"/>
      <c r="K3621" s="5"/>
      <c r="L3621" s="8" t="str">
        <f t="shared" si="58"/>
        <v xml:space="preserve"> </v>
      </c>
      <c r="M3621" s="6"/>
      <c r="N3621" s="6"/>
      <c r="O3621" s="6"/>
      <c r="P3621" s="8"/>
      <c r="Q3621" s="5"/>
      <c r="R3621" s="8"/>
      <c r="S3621" s="10"/>
      <c r="T3621" s="6"/>
      <c r="U3621" s="4"/>
      <c r="V3621" s="4"/>
      <c r="W3621" s="38"/>
      <c r="X3621" s="8"/>
      <c r="Y3621" s="10"/>
      <c r="Z3621" s="10"/>
      <c r="AA3621" s="10"/>
      <c r="AB3621" s="10"/>
      <c r="AC3621" s="10"/>
      <c r="AD3621" s="10"/>
      <c r="AE3621" s="10"/>
      <c r="AF3621" s="10"/>
      <c r="AG3621" s="10"/>
      <c r="AH3621" s="10"/>
      <c r="AI3621" s="10"/>
      <c r="AJ3621" s="10"/>
      <c r="BC3621" s="2"/>
    </row>
    <row r="3622" spans="1:55" ht="12.75" x14ac:dyDescent="0.2">
      <c r="A3622" s="4"/>
      <c r="B3622" s="4"/>
      <c r="C3622" s="4"/>
      <c r="D3622" s="4"/>
      <c r="E3622" s="4"/>
      <c r="F3622" s="4"/>
      <c r="G3622" s="45"/>
      <c r="H3622" s="45"/>
      <c r="I3622" s="36"/>
      <c r="J3622" s="36"/>
      <c r="K3622" s="5"/>
      <c r="L3622" s="8" t="str">
        <f t="shared" si="58"/>
        <v xml:space="preserve"> </v>
      </c>
      <c r="M3622" s="6"/>
      <c r="N3622" s="6"/>
      <c r="O3622" s="6"/>
      <c r="P3622" s="8"/>
      <c r="Q3622" s="5"/>
      <c r="R3622" s="8"/>
      <c r="S3622" s="10"/>
      <c r="T3622" s="6"/>
      <c r="U3622" s="4"/>
      <c r="V3622" s="4"/>
      <c r="W3622" s="38"/>
      <c r="X3622" s="8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BC3622" s="2"/>
    </row>
    <row r="3623" spans="1:55" ht="12.75" x14ac:dyDescent="0.2">
      <c r="A3623" s="4"/>
      <c r="B3623" s="4"/>
      <c r="C3623" s="4"/>
      <c r="D3623" s="4"/>
      <c r="E3623" s="4"/>
      <c r="F3623" s="4"/>
      <c r="G3623" s="45"/>
      <c r="H3623" s="45"/>
      <c r="I3623" s="36"/>
      <c r="J3623" s="36"/>
      <c r="K3623" s="5"/>
      <c r="L3623" s="8" t="str">
        <f t="shared" si="58"/>
        <v xml:space="preserve"> </v>
      </c>
      <c r="M3623" s="6"/>
      <c r="N3623" s="6"/>
      <c r="O3623" s="6"/>
      <c r="P3623" s="8"/>
      <c r="Q3623" s="5"/>
      <c r="R3623" s="8"/>
      <c r="S3623" s="10"/>
      <c r="T3623" s="6"/>
      <c r="U3623" s="4"/>
      <c r="V3623" s="4"/>
      <c r="W3623" s="38"/>
      <c r="X3623" s="8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BC3623" s="2"/>
    </row>
    <row r="3624" spans="1:55" ht="12.75" x14ac:dyDescent="0.2">
      <c r="A3624" s="4"/>
      <c r="B3624" s="4"/>
      <c r="C3624" s="4"/>
      <c r="D3624" s="4"/>
      <c r="E3624" s="4"/>
      <c r="F3624" s="4"/>
      <c r="G3624" s="45"/>
      <c r="H3624" s="45"/>
      <c r="I3624" s="36"/>
      <c r="J3624" s="36"/>
      <c r="K3624" s="5"/>
      <c r="L3624" s="8" t="str">
        <f t="shared" si="58"/>
        <v xml:space="preserve"> </v>
      </c>
      <c r="M3624" s="6"/>
      <c r="N3624" s="6"/>
      <c r="O3624" s="6"/>
      <c r="P3624" s="8"/>
      <c r="Q3624" s="5"/>
      <c r="R3624" s="8"/>
      <c r="S3624" s="10"/>
      <c r="T3624" s="6"/>
      <c r="U3624" s="4"/>
      <c r="V3624" s="4"/>
      <c r="W3624" s="38"/>
      <c r="X3624" s="8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BC3624" s="2"/>
    </row>
    <row r="3625" spans="1:55" ht="12.75" x14ac:dyDescent="0.2">
      <c r="A3625" s="4"/>
      <c r="B3625" s="4"/>
      <c r="C3625" s="4"/>
      <c r="D3625" s="4"/>
      <c r="E3625" s="4"/>
      <c r="F3625" s="4"/>
      <c r="G3625" s="45"/>
      <c r="H3625" s="45"/>
      <c r="I3625" s="36"/>
      <c r="J3625" s="36"/>
      <c r="K3625" s="5"/>
      <c r="L3625" s="8" t="str">
        <f t="shared" si="58"/>
        <v xml:space="preserve"> </v>
      </c>
      <c r="M3625" s="6"/>
      <c r="N3625" s="6"/>
      <c r="O3625" s="6"/>
      <c r="P3625" s="8"/>
      <c r="Q3625" s="5"/>
      <c r="R3625" s="8"/>
      <c r="S3625" s="10"/>
      <c r="T3625" s="6"/>
      <c r="U3625" s="4"/>
      <c r="V3625" s="4"/>
      <c r="W3625" s="38"/>
      <c r="X3625" s="8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BC3625" s="2"/>
    </row>
    <row r="3626" spans="1:55" ht="12.75" x14ac:dyDescent="0.2">
      <c r="A3626" s="4"/>
      <c r="B3626" s="4"/>
      <c r="C3626" s="4"/>
      <c r="D3626" s="4"/>
      <c r="E3626" s="4"/>
      <c r="F3626" s="4"/>
      <c r="G3626" s="45"/>
      <c r="H3626" s="45"/>
      <c r="I3626" s="36"/>
      <c r="J3626" s="36"/>
      <c r="K3626" s="5"/>
      <c r="L3626" s="8" t="str">
        <f t="shared" si="58"/>
        <v xml:space="preserve"> </v>
      </c>
      <c r="M3626" s="6"/>
      <c r="N3626" s="6"/>
      <c r="O3626" s="6"/>
      <c r="P3626" s="8"/>
      <c r="Q3626" s="5"/>
      <c r="R3626" s="8"/>
      <c r="S3626" s="10"/>
      <c r="T3626" s="6"/>
      <c r="U3626" s="4"/>
      <c r="V3626" s="4"/>
      <c r="W3626" s="38"/>
      <c r="X3626" s="8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BC3626" s="2"/>
    </row>
    <row r="3627" spans="1:55" ht="12.75" x14ac:dyDescent="0.2">
      <c r="A3627" s="4"/>
      <c r="B3627" s="4"/>
      <c r="C3627" s="4"/>
      <c r="D3627" s="4"/>
      <c r="E3627" s="4"/>
      <c r="F3627" s="4"/>
      <c r="G3627" s="45"/>
      <c r="H3627" s="45"/>
      <c r="I3627" s="36"/>
      <c r="J3627" s="36"/>
      <c r="K3627" s="5"/>
      <c r="L3627" s="8" t="str">
        <f t="shared" si="58"/>
        <v xml:space="preserve"> </v>
      </c>
      <c r="M3627" s="6"/>
      <c r="N3627" s="6"/>
      <c r="O3627" s="6"/>
      <c r="P3627" s="8"/>
      <c r="Q3627" s="5"/>
      <c r="R3627" s="8"/>
      <c r="S3627" s="10"/>
      <c r="T3627" s="6"/>
      <c r="U3627" s="4"/>
      <c r="V3627" s="4"/>
      <c r="W3627" s="38"/>
      <c r="X3627" s="8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BC3627" s="2"/>
    </row>
    <row r="3628" spans="1:55" ht="12.75" x14ac:dyDescent="0.2">
      <c r="A3628" s="4"/>
      <c r="B3628" s="4"/>
      <c r="C3628" s="4"/>
      <c r="D3628" s="4"/>
      <c r="E3628" s="4"/>
      <c r="F3628" s="4"/>
      <c r="G3628" s="45"/>
      <c r="H3628" s="45"/>
      <c r="I3628" s="36"/>
      <c r="J3628" s="36"/>
      <c r="K3628" s="5"/>
      <c r="L3628" s="8" t="str">
        <f t="shared" si="58"/>
        <v xml:space="preserve"> </v>
      </c>
      <c r="M3628" s="6"/>
      <c r="N3628" s="6"/>
      <c r="O3628" s="6"/>
      <c r="P3628" s="8"/>
      <c r="Q3628" s="5"/>
      <c r="R3628" s="8"/>
      <c r="S3628" s="10"/>
      <c r="T3628" s="6"/>
      <c r="U3628" s="4"/>
      <c r="V3628" s="4"/>
      <c r="W3628" s="38"/>
      <c r="X3628" s="8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BC3628" s="2"/>
    </row>
    <row r="3629" spans="1:55" ht="12.75" x14ac:dyDescent="0.2">
      <c r="A3629" s="4"/>
      <c r="B3629" s="4"/>
      <c r="C3629" s="4"/>
      <c r="D3629" s="4"/>
      <c r="E3629" s="4"/>
      <c r="F3629" s="4"/>
      <c r="G3629" s="45"/>
      <c r="H3629" s="45"/>
      <c r="I3629" s="36"/>
      <c r="J3629" s="36"/>
      <c r="K3629" s="5"/>
      <c r="L3629" s="8" t="str">
        <f t="shared" si="58"/>
        <v xml:space="preserve"> </v>
      </c>
      <c r="M3629" s="6"/>
      <c r="N3629" s="6"/>
      <c r="O3629" s="6"/>
      <c r="P3629" s="8"/>
      <c r="Q3629" s="5"/>
      <c r="R3629" s="8"/>
      <c r="S3629" s="10"/>
      <c r="T3629" s="6"/>
      <c r="U3629" s="4"/>
      <c r="V3629" s="4"/>
      <c r="W3629" s="38"/>
      <c r="X3629" s="8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BC3629" s="2"/>
    </row>
    <row r="3630" spans="1:55" ht="12.75" x14ac:dyDescent="0.2">
      <c r="A3630" s="4"/>
      <c r="B3630" s="4"/>
      <c r="C3630" s="4"/>
      <c r="D3630" s="4"/>
      <c r="E3630" s="4"/>
      <c r="F3630" s="4"/>
      <c r="G3630" s="45"/>
      <c r="H3630" s="45"/>
      <c r="I3630" s="36"/>
      <c r="J3630" s="36"/>
      <c r="K3630" s="5"/>
      <c r="L3630" s="8" t="str">
        <f t="shared" si="58"/>
        <v xml:space="preserve"> </v>
      </c>
      <c r="M3630" s="6"/>
      <c r="N3630" s="6"/>
      <c r="O3630" s="6"/>
      <c r="P3630" s="8"/>
      <c r="Q3630" s="5"/>
      <c r="R3630" s="8"/>
      <c r="S3630" s="10"/>
      <c r="T3630" s="6"/>
      <c r="U3630" s="4"/>
      <c r="V3630" s="4"/>
      <c r="W3630" s="38"/>
      <c r="X3630" s="8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BC3630" s="2"/>
    </row>
    <row r="3631" spans="1:55" ht="12.75" x14ac:dyDescent="0.2">
      <c r="A3631" s="4"/>
      <c r="B3631" s="4"/>
      <c r="C3631" s="4"/>
      <c r="D3631" s="4"/>
      <c r="E3631" s="4"/>
      <c r="F3631" s="4"/>
      <c r="G3631" s="45"/>
      <c r="H3631" s="45"/>
      <c r="I3631" s="36"/>
      <c r="J3631" s="36"/>
      <c r="K3631" s="5"/>
      <c r="L3631" s="8" t="str">
        <f t="shared" si="58"/>
        <v xml:space="preserve"> </v>
      </c>
      <c r="M3631" s="6"/>
      <c r="N3631" s="6"/>
      <c r="O3631" s="6"/>
      <c r="P3631" s="8"/>
      <c r="Q3631" s="5"/>
      <c r="R3631" s="8"/>
      <c r="S3631" s="10"/>
      <c r="T3631" s="6"/>
      <c r="U3631" s="4"/>
      <c r="V3631" s="4"/>
      <c r="W3631" s="38"/>
      <c r="X3631" s="8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BC3631" s="2"/>
    </row>
    <row r="3632" spans="1:55" ht="12.75" x14ac:dyDescent="0.2">
      <c r="A3632" s="4"/>
      <c r="B3632" s="4"/>
      <c r="C3632" s="4"/>
      <c r="D3632" s="4"/>
      <c r="E3632" s="4"/>
      <c r="F3632" s="4"/>
      <c r="G3632" s="45"/>
      <c r="H3632" s="45"/>
      <c r="I3632" s="36"/>
      <c r="J3632" s="36"/>
      <c r="K3632" s="5"/>
      <c r="L3632" s="8" t="str">
        <f t="shared" si="58"/>
        <v xml:space="preserve"> </v>
      </c>
      <c r="M3632" s="6"/>
      <c r="N3632" s="6"/>
      <c r="O3632" s="6"/>
      <c r="P3632" s="8"/>
      <c r="Q3632" s="5"/>
      <c r="R3632" s="8"/>
      <c r="S3632" s="10"/>
      <c r="T3632" s="6"/>
      <c r="U3632" s="4"/>
      <c r="V3632" s="4"/>
      <c r="W3632" s="38"/>
      <c r="X3632" s="8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BC3632" s="2"/>
    </row>
    <row r="3633" spans="1:55" ht="12.75" x14ac:dyDescent="0.2">
      <c r="A3633" s="4"/>
      <c r="B3633" s="4"/>
      <c r="C3633" s="4"/>
      <c r="D3633" s="4"/>
      <c r="E3633" s="4"/>
      <c r="F3633" s="4"/>
      <c r="G3633" s="45"/>
      <c r="H3633" s="45"/>
      <c r="I3633" s="36"/>
      <c r="J3633" s="36"/>
      <c r="K3633" s="5"/>
      <c r="L3633" s="8" t="str">
        <f t="shared" si="58"/>
        <v xml:space="preserve"> </v>
      </c>
      <c r="M3633" s="6"/>
      <c r="N3633" s="6"/>
      <c r="O3633" s="6"/>
      <c r="P3633" s="8"/>
      <c r="Q3633" s="5"/>
      <c r="R3633" s="8"/>
      <c r="S3633" s="10"/>
      <c r="T3633" s="6"/>
      <c r="U3633" s="4"/>
      <c r="V3633" s="4"/>
      <c r="W3633" s="38"/>
      <c r="X3633" s="8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BC3633" s="2"/>
    </row>
    <row r="3634" spans="1:55" ht="12.75" x14ac:dyDescent="0.2">
      <c r="A3634" s="4"/>
      <c r="B3634" s="4"/>
      <c r="C3634" s="4"/>
      <c r="D3634" s="4"/>
      <c r="E3634" s="4"/>
      <c r="F3634" s="4"/>
      <c r="G3634" s="45"/>
      <c r="H3634" s="45"/>
      <c r="I3634" s="36"/>
      <c r="J3634" s="36"/>
      <c r="K3634" s="5"/>
      <c r="L3634" s="8" t="str">
        <f t="shared" si="58"/>
        <v xml:space="preserve"> </v>
      </c>
      <c r="M3634" s="6"/>
      <c r="N3634" s="6"/>
      <c r="O3634" s="6"/>
      <c r="P3634" s="8"/>
      <c r="Q3634" s="5"/>
      <c r="R3634" s="8"/>
      <c r="S3634" s="10"/>
      <c r="T3634" s="6"/>
      <c r="U3634" s="4"/>
      <c r="V3634" s="4"/>
      <c r="W3634" s="38"/>
      <c r="X3634" s="8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BC3634" s="2"/>
    </row>
    <row r="3635" spans="1:55" ht="12.75" x14ac:dyDescent="0.2">
      <c r="A3635" s="4"/>
      <c r="B3635" s="4"/>
      <c r="C3635" s="4"/>
      <c r="D3635" s="4"/>
      <c r="E3635" s="4"/>
      <c r="F3635" s="4"/>
      <c r="G3635" s="45"/>
      <c r="H3635" s="45"/>
      <c r="I3635" s="36"/>
      <c r="J3635" s="36"/>
      <c r="K3635" s="5"/>
      <c r="L3635" s="8" t="str">
        <f t="shared" si="58"/>
        <v xml:space="preserve"> </v>
      </c>
      <c r="M3635" s="6"/>
      <c r="N3635" s="6"/>
      <c r="O3635" s="6"/>
      <c r="P3635" s="8"/>
      <c r="Q3635" s="5"/>
      <c r="R3635" s="8"/>
      <c r="S3635" s="10"/>
      <c r="T3635" s="6"/>
      <c r="U3635" s="4"/>
      <c r="V3635" s="4"/>
      <c r="W3635" s="38"/>
      <c r="X3635" s="8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BC3635" s="2"/>
    </row>
    <row r="3636" spans="1:55" ht="12.75" x14ac:dyDescent="0.2">
      <c r="A3636" s="4"/>
      <c r="B3636" s="4"/>
      <c r="C3636" s="4"/>
      <c r="D3636" s="4"/>
      <c r="E3636" s="4"/>
      <c r="F3636" s="4"/>
      <c r="G3636" s="45"/>
      <c r="H3636" s="45"/>
      <c r="I3636" s="36"/>
      <c r="J3636" s="36"/>
      <c r="K3636" s="5"/>
      <c r="L3636" s="8" t="str">
        <f t="shared" si="58"/>
        <v xml:space="preserve"> </v>
      </c>
      <c r="M3636" s="6"/>
      <c r="N3636" s="6"/>
      <c r="O3636" s="6"/>
      <c r="P3636" s="8"/>
      <c r="Q3636" s="5"/>
      <c r="R3636" s="8"/>
      <c r="S3636" s="10"/>
      <c r="T3636" s="6"/>
      <c r="U3636" s="4"/>
      <c r="V3636" s="4"/>
      <c r="W3636" s="38"/>
      <c r="X3636" s="8"/>
      <c r="Y3636" s="10"/>
      <c r="Z3636" s="10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BC3636" s="2"/>
    </row>
    <row r="3637" spans="1:55" ht="12.75" x14ac:dyDescent="0.2">
      <c r="A3637" s="4"/>
      <c r="B3637" s="4"/>
      <c r="C3637" s="4"/>
      <c r="D3637" s="4"/>
      <c r="E3637" s="4"/>
      <c r="F3637" s="4"/>
      <c r="G3637" s="45"/>
      <c r="H3637" s="45"/>
      <c r="I3637" s="36"/>
      <c r="J3637" s="36"/>
      <c r="K3637" s="5"/>
      <c r="L3637" s="8" t="str">
        <f t="shared" si="58"/>
        <v xml:space="preserve"> </v>
      </c>
      <c r="M3637" s="6"/>
      <c r="N3637" s="6"/>
      <c r="O3637" s="6"/>
      <c r="P3637" s="8"/>
      <c r="Q3637" s="5"/>
      <c r="R3637" s="8"/>
      <c r="S3637" s="10"/>
      <c r="T3637" s="6"/>
      <c r="U3637" s="4"/>
      <c r="V3637" s="4"/>
      <c r="W3637" s="38"/>
      <c r="X3637" s="8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BC3637" s="2"/>
    </row>
    <row r="3638" spans="1:55" ht="12.75" x14ac:dyDescent="0.2">
      <c r="A3638" s="4"/>
      <c r="B3638" s="4"/>
      <c r="C3638" s="4"/>
      <c r="D3638" s="4"/>
      <c r="E3638" s="4"/>
      <c r="F3638" s="4"/>
      <c r="G3638" s="45"/>
      <c r="H3638" s="45"/>
      <c r="I3638" s="36"/>
      <c r="J3638" s="36"/>
      <c r="K3638" s="5"/>
      <c r="L3638" s="8" t="str">
        <f t="shared" si="58"/>
        <v xml:space="preserve"> </v>
      </c>
      <c r="M3638" s="6"/>
      <c r="N3638" s="6"/>
      <c r="O3638" s="6"/>
      <c r="P3638" s="8"/>
      <c r="Q3638" s="5"/>
      <c r="R3638" s="8"/>
      <c r="S3638" s="10"/>
      <c r="T3638" s="6"/>
      <c r="U3638" s="4"/>
      <c r="V3638" s="4"/>
      <c r="W3638" s="38"/>
      <c r="X3638" s="8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BC3638" s="2"/>
    </row>
    <row r="3639" spans="1:55" ht="12.75" x14ac:dyDescent="0.2">
      <c r="A3639" s="4"/>
      <c r="B3639" s="4"/>
      <c r="C3639" s="4"/>
      <c r="D3639" s="4"/>
      <c r="E3639" s="4"/>
      <c r="F3639" s="4"/>
      <c r="G3639" s="45"/>
      <c r="H3639" s="45"/>
      <c r="I3639" s="36"/>
      <c r="J3639" s="36"/>
      <c r="K3639" s="5"/>
      <c r="L3639" s="8" t="str">
        <f t="shared" si="58"/>
        <v xml:space="preserve"> </v>
      </c>
      <c r="M3639" s="6"/>
      <c r="N3639" s="6"/>
      <c r="O3639" s="6"/>
      <c r="P3639" s="8"/>
      <c r="Q3639" s="5"/>
      <c r="R3639" s="8"/>
      <c r="S3639" s="10"/>
      <c r="T3639" s="6"/>
      <c r="U3639" s="4"/>
      <c r="V3639" s="4"/>
      <c r="W3639" s="38"/>
      <c r="X3639" s="8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BC3639" s="2"/>
    </row>
    <row r="3640" spans="1:55" ht="12.75" x14ac:dyDescent="0.2">
      <c r="A3640" s="4"/>
      <c r="B3640" s="4"/>
      <c r="C3640" s="4"/>
      <c r="D3640" s="4"/>
      <c r="E3640" s="4"/>
      <c r="F3640" s="4"/>
      <c r="G3640" s="45"/>
      <c r="H3640" s="45"/>
      <c r="I3640" s="36"/>
      <c r="J3640" s="36"/>
      <c r="K3640" s="5"/>
      <c r="L3640" s="8" t="str">
        <f t="shared" si="58"/>
        <v xml:space="preserve"> </v>
      </c>
      <c r="M3640" s="6"/>
      <c r="N3640" s="6"/>
      <c r="O3640" s="6"/>
      <c r="P3640" s="8"/>
      <c r="Q3640" s="5"/>
      <c r="R3640" s="8"/>
      <c r="S3640" s="10"/>
      <c r="T3640" s="6"/>
      <c r="U3640" s="4"/>
      <c r="V3640" s="4"/>
      <c r="W3640" s="38"/>
      <c r="X3640" s="8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BC3640" s="2"/>
    </row>
    <row r="3641" spans="1:55" ht="12.75" x14ac:dyDescent="0.2">
      <c r="A3641" s="4"/>
      <c r="B3641" s="4"/>
      <c r="C3641" s="4"/>
      <c r="D3641" s="4"/>
      <c r="E3641" s="4"/>
      <c r="F3641" s="4"/>
      <c r="G3641" s="45"/>
      <c r="H3641" s="45"/>
      <c r="I3641" s="36"/>
      <c r="J3641" s="36"/>
      <c r="K3641" s="5"/>
      <c r="L3641" s="8" t="str">
        <f t="shared" si="58"/>
        <v xml:space="preserve"> </v>
      </c>
      <c r="M3641" s="6"/>
      <c r="N3641" s="6"/>
      <c r="O3641" s="6"/>
      <c r="P3641" s="8"/>
      <c r="Q3641" s="5"/>
      <c r="R3641" s="8"/>
      <c r="S3641" s="10"/>
      <c r="T3641" s="6"/>
      <c r="U3641" s="4"/>
      <c r="V3641" s="4"/>
      <c r="W3641" s="38"/>
      <c r="X3641" s="8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BC3641" s="2"/>
    </row>
    <row r="3642" spans="1:55" ht="12.75" x14ac:dyDescent="0.2">
      <c r="A3642" s="4"/>
      <c r="B3642" s="4"/>
      <c r="C3642" s="4"/>
      <c r="D3642" s="4"/>
      <c r="E3642" s="4"/>
      <c r="F3642" s="4"/>
      <c r="G3642" s="45"/>
      <c r="H3642" s="45"/>
      <c r="I3642" s="36"/>
      <c r="J3642" s="36"/>
      <c r="K3642" s="5"/>
      <c r="L3642" s="8" t="str">
        <f t="shared" si="58"/>
        <v xml:space="preserve"> </v>
      </c>
      <c r="M3642" s="6"/>
      <c r="N3642" s="6"/>
      <c r="O3642" s="6"/>
      <c r="P3642" s="8"/>
      <c r="Q3642" s="5"/>
      <c r="R3642" s="8"/>
      <c r="S3642" s="10"/>
      <c r="T3642" s="6"/>
      <c r="U3642" s="4"/>
      <c r="V3642" s="4"/>
      <c r="W3642" s="38"/>
      <c r="X3642" s="8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BC3642" s="2"/>
    </row>
    <row r="3643" spans="1:55" ht="12.75" x14ac:dyDescent="0.2">
      <c r="A3643" s="4"/>
      <c r="B3643" s="4"/>
      <c r="C3643" s="4"/>
      <c r="D3643" s="4"/>
      <c r="E3643" s="4"/>
      <c r="F3643" s="4"/>
      <c r="G3643" s="45"/>
      <c r="H3643" s="45"/>
      <c r="I3643" s="36"/>
      <c r="J3643" s="36"/>
      <c r="K3643" s="5"/>
      <c r="L3643" s="8" t="str">
        <f t="shared" si="58"/>
        <v xml:space="preserve"> </v>
      </c>
      <c r="M3643" s="6"/>
      <c r="N3643" s="6"/>
      <c r="O3643" s="6"/>
      <c r="P3643" s="8"/>
      <c r="Q3643" s="5"/>
      <c r="R3643" s="8"/>
      <c r="S3643" s="10"/>
      <c r="T3643" s="6"/>
      <c r="U3643" s="4"/>
      <c r="V3643" s="4"/>
      <c r="W3643" s="38"/>
      <c r="X3643" s="8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BC3643" s="2"/>
    </row>
    <row r="3644" spans="1:55" ht="12.75" x14ac:dyDescent="0.2">
      <c r="A3644" s="4"/>
      <c r="B3644" s="4"/>
      <c r="C3644" s="4"/>
      <c r="D3644" s="4"/>
      <c r="E3644" s="4"/>
      <c r="F3644" s="4"/>
      <c r="G3644" s="45"/>
      <c r="H3644" s="45"/>
      <c r="I3644" s="36"/>
      <c r="J3644" s="36"/>
      <c r="K3644" s="5"/>
      <c r="L3644" s="8" t="str">
        <f t="shared" si="58"/>
        <v xml:space="preserve"> </v>
      </c>
      <c r="M3644" s="6"/>
      <c r="N3644" s="6"/>
      <c r="O3644" s="6"/>
      <c r="P3644" s="8"/>
      <c r="Q3644" s="5"/>
      <c r="R3644" s="8"/>
      <c r="S3644" s="10"/>
      <c r="T3644" s="6"/>
      <c r="U3644" s="4"/>
      <c r="V3644" s="4"/>
      <c r="W3644" s="38"/>
      <c r="X3644" s="8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BC3644" s="2"/>
    </row>
    <row r="3645" spans="1:55" ht="12.75" x14ac:dyDescent="0.2">
      <c r="A3645" s="4"/>
      <c r="B3645" s="4"/>
      <c r="C3645" s="4"/>
      <c r="D3645" s="4"/>
      <c r="E3645" s="4"/>
      <c r="F3645" s="4"/>
      <c r="G3645" s="45"/>
      <c r="H3645" s="45"/>
      <c r="I3645" s="36"/>
      <c r="J3645" s="36"/>
      <c r="K3645" s="5"/>
      <c r="L3645" s="8" t="str">
        <f t="shared" si="58"/>
        <v xml:space="preserve"> </v>
      </c>
      <c r="M3645" s="6"/>
      <c r="N3645" s="6"/>
      <c r="O3645" s="6"/>
      <c r="P3645" s="8"/>
      <c r="Q3645" s="5"/>
      <c r="R3645" s="8"/>
      <c r="S3645" s="10"/>
      <c r="T3645" s="6"/>
      <c r="U3645" s="4"/>
      <c r="V3645" s="4"/>
      <c r="W3645" s="38"/>
      <c r="X3645" s="8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BC3645" s="2"/>
    </row>
    <row r="3646" spans="1:55" ht="12.75" x14ac:dyDescent="0.2">
      <c r="A3646" s="4"/>
      <c r="B3646" s="4"/>
      <c r="C3646" s="4"/>
      <c r="D3646" s="4"/>
      <c r="E3646" s="4"/>
      <c r="F3646" s="4"/>
      <c r="G3646" s="45"/>
      <c r="H3646" s="45"/>
      <c r="I3646" s="36"/>
      <c r="J3646" s="36"/>
      <c r="K3646" s="5"/>
      <c r="L3646" s="8" t="str">
        <f t="shared" si="58"/>
        <v xml:space="preserve"> </v>
      </c>
      <c r="M3646" s="6"/>
      <c r="N3646" s="6"/>
      <c r="O3646" s="6"/>
      <c r="P3646" s="8"/>
      <c r="Q3646" s="5"/>
      <c r="R3646" s="8"/>
      <c r="S3646" s="10"/>
      <c r="T3646" s="6"/>
      <c r="U3646" s="4"/>
      <c r="V3646" s="4"/>
      <c r="W3646" s="38"/>
      <c r="X3646" s="8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BC3646" s="2"/>
    </row>
    <row r="3647" spans="1:55" ht="12.75" x14ac:dyDescent="0.2">
      <c r="A3647" s="4"/>
      <c r="B3647" s="4"/>
      <c r="C3647" s="4"/>
      <c r="D3647" s="4"/>
      <c r="E3647" s="4"/>
      <c r="F3647" s="4"/>
      <c r="G3647" s="45"/>
      <c r="H3647" s="45"/>
      <c r="I3647" s="36"/>
      <c r="J3647" s="36"/>
      <c r="K3647" s="5"/>
      <c r="L3647" s="8" t="str">
        <f t="shared" si="58"/>
        <v xml:space="preserve"> </v>
      </c>
      <c r="M3647" s="6"/>
      <c r="N3647" s="6"/>
      <c r="O3647" s="6"/>
      <c r="P3647" s="8"/>
      <c r="Q3647" s="5"/>
      <c r="R3647" s="8"/>
      <c r="S3647" s="10"/>
      <c r="T3647" s="6"/>
      <c r="U3647" s="4"/>
      <c r="V3647" s="4"/>
      <c r="W3647" s="38"/>
      <c r="X3647" s="8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BC3647" s="2"/>
    </row>
    <row r="3648" spans="1:55" ht="12.75" x14ac:dyDescent="0.2">
      <c r="A3648" s="4"/>
      <c r="B3648" s="4"/>
      <c r="C3648" s="4"/>
      <c r="D3648" s="4"/>
      <c r="E3648" s="4"/>
      <c r="F3648" s="4"/>
      <c r="G3648" s="45"/>
      <c r="H3648" s="45"/>
      <c r="I3648" s="36"/>
      <c r="J3648" s="36"/>
      <c r="K3648" s="5"/>
      <c r="L3648" s="8" t="str">
        <f t="shared" si="58"/>
        <v xml:space="preserve"> </v>
      </c>
      <c r="M3648" s="6"/>
      <c r="N3648" s="6"/>
      <c r="O3648" s="6"/>
      <c r="P3648" s="8"/>
      <c r="Q3648" s="5"/>
      <c r="R3648" s="8"/>
      <c r="S3648" s="10"/>
      <c r="T3648" s="6"/>
      <c r="U3648" s="4"/>
      <c r="V3648" s="4"/>
      <c r="W3648" s="38"/>
      <c r="X3648" s="8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BC3648" s="2"/>
    </row>
    <row r="3649" spans="1:55" ht="12.75" x14ac:dyDescent="0.2">
      <c r="A3649" s="4"/>
      <c r="B3649" s="4"/>
      <c r="C3649" s="4"/>
      <c r="D3649" s="4"/>
      <c r="E3649" s="4"/>
      <c r="F3649" s="4"/>
      <c r="G3649" s="45"/>
      <c r="H3649" s="45"/>
      <c r="I3649" s="36"/>
      <c r="J3649" s="36"/>
      <c r="K3649" s="5"/>
      <c r="L3649" s="8" t="str">
        <f t="shared" si="58"/>
        <v xml:space="preserve"> </v>
      </c>
      <c r="M3649" s="6"/>
      <c r="N3649" s="6"/>
      <c r="O3649" s="6"/>
      <c r="P3649" s="8"/>
      <c r="Q3649" s="5"/>
      <c r="R3649" s="8"/>
      <c r="S3649" s="10"/>
      <c r="T3649" s="6"/>
      <c r="U3649" s="4"/>
      <c r="V3649" s="4"/>
      <c r="W3649" s="38"/>
      <c r="X3649" s="8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BC3649" s="2"/>
    </row>
    <row r="3650" spans="1:55" ht="12.75" x14ac:dyDescent="0.2">
      <c r="A3650" s="4"/>
      <c r="B3650" s="4"/>
      <c r="C3650" s="4"/>
      <c r="D3650" s="4"/>
      <c r="E3650" s="4"/>
      <c r="F3650" s="4"/>
      <c r="G3650" s="45"/>
      <c r="H3650" s="45"/>
      <c r="I3650" s="36"/>
      <c r="J3650" s="36"/>
      <c r="K3650" s="5"/>
      <c r="L3650" s="8" t="str">
        <f t="shared" si="58"/>
        <v xml:space="preserve"> </v>
      </c>
      <c r="M3650" s="6"/>
      <c r="N3650" s="6"/>
      <c r="O3650" s="6"/>
      <c r="P3650" s="8"/>
      <c r="Q3650" s="5"/>
      <c r="R3650" s="8"/>
      <c r="S3650" s="10"/>
      <c r="T3650" s="6"/>
      <c r="U3650" s="4"/>
      <c r="V3650" s="4"/>
      <c r="W3650" s="38"/>
      <c r="X3650" s="8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BC3650" s="2"/>
    </row>
    <row r="3651" spans="1:55" ht="12.75" x14ac:dyDescent="0.2">
      <c r="A3651" s="4"/>
      <c r="B3651" s="4"/>
      <c r="C3651" s="4"/>
      <c r="D3651" s="4"/>
      <c r="E3651" s="4"/>
      <c r="F3651" s="4"/>
      <c r="G3651" s="45"/>
      <c r="H3651" s="45"/>
      <c r="I3651" s="36"/>
      <c r="J3651" s="36"/>
      <c r="K3651" s="5"/>
      <c r="L3651" s="8" t="str">
        <f t="shared" si="58"/>
        <v xml:space="preserve"> </v>
      </c>
      <c r="M3651" s="6"/>
      <c r="N3651" s="6"/>
      <c r="O3651" s="6"/>
      <c r="P3651" s="8"/>
      <c r="Q3651" s="5"/>
      <c r="R3651" s="8"/>
      <c r="S3651" s="10"/>
      <c r="T3651" s="6"/>
      <c r="U3651" s="4"/>
      <c r="V3651" s="4"/>
      <c r="W3651" s="38"/>
      <c r="X3651" s="8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BC3651" s="2"/>
    </row>
    <row r="3652" spans="1:55" ht="12.75" x14ac:dyDescent="0.2">
      <c r="A3652" s="4"/>
      <c r="B3652" s="4"/>
      <c r="C3652" s="4"/>
      <c r="D3652" s="4"/>
      <c r="E3652" s="4"/>
      <c r="F3652" s="4"/>
      <c r="G3652" s="45"/>
      <c r="H3652" s="45"/>
      <c r="I3652" s="36"/>
      <c r="J3652" s="36"/>
      <c r="K3652" s="5"/>
      <c r="L3652" s="8" t="str">
        <f t="shared" si="58"/>
        <v xml:space="preserve"> </v>
      </c>
      <c r="M3652" s="6"/>
      <c r="N3652" s="6"/>
      <c r="O3652" s="6"/>
      <c r="P3652" s="8"/>
      <c r="Q3652" s="5"/>
      <c r="R3652" s="8"/>
      <c r="S3652" s="10"/>
      <c r="T3652" s="6"/>
      <c r="U3652" s="4"/>
      <c r="V3652" s="4"/>
      <c r="W3652" s="38"/>
      <c r="X3652" s="8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BC3652" s="2"/>
    </row>
    <row r="3653" spans="1:55" ht="12.75" x14ac:dyDescent="0.2">
      <c r="A3653" s="4"/>
      <c r="B3653" s="4"/>
      <c r="C3653" s="4"/>
      <c r="D3653" s="4"/>
      <c r="E3653" s="4"/>
      <c r="F3653" s="4"/>
      <c r="G3653" s="45"/>
      <c r="H3653" s="45"/>
      <c r="I3653" s="36"/>
      <c r="J3653" s="36"/>
      <c r="K3653" s="5"/>
      <c r="L3653" s="8" t="str">
        <f t="shared" si="58"/>
        <v xml:space="preserve"> </v>
      </c>
      <c r="M3653" s="6"/>
      <c r="N3653" s="6"/>
      <c r="O3653" s="6"/>
      <c r="P3653" s="8"/>
      <c r="Q3653" s="5"/>
      <c r="R3653" s="8"/>
      <c r="S3653" s="10"/>
      <c r="T3653" s="6"/>
      <c r="U3653" s="4"/>
      <c r="V3653" s="4"/>
      <c r="W3653" s="38"/>
      <c r="X3653" s="8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BC3653" s="2"/>
    </row>
    <row r="3654" spans="1:55" ht="12.75" x14ac:dyDescent="0.2">
      <c r="A3654" s="4"/>
      <c r="B3654" s="4"/>
      <c r="C3654" s="4"/>
      <c r="D3654" s="4"/>
      <c r="E3654" s="4"/>
      <c r="F3654" s="4"/>
      <c r="G3654" s="45"/>
      <c r="H3654" s="45"/>
      <c r="I3654" s="36"/>
      <c r="J3654" s="36"/>
      <c r="K3654" s="5"/>
      <c r="L3654" s="8" t="str">
        <f t="shared" si="58"/>
        <v xml:space="preserve"> </v>
      </c>
      <c r="M3654" s="6"/>
      <c r="N3654" s="6"/>
      <c r="O3654" s="6"/>
      <c r="P3654" s="8"/>
      <c r="Q3654" s="5"/>
      <c r="R3654" s="8"/>
      <c r="S3654" s="10"/>
      <c r="T3654" s="6"/>
      <c r="U3654" s="4"/>
      <c r="V3654" s="4"/>
      <c r="W3654" s="38"/>
      <c r="X3654" s="8"/>
      <c r="Y3654" s="10"/>
      <c r="Z3654" s="10"/>
      <c r="AA3654" s="10"/>
      <c r="AB3654" s="10"/>
      <c r="AC3654" s="10"/>
      <c r="AD3654" s="10"/>
      <c r="AE3654" s="10"/>
      <c r="AF3654" s="10"/>
      <c r="AG3654" s="10"/>
      <c r="AH3654" s="10"/>
      <c r="AI3654" s="10"/>
      <c r="AJ3654" s="10"/>
      <c r="BC3654" s="2"/>
    </row>
    <row r="3655" spans="1:55" ht="12.75" x14ac:dyDescent="0.2">
      <c r="A3655" s="4"/>
      <c r="B3655" s="4"/>
      <c r="C3655" s="4"/>
      <c r="D3655" s="4"/>
      <c r="E3655" s="4"/>
      <c r="F3655" s="4"/>
      <c r="G3655" s="45"/>
      <c r="H3655" s="45"/>
      <c r="I3655" s="36"/>
      <c r="J3655" s="36"/>
      <c r="K3655" s="5"/>
      <c r="L3655" s="8" t="str">
        <f t="shared" si="58"/>
        <v xml:space="preserve"> </v>
      </c>
      <c r="M3655" s="6"/>
      <c r="N3655" s="6"/>
      <c r="O3655" s="6"/>
      <c r="P3655" s="8"/>
      <c r="Q3655" s="5"/>
      <c r="R3655" s="8"/>
      <c r="S3655" s="10"/>
      <c r="T3655" s="6"/>
      <c r="U3655" s="4"/>
      <c r="V3655" s="4"/>
      <c r="W3655" s="38"/>
      <c r="X3655" s="8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BC3655" s="2"/>
    </row>
    <row r="3656" spans="1:55" ht="12.75" x14ac:dyDescent="0.2">
      <c r="A3656" s="4"/>
      <c r="B3656" s="4"/>
      <c r="C3656" s="4"/>
      <c r="D3656" s="4"/>
      <c r="E3656" s="4"/>
      <c r="F3656" s="4"/>
      <c r="G3656" s="45"/>
      <c r="H3656" s="45"/>
      <c r="I3656" s="36"/>
      <c r="J3656" s="36"/>
      <c r="K3656" s="5"/>
      <c r="L3656" s="8" t="str">
        <f t="shared" si="58"/>
        <v xml:space="preserve"> </v>
      </c>
      <c r="M3656" s="6"/>
      <c r="N3656" s="6"/>
      <c r="O3656" s="6"/>
      <c r="P3656" s="8"/>
      <c r="Q3656" s="5"/>
      <c r="R3656" s="8"/>
      <c r="S3656" s="10"/>
      <c r="T3656" s="6"/>
      <c r="U3656" s="4"/>
      <c r="V3656" s="4"/>
      <c r="W3656" s="38"/>
      <c r="X3656" s="8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BC3656" s="2"/>
    </row>
    <row r="3657" spans="1:55" ht="12.75" x14ac:dyDescent="0.2">
      <c r="A3657" s="4"/>
      <c r="B3657" s="4"/>
      <c r="C3657" s="4"/>
      <c r="D3657" s="4"/>
      <c r="E3657" s="4"/>
      <c r="F3657" s="4"/>
      <c r="G3657" s="45"/>
      <c r="H3657" s="45"/>
      <c r="I3657" s="36"/>
      <c r="J3657" s="36"/>
      <c r="K3657" s="5"/>
      <c r="L3657" s="8" t="str">
        <f t="shared" si="58"/>
        <v xml:space="preserve"> </v>
      </c>
      <c r="M3657" s="6"/>
      <c r="N3657" s="6"/>
      <c r="O3657" s="6"/>
      <c r="P3657" s="8"/>
      <c r="Q3657" s="5"/>
      <c r="R3657" s="8"/>
      <c r="S3657" s="10"/>
      <c r="T3657" s="6"/>
      <c r="U3657" s="4"/>
      <c r="V3657" s="4"/>
      <c r="W3657" s="38"/>
      <c r="X3657" s="8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BC3657" s="2"/>
    </row>
    <row r="3658" spans="1:55" ht="12.75" x14ac:dyDescent="0.2">
      <c r="A3658" s="4"/>
      <c r="B3658" s="4"/>
      <c r="C3658" s="4"/>
      <c r="D3658" s="4"/>
      <c r="E3658" s="4"/>
      <c r="F3658" s="4"/>
      <c r="G3658" s="45"/>
      <c r="H3658" s="45"/>
      <c r="I3658" s="36"/>
      <c r="J3658" s="36"/>
      <c r="K3658" s="5"/>
      <c r="L3658" s="8" t="str">
        <f t="shared" si="58"/>
        <v xml:space="preserve"> </v>
      </c>
      <c r="M3658" s="6"/>
      <c r="N3658" s="6"/>
      <c r="O3658" s="6"/>
      <c r="P3658" s="8"/>
      <c r="Q3658" s="5"/>
      <c r="R3658" s="8"/>
      <c r="S3658" s="10"/>
      <c r="T3658" s="6"/>
      <c r="U3658" s="4"/>
      <c r="V3658" s="4"/>
      <c r="W3658" s="38"/>
      <c r="X3658" s="8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BC3658" s="2"/>
    </row>
    <row r="3659" spans="1:55" ht="12.75" x14ac:dyDescent="0.2">
      <c r="A3659" s="4"/>
      <c r="B3659" s="4"/>
      <c r="C3659" s="4"/>
      <c r="D3659" s="4"/>
      <c r="E3659" s="4"/>
      <c r="F3659" s="4"/>
      <c r="G3659" s="45"/>
      <c r="H3659" s="45"/>
      <c r="I3659" s="36"/>
      <c r="J3659" s="36"/>
      <c r="K3659" s="5"/>
      <c r="L3659" s="8" t="str">
        <f t="shared" si="58"/>
        <v xml:space="preserve"> </v>
      </c>
      <c r="M3659" s="6"/>
      <c r="N3659" s="6"/>
      <c r="O3659" s="6"/>
      <c r="P3659" s="8"/>
      <c r="Q3659" s="5"/>
      <c r="R3659" s="8"/>
      <c r="S3659" s="10"/>
      <c r="T3659" s="6"/>
      <c r="U3659" s="4"/>
      <c r="V3659" s="4"/>
      <c r="W3659" s="38"/>
      <c r="X3659" s="8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BC3659" s="2"/>
    </row>
    <row r="3660" spans="1:55" ht="12.75" x14ac:dyDescent="0.2">
      <c r="A3660" s="4"/>
      <c r="B3660" s="4"/>
      <c r="C3660" s="4"/>
      <c r="D3660" s="4"/>
      <c r="E3660" s="4"/>
      <c r="F3660" s="4"/>
      <c r="G3660" s="45"/>
      <c r="H3660" s="45"/>
      <c r="I3660" s="36"/>
      <c r="J3660" s="36"/>
      <c r="K3660" s="5"/>
      <c r="L3660" s="8" t="str">
        <f t="shared" si="58"/>
        <v xml:space="preserve"> </v>
      </c>
      <c r="M3660" s="6"/>
      <c r="N3660" s="6"/>
      <c r="O3660" s="6"/>
      <c r="P3660" s="8"/>
      <c r="Q3660" s="5"/>
      <c r="R3660" s="8"/>
      <c r="S3660" s="10"/>
      <c r="T3660" s="6"/>
      <c r="U3660" s="4"/>
      <c r="V3660" s="4"/>
      <c r="W3660" s="38"/>
      <c r="X3660" s="8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BC3660" s="2"/>
    </row>
    <row r="3661" spans="1:55" ht="12.75" x14ac:dyDescent="0.2">
      <c r="A3661" s="4"/>
      <c r="B3661" s="4"/>
      <c r="C3661" s="4"/>
      <c r="D3661" s="4"/>
      <c r="E3661" s="4"/>
      <c r="F3661" s="4"/>
      <c r="G3661" s="45"/>
      <c r="H3661" s="45"/>
      <c r="I3661" s="36"/>
      <c r="J3661" s="36"/>
      <c r="K3661" s="5"/>
      <c r="L3661" s="8" t="str">
        <f t="shared" si="58"/>
        <v xml:space="preserve"> </v>
      </c>
      <c r="M3661" s="6"/>
      <c r="N3661" s="6"/>
      <c r="O3661" s="6"/>
      <c r="P3661" s="8"/>
      <c r="Q3661" s="5"/>
      <c r="R3661" s="8"/>
      <c r="S3661" s="10"/>
      <c r="T3661" s="6"/>
      <c r="U3661" s="4"/>
      <c r="V3661" s="4"/>
      <c r="W3661" s="38"/>
      <c r="X3661" s="8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BC3661" s="2"/>
    </row>
    <row r="3662" spans="1:55" ht="12.75" x14ac:dyDescent="0.2">
      <c r="A3662" s="4"/>
      <c r="B3662" s="4"/>
      <c r="C3662" s="4"/>
      <c r="D3662" s="4"/>
      <c r="E3662" s="4"/>
      <c r="F3662" s="4"/>
      <c r="G3662" s="45"/>
      <c r="H3662" s="45"/>
      <c r="I3662" s="36"/>
      <c r="J3662" s="36"/>
      <c r="K3662" s="5"/>
      <c r="L3662" s="8" t="str">
        <f t="shared" si="58"/>
        <v xml:space="preserve"> </v>
      </c>
      <c r="M3662" s="6"/>
      <c r="N3662" s="6"/>
      <c r="O3662" s="6"/>
      <c r="P3662" s="8"/>
      <c r="Q3662" s="5"/>
      <c r="R3662" s="8"/>
      <c r="S3662" s="10"/>
      <c r="T3662" s="6"/>
      <c r="U3662" s="4"/>
      <c r="V3662" s="4"/>
      <c r="W3662" s="38"/>
      <c r="X3662" s="8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BC3662" s="2"/>
    </row>
    <row r="3663" spans="1:55" ht="12.75" x14ac:dyDescent="0.2">
      <c r="A3663" s="4"/>
      <c r="B3663" s="4"/>
      <c r="C3663" s="4"/>
      <c r="D3663" s="4"/>
      <c r="E3663" s="4"/>
      <c r="F3663" s="4"/>
      <c r="G3663" s="45"/>
      <c r="H3663" s="45"/>
      <c r="I3663" s="36"/>
      <c r="J3663" s="36"/>
      <c r="K3663" s="5"/>
      <c r="L3663" s="8" t="str">
        <f t="shared" si="58"/>
        <v xml:space="preserve"> </v>
      </c>
      <c r="M3663" s="6"/>
      <c r="N3663" s="6"/>
      <c r="O3663" s="6"/>
      <c r="P3663" s="8"/>
      <c r="Q3663" s="5"/>
      <c r="R3663" s="8"/>
      <c r="S3663" s="10"/>
      <c r="T3663" s="6"/>
      <c r="U3663" s="4"/>
      <c r="V3663" s="4"/>
      <c r="W3663" s="38"/>
      <c r="X3663" s="8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BC3663" s="2"/>
    </row>
    <row r="3664" spans="1:55" ht="12.75" x14ac:dyDescent="0.2">
      <c r="A3664" s="4"/>
      <c r="B3664" s="4"/>
      <c r="C3664" s="4"/>
      <c r="D3664" s="4"/>
      <c r="E3664" s="4"/>
      <c r="F3664" s="4"/>
      <c r="G3664" s="45"/>
      <c r="H3664" s="45"/>
      <c r="I3664" s="36"/>
      <c r="J3664" s="36"/>
      <c r="K3664" s="5"/>
      <c r="L3664" s="8" t="str">
        <f t="shared" si="58"/>
        <v xml:space="preserve"> </v>
      </c>
      <c r="M3664" s="6"/>
      <c r="N3664" s="6"/>
      <c r="O3664" s="6"/>
      <c r="P3664" s="8"/>
      <c r="Q3664" s="5"/>
      <c r="R3664" s="8"/>
      <c r="S3664" s="10"/>
      <c r="T3664" s="6"/>
      <c r="U3664" s="4"/>
      <c r="V3664" s="4"/>
      <c r="W3664" s="38"/>
      <c r="X3664" s="8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BC3664" s="2"/>
    </row>
    <row r="3665" spans="1:55" ht="12.75" x14ac:dyDescent="0.2">
      <c r="A3665" s="4"/>
      <c r="B3665" s="4"/>
      <c r="C3665" s="4"/>
      <c r="D3665" s="4"/>
      <c r="E3665" s="4"/>
      <c r="F3665" s="4"/>
      <c r="G3665" s="45"/>
      <c r="H3665" s="45"/>
      <c r="I3665" s="36"/>
      <c r="J3665" s="36"/>
      <c r="K3665" s="5"/>
      <c r="L3665" s="8" t="str">
        <f t="shared" si="58"/>
        <v xml:space="preserve"> </v>
      </c>
      <c r="M3665" s="6"/>
      <c r="N3665" s="6"/>
      <c r="O3665" s="6"/>
      <c r="P3665" s="8"/>
      <c r="Q3665" s="5"/>
      <c r="R3665" s="8"/>
      <c r="S3665" s="10"/>
      <c r="T3665" s="6"/>
      <c r="U3665" s="4"/>
      <c r="V3665" s="4"/>
      <c r="W3665" s="38"/>
      <c r="X3665" s="8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BC3665" s="2"/>
    </row>
    <row r="3666" spans="1:55" ht="12.75" x14ac:dyDescent="0.2">
      <c r="A3666" s="4"/>
      <c r="B3666" s="4"/>
      <c r="C3666" s="4"/>
      <c r="D3666" s="4"/>
      <c r="E3666" s="4"/>
      <c r="F3666" s="4"/>
      <c r="G3666" s="45"/>
      <c r="H3666" s="45"/>
      <c r="I3666" s="36"/>
      <c r="J3666" s="36"/>
      <c r="K3666" s="5"/>
      <c r="L3666" s="8" t="str">
        <f t="shared" si="58"/>
        <v xml:space="preserve"> </v>
      </c>
      <c r="M3666" s="6"/>
      <c r="N3666" s="6"/>
      <c r="O3666" s="6"/>
      <c r="P3666" s="8"/>
      <c r="Q3666" s="5"/>
      <c r="R3666" s="8"/>
      <c r="S3666" s="10"/>
      <c r="T3666" s="6"/>
      <c r="U3666" s="4"/>
      <c r="V3666" s="4"/>
      <c r="W3666" s="38"/>
      <c r="X3666" s="8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BC3666" s="2"/>
    </row>
    <row r="3667" spans="1:55" ht="12.75" x14ac:dyDescent="0.2">
      <c r="A3667" s="4"/>
      <c r="B3667" s="4"/>
      <c r="C3667" s="4"/>
      <c r="D3667" s="4"/>
      <c r="E3667" s="4"/>
      <c r="F3667" s="4"/>
      <c r="G3667" s="45"/>
      <c r="H3667" s="45"/>
      <c r="I3667" s="36"/>
      <c r="J3667" s="36"/>
      <c r="K3667" s="5"/>
      <c r="L3667" s="8" t="str">
        <f t="shared" si="58"/>
        <v xml:space="preserve"> </v>
      </c>
      <c r="M3667" s="6"/>
      <c r="N3667" s="6"/>
      <c r="O3667" s="6"/>
      <c r="P3667" s="8"/>
      <c r="Q3667" s="5"/>
      <c r="R3667" s="8"/>
      <c r="S3667" s="10"/>
      <c r="T3667" s="6"/>
      <c r="U3667" s="4"/>
      <c r="V3667" s="4"/>
      <c r="W3667" s="38"/>
      <c r="X3667" s="8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BC3667" s="2"/>
    </row>
    <row r="3668" spans="1:55" ht="12.75" x14ac:dyDescent="0.2">
      <c r="A3668" s="4"/>
      <c r="B3668" s="4"/>
      <c r="C3668" s="4"/>
      <c r="D3668" s="4"/>
      <c r="E3668" s="4"/>
      <c r="F3668" s="4"/>
      <c r="G3668" s="45"/>
      <c r="H3668" s="45"/>
      <c r="I3668" s="36"/>
      <c r="J3668" s="36"/>
      <c r="K3668" s="5"/>
      <c r="L3668" s="8" t="str">
        <f t="shared" si="58"/>
        <v xml:space="preserve"> </v>
      </c>
      <c r="M3668" s="6"/>
      <c r="N3668" s="6"/>
      <c r="O3668" s="6"/>
      <c r="P3668" s="8"/>
      <c r="Q3668" s="5"/>
      <c r="R3668" s="8"/>
      <c r="S3668" s="10"/>
      <c r="T3668" s="6"/>
      <c r="U3668" s="4"/>
      <c r="V3668" s="4"/>
      <c r="W3668" s="38"/>
      <c r="X3668" s="8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BC3668" s="2"/>
    </row>
    <row r="3669" spans="1:55" ht="12.75" x14ac:dyDescent="0.2">
      <c r="A3669" s="4"/>
      <c r="B3669" s="4"/>
      <c r="C3669" s="4"/>
      <c r="D3669" s="4"/>
      <c r="E3669" s="4"/>
      <c r="F3669" s="4"/>
      <c r="G3669" s="45"/>
      <c r="H3669" s="45"/>
      <c r="I3669" s="36"/>
      <c r="J3669" s="36"/>
      <c r="K3669" s="5"/>
      <c r="L3669" s="8" t="str">
        <f t="shared" si="58"/>
        <v xml:space="preserve"> </v>
      </c>
      <c r="M3669" s="6"/>
      <c r="N3669" s="6"/>
      <c r="O3669" s="6"/>
      <c r="P3669" s="8"/>
      <c r="Q3669" s="5"/>
      <c r="R3669" s="8"/>
      <c r="S3669" s="10"/>
      <c r="T3669" s="6"/>
      <c r="U3669" s="4"/>
      <c r="V3669" s="4"/>
      <c r="W3669" s="38"/>
      <c r="X3669" s="8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BC3669" s="2"/>
    </row>
    <row r="3670" spans="1:55" ht="12.75" x14ac:dyDescent="0.2">
      <c r="A3670" s="4"/>
      <c r="B3670" s="4"/>
      <c r="C3670" s="4"/>
      <c r="D3670" s="4"/>
      <c r="E3670" s="4"/>
      <c r="F3670" s="4"/>
      <c r="G3670" s="45"/>
      <c r="H3670" s="45"/>
      <c r="I3670" s="36"/>
      <c r="J3670" s="36"/>
      <c r="K3670" s="5"/>
      <c r="L3670" s="8" t="str">
        <f t="shared" si="58"/>
        <v xml:space="preserve"> </v>
      </c>
      <c r="M3670" s="6"/>
      <c r="N3670" s="6"/>
      <c r="O3670" s="6"/>
      <c r="P3670" s="8"/>
      <c r="Q3670" s="5"/>
      <c r="R3670" s="8"/>
      <c r="S3670" s="10"/>
      <c r="T3670" s="6"/>
      <c r="U3670" s="4"/>
      <c r="V3670" s="4"/>
      <c r="W3670" s="38"/>
      <c r="X3670" s="8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BC3670" s="2"/>
    </row>
    <row r="3671" spans="1:55" ht="12.75" x14ac:dyDescent="0.2">
      <c r="A3671" s="4"/>
      <c r="B3671" s="4"/>
      <c r="C3671" s="4"/>
      <c r="D3671" s="4"/>
      <c r="E3671" s="4"/>
      <c r="F3671" s="4"/>
      <c r="G3671" s="45"/>
      <c r="H3671" s="45"/>
      <c r="I3671" s="36"/>
      <c r="J3671" s="36"/>
      <c r="K3671" s="5"/>
      <c r="L3671" s="8" t="str">
        <f t="shared" si="58"/>
        <v xml:space="preserve"> </v>
      </c>
      <c r="M3671" s="6"/>
      <c r="N3671" s="6"/>
      <c r="O3671" s="6"/>
      <c r="P3671" s="8"/>
      <c r="Q3671" s="5"/>
      <c r="R3671" s="8"/>
      <c r="S3671" s="10"/>
      <c r="T3671" s="6"/>
      <c r="U3671" s="4"/>
      <c r="V3671" s="4"/>
      <c r="W3671" s="38"/>
      <c r="X3671" s="8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BC3671" s="2"/>
    </row>
    <row r="3672" spans="1:55" ht="12.75" x14ac:dyDescent="0.2">
      <c r="A3672" s="4"/>
      <c r="B3672" s="4"/>
      <c r="C3672" s="4"/>
      <c r="D3672" s="4"/>
      <c r="E3672" s="4"/>
      <c r="F3672" s="4"/>
      <c r="G3672" s="45"/>
      <c r="H3672" s="45"/>
      <c r="I3672" s="36"/>
      <c r="J3672" s="36"/>
      <c r="K3672" s="5"/>
      <c r="L3672" s="8" t="str">
        <f t="shared" si="58"/>
        <v xml:space="preserve"> </v>
      </c>
      <c r="M3672" s="6"/>
      <c r="N3672" s="6"/>
      <c r="O3672" s="6"/>
      <c r="P3672" s="8"/>
      <c r="Q3672" s="5"/>
      <c r="R3672" s="8"/>
      <c r="S3672" s="10"/>
      <c r="T3672" s="6"/>
      <c r="U3672" s="4"/>
      <c r="V3672" s="4"/>
      <c r="W3672" s="38"/>
      <c r="X3672" s="8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BC3672" s="2"/>
    </row>
    <row r="3673" spans="1:55" ht="12.75" x14ac:dyDescent="0.2">
      <c r="A3673" s="4"/>
      <c r="B3673" s="4"/>
      <c r="C3673" s="4"/>
      <c r="D3673" s="4"/>
      <c r="E3673" s="4"/>
      <c r="F3673" s="4"/>
      <c r="G3673" s="45"/>
      <c r="H3673" s="45"/>
      <c r="I3673" s="36"/>
      <c r="J3673" s="36"/>
      <c r="K3673" s="5"/>
      <c r="L3673" s="8" t="str">
        <f t="shared" si="58"/>
        <v xml:space="preserve"> </v>
      </c>
      <c r="M3673" s="6"/>
      <c r="N3673" s="6"/>
      <c r="O3673" s="6"/>
      <c r="P3673" s="8"/>
      <c r="Q3673" s="5"/>
      <c r="R3673" s="8"/>
      <c r="S3673" s="10"/>
      <c r="T3673" s="6"/>
      <c r="U3673" s="4"/>
      <c r="V3673" s="4"/>
      <c r="W3673" s="38"/>
      <c r="X3673" s="8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BC3673" s="2"/>
    </row>
    <row r="3674" spans="1:55" ht="12.75" x14ac:dyDescent="0.2">
      <c r="A3674" s="4"/>
      <c r="B3674" s="4"/>
      <c r="C3674" s="4"/>
      <c r="D3674" s="4"/>
      <c r="E3674" s="4"/>
      <c r="F3674" s="4"/>
      <c r="G3674" s="45"/>
      <c r="H3674" s="45"/>
      <c r="I3674" s="36"/>
      <c r="J3674" s="36"/>
      <c r="K3674" s="5"/>
      <c r="L3674" s="8" t="str">
        <f t="shared" si="58"/>
        <v xml:space="preserve"> </v>
      </c>
      <c r="M3674" s="6"/>
      <c r="N3674" s="6"/>
      <c r="O3674" s="6"/>
      <c r="P3674" s="8"/>
      <c r="Q3674" s="5"/>
      <c r="R3674" s="8"/>
      <c r="S3674" s="10"/>
      <c r="T3674" s="6"/>
      <c r="U3674" s="4"/>
      <c r="V3674" s="4"/>
      <c r="W3674" s="38"/>
      <c r="X3674" s="8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BC3674" s="2"/>
    </row>
    <row r="3675" spans="1:55" ht="12.75" x14ac:dyDescent="0.2">
      <c r="A3675" s="4"/>
      <c r="B3675" s="4"/>
      <c r="C3675" s="4"/>
      <c r="D3675" s="4"/>
      <c r="E3675" s="4"/>
      <c r="F3675" s="4"/>
      <c r="G3675" s="45"/>
      <c r="H3675" s="45"/>
      <c r="I3675" s="36"/>
      <c r="J3675" s="36"/>
      <c r="K3675" s="5"/>
      <c r="L3675" s="8" t="str">
        <f t="shared" si="58"/>
        <v xml:space="preserve"> </v>
      </c>
      <c r="M3675" s="6"/>
      <c r="N3675" s="6"/>
      <c r="O3675" s="6"/>
      <c r="P3675" s="8"/>
      <c r="Q3675" s="5"/>
      <c r="R3675" s="8"/>
      <c r="S3675" s="10"/>
      <c r="T3675" s="6"/>
      <c r="U3675" s="4"/>
      <c r="V3675" s="4"/>
      <c r="W3675" s="38"/>
      <c r="X3675" s="8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BC3675" s="2"/>
    </row>
    <row r="3676" spans="1:55" ht="12.75" x14ac:dyDescent="0.2">
      <c r="A3676" s="4"/>
      <c r="B3676" s="4"/>
      <c r="C3676" s="4"/>
      <c r="D3676" s="4"/>
      <c r="E3676" s="4"/>
      <c r="F3676" s="4"/>
      <c r="G3676" s="45"/>
      <c r="H3676" s="45"/>
      <c r="I3676" s="36"/>
      <c r="J3676" s="36"/>
      <c r="K3676" s="5"/>
      <c r="L3676" s="8" t="str">
        <f t="shared" si="58"/>
        <v xml:space="preserve"> </v>
      </c>
      <c r="M3676" s="6"/>
      <c r="N3676" s="6"/>
      <c r="O3676" s="6"/>
      <c r="P3676" s="8"/>
      <c r="Q3676" s="5"/>
      <c r="R3676" s="8"/>
      <c r="S3676" s="10"/>
      <c r="T3676" s="6"/>
      <c r="U3676" s="4"/>
      <c r="V3676" s="4"/>
      <c r="W3676" s="38"/>
      <c r="X3676" s="8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BC3676" s="2"/>
    </row>
    <row r="3677" spans="1:55" ht="12.75" x14ac:dyDescent="0.2">
      <c r="A3677" s="4"/>
      <c r="B3677" s="4"/>
      <c r="C3677" s="4"/>
      <c r="D3677" s="4"/>
      <c r="E3677" s="4"/>
      <c r="F3677" s="4"/>
      <c r="G3677" s="45"/>
      <c r="H3677" s="45"/>
      <c r="I3677" s="36"/>
      <c r="J3677" s="36"/>
      <c r="K3677" s="5"/>
      <c r="L3677" s="8" t="str">
        <f t="shared" si="58"/>
        <v xml:space="preserve"> </v>
      </c>
      <c r="M3677" s="6"/>
      <c r="N3677" s="6"/>
      <c r="O3677" s="6"/>
      <c r="P3677" s="8"/>
      <c r="Q3677" s="5"/>
      <c r="R3677" s="8"/>
      <c r="S3677" s="10"/>
      <c r="T3677" s="6"/>
      <c r="U3677" s="4"/>
      <c r="V3677" s="4"/>
      <c r="W3677" s="38"/>
      <c r="X3677" s="8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BC3677" s="2"/>
    </row>
    <row r="3678" spans="1:55" ht="12.75" x14ac:dyDescent="0.2">
      <c r="A3678" s="4"/>
      <c r="B3678" s="4"/>
      <c r="C3678" s="4"/>
      <c r="D3678" s="4"/>
      <c r="E3678" s="4"/>
      <c r="F3678" s="4"/>
      <c r="G3678" s="45"/>
      <c r="H3678" s="45"/>
      <c r="I3678" s="36"/>
      <c r="J3678" s="36"/>
      <c r="K3678" s="5"/>
      <c r="L3678" s="8" t="str">
        <f t="shared" si="58"/>
        <v xml:space="preserve"> </v>
      </c>
      <c r="M3678" s="6"/>
      <c r="N3678" s="6"/>
      <c r="O3678" s="6"/>
      <c r="P3678" s="8"/>
      <c r="Q3678" s="5"/>
      <c r="R3678" s="8"/>
      <c r="S3678" s="10"/>
      <c r="T3678" s="6"/>
      <c r="U3678" s="4"/>
      <c r="V3678" s="4"/>
      <c r="W3678" s="38"/>
      <c r="X3678" s="8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BC3678" s="2"/>
    </row>
    <row r="3679" spans="1:55" ht="12.75" x14ac:dyDescent="0.2">
      <c r="A3679" s="4"/>
      <c r="B3679" s="4"/>
      <c r="C3679" s="4"/>
      <c r="D3679" s="4"/>
      <c r="E3679" s="4"/>
      <c r="F3679" s="4"/>
      <c r="G3679" s="45"/>
      <c r="H3679" s="45"/>
      <c r="I3679" s="36"/>
      <c r="J3679" s="36"/>
      <c r="K3679" s="5"/>
      <c r="L3679" s="8" t="str">
        <f t="shared" si="58"/>
        <v xml:space="preserve"> </v>
      </c>
      <c r="M3679" s="6"/>
      <c r="N3679" s="6"/>
      <c r="O3679" s="6"/>
      <c r="P3679" s="8"/>
      <c r="Q3679" s="5"/>
      <c r="R3679" s="8"/>
      <c r="S3679" s="10"/>
      <c r="T3679" s="6"/>
      <c r="U3679" s="4"/>
      <c r="V3679" s="4"/>
      <c r="W3679" s="38"/>
      <c r="X3679" s="8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BC3679" s="2"/>
    </row>
    <row r="3680" spans="1:55" ht="12.75" x14ac:dyDescent="0.2">
      <c r="A3680" s="4"/>
      <c r="B3680" s="4"/>
      <c r="C3680" s="4"/>
      <c r="D3680" s="4"/>
      <c r="E3680" s="4"/>
      <c r="F3680" s="4"/>
      <c r="G3680" s="45"/>
      <c r="H3680" s="45"/>
      <c r="I3680" s="36"/>
      <c r="J3680" s="36"/>
      <c r="K3680" s="5"/>
      <c r="L3680" s="8" t="str">
        <f t="shared" ref="L3680:L3743" si="59">+IF(J3680=0," ",K3680-($B$9-J3680))</f>
        <v xml:space="preserve"> </v>
      </c>
      <c r="M3680" s="6"/>
      <c r="N3680" s="6"/>
      <c r="O3680" s="6"/>
      <c r="P3680" s="8"/>
      <c r="Q3680" s="5"/>
      <c r="R3680" s="8"/>
      <c r="S3680" s="10"/>
      <c r="T3680" s="6"/>
      <c r="U3680" s="4"/>
      <c r="V3680" s="4"/>
      <c r="W3680" s="38"/>
      <c r="X3680" s="8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BC3680" s="2"/>
    </row>
    <row r="3681" spans="1:55" ht="12.75" x14ac:dyDescent="0.2">
      <c r="A3681" s="4"/>
      <c r="B3681" s="4"/>
      <c r="C3681" s="4"/>
      <c r="D3681" s="4"/>
      <c r="E3681" s="4"/>
      <c r="F3681" s="4"/>
      <c r="G3681" s="45"/>
      <c r="H3681" s="45"/>
      <c r="I3681" s="36"/>
      <c r="J3681" s="36"/>
      <c r="K3681" s="5"/>
      <c r="L3681" s="8" t="str">
        <f t="shared" si="59"/>
        <v xml:space="preserve"> </v>
      </c>
      <c r="M3681" s="6"/>
      <c r="N3681" s="6"/>
      <c r="O3681" s="6"/>
      <c r="P3681" s="8"/>
      <c r="Q3681" s="5"/>
      <c r="R3681" s="8"/>
      <c r="S3681" s="10"/>
      <c r="T3681" s="6"/>
      <c r="U3681" s="4"/>
      <c r="V3681" s="4"/>
      <c r="W3681" s="38"/>
      <c r="X3681" s="8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BC3681" s="2"/>
    </row>
    <row r="3682" spans="1:55" ht="12.75" x14ac:dyDescent="0.2">
      <c r="A3682" s="4"/>
      <c r="B3682" s="4"/>
      <c r="C3682" s="4"/>
      <c r="D3682" s="4"/>
      <c r="E3682" s="4"/>
      <c r="F3682" s="4"/>
      <c r="G3682" s="45"/>
      <c r="H3682" s="45"/>
      <c r="I3682" s="36"/>
      <c r="J3682" s="36"/>
      <c r="K3682" s="5"/>
      <c r="L3682" s="8" t="str">
        <f t="shared" si="59"/>
        <v xml:space="preserve"> </v>
      </c>
      <c r="M3682" s="6"/>
      <c r="N3682" s="6"/>
      <c r="O3682" s="6"/>
      <c r="P3682" s="8"/>
      <c r="Q3682" s="5"/>
      <c r="R3682" s="8"/>
      <c r="S3682" s="10"/>
      <c r="T3682" s="6"/>
      <c r="U3682" s="4"/>
      <c r="V3682" s="4"/>
      <c r="W3682" s="38"/>
      <c r="X3682" s="8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BC3682" s="2"/>
    </row>
    <row r="3683" spans="1:55" ht="12.75" x14ac:dyDescent="0.2">
      <c r="A3683" s="4"/>
      <c r="B3683" s="4"/>
      <c r="C3683" s="4"/>
      <c r="D3683" s="4"/>
      <c r="E3683" s="4"/>
      <c r="F3683" s="4"/>
      <c r="G3683" s="45"/>
      <c r="H3683" s="45"/>
      <c r="I3683" s="36"/>
      <c r="J3683" s="36"/>
      <c r="K3683" s="5"/>
      <c r="L3683" s="8" t="str">
        <f t="shared" si="59"/>
        <v xml:space="preserve"> </v>
      </c>
      <c r="M3683" s="6"/>
      <c r="N3683" s="6"/>
      <c r="O3683" s="6"/>
      <c r="P3683" s="8"/>
      <c r="Q3683" s="5"/>
      <c r="R3683" s="8"/>
      <c r="S3683" s="10"/>
      <c r="T3683" s="6"/>
      <c r="U3683" s="4"/>
      <c r="V3683" s="4"/>
      <c r="W3683" s="38"/>
      <c r="X3683" s="8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BC3683" s="2"/>
    </row>
    <row r="3684" spans="1:55" ht="12.75" x14ac:dyDescent="0.2">
      <c r="A3684" s="4"/>
      <c r="B3684" s="4"/>
      <c r="C3684" s="4"/>
      <c r="D3684" s="4"/>
      <c r="E3684" s="4"/>
      <c r="F3684" s="4"/>
      <c r="G3684" s="45"/>
      <c r="H3684" s="45"/>
      <c r="I3684" s="36"/>
      <c r="J3684" s="36"/>
      <c r="K3684" s="5"/>
      <c r="L3684" s="8" t="str">
        <f t="shared" si="59"/>
        <v xml:space="preserve"> </v>
      </c>
      <c r="M3684" s="6"/>
      <c r="N3684" s="6"/>
      <c r="O3684" s="6"/>
      <c r="P3684" s="8"/>
      <c r="Q3684" s="5"/>
      <c r="R3684" s="8"/>
      <c r="S3684" s="10"/>
      <c r="T3684" s="6"/>
      <c r="U3684" s="4"/>
      <c r="V3684" s="4"/>
      <c r="W3684" s="38"/>
      <c r="X3684" s="8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BC3684" s="2"/>
    </row>
    <row r="3685" spans="1:55" ht="12.75" x14ac:dyDescent="0.2">
      <c r="A3685" s="4"/>
      <c r="B3685" s="4"/>
      <c r="C3685" s="4"/>
      <c r="D3685" s="4"/>
      <c r="E3685" s="4"/>
      <c r="F3685" s="4"/>
      <c r="G3685" s="45"/>
      <c r="H3685" s="45"/>
      <c r="I3685" s="36"/>
      <c r="J3685" s="36"/>
      <c r="K3685" s="5"/>
      <c r="L3685" s="8" t="str">
        <f t="shared" si="59"/>
        <v xml:space="preserve"> </v>
      </c>
      <c r="M3685" s="6"/>
      <c r="N3685" s="6"/>
      <c r="O3685" s="6"/>
      <c r="P3685" s="8"/>
      <c r="Q3685" s="5"/>
      <c r="R3685" s="8"/>
      <c r="S3685" s="10"/>
      <c r="T3685" s="6"/>
      <c r="U3685" s="4"/>
      <c r="V3685" s="4"/>
      <c r="W3685" s="38"/>
      <c r="X3685" s="8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BC3685" s="2"/>
    </row>
    <row r="3686" spans="1:55" ht="12.75" x14ac:dyDescent="0.2">
      <c r="A3686" s="4"/>
      <c r="B3686" s="4"/>
      <c r="C3686" s="4"/>
      <c r="D3686" s="4"/>
      <c r="E3686" s="4"/>
      <c r="F3686" s="4"/>
      <c r="G3686" s="45"/>
      <c r="H3686" s="45"/>
      <c r="I3686" s="36"/>
      <c r="J3686" s="36"/>
      <c r="K3686" s="5"/>
      <c r="L3686" s="8" t="str">
        <f t="shared" si="59"/>
        <v xml:space="preserve"> </v>
      </c>
      <c r="M3686" s="6"/>
      <c r="N3686" s="6"/>
      <c r="O3686" s="6"/>
      <c r="P3686" s="8"/>
      <c r="Q3686" s="5"/>
      <c r="R3686" s="8"/>
      <c r="S3686" s="10"/>
      <c r="T3686" s="6"/>
      <c r="U3686" s="4"/>
      <c r="V3686" s="4"/>
      <c r="W3686" s="38"/>
      <c r="X3686" s="8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BC3686" s="2"/>
    </row>
    <row r="3687" spans="1:55" ht="12.75" x14ac:dyDescent="0.2">
      <c r="A3687" s="4"/>
      <c r="B3687" s="4"/>
      <c r="C3687" s="4"/>
      <c r="D3687" s="4"/>
      <c r="E3687" s="4"/>
      <c r="F3687" s="4"/>
      <c r="G3687" s="45"/>
      <c r="H3687" s="45"/>
      <c r="I3687" s="36"/>
      <c r="J3687" s="36"/>
      <c r="K3687" s="5"/>
      <c r="L3687" s="8" t="str">
        <f t="shared" si="59"/>
        <v xml:space="preserve"> </v>
      </c>
      <c r="M3687" s="6"/>
      <c r="N3687" s="6"/>
      <c r="O3687" s="6"/>
      <c r="P3687" s="8"/>
      <c r="Q3687" s="5"/>
      <c r="R3687" s="8"/>
      <c r="S3687" s="10"/>
      <c r="T3687" s="6"/>
      <c r="U3687" s="4"/>
      <c r="V3687" s="4"/>
      <c r="W3687" s="38"/>
      <c r="X3687" s="8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BC3687" s="2"/>
    </row>
    <row r="3688" spans="1:55" ht="12.75" x14ac:dyDescent="0.2">
      <c r="A3688" s="4"/>
      <c r="B3688" s="4"/>
      <c r="C3688" s="4"/>
      <c r="D3688" s="4"/>
      <c r="E3688" s="4"/>
      <c r="F3688" s="4"/>
      <c r="G3688" s="45"/>
      <c r="H3688" s="45"/>
      <c r="I3688" s="36"/>
      <c r="J3688" s="36"/>
      <c r="K3688" s="5"/>
      <c r="L3688" s="8" t="str">
        <f t="shared" si="59"/>
        <v xml:space="preserve"> </v>
      </c>
      <c r="M3688" s="6"/>
      <c r="N3688" s="6"/>
      <c r="O3688" s="6"/>
      <c r="P3688" s="8"/>
      <c r="Q3688" s="5"/>
      <c r="R3688" s="8"/>
      <c r="S3688" s="10"/>
      <c r="T3688" s="6"/>
      <c r="U3688" s="4"/>
      <c r="V3688" s="4"/>
      <c r="W3688" s="38"/>
      <c r="X3688" s="8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BC3688" s="2"/>
    </row>
    <row r="3689" spans="1:55" ht="12.75" x14ac:dyDescent="0.2">
      <c r="A3689" s="4"/>
      <c r="B3689" s="4"/>
      <c r="C3689" s="4"/>
      <c r="D3689" s="4"/>
      <c r="E3689" s="4"/>
      <c r="F3689" s="4"/>
      <c r="G3689" s="45"/>
      <c r="H3689" s="45"/>
      <c r="I3689" s="36"/>
      <c r="J3689" s="36"/>
      <c r="K3689" s="5"/>
      <c r="L3689" s="8" t="str">
        <f t="shared" si="59"/>
        <v xml:space="preserve"> </v>
      </c>
      <c r="M3689" s="6"/>
      <c r="N3689" s="6"/>
      <c r="O3689" s="6"/>
      <c r="P3689" s="8"/>
      <c r="Q3689" s="5"/>
      <c r="R3689" s="8"/>
      <c r="S3689" s="10"/>
      <c r="T3689" s="6"/>
      <c r="U3689" s="4"/>
      <c r="V3689" s="4"/>
      <c r="W3689" s="38"/>
      <c r="X3689" s="8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BC3689" s="2"/>
    </row>
    <row r="3690" spans="1:55" ht="12.75" x14ac:dyDescent="0.2">
      <c r="A3690" s="4"/>
      <c r="B3690" s="4"/>
      <c r="C3690" s="4"/>
      <c r="D3690" s="4"/>
      <c r="E3690" s="4"/>
      <c r="F3690" s="4"/>
      <c r="G3690" s="45"/>
      <c r="H3690" s="45"/>
      <c r="I3690" s="36"/>
      <c r="J3690" s="36"/>
      <c r="K3690" s="5"/>
      <c r="L3690" s="8" t="str">
        <f t="shared" si="59"/>
        <v xml:space="preserve"> </v>
      </c>
      <c r="M3690" s="6"/>
      <c r="N3690" s="6"/>
      <c r="O3690" s="6"/>
      <c r="P3690" s="8"/>
      <c r="Q3690" s="5"/>
      <c r="R3690" s="8"/>
      <c r="S3690" s="10"/>
      <c r="T3690" s="6"/>
      <c r="U3690" s="4"/>
      <c r="V3690" s="4"/>
      <c r="W3690" s="38"/>
      <c r="X3690" s="8"/>
      <c r="Y3690" s="10"/>
      <c r="Z3690" s="10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BC3690" s="2"/>
    </row>
    <row r="3691" spans="1:55" ht="12.75" x14ac:dyDescent="0.2">
      <c r="A3691" s="4"/>
      <c r="B3691" s="4"/>
      <c r="C3691" s="4"/>
      <c r="D3691" s="4"/>
      <c r="E3691" s="4"/>
      <c r="F3691" s="4"/>
      <c r="G3691" s="45"/>
      <c r="H3691" s="45"/>
      <c r="I3691" s="36"/>
      <c r="J3691" s="36"/>
      <c r="K3691" s="5"/>
      <c r="L3691" s="8" t="str">
        <f t="shared" si="59"/>
        <v xml:space="preserve"> </v>
      </c>
      <c r="M3691" s="6"/>
      <c r="N3691" s="6"/>
      <c r="O3691" s="6"/>
      <c r="P3691" s="8"/>
      <c r="Q3691" s="5"/>
      <c r="R3691" s="8"/>
      <c r="S3691" s="10"/>
      <c r="T3691" s="6"/>
      <c r="U3691" s="4"/>
      <c r="V3691" s="4"/>
      <c r="W3691" s="38"/>
      <c r="X3691" s="8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BC3691" s="2"/>
    </row>
    <row r="3692" spans="1:55" ht="12.75" x14ac:dyDescent="0.2">
      <c r="A3692" s="4"/>
      <c r="B3692" s="4"/>
      <c r="C3692" s="4"/>
      <c r="D3692" s="4"/>
      <c r="E3692" s="4"/>
      <c r="F3692" s="4"/>
      <c r="G3692" s="45"/>
      <c r="H3692" s="45"/>
      <c r="I3692" s="36"/>
      <c r="J3692" s="36"/>
      <c r="K3692" s="5"/>
      <c r="L3692" s="8" t="str">
        <f t="shared" si="59"/>
        <v xml:space="preserve"> </v>
      </c>
      <c r="M3692" s="6"/>
      <c r="N3692" s="6"/>
      <c r="O3692" s="6"/>
      <c r="P3692" s="8"/>
      <c r="Q3692" s="5"/>
      <c r="R3692" s="8"/>
      <c r="S3692" s="10"/>
      <c r="T3692" s="6"/>
      <c r="U3692" s="4"/>
      <c r="V3692" s="4"/>
      <c r="W3692" s="38"/>
      <c r="X3692" s="8"/>
      <c r="Y3692" s="10"/>
      <c r="Z3692" s="10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BC3692" s="2"/>
    </row>
    <row r="3693" spans="1:55" ht="12.75" x14ac:dyDescent="0.2">
      <c r="A3693" s="4"/>
      <c r="B3693" s="4"/>
      <c r="C3693" s="4"/>
      <c r="D3693" s="4"/>
      <c r="E3693" s="4"/>
      <c r="F3693" s="4"/>
      <c r="G3693" s="45"/>
      <c r="H3693" s="45"/>
      <c r="I3693" s="36"/>
      <c r="J3693" s="36"/>
      <c r="K3693" s="5"/>
      <c r="L3693" s="8" t="str">
        <f t="shared" si="59"/>
        <v xml:space="preserve"> </v>
      </c>
      <c r="M3693" s="6"/>
      <c r="N3693" s="6"/>
      <c r="O3693" s="6"/>
      <c r="P3693" s="8"/>
      <c r="Q3693" s="5"/>
      <c r="R3693" s="8"/>
      <c r="S3693" s="10"/>
      <c r="T3693" s="6"/>
      <c r="U3693" s="4"/>
      <c r="V3693" s="4"/>
      <c r="W3693" s="38"/>
      <c r="X3693" s="8"/>
      <c r="Y3693" s="10"/>
      <c r="Z3693" s="10"/>
      <c r="AA3693" s="10"/>
      <c r="AB3693" s="10"/>
      <c r="AC3693" s="10"/>
      <c r="AD3693" s="10"/>
      <c r="AE3693" s="10"/>
      <c r="AF3693" s="10"/>
      <c r="AG3693" s="10"/>
      <c r="AH3693" s="10"/>
      <c r="AI3693" s="10"/>
      <c r="AJ3693" s="10"/>
      <c r="BC3693" s="2"/>
    </row>
    <row r="3694" spans="1:55" ht="12.75" x14ac:dyDescent="0.2">
      <c r="A3694" s="4"/>
      <c r="B3694" s="4"/>
      <c r="C3694" s="4"/>
      <c r="D3694" s="4"/>
      <c r="E3694" s="4"/>
      <c r="F3694" s="4"/>
      <c r="G3694" s="45"/>
      <c r="H3694" s="45"/>
      <c r="I3694" s="36"/>
      <c r="J3694" s="36"/>
      <c r="K3694" s="5"/>
      <c r="L3694" s="8" t="str">
        <f t="shared" si="59"/>
        <v xml:space="preserve"> </v>
      </c>
      <c r="M3694" s="6"/>
      <c r="N3694" s="6"/>
      <c r="O3694" s="6"/>
      <c r="P3694" s="8"/>
      <c r="Q3694" s="5"/>
      <c r="R3694" s="8"/>
      <c r="S3694" s="10"/>
      <c r="T3694" s="6"/>
      <c r="U3694" s="4"/>
      <c r="V3694" s="4"/>
      <c r="W3694" s="38"/>
      <c r="X3694" s="8"/>
      <c r="Y3694" s="10"/>
      <c r="Z3694" s="10"/>
      <c r="AA3694" s="10"/>
      <c r="AB3694" s="10"/>
      <c r="AC3694" s="10"/>
      <c r="AD3694" s="10"/>
      <c r="AE3694" s="10"/>
      <c r="AF3694" s="10"/>
      <c r="AG3694" s="10"/>
      <c r="AH3694" s="10"/>
      <c r="AI3694" s="10"/>
      <c r="AJ3694" s="10"/>
      <c r="BC3694" s="2"/>
    </row>
    <row r="3695" spans="1:55" ht="12.75" x14ac:dyDescent="0.2">
      <c r="A3695" s="4"/>
      <c r="B3695" s="4"/>
      <c r="C3695" s="4"/>
      <c r="D3695" s="4"/>
      <c r="E3695" s="4"/>
      <c r="F3695" s="4"/>
      <c r="G3695" s="45"/>
      <c r="H3695" s="45"/>
      <c r="I3695" s="36"/>
      <c r="J3695" s="36"/>
      <c r="K3695" s="5"/>
      <c r="L3695" s="8" t="str">
        <f t="shared" si="59"/>
        <v xml:space="preserve"> </v>
      </c>
      <c r="M3695" s="6"/>
      <c r="N3695" s="6"/>
      <c r="O3695" s="6"/>
      <c r="P3695" s="8"/>
      <c r="Q3695" s="5"/>
      <c r="R3695" s="8"/>
      <c r="S3695" s="10"/>
      <c r="T3695" s="6"/>
      <c r="U3695" s="4"/>
      <c r="V3695" s="4"/>
      <c r="W3695" s="38"/>
      <c r="X3695" s="8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BC3695" s="2"/>
    </row>
    <row r="3696" spans="1:55" ht="12.75" x14ac:dyDescent="0.2">
      <c r="A3696" s="4"/>
      <c r="B3696" s="4"/>
      <c r="C3696" s="4"/>
      <c r="D3696" s="4"/>
      <c r="E3696" s="4"/>
      <c r="F3696" s="4"/>
      <c r="G3696" s="45"/>
      <c r="H3696" s="45"/>
      <c r="I3696" s="36"/>
      <c r="J3696" s="36"/>
      <c r="K3696" s="5"/>
      <c r="L3696" s="8" t="str">
        <f t="shared" si="59"/>
        <v xml:space="preserve"> </v>
      </c>
      <c r="M3696" s="6"/>
      <c r="N3696" s="6"/>
      <c r="O3696" s="6"/>
      <c r="P3696" s="8"/>
      <c r="Q3696" s="5"/>
      <c r="R3696" s="8"/>
      <c r="S3696" s="10"/>
      <c r="T3696" s="6"/>
      <c r="U3696" s="4"/>
      <c r="V3696" s="4"/>
      <c r="W3696" s="38"/>
      <c r="X3696" s="8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BC3696" s="2"/>
    </row>
    <row r="3697" spans="1:55" ht="12.75" x14ac:dyDescent="0.2">
      <c r="A3697" s="4"/>
      <c r="B3697" s="4"/>
      <c r="C3697" s="4"/>
      <c r="D3697" s="4"/>
      <c r="E3697" s="4"/>
      <c r="F3697" s="4"/>
      <c r="G3697" s="45"/>
      <c r="H3697" s="45"/>
      <c r="I3697" s="36"/>
      <c r="J3697" s="36"/>
      <c r="K3697" s="5"/>
      <c r="L3697" s="8" t="str">
        <f t="shared" si="59"/>
        <v xml:space="preserve"> </v>
      </c>
      <c r="M3697" s="6"/>
      <c r="N3697" s="6"/>
      <c r="O3697" s="6"/>
      <c r="P3697" s="8"/>
      <c r="Q3697" s="5"/>
      <c r="R3697" s="8"/>
      <c r="S3697" s="10"/>
      <c r="T3697" s="6"/>
      <c r="U3697" s="4"/>
      <c r="V3697" s="4"/>
      <c r="W3697" s="38"/>
      <c r="X3697" s="8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BC3697" s="2"/>
    </row>
    <row r="3698" spans="1:55" ht="12.75" x14ac:dyDescent="0.2">
      <c r="A3698" s="4"/>
      <c r="B3698" s="4"/>
      <c r="C3698" s="4"/>
      <c r="D3698" s="4"/>
      <c r="E3698" s="4"/>
      <c r="F3698" s="4"/>
      <c r="G3698" s="45"/>
      <c r="H3698" s="45"/>
      <c r="I3698" s="36"/>
      <c r="J3698" s="36"/>
      <c r="K3698" s="5"/>
      <c r="L3698" s="8" t="str">
        <f t="shared" si="59"/>
        <v xml:space="preserve"> </v>
      </c>
      <c r="M3698" s="6"/>
      <c r="N3698" s="6"/>
      <c r="O3698" s="6"/>
      <c r="P3698" s="8"/>
      <c r="Q3698" s="5"/>
      <c r="R3698" s="8"/>
      <c r="S3698" s="10"/>
      <c r="T3698" s="6"/>
      <c r="U3698" s="4"/>
      <c r="V3698" s="4"/>
      <c r="W3698" s="38"/>
      <c r="X3698" s="8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BC3698" s="2"/>
    </row>
    <row r="3699" spans="1:55" ht="12.75" x14ac:dyDescent="0.2">
      <c r="A3699" s="4"/>
      <c r="B3699" s="4"/>
      <c r="C3699" s="4"/>
      <c r="D3699" s="4"/>
      <c r="E3699" s="4"/>
      <c r="F3699" s="4"/>
      <c r="G3699" s="45"/>
      <c r="H3699" s="45"/>
      <c r="I3699" s="36"/>
      <c r="J3699" s="36"/>
      <c r="K3699" s="5"/>
      <c r="L3699" s="8" t="str">
        <f t="shared" si="59"/>
        <v xml:space="preserve"> </v>
      </c>
      <c r="M3699" s="6"/>
      <c r="N3699" s="6"/>
      <c r="O3699" s="6"/>
      <c r="P3699" s="8"/>
      <c r="Q3699" s="5"/>
      <c r="R3699" s="8"/>
      <c r="S3699" s="10"/>
      <c r="T3699" s="6"/>
      <c r="U3699" s="4"/>
      <c r="V3699" s="4"/>
      <c r="W3699" s="38"/>
      <c r="X3699" s="8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BC3699" s="2"/>
    </row>
    <row r="3700" spans="1:55" ht="12.75" x14ac:dyDescent="0.2">
      <c r="A3700" s="4"/>
      <c r="B3700" s="4"/>
      <c r="C3700" s="4"/>
      <c r="D3700" s="4"/>
      <c r="E3700" s="4"/>
      <c r="F3700" s="4"/>
      <c r="G3700" s="45"/>
      <c r="H3700" s="45"/>
      <c r="I3700" s="36"/>
      <c r="J3700" s="36"/>
      <c r="K3700" s="5"/>
      <c r="L3700" s="8" t="str">
        <f t="shared" si="59"/>
        <v xml:space="preserve"> </v>
      </c>
      <c r="M3700" s="6"/>
      <c r="N3700" s="6"/>
      <c r="O3700" s="6"/>
      <c r="P3700" s="8"/>
      <c r="Q3700" s="5"/>
      <c r="R3700" s="8"/>
      <c r="S3700" s="10"/>
      <c r="T3700" s="6"/>
      <c r="U3700" s="4"/>
      <c r="V3700" s="4"/>
      <c r="W3700" s="38"/>
      <c r="X3700" s="8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BC3700" s="2"/>
    </row>
    <row r="3701" spans="1:55" ht="12.75" x14ac:dyDescent="0.2">
      <c r="A3701" s="4"/>
      <c r="B3701" s="4"/>
      <c r="C3701" s="4"/>
      <c r="D3701" s="4"/>
      <c r="E3701" s="4"/>
      <c r="F3701" s="4"/>
      <c r="G3701" s="45"/>
      <c r="H3701" s="45"/>
      <c r="I3701" s="36"/>
      <c r="J3701" s="36"/>
      <c r="K3701" s="5"/>
      <c r="L3701" s="8" t="str">
        <f t="shared" si="59"/>
        <v xml:space="preserve"> </v>
      </c>
      <c r="M3701" s="6"/>
      <c r="N3701" s="6"/>
      <c r="O3701" s="6"/>
      <c r="P3701" s="8"/>
      <c r="Q3701" s="5"/>
      <c r="R3701" s="8"/>
      <c r="S3701" s="10"/>
      <c r="T3701" s="6"/>
      <c r="U3701" s="4"/>
      <c r="V3701" s="4"/>
      <c r="W3701" s="38"/>
      <c r="X3701" s="8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BC3701" s="2"/>
    </row>
    <row r="3702" spans="1:55" ht="12.75" x14ac:dyDescent="0.2">
      <c r="A3702" s="4"/>
      <c r="B3702" s="4"/>
      <c r="C3702" s="4"/>
      <c r="D3702" s="4"/>
      <c r="E3702" s="4"/>
      <c r="F3702" s="4"/>
      <c r="G3702" s="45"/>
      <c r="H3702" s="45"/>
      <c r="I3702" s="36"/>
      <c r="J3702" s="36"/>
      <c r="K3702" s="5"/>
      <c r="L3702" s="8" t="str">
        <f t="shared" si="59"/>
        <v xml:space="preserve"> </v>
      </c>
      <c r="M3702" s="6"/>
      <c r="N3702" s="6"/>
      <c r="O3702" s="6"/>
      <c r="P3702" s="8"/>
      <c r="Q3702" s="5"/>
      <c r="R3702" s="8"/>
      <c r="S3702" s="10"/>
      <c r="T3702" s="6"/>
      <c r="U3702" s="4"/>
      <c r="V3702" s="4"/>
      <c r="W3702" s="38"/>
      <c r="X3702" s="8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BC3702" s="2"/>
    </row>
    <row r="3703" spans="1:55" ht="12.75" x14ac:dyDescent="0.2">
      <c r="A3703" s="4"/>
      <c r="B3703" s="4"/>
      <c r="C3703" s="4"/>
      <c r="D3703" s="4"/>
      <c r="E3703" s="4"/>
      <c r="F3703" s="4"/>
      <c r="G3703" s="45"/>
      <c r="H3703" s="45"/>
      <c r="I3703" s="36"/>
      <c r="J3703" s="36"/>
      <c r="K3703" s="5"/>
      <c r="L3703" s="8" t="str">
        <f t="shared" si="59"/>
        <v xml:space="preserve"> </v>
      </c>
      <c r="M3703" s="6"/>
      <c r="N3703" s="6"/>
      <c r="O3703" s="6"/>
      <c r="P3703" s="8"/>
      <c r="Q3703" s="5"/>
      <c r="R3703" s="8"/>
      <c r="S3703" s="10"/>
      <c r="T3703" s="6"/>
      <c r="U3703" s="4"/>
      <c r="V3703" s="4"/>
      <c r="W3703" s="38"/>
      <c r="X3703" s="8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BC3703" s="2"/>
    </row>
    <row r="3704" spans="1:55" ht="12.75" x14ac:dyDescent="0.2">
      <c r="A3704" s="4"/>
      <c r="B3704" s="4"/>
      <c r="C3704" s="4"/>
      <c r="D3704" s="4"/>
      <c r="E3704" s="4"/>
      <c r="F3704" s="4"/>
      <c r="G3704" s="45"/>
      <c r="H3704" s="45"/>
      <c r="I3704" s="36"/>
      <c r="J3704" s="36"/>
      <c r="K3704" s="5"/>
      <c r="L3704" s="8" t="str">
        <f t="shared" si="59"/>
        <v xml:space="preserve"> </v>
      </c>
      <c r="M3704" s="6"/>
      <c r="N3704" s="6"/>
      <c r="O3704" s="6"/>
      <c r="P3704" s="8"/>
      <c r="Q3704" s="5"/>
      <c r="R3704" s="8"/>
      <c r="S3704" s="10"/>
      <c r="T3704" s="6"/>
      <c r="U3704" s="4"/>
      <c r="V3704" s="4"/>
      <c r="W3704" s="38"/>
      <c r="X3704" s="8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BC3704" s="2"/>
    </row>
    <row r="3705" spans="1:55" ht="12.75" x14ac:dyDescent="0.2">
      <c r="A3705" s="4"/>
      <c r="B3705" s="4"/>
      <c r="C3705" s="4"/>
      <c r="D3705" s="4"/>
      <c r="E3705" s="4"/>
      <c r="F3705" s="4"/>
      <c r="G3705" s="45"/>
      <c r="H3705" s="45"/>
      <c r="I3705" s="36"/>
      <c r="J3705" s="36"/>
      <c r="K3705" s="5"/>
      <c r="L3705" s="8" t="str">
        <f t="shared" si="59"/>
        <v xml:space="preserve"> </v>
      </c>
      <c r="M3705" s="6"/>
      <c r="N3705" s="6"/>
      <c r="O3705" s="6"/>
      <c r="P3705" s="8"/>
      <c r="Q3705" s="5"/>
      <c r="R3705" s="8"/>
      <c r="S3705" s="10"/>
      <c r="T3705" s="6"/>
      <c r="U3705" s="4"/>
      <c r="V3705" s="4"/>
      <c r="W3705" s="38"/>
      <c r="X3705" s="8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BC3705" s="2"/>
    </row>
    <row r="3706" spans="1:55" ht="12.75" x14ac:dyDescent="0.2">
      <c r="A3706" s="4"/>
      <c r="B3706" s="4"/>
      <c r="C3706" s="4"/>
      <c r="D3706" s="4"/>
      <c r="E3706" s="4"/>
      <c r="F3706" s="4"/>
      <c r="G3706" s="45"/>
      <c r="H3706" s="45"/>
      <c r="I3706" s="36"/>
      <c r="J3706" s="36"/>
      <c r="K3706" s="5"/>
      <c r="L3706" s="8" t="str">
        <f t="shared" si="59"/>
        <v xml:space="preserve"> </v>
      </c>
      <c r="M3706" s="6"/>
      <c r="N3706" s="6"/>
      <c r="O3706" s="6"/>
      <c r="P3706" s="8"/>
      <c r="Q3706" s="5"/>
      <c r="R3706" s="8"/>
      <c r="S3706" s="10"/>
      <c r="T3706" s="6"/>
      <c r="U3706" s="4"/>
      <c r="V3706" s="4"/>
      <c r="W3706" s="38"/>
      <c r="X3706" s="8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BC3706" s="2"/>
    </row>
    <row r="3707" spans="1:55" ht="12.75" x14ac:dyDescent="0.2">
      <c r="A3707" s="4"/>
      <c r="B3707" s="4"/>
      <c r="C3707" s="4"/>
      <c r="D3707" s="4"/>
      <c r="E3707" s="4"/>
      <c r="F3707" s="4"/>
      <c r="G3707" s="45"/>
      <c r="H3707" s="45"/>
      <c r="I3707" s="36"/>
      <c r="J3707" s="36"/>
      <c r="K3707" s="5"/>
      <c r="L3707" s="8" t="str">
        <f t="shared" si="59"/>
        <v xml:space="preserve"> </v>
      </c>
      <c r="M3707" s="6"/>
      <c r="N3707" s="6"/>
      <c r="O3707" s="6"/>
      <c r="P3707" s="8"/>
      <c r="Q3707" s="5"/>
      <c r="R3707" s="8"/>
      <c r="S3707" s="10"/>
      <c r="T3707" s="6"/>
      <c r="U3707" s="4"/>
      <c r="V3707" s="4"/>
      <c r="W3707" s="38"/>
      <c r="X3707" s="8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BC3707" s="2"/>
    </row>
    <row r="3708" spans="1:55" ht="12.75" x14ac:dyDescent="0.2">
      <c r="A3708" s="4"/>
      <c r="B3708" s="4"/>
      <c r="C3708" s="4"/>
      <c r="D3708" s="4"/>
      <c r="E3708" s="4"/>
      <c r="F3708" s="4"/>
      <c r="G3708" s="45"/>
      <c r="H3708" s="45"/>
      <c r="I3708" s="36"/>
      <c r="J3708" s="36"/>
      <c r="K3708" s="5"/>
      <c r="L3708" s="8" t="str">
        <f t="shared" si="59"/>
        <v xml:space="preserve"> </v>
      </c>
      <c r="M3708" s="6"/>
      <c r="N3708" s="6"/>
      <c r="O3708" s="6"/>
      <c r="P3708" s="8"/>
      <c r="Q3708" s="5"/>
      <c r="R3708" s="8"/>
      <c r="S3708" s="10"/>
      <c r="T3708" s="6"/>
      <c r="U3708" s="4"/>
      <c r="V3708" s="4"/>
      <c r="W3708" s="38"/>
      <c r="X3708" s="8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BC3708" s="2"/>
    </row>
    <row r="3709" spans="1:55" ht="12.75" x14ac:dyDescent="0.2">
      <c r="A3709" s="4"/>
      <c r="B3709" s="4"/>
      <c r="C3709" s="4"/>
      <c r="D3709" s="4"/>
      <c r="E3709" s="4"/>
      <c r="F3709" s="4"/>
      <c r="G3709" s="45"/>
      <c r="H3709" s="45"/>
      <c r="I3709" s="36"/>
      <c r="J3709" s="36"/>
      <c r="K3709" s="5"/>
      <c r="L3709" s="8" t="str">
        <f t="shared" si="59"/>
        <v xml:space="preserve"> </v>
      </c>
      <c r="M3709" s="6"/>
      <c r="N3709" s="6"/>
      <c r="O3709" s="6"/>
      <c r="P3709" s="8"/>
      <c r="Q3709" s="5"/>
      <c r="R3709" s="8"/>
      <c r="S3709" s="10"/>
      <c r="T3709" s="6"/>
      <c r="U3709" s="4"/>
      <c r="V3709" s="4"/>
      <c r="W3709" s="38"/>
      <c r="X3709" s="8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BC3709" s="2"/>
    </row>
    <row r="3710" spans="1:55" ht="12.75" x14ac:dyDescent="0.2">
      <c r="A3710" s="4"/>
      <c r="B3710" s="4"/>
      <c r="C3710" s="4"/>
      <c r="D3710" s="4"/>
      <c r="E3710" s="4"/>
      <c r="F3710" s="4"/>
      <c r="G3710" s="45"/>
      <c r="H3710" s="45"/>
      <c r="I3710" s="36"/>
      <c r="J3710" s="36"/>
      <c r="K3710" s="5"/>
      <c r="L3710" s="8" t="str">
        <f t="shared" si="59"/>
        <v xml:space="preserve"> </v>
      </c>
      <c r="M3710" s="6"/>
      <c r="N3710" s="6"/>
      <c r="O3710" s="6"/>
      <c r="P3710" s="8"/>
      <c r="Q3710" s="5"/>
      <c r="R3710" s="8"/>
      <c r="S3710" s="10"/>
      <c r="T3710" s="6"/>
      <c r="U3710" s="4"/>
      <c r="V3710" s="4"/>
      <c r="W3710" s="38"/>
      <c r="X3710" s="8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BC3710" s="2"/>
    </row>
    <row r="3711" spans="1:55" ht="12.75" x14ac:dyDescent="0.2">
      <c r="A3711" s="4"/>
      <c r="B3711" s="4"/>
      <c r="C3711" s="4"/>
      <c r="D3711" s="4"/>
      <c r="E3711" s="4"/>
      <c r="F3711" s="4"/>
      <c r="G3711" s="45"/>
      <c r="H3711" s="45"/>
      <c r="I3711" s="36"/>
      <c r="J3711" s="36"/>
      <c r="K3711" s="5"/>
      <c r="L3711" s="8" t="str">
        <f t="shared" si="59"/>
        <v xml:space="preserve"> </v>
      </c>
      <c r="M3711" s="6"/>
      <c r="N3711" s="6"/>
      <c r="O3711" s="6"/>
      <c r="P3711" s="8"/>
      <c r="Q3711" s="5"/>
      <c r="R3711" s="8"/>
      <c r="S3711" s="10"/>
      <c r="T3711" s="6"/>
      <c r="U3711" s="4"/>
      <c r="V3711" s="4"/>
      <c r="W3711" s="38"/>
      <c r="X3711" s="8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BC3711" s="2"/>
    </row>
    <row r="3712" spans="1:55" ht="12.75" x14ac:dyDescent="0.2">
      <c r="A3712" s="4"/>
      <c r="B3712" s="4"/>
      <c r="C3712" s="4"/>
      <c r="D3712" s="4"/>
      <c r="E3712" s="4"/>
      <c r="F3712" s="4"/>
      <c r="G3712" s="45"/>
      <c r="H3712" s="45"/>
      <c r="I3712" s="36"/>
      <c r="J3712" s="36"/>
      <c r="K3712" s="5"/>
      <c r="L3712" s="8" t="str">
        <f t="shared" si="59"/>
        <v xml:space="preserve"> </v>
      </c>
      <c r="M3712" s="6"/>
      <c r="N3712" s="6"/>
      <c r="O3712" s="6"/>
      <c r="P3712" s="8"/>
      <c r="Q3712" s="5"/>
      <c r="R3712" s="8"/>
      <c r="S3712" s="10"/>
      <c r="T3712" s="6"/>
      <c r="U3712" s="4"/>
      <c r="V3712" s="4"/>
      <c r="W3712" s="38"/>
      <c r="X3712" s="8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BC3712" s="2"/>
    </row>
    <row r="3713" spans="1:55" ht="12.75" x14ac:dyDescent="0.2">
      <c r="A3713" s="4"/>
      <c r="B3713" s="4"/>
      <c r="C3713" s="4"/>
      <c r="D3713" s="4"/>
      <c r="E3713" s="4"/>
      <c r="F3713" s="4"/>
      <c r="G3713" s="45"/>
      <c r="H3713" s="45"/>
      <c r="I3713" s="36"/>
      <c r="J3713" s="36"/>
      <c r="K3713" s="5"/>
      <c r="L3713" s="8" t="str">
        <f t="shared" si="59"/>
        <v xml:space="preserve"> </v>
      </c>
      <c r="M3713" s="6"/>
      <c r="N3713" s="6"/>
      <c r="O3713" s="6"/>
      <c r="P3713" s="8"/>
      <c r="Q3713" s="5"/>
      <c r="R3713" s="8"/>
      <c r="S3713" s="10"/>
      <c r="T3713" s="6"/>
      <c r="U3713" s="4"/>
      <c r="V3713" s="4"/>
      <c r="W3713" s="38"/>
      <c r="X3713" s="8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BC3713" s="2"/>
    </row>
    <row r="3714" spans="1:55" ht="12.75" x14ac:dyDescent="0.2">
      <c r="A3714" s="4"/>
      <c r="B3714" s="4"/>
      <c r="C3714" s="4"/>
      <c r="D3714" s="4"/>
      <c r="E3714" s="4"/>
      <c r="F3714" s="4"/>
      <c r="G3714" s="45"/>
      <c r="H3714" s="45"/>
      <c r="I3714" s="36"/>
      <c r="J3714" s="36"/>
      <c r="K3714" s="5"/>
      <c r="L3714" s="8" t="str">
        <f t="shared" si="59"/>
        <v xml:space="preserve"> </v>
      </c>
      <c r="M3714" s="6"/>
      <c r="N3714" s="6"/>
      <c r="O3714" s="6"/>
      <c r="P3714" s="8"/>
      <c r="Q3714" s="5"/>
      <c r="R3714" s="8"/>
      <c r="S3714" s="10"/>
      <c r="T3714" s="6"/>
      <c r="U3714" s="4"/>
      <c r="V3714" s="4"/>
      <c r="W3714" s="38"/>
      <c r="X3714" s="8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BC3714" s="2"/>
    </row>
    <row r="3715" spans="1:55" ht="12.75" x14ac:dyDescent="0.2">
      <c r="A3715" s="4"/>
      <c r="B3715" s="4"/>
      <c r="C3715" s="4"/>
      <c r="D3715" s="4"/>
      <c r="E3715" s="4"/>
      <c r="F3715" s="4"/>
      <c r="G3715" s="45"/>
      <c r="H3715" s="45"/>
      <c r="I3715" s="36"/>
      <c r="J3715" s="36"/>
      <c r="K3715" s="5"/>
      <c r="L3715" s="8" t="str">
        <f t="shared" si="59"/>
        <v xml:space="preserve"> </v>
      </c>
      <c r="M3715" s="6"/>
      <c r="N3715" s="6"/>
      <c r="O3715" s="6"/>
      <c r="P3715" s="8"/>
      <c r="Q3715" s="5"/>
      <c r="R3715" s="8"/>
      <c r="S3715" s="10"/>
      <c r="T3715" s="6"/>
      <c r="U3715" s="4"/>
      <c r="V3715" s="4"/>
      <c r="W3715" s="38"/>
      <c r="X3715" s="8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BC3715" s="2"/>
    </row>
    <row r="3716" spans="1:55" ht="12.75" x14ac:dyDescent="0.2">
      <c r="A3716" s="4"/>
      <c r="B3716" s="4"/>
      <c r="C3716" s="4"/>
      <c r="D3716" s="4"/>
      <c r="E3716" s="4"/>
      <c r="F3716" s="4"/>
      <c r="G3716" s="45"/>
      <c r="H3716" s="45"/>
      <c r="I3716" s="36"/>
      <c r="J3716" s="36"/>
      <c r="K3716" s="5"/>
      <c r="L3716" s="8" t="str">
        <f t="shared" si="59"/>
        <v xml:space="preserve"> </v>
      </c>
      <c r="M3716" s="6"/>
      <c r="N3716" s="6"/>
      <c r="O3716" s="6"/>
      <c r="P3716" s="8"/>
      <c r="Q3716" s="5"/>
      <c r="R3716" s="8"/>
      <c r="S3716" s="10"/>
      <c r="T3716" s="6"/>
      <c r="U3716" s="4"/>
      <c r="V3716" s="4"/>
      <c r="W3716" s="38"/>
      <c r="X3716" s="8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BC3716" s="2"/>
    </row>
    <row r="3717" spans="1:55" ht="12.75" x14ac:dyDescent="0.2">
      <c r="A3717" s="4"/>
      <c r="B3717" s="4"/>
      <c r="C3717" s="4"/>
      <c r="D3717" s="4"/>
      <c r="E3717" s="4"/>
      <c r="F3717" s="4"/>
      <c r="G3717" s="45"/>
      <c r="H3717" s="45"/>
      <c r="I3717" s="36"/>
      <c r="J3717" s="36"/>
      <c r="K3717" s="5"/>
      <c r="L3717" s="8" t="str">
        <f t="shared" si="59"/>
        <v xml:space="preserve"> </v>
      </c>
      <c r="M3717" s="6"/>
      <c r="N3717" s="6"/>
      <c r="O3717" s="6"/>
      <c r="P3717" s="8"/>
      <c r="Q3717" s="5"/>
      <c r="R3717" s="8"/>
      <c r="S3717" s="10"/>
      <c r="T3717" s="6"/>
      <c r="U3717" s="4"/>
      <c r="V3717" s="4"/>
      <c r="W3717" s="38"/>
      <c r="X3717" s="8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BC3717" s="2"/>
    </row>
    <row r="3718" spans="1:55" ht="12.75" x14ac:dyDescent="0.2">
      <c r="A3718" s="4"/>
      <c r="B3718" s="4"/>
      <c r="C3718" s="4"/>
      <c r="D3718" s="4"/>
      <c r="E3718" s="4"/>
      <c r="F3718" s="4"/>
      <c r="G3718" s="45"/>
      <c r="H3718" s="45"/>
      <c r="I3718" s="36"/>
      <c r="J3718" s="36"/>
      <c r="K3718" s="5"/>
      <c r="L3718" s="8" t="str">
        <f t="shared" si="59"/>
        <v xml:space="preserve"> </v>
      </c>
      <c r="M3718" s="6"/>
      <c r="N3718" s="6"/>
      <c r="O3718" s="6"/>
      <c r="P3718" s="8"/>
      <c r="Q3718" s="5"/>
      <c r="R3718" s="8"/>
      <c r="S3718" s="10"/>
      <c r="T3718" s="6"/>
      <c r="U3718" s="4"/>
      <c r="V3718" s="4"/>
      <c r="W3718" s="38"/>
      <c r="X3718" s="8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BC3718" s="2"/>
    </row>
    <row r="3719" spans="1:55" ht="12.75" x14ac:dyDescent="0.2">
      <c r="A3719" s="4"/>
      <c r="B3719" s="4"/>
      <c r="C3719" s="4"/>
      <c r="D3719" s="4"/>
      <c r="E3719" s="4"/>
      <c r="F3719" s="4"/>
      <c r="G3719" s="45"/>
      <c r="H3719" s="45"/>
      <c r="I3719" s="36"/>
      <c r="J3719" s="36"/>
      <c r="K3719" s="5"/>
      <c r="L3719" s="8" t="str">
        <f t="shared" si="59"/>
        <v xml:space="preserve"> </v>
      </c>
      <c r="M3719" s="6"/>
      <c r="N3719" s="6"/>
      <c r="O3719" s="6"/>
      <c r="P3719" s="8"/>
      <c r="Q3719" s="5"/>
      <c r="R3719" s="8"/>
      <c r="S3719" s="10"/>
      <c r="T3719" s="6"/>
      <c r="U3719" s="4"/>
      <c r="V3719" s="4"/>
      <c r="W3719" s="38"/>
      <c r="X3719" s="8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BC3719" s="2"/>
    </row>
    <row r="3720" spans="1:55" ht="12.75" x14ac:dyDescent="0.2">
      <c r="A3720" s="4"/>
      <c r="B3720" s="4"/>
      <c r="C3720" s="4"/>
      <c r="D3720" s="4"/>
      <c r="E3720" s="4"/>
      <c r="F3720" s="4"/>
      <c r="G3720" s="45"/>
      <c r="H3720" s="45"/>
      <c r="I3720" s="36"/>
      <c r="J3720" s="36"/>
      <c r="K3720" s="5"/>
      <c r="L3720" s="8" t="str">
        <f t="shared" si="59"/>
        <v xml:space="preserve"> </v>
      </c>
      <c r="M3720" s="6"/>
      <c r="N3720" s="6"/>
      <c r="O3720" s="6"/>
      <c r="P3720" s="8"/>
      <c r="Q3720" s="5"/>
      <c r="R3720" s="8"/>
      <c r="S3720" s="10"/>
      <c r="T3720" s="6"/>
      <c r="U3720" s="4"/>
      <c r="V3720" s="4"/>
      <c r="W3720" s="38"/>
      <c r="X3720" s="8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BC3720" s="2"/>
    </row>
    <row r="3721" spans="1:55" ht="12.75" x14ac:dyDescent="0.2">
      <c r="A3721" s="4"/>
      <c r="B3721" s="4"/>
      <c r="C3721" s="4"/>
      <c r="D3721" s="4"/>
      <c r="E3721" s="4"/>
      <c r="F3721" s="4"/>
      <c r="G3721" s="45"/>
      <c r="H3721" s="45"/>
      <c r="I3721" s="36"/>
      <c r="J3721" s="36"/>
      <c r="K3721" s="5"/>
      <c r="L3721" s="8" t="str">
        <f t="shared" si="59"/>
        <v xml:space="preserve"> </v>
      </c>
      <c r="M3721" s="6"/>
      <c r="N3721" s="6"/>
      <c r="O3721" s="6"/>
      <c r="P3721" s="8"/>
      <c r="Q3721" s="5"/>
      <c r="R3721" s="8"/>
      <c r="S3721" s="10"/>
      <c r="T3721" s="6"/>
      <c r="U3721" s="4"/>
      <c r="V3721" s="4"/>
      <c r="W3721" s="38"/>
      <c r="X3721" s="8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BC3721" s="2"/>
    </row>
    <row r="3722" spans="1:55" ht="12.75" x14ac:dyDescent="0.2">
      <c r="A3722" s="4"/>
      <c r="B3722" s="4"/>
      <c r="C3722" s="4"/>
      <c r="D3722" s="4"/>
      <c r="E3722" s="4"/>
      <c r="F3722" s="4"/>
      <c r="G3722" s="45"/>
      <c r="H3722" s="45"/>
      <c r="I3722" s="36"/>
      <c r="J3722" s="36"/>
      <c r="K3722" s="5"/>
      <c r="L3722" s="8" t="str">
        <f t="shared" si="59"/>
        <v xml:space="preserve"> </v>
      </c>
      <c r="M3722" s="6"/>
      <c r="N3722" s="6"/>
      <c r="O3722" s="6"/>
      <c r="P3722" s="8"/>
      <c r="Q3722" s="5"/>
      <c r="R3722" s="8"/>
      <c r="S3722" s="10"/>
      <c r="T3722" s="6"/>
      <c r="U3722" s="4"/>
      <c r="V3722" s="4"/>
      <c r="W3722" s="38"/>
      <c r="X3722" s="8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BC3722" s="2"/>
    </row>
    <row r="3723" spans="1:55" ht="12.75" x14ac:dyDescent="0.2">
      <c r="A3723" s="4"/>
      <c r="B3723" s="4"/>
      <c r="C3723" s="4"/>
      <c r="D3723" s="4"/>
      <c r="E3723" s="4"/>
      <c r="F3723" s="4"/>
      <c r="G3723" s="45"/>
      <c r="H3723" s="45"/>
      <c r="I3723" s="36"/>
      <c r="J3723" s="36"/>
      <c r="K3723" s="5"/>
      <c r="L3723" s="8" t="str">
        <f t="shared" si="59"/>
        <v xml:space="preserve"> </v>
      </c>
      <c r="M3723" s="6"/>
      <c r="N3723" s="6"/>
      <c r="O3723" s="6"/>
      <c r="P3723" s="8"/>
      <c r="Q3723" s="5"/>
      <c r="R3723" s="8"/>
      <c r="S3723" s="10"/>
      <c r="T3723" s="6"/>
      <c r="U3723" s="4"/>
      <c r="V3723" s="4"/>
      <c r="W3723" s="38"/>
      <c r="X3723" s="8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BC3723" s="2"/>
    </row>
    <row r="3724" spans="1:55" ht="12.75" x14ac:dyDescent="0.2">
      <c r="A3724" s="4"/>
      <c r="B3724" s="4"/>
      <c r="C3724" s="4"/>
      <c r="D3724" s="4"/>
      <c r="E3724" s="4"/>
      <c r="F3724" s="4"/>
      <c r="G3724" s="45"/>
      <c r="H3724" s="45"/>
      <c r="I3724" s="36"/>
      <c r="J3724" s="36"/>
      <c r="K3724" s="5"/>
      <c r="L3724" s="8" t="str">
        <f t="shared" si="59"/>
        <v xml:space="preserve"> </v>
      </c>
      <c r="M3724" s="6"/>
      <c r="N3724" s="6"/>
      <c r="O3724" s="6"/>
      <c r="P3724" s="8"/>
      <c r="Q3724" s="5"/>
      <c r="R3724" s="8"/>
      <c r="S3724" s="10"/>
      <c r="T3724" s="6"/>
      <c r="U3724" s="4"/>
      <c r="V3724" s="4"/>
      <c r="W3724" s="38"/>
      <c r="X3724" s="8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BC3724" s="2"/>
    </row>
    <row r="3725" spans="1:55" ht="12.75" x14ac:dyDescent="0.2">
      <c r="A3725" s="4"/>
      <c r="B3725" s="4"/>
      <c r="C3725" s="4"/>
      <c r="D3725" s="4"/>
      <c r="E3725" s="4"/>
      <c r="F3725" s="4"/>
      <c r="G3725" s="45"/>
      <c r="H3725" s="45"/>
      <c r="I3725" s="36"/>
      <c r="J3725" s="36"/>
      <c r="K3725" s="5"/>
      <c r="L3725" s="8" t="str">
        <f t="shared" si="59"/>
        <v xml:space="preserve"> </v>
      </c>
      <c r="M3725" s="6"/>
      <c r="N3725" s="6"/>
      <c r="O3725" s="6"/>
      <c r="P3725" s="8"/>
      <c r="Q3725" s="5"/>
      <c r="R3725" s="8"/>
      <c r="S3725" s="10"/>
      <c r="T3725" s="6"/>
      <c r="U3725" s="4"/>
      <c r="V3725" s="4"/>
      <c r="W3725" s="38"/>
      <c r="X3725" s="8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BC3725" s="2"/>
    </row>
    <row r="3726" spans="1:55" ht="12.75" x14ac:dyDescent="0.2">
      <c r="A3726" s="4"/>
      <c r="B3726" s="4"/>
      <c r="C3726" s="4"/>
      <c r="D3726" s="4"/>
      <c r="E3726" s="4"/>
      <c r="F3726" s="4"/>
      <c r="G3726" s="45"/>
      <c r="H3726" s="45"/>
      <c r="I3726" s="36"/>
      <c r="J3726" s="36"/>
      <c r="K3726" s="5"/>
      <c r="L3726" s="8" t="str">
        <f t="shared" si="59"/>
        <v xml:space="preserve"> </v>
      </c>
      <c r="M3726" s="6"/>
      <c r="N3726" s="6"/>
      <c r="O3726" s="6"/>
      <c r="P3726" s="8"/>
      <c r="Q3726" s="5"/>
      <c r="R3726" s="8"/>
      <c r="S3726" s="10"/>
      <c r="T3726" s="6"/>
      <c r="U3726" s="4"/>
      <c r="V3726" s="4"/>
      <c r="W3726" s="38"/>
      <c r="X3726" s="8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BC3726" s="2"/>
    </row>
    <row r="3727" spans="1:55" ht="12.75" x14ac:dyDescent="0.2">
      <c r="A3727" s="4"/>
      <c r="B3727" s="4"/>
      <c r="C3727" s="4"/>
      <c r="D3727" s="4"/>
      <c r="E3727" s="4"/>
      <c r="F3727" s="4"/>
      <c r="G3727" s="45"/>
      <c r="H3727" s="45"/>
      <c r="I3727" s="36"/>
      <c r="J3727" s="36"/>
      <c r="K3727" s="5"/>
      <c r="L3727" s="8" t="str">
        <f t="shared" si="59"/>
        <v xml:space="preserve"> </v>
      </c>
      <c r="M3727" s="6"/>
      <c r="N3727" s="6"/>
      <c r="O3727" s="6"/>
      <c r="P3727" s="8"/>
      <c r="Q3727" s="5"/>
      <c r="R3727" s="8"/>
      <c r="S3727" s="10"/>
      <c r="T3727" s="6"/>
      <c r="U3727" s="4"/>
      <c r="V3727" s="4"/>
      <c r="W3727" s="38"/>
      <c r="X3727" s="8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BC3727" s="2"/>
    </row>
    <row r="3728" spans="1:55" ht="12.75" x14ac:dyDescent="0.2">
      <c r="A3728" s="4"/>
      <c r="B3728" s="4"/>
      <c r="C3728" s="4"/>
      <c r="D3728" s="4"/>
      <c r="E3728" s="4"/>
      <c r="F3728" s="4"/>
      <c r="G3728" s="45"/>
      <c r="H3728" s="45"/>
      <c r="I3728" s="36"/>
      <c r="J3728" s="36"/>
      <c r="K3728" s="5"/>
      <c r="L3728" s="8" t="str">
        <f t="shared" si="59"/>
        <v xml:space="preserve"> </v>
      </c>
      <c r="M3728" s="6"/>
      <c r="N3728" s="6"/>
      <c r="O3728" s="6"/>
      <c r="P3728" s="8"/>
      <c r="Q3728" s="5"/>
      <c r="R3728" s="8"/>
      <c r="S3728" s="10"/>
      <c r="T3728" s="6"/>
      <c r="U3728" s="4"/>
      <c r="V3728" s="4"/>
      <c r="W3728" s="38"/>
      <c r="X3728" s="8"/>
      <c r="Y3728" s="10"/>
      <c r="Z3728" s="10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BC3728" s="2"/>
    </row>
    <row r="3729" spans="1:55" ht="12.75" x14ac:dyDescent="0.2">
      <c r="A3729" s="4"/>
      <c r="B3729" s="4"/>
      <c r="C3729" s="4"/>
      <c r="D3729" s="4"/>
      <c r="E3729" s="4"/>
      <c r="F3729" s="4"/>
      <c r="G3729" s="45"/>
      <c r="H3729" s="45"/>
      <c r="I3729" s="36"/>
      <c r="J3729" s="36"/>
      <c r="K3729" s="5"/>
      <c r="L3729" s="8" t="str">
        <f t="shared" si="59"/>
        <v xml:space="preserve"> </v>
      </c>
      <c r="M3729" s="6"/>
      <c r="N3729" s="6"/>
      <c r="O3729" s="6"/>
      <c r="P3729" s="8"/>
      <c r="Q3729" s="5"/>
      <c r="R3729" s="8"/>
      <c r="S3729" s="10"/>
      <c r="T3729" s="6"/>
      <c r="U3729" s="4"/>
      <c r="V3729" s="4"/>
      <c r="W3729" s="38"/>
      <c r="X3729" s="8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BC3729" s="2"/>
    </row>
    <row r="3730" spans="1:55" ht="12.75" x14ac:dyDescent="0.2">
      <c r="A3730" s="4"/>
      <c r="B3730" s="4"/>
      <c r="C3730" s="4"/>
      <c r="D3730" s="4"/>
      <c r="E3730" s="4"/>
      <c r="F3730" s="4"/>
      <c r="G3730" s="45"/>
      <c r="H3730" s="45"/>
      <c r="I3730" s="36"/>
      <c r="J3730" s="36"/>
      <c r="K3730" s="5"/>
      <c r="L3730" s="8" t="str">
        <f t="shared" si="59"/>
        <v xml:space="preserve"> </v>
      </c>
      <c r="M3730" s="6"/>
      <c r="N3730" s="6"/>
      <c r="O3730" s="6"/>
      <c r="P3730" s="8"/>
      <c r="Q3730" s="5"/>
      <c r="R3730" s="8"/>
      <c r="S3730" s="10"/>
      <c r="T3730" s="6"/>
      <c r="U3730" s="4"/>
      <c r="V3730" s="4"/>
      <c r="W3730" s="38"/>
      <c r="X3730" s="8"/>
      <c r="Y3730" s="10"/>
      <c r="Z3730" s="10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BC3730" s="2"/>
    </row>
    <row r="3731" spans="1:55" ht="12.75" x14ac:dyDescent="0.2">
      <c r="A3731" s="4"/>
      <c r="B3731" s="4"/>
      <c r="C3731" s="4"/>
      <c r="D3731" s="4"/>
      <c r="E3731" s="4"/>
      <c r="F3731" s="4"/>
      <c r="G3731" s="45"/>
      <c r="H3731" s="45"/>
      <c r="I3731" s="36"/>
      <c r="J3731" s="36"/>
      <c r="K3731" s="5"/>
      <c r="L3731" s="8" t="str">
        <f t="shared" si="59"/>
        <v xml:space="preserve"> </v>
      </c>
      <c r="M3731" s="6"/>
      <c r="N3731" s="6"/>
      <c r="O3731" s="6"/>
      <c r="P3731" s="8"/>
      <c r="Q3731" s="5"/>
      <c r="R3731" s="8"/>
      <c r="S3731" s="10"/>
      <c r="T3731" s="6"/>
      <c r="U3731" s="4"/>
      <c r="V3731" s="4"/>
      <c r="W3731" s="38"/>
      <c r="X3731" s="8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BC3731" s="2"/>
    </row>
    <row r="3732" spans="1:55" ht="12.75" x14ac:dyDescent="0.2">
      <c r="A3732" s="4"/>
      <c r="B3732" s="4"/>
      <c r="C3732" s="4"/>
      <c r="D3732" s="4"/>
      <c r="E3732" s="4"/>
      <c r="F3732" s="4"/>
      <c r="G3732" s="45"/>
      <c r="H3732" s="45"/>
      <c r="I3732" s="36"/>
      <c r="J3732" s="36"/>
      <c r="K3732" s="5"/>
      <c r="L3732" s="8" t="str">
        <f t="shared" si="59"/>
        <v xml:space="preserve"> </v>
      </c>
      <c r="M3732" s="6"/>
      <c r="N3732" s="6"/>
      <c r="O3732" s="6"/>
      <c r="P3732" s="8"/>
      <c r="Q3732" s="5"/>
      <c r="R3732" s="8"/>
      <c r="S3732" s="10"/>
      <c r="T3732" s="6"/>
      <c r="U3732" s="4"/>
      <c r="V3732" s="4"/>
      <c r="W3732" s="38"/>
      <c r="X3732" s="8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BC3732" s="2"/>
    </row>
    <row r="3733" spans="1:55" ht="12.75" x14ac:dyDescent="0.2">
      <c r="A3733" s="4"/>
      <c r="B3733" s="4"/>
      <c r="C3733" s="4"/>
      <c r="D3733" s="4"/>
      <c r="E3733" s="4"/>
      <c r="F3733" s="4"/>
      <c r="G3733" s="45"/>
      <c r="H3733" s="45"/>
      <c r="I3733" s="36"/>
      <c r="J3733" s="36"/>
      <c r="K3733" s="5"/>
      <c r="L3733" s="8" t="str">
        <f t="shared" si="59"/>
        <v xml:space="preserve"> </v>
      </c>
      <c r="M3733" s="6"/>
      <c r="N3733" s="6"/>
      <c r="O3733" s="6"/>
      <c r="P3733" s="8"/>
      <c r="Q3733" s="5"/>
      <c r="R3733" s="8"/>
      <c r="S3733" s="10"/>
      <c r="T3733" s="6"/>
      <c r="U3733" s="4"/>
      <c r="V3733" s="4"/>
      <c r="W3733" s="38"/>
      <c r="X3733" s="8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BC3733" s="2"/>
    </row>
    <row r="3734" spans="1:55" ht="12.75" x14ac:dyDescent="0.2">
      <c r="A3734" s="4"/>
      <c r="B3734" s="4"/>
      <c r="C3734" s="4"/>
      <c r="D3734" s="4"/>
      <c r="E3734" s="4"/>
      <c r="F3734" s="4"/>
      <c r="G3734" s="45"/>
      <c r="H3734" s="45"/>
      <c r="I3734" s="36"/>
      <c r="J3734" s="36"/>
      <c r="K3734" s="5"/>
      <c r="L3734" s="8" t="str">
        <f t="shared" si="59"/>
        <v xml:space="preserve"> </v>
      </c>
      <c r="M3734" s="6"/>
      <c r="N3734" s="6"/>
      <c r="O3734" s="6"/>
      <c r="P3734" s="8"/>
      <c r="Q3734" s="5"/>
      <c r="R3734" s="8"/>
      <c r="S3734" s="10"/>
      <c r="T3734" s="6"/>
      <c r="U3734" s="4"/>
      <c r="V3734" s="4"/>
      <c r="W3734" s="38"/>
      <c r="X3734" s="8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BC3734" s="2"/>
    </row>
    <row r="3735" spans="1:55" ht="12.75" x14ac:dyDescent="0.2">
      <c r="A3735" s="4"/>
      <c r="B3735" s="4"/>
      <c r="C3735" s="4"/>
      <c r="D3735" s="4"/>
      <c r="E3735" s="4"/>
      <c r="F3735" s="4"/>
      <c r="G3735" s="45"/>
      <c r="H3735" s="45"/>
      <c r="I3735" s="36"/>
      <c r="J3735" s="36"/>
      <c r="K3735" s="5"/>
      <c r="L3735" s="8" t="str">
        <f t="shared" si="59"/>
        <v xml:space="preserve"> </v>
      </c>
      <c r="M3735" s="6"/>
      <c r="N3735" s="6"/>
      <c r="O3735" s="6"/>
      <c r="P3735" s="8"/>
      <c r="Q3735" s="5"/>
      <c r="R3735" s="8"/>
      <c r="S3735" s="10"/>
      <c r="T3735" s="6"/>
      <c r="U3735" s="4"/>
      <c r="V3735" s="4"/>
      <c r="W3735" s="38"/>
      <c r="X3735" s="8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BC3735" s="2"/>
    </row>
    <row r="3736" spans="1:55" ht="12.75" x14ac:dyDescent="0.2">
      <c r="A3736" s="4"/>
      <c r="B3736" s="4"/>
      <c r="C3736" s="4"/>
      <c r="D3736" s="4"/>
      <c r="E3736" s="4"/>
      <c r="F3736" s="4"/>
      <c r="G3736" s="45"/>
      <c r="H3736" s="45"/>
      <c r="I3736" s="36"/>
      <c r="J3736" s="36"/>
      <c r="K3736" s="5"/>
      <c r="L3736" s="8" t="str">
        <f t="shared" si="59"/>
        <v xml:space="preserve"> </v>
      </c>
      <c r="M3736" s="6"/>
      <c r="N3736" s="6"/>
      <c r="O3736" s="6"/>
      <c r="P3736" s="8"/>
      <c r="Q3736" s="5"/>
      <c r="R3736" s="8"/>
      <c r="S3736" s="10"/>
      <c r="T3736" s="6"/>
      <c r="U3736" s="4"/>
      <c r="V3736" s="4"/>
      <c r="W3736" s="38"/>
      <c r="X3736" s="8"/>
      <c r="Y3736" s="10"/>
      <c r="Z3736" s="10"/>
      <c r="AA3736" s="10"/>
      <c r="AB3736" s="10"/>
      <c r="AC3736" s="10"/>
      <c r="AD3736" s="10"/>
      <c r="AE3736" s="10"/>
      <c r="AF3736" s="10"/>
      <c r="AG3736" s="10"/>
      <c r="AH3736" s="10"/>
      <c r="AI3736" s="10"/>
      <c r="AJ3736" s="10"/>
      <c r="BC3736" s="2"/>
    </row>
    <row r="3737" spans="1:55" ht="12.75" x14ac:dyDescent="0.2">
      <c r="A3737" s="4"/>
      <c r="B3737" s="4"/>
      <c r="C3737" s="4"/>
      <c r="D3737" s="4"/>
      <c r="E3737" s="4"/>
      <c r="F3737" s="4"/>
      <c r="G3737" s="45"/>
      <c r="H3737" s="45"/>
      <c r="I3737" s="36"/>
      <c r="J3737" s="36"/>
      <c r="K3737" s="5"/>
      <c r="L3737" s="8" t="str">
        <f t="shared" si="59"/>
        <v xml:space="preserve"> </v>
      </c>
      <c r="M3737" s="6"/>
      <c r="N3737" s="6"/>
      <c r="O3737" s="6"/>
      <c r="P3737" s="8"/>
      <c r="Q3737" s="5"/>
      <c r="R3737" s="8"/>
      <c r="S3737" s="10"/>
      <c r="T3737" s="6"/>
      <c r="U3737" s="4"/>
      <c r="V3737" s="4"/>
      <c r="W3737" s="38"/>
      <c r="X3737" s="8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BC3737" s="2"/>
    </row>
    <row r="3738" spans="1:55" ht="12.75" x14ac:dyDescent="0.2">
      <c r="A3738" s="4"/>
      <c r="B3738" s="4"/>
      <c r="C3738" s="4"/>
      <c r="D3738" s="4"/>
      <c r="E3738" s="4"/>
      <c r="F3738" s="4"/>
      <c r="G3738" s="45"/>
      <c r="H3738" s="45"/>
      <c r="I3738" s="36"/>
      <c r="J3738" s="36"/>
      <c r="K3738" s="5"/>
      <c r="L3738" s="8" t="str">
        <f t="shared" si="59"/>
        <v xml:space="preserve"> </v>
      </c>
      <c r="M3738" s="6"/>
      <c r="N3738" s="6"/>
      <c r="O3738" s="6"/>
      <c r="P3738" s="8"/>
      <c r="Q3738" s="5"/>
      <c r="R3738" s="8"/>
      <c r="S3738" s="10"/>
      <c r="T3738" s="6"/>
      <c r="U3738" s="4"/>
      <c r="V3738" s="4"/>
      <c r="W3738" s="38"/>
      <c r="X3738" s="8"/>
      <c r="Y3738" s="10"/>
      <c r="Z3738" s="10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BC3738" s="2"/>
    </row>
    <row r="3739" spans="1:55" ht="12.75" x14ac:dyDescent="0.2">
      <c r="A3739" s="4"/>
      <c r="B3739" s="4"/>
      <c r="C3739" s="4"/>
      <c r="D3739" s="4"/>
      <c r="E3739" s="4"/>
      <c r="F3739" s="4"/>
      <c r="G3739" s="45"/>
      <c r="H3739" s="45"/>
      <c r="I3739" s="36"/>
      <c r="J3739" s="36"/>
      <c r="K3739" s="5"/>
      <c r="L3739" s="8" t="str">
        <f t="shared" si="59"/>
        <v xml:space="preserve"> </v>
      </c>
      <c r="M3739" s="6"/>
      <c r="N3739" s="6"/>
      <c r="O3739" s="6"/>
      <c r="P3739" s="8"/>
      <c r="Q3739" s="5"/>
      <c r="R3739" s="8"/>
      <c r="S3739" s="10"/>
      <c r="T3739" s="6"/>
      <c r="U3739" s="4"/>
      <c r="V3739" s="4"/>
      <c r="W3739" s="38"/>
      <c r="X3739" s="8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BC3739" s="2"/>
    </row>
    <row r="3740" spans="1:55" ht="12.75" x14ac:dyDescent="0.2">
      <c r="A3740" s="4"/>
      <c r="B3740" s="4"/>
      <c r="C3740" s="4"/>
      <c r="D3740" s="4"/>
      <c r="E3740" s="4"/>
      <c r="F3740" s="4"/>
      <c r="G3740" s="45"/>
      <c r="H3740" s="45"/>
      <c r="I3740" s="36"/>
      <c r="J3740" s="36"/>
      <c r="K3740" s="5"/>
      <c r="L3740" s="8" t="str">
        <f t="shared" si="59"/>
        <v xml:space="preserve"> </v>
      </c>
      <c r="M3740" s="6"/>
      <c r="N3740" s="6"/>
      <c r="O3740" s="6"/>
      <c r="P3740" s="8"/>
      <c r="Q3740" s="5"/>
      <c r="R3740" s="8"/>
      <c r="S3740" s="10"/>
      <c r="T3740" s="6"/>
      <c r="U3740" s="4"/>
      <c r="V3740" s="4"/>
      <c r="W3740" s="38"/>
      <c r="X3740" s="8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BC3740" s="2"/>
    </row>
    <row r="3741" spans="1:55" ht="12.75" x14ac:dyDescent="0.2">
      <c r="A3741" s="4"/>
      <c r="B3741" s="4"/>
      <c r="C3741" s="4"/>
      <c r="D3741" s="4"/>
      <c r="E3741" s="4"/>
      <c r="F3741" s="4"/>
      <c r="G3741" s="45"/>
      <c r="H3741" s="45"/>
      <c r="I3741" s="36"/>
      <c r="J3741" s="36"/>
      <c r="K3741" s="5"/>
      <c r="L3741" s="8" t="str">
        <f t="shared" si="59"/>
        <v xml:space="preserve"> </v>
      </c>
      <c r="M3741" s="6"/>
      <c r="N3741" s="6"/>
      <c r="O3741" s="6"/>
      <c r="P3741" s="8"/>
      <c r="Q3741" s="5"/>
      <c r="R3741" s="8"/>
      <c r="S3741" s="10"/>
      <c r="T3741" s="6"/>
      <c r="U3741" s="4"/>
      <c r="V3741" s="4"/>
      <c r="W3741" s="38"/>
      <c r="X3741" s="8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BC3741" s="2"/>
    </row>
    <row r="3742" spans="1:55" ht="12.75" x14ac:dyDescent="0.2">
      <c r="A3742" s="4"/>
      <c r="B3742" s="4"/>
      <c r="C3742" s="4"/>
      <c r="D3742" s="4"/>
      <c r="E3742" s="4"/>
      <c r="F3742" s="4"/>
      <c r="G3742" s="45"/>
      <c r="H3742" s="45"/>
      <c r="I3742" s="36"/>
      <c r="J3742" s="36"/>
      <c r="K3742" s="5"/>
      <c r="L3742" s="8" t="str">
        <f t="shared" si="59"/>
        <v xml:space="preserve"> </v>
      </c>
      <c r="M3742" s="6"/>
      <c r="N3742" s="6"/>
      <c r="O3742" s="6"/>
      <c r="P3742" s="8"/>
      <c r="Q3742" s="5"/>
      <c r="R3742" s="8"/>
      <c r="S3742" s="10"/>
      <c r="T3742" s="6"/>
      <c r="U3742" s="4"/>
      <c r="V3742" s="4"/>
      <c r="W3742" s="38"/>
      <c r="X3742" s="8"/>
      <c r="Y3742" s="10"/>
      <c r="Z3742" s="10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BC3742" s="2"/>
    </row>
    <row r="3743" spans="1:55" ht="12.75" x14ac:dyDescent="0.2">
      <c r="A3743" s="4"/>
      <c r="B3743" s="4"/>
      <c r="C3743" s="4"/>
      <c r="D3743" s="4"/>
      <c r="E3743" s="4"/>
      <c r="F3743" s="4"/>
      <c r="G3743" s="45"/>
      <c r="H3743" s="45"/>
      <c r="I3743" s="36"/>
      <c r="J3743" s="36"/>
      <c r="K3743" s="5"/>
      <c r="L3743" s="8" t="str">
        <f t="shared" si="59"/>
        <v xml:space="preserve"> </v>
      </c>
      <c r="M3743" s="6"/>
      <c r="N3743" s="6"/>
      <c r="O3743" s="6"/>
      <c r="P3743" s="8"/>
      <c r="Q3743" s="5"/>
      <c r="R3743" s="8"/>
      <c r="S3743" s="10"/>
      <c r="T3743" s="6"/>
      <c r="U3743" s="4"/>
      <c r="V3743" s="4"/>
      <c r="W3743" s="38"/>
      <c r="X3743" s="8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BC3743" s="2"/>
    </row>
    <row r="3744" spans="1:55" ht="12.75" x14ac:dyDescent="0.2">
      <c r="A3744" s="4"/>
      <c r="B3744" s="4"/>
      <c r="C3744" s="4"/>
      <c r="D3744" s="4"/>
      <c r="E3744" s="4"/>
      <c r="F3744" s="4"/>
      <c r="G3744" s="45"/>
      <c r="H3744" s="45"/>
      <c r="I3744" s="36"/>
      <c r="J3744" s="36"/>
      <c r="K3744" s="5"/>
      <c r="L3744" s="8" t="str">
        <f t="shared" ref="L3744:L3807" si="60">+IF(J3744=0," ",K3744-($B$9-J3744))</f>
        <v xml:space="preserve"> </v>
      </c>
      <c r="M3744" s="6"/>
      <c r="N3744" s="6"/>
      <c r="O3744" s="6"/>
      <c r="P3744" s="8"/>
      <c r="Q3744" s="5"/>
      <c r="R3744" s="8"/>
      <c r="S3744" s="10"/>
      <c r="T3744" s="6"/>
      <c r="U3744" s="4"/>
      <c r="V3744" s="4"/>
      <c r="W3744" s="38"/>
      <c r="X3744" s="8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BC3744" s="2"/>
    </row>
    <row r="3745" spans="1:55" ht="12.75" x14ac:dyDescent="0.2">
      <c r="A3745" s="4"/>
      <c r="B3745" s="4"/>
      <c r="C3745" s="4"/>
      <c r="D3745" s="4"/>
      <c r="E3745" s="4"/>
      <c r="F3745" s="4"/>
      <c r="G3745" s="45"/>
      <c r="H3745" s="45"/>
      <c r="I3745" s="36"/>
      <c r="J3745" s="36"/>
      <c r="K3745" s="5"/>
      <c r="L3745" s="8" t="str">
        <f t="shared" si="60"/>
        <v xml:space="preserve"> </v>
      </c>
      <c r="M3745" s="6"/>
      <c r="N3745" s="6"/>
      <c r="O3745" s="6"/>
      <c r="P3745" s="8"/>
      <c r="Q3745" s="5"/>
      <c r="R3745" s="8"/>
      <c r="S3745" s="10"/>
      <c r="T3745" s="6"/>
      <c r="U3745" s="4"/>
      <c r="V3745" s="4"/>
      <c r="W3745" s="38"/>
      <c r="X3745" s="8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BC3745" s="2"/>
    </row>
    <row r="3746" spans="1:55" ht="12.75" x14ac:dyDescent="0.2">
      <c r="A3746" s="4"/>
      <c r="B3746" s="4"/>
      <c r="C3746" s="4"/>
      <c r="D3746" s="4"/>
      <c r="E3746" s="4"/>
      <c r="F3746" s="4"/>
      <c r="G3746" s="45"/>
      <c r="H3746" s="45"/>
      <c r="I3746" s="36"/>
      <c r="J3746" s="36"/>
      <c r="K3746" s="5"/>
      <c r="L3746" s="8" t="str">
        <f t="shared" si="60"/>
        <v xml:space="preserve"> </v>
      </c>
      <c r="M3746" s="6"/>
      <c r="N3746" s="6"/>
      <c r="O3746" s="6"/>
      <c r="P3746" s="8"/>
      <c r="Q3746" s="5"/>
      <c r="R3746" s="8"/>
      <c r="S3746" s="10"/>
      <c r="T3746" s="6"/>
      <c r="U3746" s="4"/>
      <c r="V3746" s="4"/>
      <c r="W3746" s="38"/>
      <c r="X3746" s="8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BC3746" s="2"/>
    </row>
    <row r="3747" spans="1:55" ht="12.75" x14ac:dyDescent="0.2">
      <c r="A3747" s="4"/>
      <c r="B3747" s="4"/>
      <c r="C3747" s="4"/>
      <c r="D3747" s="4"/>
      <c r="E3747" s="4"/>
      <c r="F3747" s="4"/>
      <c r="G3747" s="45"/>
      <c r="H3747" s="45"/>
      <c r="I3747" s="36"/>
      <c r="J3747" s="36"/>
      <c r="K3747" s="5"/>
      <c r="L3747" s="8" t="str">
        <f t="shared" si="60"/>
        <v xml:space="preserve"> </v>
      </c>
      <c r="M3747" s="6"/>
      <c r="N3747" s="6"/>
      <c r="O3747" s="6"/>
      <c r="P3747" s="8"/>
      <c r="Q3747" s="5"/>
      <c r="R3747" s="8"/>
      <c r="S3747" s="10"/>
      <c r="T3747" s="6"/>
      <c r="U3747" s="4"/>
      <c r="V3747" s="4"/>
      <c r="W3747" s="38"/>
      <c r="X3747" s="8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BC3747" s="2"/>
    </row>
    <row r="3748" spans="1:55" ht="12.75" x14ac:dyDescent="0.2">
      <c r="A3748" s="4"/>
      <c r="B3748" s="4"/>
      <c r="C3748" s="4"/>
      <c r="D3748" s="4"/>
      <c r="E3748" s="4"/>
      <c r="F3748" s="4"/>
      <c r="G3748" s="45"/>
      <c r="H3748" s="45"/>
      <c r="I3748" s="36"/>
      <c r="J3748" s="36"/>
      <c r="K3748" s="5"/>
      <c r="L3748" s="8" t="str">
        <f t="shared" si="60"/>
        <v xml:space="preserve"> </v>
      </c>
      <c r="M3748" s="6"/>
      <c r="N3748" s="6"/>
      <c r="O3748" s="6"/>
      <c r="P3748" s="8"/>
      <c r="Q3748" s="5"/>
      <c r="R3748" s="8"/>
      <c r="S3748" s="10"/>
      <c r="T3748" s="6"/>
      <c r="U3748" s="4"/>
      <c r="V3748" s="4"/>
      <c r="W3748" s="38"/>
      <c r="X3748" s="8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BC3748" s="2"/>
    </row>
    <row r="3749" spans="1:55" ht="12.75" x14ac:dyDescent="0.2">
      <c r="A3749" s="4"/>
      <c r="B3749" s="4"/>
      <c r="C3749" s="4"/>
      <c r="D3749" s="4"/>
      <c r="E3749" s="4"/>
      <c r="F3749" s="4"/>
      <c r="G3749" s="45"/>
      <c r="H3749" s="45"/>
      <c r="I3749" s="36"/>
      <c r="J3749" s="36"/>
      <c r="K3749" s="5"/>
      <c r="L3749" s="8" t="str">
        <f t="shared" si="60"/>
        <v xml:space="preserve"> </v>
      </c>
      <c r="M3749" s="6"/>
      <c r="N3749" s="6"/>
      <c r="O3749" s="6"/>
      <c r="P3749" s="8"/>
      <c r="Q3749" s="5"/>
      <c r="R3749" s="8"/>
      <c r="S3749" s="10"/>
      <c r="T3749" s="6"/>
      <c r="U3749" s="4"/>
      <c r="V3749" s="4"/>
      <c r="W3749" s="38"/>
      <c r="X3749" s="8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BC3749" s="2"/>
    </row>
    <row r="3750" spans="1:55" ht="12.75" x14ac:dyDescent="0.2">
      <c r="A3750" s="4"/>
      <c r="B3750" s="4"/>
      <c r="C3750" s="4"/>
      <c r="D3750" s="4"/>
      <c r="E3750" s="4"/>
      <c r="F3750" s="4"/>
      <c r="G3750" s="45"/>
      <c r="H3750" s="45"/>
      <c r="I3750" s="36"/>
      <c r="J3750" s="36"/>
      <c r="K3750" s="5"/>
      <c r="L3750" s="8" t="str">
        <f t="shared" si="60"/>
        <v xml:space="preserve"> </v>
      </c>
      <c r="M3750" s="6"/>
      <c r="N3750" s="6"/>
      <c r="O3750" s="6"/>
      <c r="P3750" s="8"/>
      <c r="Q3750" s="5"/>
      <c r="R3750" s="8"/>
      <c r="S3750" s="10"/>
      <c r="T3750" s="6"/>
      <c r="U3750" s="4"/>
      <c r="V3750" s="4"/>
      <c r="W3750" s="38"/>
      <c r="X3750" s="8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BC3750" s="2"/>
    </row>
    <row r="3751" spans="1:55" ht="12.75" x14ac:dyDescent="0.2">
      <c r="A3751" s="4"/>
      <c r="B3751" s="4"/>
      <c r="C3751" s="4"/>
      <c r="D3751" s="4"/>
      <c r="E3751" s="4"/>
      <c r="F3751" s="4"/>
      <c r="G3751" s="45"/>
      <c r="H3751" s="45"/>
      <c r="I3751" s="36"/>
      <c r="J3751" s="36"/>
      <c r="K3751" s="5"/>
      <c r="L3751" s="8" t="str">
        <f t="shared" si="60"/>
        <v xml:space="preserve"> </v>
      </c>
      <c r="M3751" s="6"/>
      <c r="N3751" s="6"/>
      <c r="O3751" s="6"/>
      <c r="P3751" s="8"/>
      <c r="Q3751" s="5"/>
      <c r="R3751" s="8"/>
      <c r="S3751" s="10"/>
      <c r="T3751" s="6"/>
      <c r="U3751" s="4"/>
      <c r="V3751" s="4"/>
      <c r="W3751" s="38"/>
      <c r="X3751" s="8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BC3751" s="2"/>
    </row>
    <row r="3752" spans="1:55" ht="12.75" x14ac:dyDescent="0.2">
      <c r="A3752" s="4"/>
      <c r="B3752" s="4"/>
      <c r="C3752" s="4"/>
      <c r="D3752" s="4"/>
      <c r="E3752" s="4"/>
      <c r="F3752" s="4"/>
      <c r="G3752" s="45"/>
      <c r="H3752" s="45"/>
      <c r="I3752" s="36"/>
      <c r="J3752" s="36"/>
      <c r="K3752" s="5"/>
      <c r="L3752" s="8" t="str">
        <f t="shared" si="60"/>
        <v xml:space="preserve"> </v>
      </c>
      <c r="M3752" s="6"/>
      <c r="N3752" s="6"/>
      <c r="O3752" s="6"/>
      <c r="P3752" s="8"/>
      <c r="Q3752" s="5"/>
      <c r="R3752" s="8"/>
      <c r="S3752" s="10"/>
      <c r="T3752" s="6"/>
      <c r="U3752" s="4"/>
      <c r="V3752" s="4"/>
      <c r="W3752" s="38"/>
      <c r="X3752" s="8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BC3752" s="2"/>
    </row>
    <row r="3753" spans="1:55" ht="12.75" x14ac:dyDescent="0.2">
      <c r="A3753" s="4"/>
      <c r="B3753" s="4"/>
      <c r="C3753" s="4"/>
      <c r="D3753" s="4"/>
      <c r="E3753" s="4"/>
      <c r="F3753" s="4"/>
      <c r="G3753" s="45"/>
      <c r="H3753" s="45"/>
      <c r="I3753" s="36"/>
      <c r="J3753" s="36"/>
      <c r="K3753" s="5"/>
      <c r="L3753" s="8" t="str">
        <f t="shared" si="60"/>
        <v xml:space="preserve"> </v>
      </c>
      <c r="M3753" s="6"/>
      <c r="N3753" s="6"/>
      <c r="O3753" s="6"/>
      <c r="P3753" s="8"/>
      <c r="Q3753" s="5"/>
      <c r="R3753" s="8"/>
      <c r="S3753" s="10"/>
      <c r="T3753" s="6"/>
      <c r="U3753" s="4"/>
      <c r="V3753" s="4"/>
      <c r="W3753" s="38"/>
      <c r="X3753" s="8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BC3753" s="2"/>
    </row>
    <row r="3754" spans="1:55" ht="12.75" x14ac:dyDescent="0.2">
      <c r="A3754" s="4"/>
      <c r="B3754" s="4"/>
      <c r="C3754" s="4"/>
      <c r="D3754" s="4"/>
      <c r="E3754" s="4"/>
      <c r="F3754" s="4"/>
      <c r="G3754" s="45"/>
      <c r="H3754" s="45"/>
      <c r="I3754" s="36"/>
      <c r="J3754" s="36"/>
      <c r="K3754" s="5"/>
      <c r="L3754" s="8" t="str">
        <f t="shared" si="60"/>
        <v xml:space="preserve"> </v>
      </c>
      <c r="M3754" s="6"/>
      <c r="N3754" s="6"/>
      <c r="O3754" s="6"/>
      <c r="P3754" s="8"/>
      <c r="Q3754" s="5"/>
      <c r="R3754" s="8"/>
      <c r="S3754" s="10"/>
      <c r="T3754" s="6"/>
      <c r="U3754" s="4"/>
      <c r="V3754" s="4"/>
      <c r="W3754" s="38"/>
      <c r="X3754" s="8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BC3754" s="2"/>
    </row>
    <row r="3755" spans="1:55" ht="12.75" x14ac:dyDescent="0.2">
      <c r="A3755" s="4"/>
      <c r="B3755" s="4"/>
      <c r="C3755" s="4"/>
      <c r="D3755" s="4"/>
      <c r="E3755" s="4"/>
      <c r="F3755" s="4"/>
      <c r="G3755" s="45"/>
      <c r="H3755" s="45"/>
      <c r="I3755" s="36"/>
      <c r="J3755" s="36"/>
      <c r="K3755" s="5"/>
      <c r="L3755" s="8" t="str">
        <f t="shared" si="60"/>
        <v xml:space="preserve"> </v>
      </c>
      <c r="M3755" s="6"/>
      <c r="N3755" s="6"/>
      <c r="O3755" s="6"/>
      <c r="P3755" s="8"/>
      <c r="Q3755" s="5"/>
      <c r="R3755" s="8"/>
      <c r="S3755" s="10"/>
      <c r="T3755" s="6"/>
      <c r="U3755" s="4"/>
      <c r="V3755" s="4"/>
      <c r="W3755" s="38"/>
      <c r="X3755" s="8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BC3755" s="2"/>
    </row>
    <row r="3756" spans="1:55" ht="12.75" x14ac:dyDescent="0.2">
      <c r="A3756" s="4"/>
      <c r="B3756" s="4"/>
      <c r="C3756" s="4"/>
      <c r="D3756" s="4"/>
      <c r="E3756" s="4"/>
      <c r="F3756" s="4"/>
      <c r="G3756" s="45"/>
      <c r="H3756" s="45"/>
      <c r="I3756" s="36"/>
      <c r="J3756" s="36"/>
      <c r="K3756" s="5"/>
      <c r="L3756" s="8" t="str">
        <f t="shared" si="60"/>
        <v xml:space="preserve"> </v>
      </c>
      <c r="M3756" s="6"/>
      <c r="N3756" s="6"/>
      <c r="O3756" s="6"/>
      <c r="P3756" s="8"/>
      <c r="Q3756" s="5"/>
      <c r="R3756" s="8"/>
      <c r="S3756" s="10"/>
      <c r="T3756" s="6"/>
      <c r="U3756" s="4"/>
      <c r="V3756" s="4"/>
      <c r="W3756" s="38"/>
      <c r="X3756" s="8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BC3756" s="2"/>
    </row>
    <row r="3757" spans="1:55" ht="12.75" x14ac:dyDescent="0.2">
      <c r="A3757" s="4"/>
      <c r="B3757" s="4"/>
      <c r="C3757" s="4"/>
      <c r="D3757" s="4"/>
      <c r="E3757" s="4"/>
      <c r="F3757" s="4"/>
      <c r="G3757" s="45"/>
      <c r="H3757" s="45"/>
      <c r="I3757" s="36"/>
      <c r="J3757" s="36"/>
      <c r="K3757" s="5"/>
      <c r="L3757" s="8" t="str">
        <f t="shared" si="60"/>
        <v xml:space="preserve"> </v>
      </c>
      <c r="M3757" s="6"/>
      <c r="N3757" s="6"/>
      <c r="O3757" s="6"/>
      <c r="P3757" s="8"/>
      <c r="Q3757" s="5"/>
      <c r="R3757" s="8"/>
      <c r="S3757" s="10"/>
      <c r="T3757" s="6"/>
      <c r="U3757" s="4"/>
      <c r="V3757" s="4"/>
      <c r="W3757" s="38"/>
      <c r="X3757" s="8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BC3757" s="2"/>
    </row>
    <row r="3758" spans="1:55" ht="12.75" x14ac:dyDescent="0.2">
      <c r="A3758" s="4"/>
      <c r="B3758" s="4"/>
      <c r="C3758" s="4"/>
      <c r="D3758" s="4"/>
      <c r="E3758" s="4"/>
      <c r="F3758" s="4"/>
      <c r="G3758" s="45"/>
      <c r="H3758" s="45"/>
      <c r="I3758" s="36"/>
      <c r="J3758" s="36"/>
      <c r="K3758" s="5"/>
      <c r="L3758" s="8" t="str">
        <f t="shared" si="60"/>
        <v xml:space="preserve"> </v>
      </c>
      <c r="M3758" s="6"/>
      <c r="N3758" s="6"/>
      <c r="O3758" s="6"/>
      <c r="P3758" s="8"/>
      <c r="Q3758" s="5"/>
      <c r="R3758" s="8"/>
      <c r="S3758" s="10"/>
      <c r="T3758" s="6"/>
      <c r="U3758" s="4"/>
      <c r="V3758" s="4"/>
      <c r="W3758" s="38"/>
      <c r="X3758" s="8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BC3758" s="2"/>
    </row>
    <row r="3759" spans="1:55" ht="12.75" x14ac:dyDescent="0.2">
      <c r="A3759" s="4"/>
      <c r="B3759" s="4"/>
      <c r="C3759" s="4"/>
      <c r="D3759" s="4"/>
      <c r="E3759" s="4"/>
      <c r="F3759" s="4"/>
      <c r="G3759" s="45"/>
      <c r="H3759" s="45"/>
      <c r="I3759" s="36"/>
      <c r="J3759" s="36"/>
      <c r="K3759" s="5"/>
      <c r="L3759" s="8" t="str">
        <f t="shared" si="60"/>
        <v xml:space="preserve"> </v>
      </c>
      <c r="M3759" s="6"/>
      <c r="N3759" s="6"/>
      <c r="O3759" s="6"/>
      <c r="P3759" s="8"/>
      <c r="Q3759" s="5"/>
      <c r="R3759" s="8"/>
      <c r="S3759" s="10"/>
      <c r="T3759" s="6"/>
      <c r="U3759" s="4"/>
      <c r="V3759" s="4"/>
      <c r="W3759" s="38"/>
      <c r="X3759" s="8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BC3759" s="2"/>
    </row>
    <row r="3760" spans="1:55" ht="12.75" x14ac:dyDescent="0.2">
      <c r="A3760" s="4"/>
      <c r="B3760" s="4"/>
      <c r="C3760" s="4"/>
      <c r="D3760" s="4"/>
      <c r="E3760" s="4"/>
      <c r="F3760" s="4"/>
      <c r="G3760" s="45"/>
      <c r="H3760" s="45"/>
      <c r="I3760" s="36"/>
      <c r="J3760" s="36"/>
      <c r="K3760" s="5"/>
      <c r="L3760" s="8" t="str">
        <f t="shared" si="60"/>
        <v xml:space="preserve"> </v>
      </c>
      <c r="M3760" s="6"/>
      <c r="N3760" s="6"/>
      <c r="O3760" s="6"/>
      <c r="P3760" s="8"/>
      <c r="Q3760" s="5"/>
      <c r="R3760" s="8"/>
      <c r="S3760" s="10"/>
      <c r="T3760" s="6"/>
      <c r="U3760" s="4"/>
      <c r="V3760" s="4"/>
      <c r="W3760" s="38"/>
      <c r="X3760" s="8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BC3760" s="2"/>
    </row>
    <row r="3761" spans="1:55" ht="12.75" x14ac:dyDescent="0.2">
      <c r="A3761" s="4"/>
      <c r="B3761" s="4"/>
      <c r="C3761" s="4"/>
      <c r="D3761" s="4"/>
      <c r="E3761" s="4"/>
      <c r="F3761" s="4"/>
      <c r="G3761" s="45"/>
      <c r="H3761" s="45"/>
      <c r="I3761" s="36"/>
      <c r="J3761" s="36"/>
      <c r="K3761" s="5"/>
      <c r="L3761" s="8" t="str">
        <f t="shared" si="60"/>
        <v xml:space="preserve"> </v>
      </c>
      <c r="M3761" s="6"/>
      <c r="N3761" s="6"/>
      <c r="O3761" s="6"/>
      <c r="P3761" s="8"/>
      <c r="Q3761" s="5"/>
      <c r="R3761" s="8"/>
      <c r="S3761" s="10"/>
      <c r="T3761" s="6"/>
      <c r="U3761" s="4"/>
      <c r="V3761" s="4"/>
      <c r="W3761" s="38"/>
      <c r="X3761" s="8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BC3761" s="2"/>
    </row>
    <row r="3762" spans="1:55" ht="12.75" x14ac:dyDescent="0.2">
      <c r="A3762" s="4"/>
      <c r="B3762" s="4"/>
      <c r="C3762" s="4"/>
      <c r="D3762" s="4"/>
      <c r="E3762" s="4"/>
      <c r="F3762" s="4"/>
      <c r="G3762" s="45"/>
      <c r="H3762" s="45"/>
      <c r="I3762" s="36"/>
      <c r="J3762" s="36"/>
      <c r="K3762" s="5"/>
      <c r="L3762" s="8" t="str">
        <f t="shared" si="60"/>
        <v xml:space="preserve"> </v>
      </c>
      <c r="M3762" s="6"/>
      <c r="N3762" s="6"/>
      <c r="O3762" s="6"/>
      <c r="P3762" s="8"/>
      <c r="Q3762" s="5"/>
      <c r="R3762" s="8"/>
      <c r="S3762" s="10"/>
      <c r="T3762" s="6"/>
      <c r="U3762" s="4"/>
      <c r="V3762" s="4"/>
      <c r="W3762" s="38"/>
      <c r="X3762" s="8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BC3762" s="2"/>
    </row>
    <row r="3763" spans="1:55" ht="12.75" x14ac:dyDescent="0.2">
      <c r="A3763" s="4"/>
      <c r="B3763" s="4"/>
      <c r="C3763" s="4"/>
      <c r="D3763" s="4"/>
      <c r="E3763" s="4"/>
      <c r="F3763" s="4"/>
      <c r="G3763" s="45"/>
      <c r="H3763" s="45"/>
      <c r="I3763" s="36"/>
      <c r="J3763" s="36"/>
      <c r="K3763" s="5"/>
      <c r="L3763" s="8" t="str">
        <f t="shared" si="60"/>
        <v xml:space="preserve"> </v>
      </c>
      <c r="M3763" s="6"/>
      <c r="N3763" s="6"/>
      <c r="O3763" s="6"/>
      <c r="P3763" s="8"/>
      <c r="Q3763" s="5"/>
      <c r="R3763" s="8"/>
      <c r="S3763" s="10"/>
      <c r="T3763" s="6"/>
      <c r="U3763" s="4"/>
      <c r="V3763" s="4"/>
      <c r="W3763" s="38"/>
      <c r="X3763" s="8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BC3763" s="2"/>
    </row>
    <row r="3764" spans="1:55" ht="12.75" x14ac:dyDescent="0.2">
      <c r="A3764" s="4"/>
      <c r="B3764" s="4"/>
      <c r="C3764" s="4"/>
      <c r="D3764" s="4"/>
      <c r="E3764" s="4"/>
      <c r="F3764" s="4"/>
      <c r="G3764" s="45"/>
      <c r="H3764" s="45"/>
      <c r="I3764" s="36"/>
      <c r="J3764" s="36"/>
      <c r="K3764" s="5"/>
      <c r="L3764" s="8" t="str">
        <f t="shared" si="60"/>
        <v xml:space="preserve"> </v>
      </c>
      <c r="M3764" s="6"/>
      <c r="N3764" s="6"/>
      <c r="O3764" s="6"/>
      <c r="P3764" s="8"/>
      <c r="Q3764" s="5"/>
      <c r="R3764" s="8"/>
      <c r="S3764" s="10"/>
      <c r="T3764" s="6"/>
      <c r="U3764" s="4"/>
      <c r="V3764" s="4"/>
      <c r="W3764" s="38"/>
      <c r="X3764" s="8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BC3764" s="2"/>
    </row>
    <row r="3765" spans="1:55" ht="12.75" x14ac:dyDescent="0.2">
      <c r="A3765" s="4"/>
      <c r="B3765" s="4"/>
      <c r="C3765" s="4"/>
      <c r="D3765" s="4"/>
      <c r="E3765" s="4"/>
      <c r="F3765" s="4"/>
      <c r="G3765" s="45"/>
      <c r="H3765" s="45"/>
      <c r="I3765" s="36"/>
      <c r="J3765" s="36"/>
      <c r="K3765" s="5"/>
      <c r="L3765" s="8" t="str">
        <f t="shared" si="60"/>
        <v xml:space="preserve"> </v>
      </c>
      <c r="M3765" s="6"/>
      <c r="N3765" s="6"/>
      <c r="O3765" s="6"/>
      <c r="P3765" s="8"/>
      <c r="Q3765" s="5"/>
      <c r="R3765" s="8"/>
      <c r="S3765" s="10"/>
      <c r="T3765" s="6"/>
      <c r="U3765" s="4"/>
      <c r="V3765" s="4"/>
      <c r="W3765" s="38"/>
      <c r="X3765" s="8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BC3765" s="2"/>
    </row>
    <row r="3766" spans="1:55" ht="12.75" x14ac:dyDescent="0.2">
      <c r="A3766" s="4"/>
      <c r="B3766" s="4"/>
      <c r="C3766" s="4"/>
      <c r="D3766" s="4"/>
      <c r="E3766" s="4"/>
      <c r="F3766" s="4"/>
      <c r="G3766" s="45"/>
      <c r="H3766" s="45"/>
      <c r="I3766" s="36"/>
      <c r="J3766" s="36"/>
      <c r="K3766" s="5"/>
      <c r="L3766" s="8" t="str">
        <f t="shared" si="60"/>
        <v xml:space="preserve"> </v>
      </c>
      <c r="M3766" s="6"/>
      <c r="N3766" s="6"/>
      <c r="O3766" s="6"/>
      <c r="P3766" s="8"/>
      <c r="Q3766" s="5"/>
      <c r="R3766" s="8"/>
      <c r="S3766" s="10"/>
      <c r="T3766" s="6"/>
      <c r="U3766" s="4"/>
      <c r="V3766" s="4"/>
      <c r="W3766" s="38"/>
      <c r="X3766" s="8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BC3766" s="2"/>
    </row>
    <row r="3767" spans="1:55" ht="12.75" x14ac:dyDescent="0.2">
      <c r="A3767" s="4"/>
      <c r="B3767" s="4"/>
      <c r="C3767" s="4"/>
      <c r="D3767" s="4"/>
      <c r="E3767" s="4"/>
      <c r="F3767" s="4"/>
      <c r="G3767" s="45"/>
      <c r="H3767" s="45"/>
      <c r="I3767" s="36"/>
      <c r="J3767" s="36"/>
      <c r="K3767" s="5"/>
      <c r="L3767" s="8" t="str">
        <f t="shared" si="60"/>
        <v xml:space="preserve"> </v>
      </c>
      <c r="M3767" s="6"/>
      <c r="N3767" s="6"/>
      <c r="O3767" s="6"/>
      <c r="P3767" s="8"/>
      <c r="Q3767" s="5"/>
      <c r="R3767" s="8"/>
      <c r="S3767" s="10"/>
      <c r="T3767" s="6"/>
      <c r="U3767" s="4"/>
      <c r="V3767" s="4"/>
      <c r="W3767" s="38"/>
      <c r="X3767" s="8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BC3767" s="2"/>
    </row>
    <row r="3768" spans="1:55" ht="12.75" x14ac:dyDescent="0.2">
      <c r="A3768" s="4"/>
      <c r="B3768" s="4"/>
      <c r="C3768" s="4"/>
      <c r="D3768" s="4"/>
      <c r="E3768" s="4"/>
      <c r="F3768" s="4"/>
      <c r="G3768" s="45"/>
      <c r="H3768" s="45"/>
      <c r="I3768" s="36"/>
      <c r="J3768" s="36"/>
      <c r="K3768" s="5"/>
      <c r="L3768" s="8" t="str">
        <f t="shared" si="60"/>
        <v xml:space="preserve"> </v>
      </c>
      <c r="M3768" s="6"/>
      <c r="N3768" s="6"/>
      <c r="O3768" s="6"/>
      <c r="P3768" s="8"/>
      <c r="Q3768" s="5"/>
      <c r="R3768" s="8"/>
      <c r="S3768" s="10"/>
      <c r="T3768" s="6"/>
      <c r="U3768" s="4"/>
      <c r="V3768" s="4"/>
      <c r="W3768" s="38"/>
      <c r="X3768" s="8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BC3768" s="2"/>
    </row>
    <row r="3769" spans="1:55" ht="12.75" x14ac:dyDescent="0.2">
      <c r="A3769" s="4"/>
      <c r="B3769" s="4"/>
      <c r="C3769" s="4"/>
      <c r="D3769" s="4"/>
      <c r="E3769" s="4"/>
      <c r="F3769" s="4"/>
      <c r="G3769" s="45"/>
      <c r="H3769" s="45"/>
      <c r="I3769" s="36"/>
      <c r="J3769" s="36"/>
      <c r="K3769" s="5"/>
      <c r="L3769" s="8" t="str">
        <f t="shared" si="60"/>
        <v xml:space="preserve"> </v>
      </c>
      <c r="M3769" s="6"/>
      <c r="N3769" s="6"/>
      <c r="O3769" s="6"/>
      <c r="P3769" s="8"/>
      <c r="Q3769" s="5"/>
      <c r="R3769" s="8"/>
      <c r="S3769" s="10"/>
      <c r="T3769" s="6"/>
      <c r="U3769" s="4"/>
      <c r="V3769" s="4"/>
      <c r="W3769" s="38"/>
      <c r="X3769" s="8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BC3769" s="2"/>
    </row>
    <row r="3770" spans="1:55" ht="12.75" x14ac:dyDescent="0.2">
      <c r="A3770" s="4"/>
      <c r="B3770" s="4"/>
      <c r="C3770" s="4"/>
      <c r="D3770" s="4"/>
      <c r="E3770" s="4"/>
      <c r="F3770" s="4"/>
      <c r="G3770" s="45"/>
      <c r="H3770" s="45"/>
      <c r="I3770" s="36"/>
      <c r="J3770" s="36"/>
      <c r="K3770" s="5"/>
      <c r="L3770" s="8" t="str">
        <f t="shared" si="60"/>
        <v xml:space="preserve"> </v>
      </c>
      <c r="M3770" s="6"/>
      <c r="N3770" s="6"/>
      <c r="O3770" s="6"/>
      <c r="P3770" s="8"/>
      <c r="Q3770" s="5"/>
      <c r="R3770" s="8"/>
      <c r="S3770" s="10"/>
      <c r="T3770" s="6"/>
      <c r="U3770" s="4"/>
      <c r="V3770" s="4"/>
      <c r="W3770" s="38"/>
      <c r="X3770" s="8"/>
      <c r="Y3770" s="10"/>
      <c r="Z3770" s="10"/>
      <c r="AA3770" s="10"/>
      <c r="AB3770" s="10"/>
      <c r="AC3770" s="10"/>
      <c r="AD3770" s="10"/>
      <c r="AE3770" s="10"/>
      <c r="AF3770" s="10"/>
      <c r="AG3770" s="10"/>
      <c r="AH3770" s="10"/>
      <c r="AI3770" s="10"/>
      <c r="AJ3770" s="10"/>
      <c r="BC3770" s="2"/>
    </row>
    <row r="3771" spans="1:55" ht="12.75" x14ac:dyDescent="0.2">
      <c r="A3771" s="4"/>
      <c r="B3771" s="4"/>
      <c r="C3771" s="4"/>
      <c r="D3771" s="4"/>
      <c r="E3771" s="4"/>
      <c r="F3771" s="4"/>
      <c r="G3771" s="45"/>
      <c r="H3771" s="45"/>
      <c r="I3771" s="36"/>
      <c r="J3771" s="36"/>
      <c r="K3771" s="5"/>
      <c r="L3771" s="8" t="str">
        <f t="shared" si="60"/>
        <v xml:space="preserve"> </v>
      </c>
      <c r="M3771" s="6"/>
      <c r="N3771" s="6"/>
      <c r="O3771" s="6"/>
      <c r="P3771" s="8"/>
      <c r="Q3771" s="5"/>
      <c r="R3771" s="8"/>
      <c r="S3771" s="10"/>
      <c r="T3771" s="6"/>
      <c r="U3771" s="4"/>
      <c r="V3771" s="4"/>
      <c r="W3771" s="38"/>
      <c r="X3771" s="8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BC3771" s="2"/>
    </row>
    <row r="3772" spans="1:55" ht="12.75" x14ac:dyDescent="0.2">
      <c r="A3772" s="4"/>
      <c r="B3772" s="4"/>
      <c r="C3772" s="4"/>
      <c r="D3772" s="4"/>
      <c r="E3772" s="4"/>
      <c r="F3772" s="4"/>
      <c r="G3772" s="45"/>
      <c r="H3772" s="45"/>
      <c r="I3772" s="36"/>
      <c r="J3772" s="36"/>
      <c r="K3772" s="5"/>
      <c r="L3772" s="8" t="str">
        <f t="shared" si="60"/>
        <v xml:space="preserve"> </v>
      </c>
      <c r="M3772" s="6"/>
      <c r="N3772" s="6"/>
      <c r="O3772" s="6"/>
      <c r="P3772" s="8"/>
      <c r="Q3772" s="5"/>
      <c r="R3772" s="8"/>
      <c r="S3772" s="10"/>
      <c r="T3772" s="6"/>
      <c r="U3772" s="4"/>
      <c r="V3772" s="4"/>
      <c r="W3772" s="38"/>
      <c r="X3772" s="8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BC3772" s="2"/>
    </row>
    <row r="3773" spans="1:55" ht="12.75" x14ac:dyDescent="0.2">
      <c r="A3773" s="4"/>
      <c r="B3773" s="4"/>
      <c r="C3773" s="4"/>
      <c r="D3773" s="4"/>
      <c r="E3773" s="4"/>
      <c r="F3773" s="4"/>
      <c r="G3773" s="45"/>
      <c r="H3773" s="45"/>
      <c r="I3773" s="36"/>
      <c r="J3773" s="36"/>
      <c r="K3773" s="5"/>
      <c r="L3773" s="8" t="str">
        <f t="shared" si="60"/>
        <v xml:space="preserve"> </v>
      </c>
      <c r="M3773" s="6"/>
      <c r="N3773" s="6"/>
      <c r="O3773" s="6"/>
      <c r="P3773" s="8"/>
      <c r="Q3773" s="5"/>
      <c r="R3773" s="8"/>
      <c r="S3773" s="10"/>
      <c r="T3773" s="6"/>
      <c r="U3773" s="4"/>
      <c r="V3773" s="4"/>
      <c r="W3773" s="38"/>
      <c r="X3773" s="8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BC3773" s="2"/>
    </row>
    <row r="3774" spans="1:55" ht="12.75" x14ac:dyDescent="0.2">
      <c r="A3774" s="4"/>
      <c r="B3774" s="4"/>
      <c r="C3774" s="4"/>
      <c r="D3774" s="4"/>
      <c r="E3774" s="4"/>
      <c r="F3774" s="4"/>
      <c r="G3774" s="45"/>
      <c r="H3774" s="45"/>
      <c r="I3774" s="36"/>
      <c r="J3774" s="36"/>
      <c r="K3774" s="5"/>
      <c r="L3774" s="8" t="str">
        <f t="shared" si="60"/>
        <v xml:space="preserve"> </v>
      </c>
      <c r="M3774" s="6"/>
      <c r="N3774" s="6"/>
      <c r="O3774" s="6"/>
      <c r="P3774" s="8"/>
      <c r="Q3774" s="5"/>
      <c r="R3774" s="8"/>
      <c r="S3774" s="10"/>
      <c r="T3774" s="6"/>
      <c r="U3774" s="4"/>
      <c r="V3774" s="4"/>
      <c r="W3774" s="38"/>
      <c r="X3774" s="8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BC3774" s="2"/>
    </row>
    <row r="3775" spans="1:55" ht="12.75" x14ac:dyDescent="0.2">
      <c r="A3775" s="4"/>
      <c r="B3775" s="4"/>
      <c r="C3775" s="4"/>
      <c r="D3775" s="4"/>
      <c r="E3775" s="4"/>
      <c r="F3775" s="4"/>
      <c r="G3775" s="45"/>
      <c r="H3775" s="45"/>
      <c r="I3775" s="36"/>
      <c r="J3775" s="36"/>
      <c r="K3775" s="5"/>
      <c r="L3775" s="8" t="str">
        <f t="shared" si="60"/>
        <v xml:space="preserve"> </v>
      </c>
      <c r="M3775" s="6"/>
      <c r="N3775" s="6"/>
      <c r="O3775" s="6"/>
      <c r="P3775" s="8"/>
      <c r="Q3775" s="5"/>
      <c r="R3775" s="8"/>
      <c r="S3775" s="10"/>
      <c r="T3775" s="6"/>
      <c r="U3775" s="4"/>
      <c r="V3775" s="4"/>
      <c r="W3775" s="38"/>
      <c r="X3775" s="8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BC3775" s="2"/>
    </row>
    <row r="3776" spans="1:55" ht="12.75" x14ac:dyDescent="0.2">
      <c r="A3776" s="4"/>
      <c r="B3776" s="4"/>
      <c r="C3776" s="4"/>
      <c r="D3776" s="4"/>
      <c r="E3776" s="4"/>
      <c r="F3776" s="4"/>
      <c r="G3776" s="45"/>
      <c r="H3776" s="45"/>
      <c r="I3776" s="36"/>
      <c r="J3776" s="36"/>
      <c r="K3776" s="5"/>
      <c r="L3776" s="8" t="str">
        <f t="shared" si="60"/>
        <v xml:space="preserve"> </v>
      </c>
      <c r="M3776" s="6"/>
      <c r="N3776" s="6"/>
      <c r="O3776" s="6"/>
      <c r="P3776" s="8"/>
      <c r="Q3776" s="5"/>
      <c r="R3776" s="8"/>
      <c r="S3776" s="10"/>
      <c r="T3776" s="6"/>
      <c r="U3776" s="4"/>
      <c r="V3776" s="4"/>
      <c r="W3776" s="38"/>
      <c r="X3776" s="8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BC3776" s="2"/>
    </row>
    <row r="3777" spans="1:55" ht="12.75" x14ac:dyDescent="0.2">
      <c r="A3777" s="4"/>
      <c r="B3777" s="4"/>
      <c r="C3777" s="4"/>
      <c r="D3777" s="4"/>
      <c r="E3777" s="4"/>
      <c r="F3777" s="4"/>
      <c r="G3777" s="45"/>
      <c r="H3777" s="45"/>
      <c r="I3777" s="36"/>
      <c r="J3777" s="36"/>
      <c r="K3777" s="5"/>
      <c r="L3777" s="8" t="str">
        <f t="shared" si="60"/>
        <v xml:space="preserve"> </v>
      </c>
      <c r="M3777" s="6"/>
      <c r="N3777" s="6"/>
      <c r="O3777" s="6"/>
      <c r="P3777" s="8"/>
      <c r="Q3777" s="5"/>
      <c r="R3777" s="8"/>
      <c r="S3777" s="10"/>
      <c r="T3777" s="6"/>
      <c r="U3777" s="4"/>
      <c r="V3777" s="4"/>
      <c r="W3777" s="38"/>
      <c r="X3777" s="8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BC3777" s="2"/>
    </row>
    <row r="3778" spans="1:55" ht="12.75" x14ac:dyDescent="0.2">
      <c r="A3778" s="4"/>
      <c r="B3778" s="4"/>
      <c r="C3778" s="4"/>
      <c r="D3778" s="4"/>
      <c r="E3778" s="4"/>
      <c r="F3778" s="4"/>
      <c r="G3778" s="45"/>
      <c r="H3778" s="45"/>
      <c r="I3778" s="36"/>
      <c r="J3778" s="36"/>
      <c r="K3778" s="5"/>
      <c r="L3778" s="8" t="str">
        <f t="shared" si="60"/>
        <v xml:space="preserve"> </v>
      </c>
      <c r="M3778" s="6"/>
      <c r="N3778" s="6"/>
      <c r="O3778" s="6"/>
      <c r="P3778" s="8"/>
      <c r="Q3778" s="5"/>
      <c r="R3778" s="8"/>
      <c r="S3778" s="10"/>
      <c r="T3778" s="6"/>
      <c r="U3778" s="4"/>
      <c r="V3778" s="4"/>
      <c r="W3778" s="38"/>
      <c r="X3778" s="8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BC3778" s="2"/>
    </row>
    <row r="3779" spans="1:55" ht="12.75" x14ac:dyDescent="0.2">
      <c r="A3779" s="4"/>
      <c r="B3779" s="4"/>
      <c r="C3779" s="4"/>
      <c r="D3779" s="4"/>
      <c r="E3779" s="4"/>
      <c r="F3779" s="4"/>
      <c r="G3779" s="45"/>
      <c r="H3779" s="45"/>
      <c r="I3779" s="36"/>
      <c r="J3779" s="36"/>
      <c r="K3779" s="5"/>
      <c r="L3779" s="8" t="str">
        <f t="shared" si="60"/>
        <v xml:space="preserve"> </v>
      </c>
      <c r="M3779" s="6"/>
      <c r="N3779" s="6"/>
      <c r="O3779" s="6"/>
      <c r="P3779" s="8"/>
      <c r="Q3779" s="5"/>
      <c r="R3779" s="8"/>
      <c r="S3779" s="10"/>
      <c r="T3779" s="6"/>
      <c r="U3779" s="4"/>
      <c r="V3779" s="4"/>
      <c r="W3779" s="38"/>
      <c r="X3779" s="8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BC3779" s="2"/>
    </row>
    <row r="3780" spans="1:55" ht="12.75" x14ac:dyDescent="0.2">
      <c r="A3780" s="4"/>
      <c r="B3780" s="4"/>
      <c r="C3780" s="4"/>
      <c r="D3780" s="4"/>
      <c r="E3780" s="4"/>
      <c r="F3780" s="4"/>
      <c r="G3780" s="45"/>
      <c r="H3780" s="45"/>
      <c r="I3780" s="36"/>
      <c r="J3780" s="36"/>
      <c r="K3780" s="5"/>
      <c r="L3780" s="8" t="str">
        <f t="shared" si="60"/>
        <v xml:space="preserve"> </v>
      </c>
      <c r="M3780" s="6"/>
      <c r="N3780" s="6"/>
      <c r="O3780" s="6"/>
      <c r="P3780" s="8"/>
      <c r="Q3780" s="5"/>
      <c r="R3780" s="8"/>
      <c r="S3780" s="10"/>
      <c r="T3780" s="6"/>
      <c r="U3780" s="4"/>
      <c r="V3780" s="4"/>
      <c r="W3780" s="38"/>
      <c r="X3780" s="8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BC3780" s="2"/>
    </row>
    <row r="3781" spans="1:55" ht="12.75" x14ac:dyDescent="0.2">
      <c r="A3781" s="4"/>
      <c r="B3781" s="4"/>
      <c r="C3781" s="4"/>
      <c r="D3781" s="4"/>
      <c r="E3781" s="4"/>
      <c r="F3781" s="4"/>
      <c r="G3781" s="45"/>
      <c r="H3781" s="45"/>
      <c r="I3781" s="36"/>
      <c r="J3781" s="36"/>
      <c r="K3781" s="5"/>
      <c r="L3781" s="8" t="str">
        <f t="shared" si="60"/>
        <v xml:space="preserve"> </v>
      </c>
      <c r="M3781" s="6"/>
      <c r="N3781" s="6"/>
      <c r="O3781" s="6"/>
      <c r="P3781" s="8"/>
      <c r="Q3781" s="5"/>
      <c r="R3781" s="8"/>
      <c r="S3781" s="10"/>
      <c r="T3781" s="6"/>
      <c r="U3781" s="4"/>
      <c r="V3781" s="4"/>
      <c r="W3781" s="38"/>
      <c r="X3781" s="8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BC3781" s="2"/>
    </row>
    <row r="3782" spans="1:55" ht="12.75" x14ac:dyDescent="0.2">
      <c r="A3782" s="4"/>
      <c r="B3782" s="4"/>
      <c r="C3782" s="4"/>
      <c r="D3782" s="4"/>
      <c r="E3782" s="4"/>
      <c r="F3782" s="4"/>
      <c r="G3782" s="45"/>
      <c r="H3782" s="45"/>
      <c r="I3782" s="36"/>
      <c r="J3782" s="36"/>
      <c r="K3782" s="5"/>
      <c r="L3782" s="8" t="str">
        <f t="shared" si="60"/>
        <v xml:space="preserve"> </v>
      </c>
      <c r="M3782" s="6"/>
      <c r="N3782" s="6"/>
      <c r="O3782" s="6"/>
      <c r="P3782" s="8"/>
      <c r="Q3782" s="5"/>
      <c r="R3782" s="8"/>
      <c r="S3782" s="10"/>
      <c r="T3782" s="6"/>
      <c r="U3782" s="4"/>
      <c r="V3782" s="4"/>
      <c r="W3782" s="38"/>
      <c r="X3782" s="8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BC3782" s="2"/>
    </row>
    <row r="3783" spans="1:55" ht="12.75" x14ac:dyDescent="0.2">
      <c r="A3783" s="4"/>
      <c r="B3783" s="4"/>
      <c r="C3783" s="4"/>
      <c r="D3783" s="4"/>
      <c r="E3783" s="4"/>
      <c r="F3783" s="4"/>
      <c r="G3783" s="45"/>
      <c r="H3783" s="45"/>
      <c r="I3783" s="36"/>
      <c r="J3783" s="36"/>
      <c r="K3783" s="5"/>
      <c r="L3783" s="8" t="str">
        <f t="shared" si="60"/>
        <v xml:space="preserve"> </v>
      </c>
      <c r="M3783" s="6"/>
      <c r="N3783" s="6"/>
      <c r="O3783" s="6"/>
      <c r="P3783" s="8"/>
      <c r="Q3783" s="5"/>
      <c r="R3783" s="8"/>
      <c r="S3783" s="10"/>
      <c r="T3783" s="6"/>
      <c r="U3783" s="4"/>
      <c r="V3783" s="4"/>
      <c r="W3783" s="38"/>
      <c r="X3783" s="8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BC3783" s="2"/>
    </row>
    <row r="3784" spans="1:55" ht="12.75" x14ac:dyDescent="0.2">
      <c r="A3784" s="4"/>
      <c r="B3784" s="4"/>
      <c r="C3784" s="4"/>
      <c r="D3784" s="4"/>
      <c r="E3784" s="4"/>
      <c r="F3784" s="4"/>
      <c r="G3784" s="45"/>
      <c r="H3784" s="45"/>
      <c r="I3784" s="36"/>
      <c r="J3784" s="36"/>
      <c r="K3784" s="5"/>
      <c r="L3784" s="8" t="str">
        <f t="shared" si="60"/>
        <v xml:space="preserve"> </v>
      </c>
      <c r="M3784" s="6"/>
      <c r="N3784" s="6"/>
      <c r="O3784" s="6"/>
      <c r="P3784" s="8"/>
      <c r="Q3784" s="5"/>
      <c r="R3784" s="8"/>
      <c r="S3784" s="10"/>
      <c r="T3784" s="6"/>
      <c r="U3784" s="4"/>
      <c r="V3784" s="4"/>
      <c r="W3784" s="38"/>
      <c r="X3784" s="8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BC3784" s="2"/>
    </row>
    <row r="3785" spans="1:55" ht="12.75" x14ac:dyDescent="0.2">
      <c r="A3785" s="4"/>
      <c r="B3785" s="4"/>
      <c r="C3785" s="4"/>
      <c r="D3785" s="4"/>
      <c r="E3785" s="4"/>
      <c r="F3785" s="4"/>
      <c r="G3785" s="45"/>
      <c r="H3785" s="45"/>
      <c r="I3785" s="36"/>
      <c r="J3785" s="36"/>
      <c r="K3785" s="5"/>
      <c r="L3785" s="8" t="str">
        <f t="shared" si="60"/>
        <v xml:space="preserve"> </v>
      </c>
      <c r="M3785" s="6"/>
      <c r="N3785" s="6"/>
      <c r="O3785" s="6"/>
      <c r="P3785" s="8"/>
      <c r="Q3785" s="5"/>
      <c r="R3785" s="8"/>
      <c r="S3785" s="10"/>
      <c r="T3785" s="6"/>
      <c r="U3785" s="4"/>
      <c r="V3785" s="4"/>
      <c r="W3785" s="38"/>
      <c r="X3785" s="8"/>
      <c r="Y3785" s="10"/>
      <c r="Z3785" s="10"/>
      <c r="AA3785" s="10"/>
      <c r="AB3785" s="10"/>
      <c r="AC3785" s="10"/>
      <c r="AD3785" s="10"/>
      <c r="AE3785" s="10"/>
      <c r="AF3785" s="10"/>
      <c r="AG3785" s="10"/>
      <c r="AH3785" s="10"/>
      <c r="AI3785" s="10"/>
      <c r="AJ3785" s="10"/>
      <c r="BC3785" s="2"/>
    </row>
    <row r="3786" spans="1:55" ht="12.75" x14ac:dyDescent="0.2">
      <c r="A3786" s="4"/>
      <c r="B3786" s="4"/>
      <c r="C3786" s="4"/>
      <c r="D3786" s="4"/>
      <c r="E3786" s="4"/>
      <c r="F3786" s="4"/>
      <c r="G3786" s="45"/>
      <c r="H3786" s="45"/>
      <c r="I3786" s="36"/>
      <c r="J3786" s="36"/>
      <c r="K3786" s="5"/>
      <c r="L3786" s="8" t="str">
        <f t="shared" si="60"/>
        <v xml:space="preserve"> </v>
      </c>
      <c r="M3786" s="6"/>
      <c r="N3786" s="6"/>
      <c r="O3786" s="6"/>
      <c r="P3786" s="8"/>
      <c r="Q3786" s="5"/>
      <c r="R3786" s="8"/>
      <c r="S3786" s="10"/>
      <c r="T3786" s="6"/>
      <c r="U3786" s="4"/>
      <c r="V3786" s="4"/>
      <c r="W3786" s="38"/>
      <c r="X3786" s="8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BC3786" s="2"/>
    </row>
    <row r="3787" spans="1:55" ht="12.75" x14ac:dyDescent="0.2">
      <c r="A3787" s="4"/>
      <c r="B3787" s="4"/>
      <c r="C3787" s="4"/>
      <c r="D3787" s="4"/>
      <c r="E3787" s="4"/>
      <c r="F3787" s="4"/>
      <c r="G3787" s="45"/>
      <c r="H3787" s="45"/>
      <c r="I3787" s="36"/>
      <c r="J3787" s="36"/>
      <c r="K3787" s="5"/>
      <c r="L3787" s="8" t="str">
        <f t="shared" si="60"/>
        <v xml:space="preserve"> </v>
      </c>
      <c r="M3787" s="6"/>
      <c r="N3787" s="6"/>
      <c r="O3787" s="6"/>
      <c r="P3787" s="8"/>
      <c r="Q3787" s="5"/>
      <c r="R3787" s="8"/>
      <c r="S3787" s="10"/>
      <c r="T3787" s="6"/>
      <c r="U3787" s="4"/>
      <c r="V3787" s="4"/>
      <c r="W3787" s="38"/>
      <c r="X3787" s="8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BC3787" s="2"/>
    </row>
    <row r="3788" spans="1:55" ht="12.75" x14ac:dyDescent="0.2">
      <c r="A3788" s="4"/>
      <c r="B3788" s="4"/>
      <c r="C3788" s="4"/>
      <c r="D3788" s="4"/>
      <c r="E3788" s="4"/>
      <c r="F3788" s="4"/>
      <c r="G3788" s="45"/>
      <c r="H3788" s="45"/>
      <c r="I3788" s="36"/>
      <c r="J3788" s="36"/>
      <c r="K3788" s="5"/>
      <c r="L3788" s="8" t="str">
        <f t="shared" si="60"/>
        <v xml:space="preserve"> </v>
      </c>
      <c r="M3788" s="6"/>
      <c r="N3788" s="6"/>
      <c r="O3788" s="6"/>
      <c r="P3788" s="8"/>
      <c r="Q3788" s="5"/>
      <c r="R3788" s="8"/>
      <c r="S3788" s="10"/>
      <c r="T3788" s="6"/>
      <c r="U3788" s="4"/>
      <c r="V3788" s="4"/>
      <c r="W3788" s="38"/>
      <c r="X3788" s="8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BC3788" s="2"/>
    </row>
    <row r="3789" spans="1:55" ht="12.75" x14ac:dyDescent="0.2">
      <c r="A3789" s="4"/>
      <c r="B3789" s="4"/>
      <c r="C3789" s="4"/>
      <c r="D3789" s="4"/>
      <c r="E3789" s="4"/>
      <c r="F3789" s="4"/>
      <c r="G3789" s="45"/>
      <c r="H3789" s="45"/>
      <c r="I3789" s="36"/>
      <c r="J3789" s="36"/>
      <c r="K3789" s="5"/>
      <c r="L3789" s="8" t="str">
        <f t="shared" si="60"/>
        <v xml:space="preserve"> </v>
      </c>
      <c r="M3789" s="6"/>
      <c r="N3789" s="6"/>
      <c r="O3789" s="6"/>
      <c r="P3789" s="8"/>
      <c r="Q3789" s="5"/>
      <c r="R3789" s="8"/>
      <c r="S3789" s="10"/>
      <c r="T3789" s="6"/>
      <c r="U3789" s="4"/>
      <c r="V3789" s="4"/>
      <c r="W3789" s="38"/>
      <c r="X3789" s="8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BC3789" s="2"/>
    </row>
    <row r="3790" spans="1:55" ht="12.75" x14ac:dyDescent="0.2">
      <c r="A3790" s="4"/>
      <c r="B3790" s="4"/>
      <c r="C3790" s="4"/>
      <c r="D3790" s="4"/>
      <c r="E3790" s="4"/>
      <c r="F3790" s="4"/>
      <c r="G3790" s="45"/>
      <c r="H3790" s="45"/>
      <c r="I3790" s="36"/>
      <c r="J3790" s="36"/>
      <c r="K3790" s="5"/>
      <c r="L3790" s="8" t="str">
        <f t="shared" si="60"/>
        <v xml:space="preserve"> </v>
      </c>
      <c r="M3790" s="6"/>
      <c r="N3790" s="6"/>
      <c r="O3790" s="6"/>
      <c r="P3790" s="8"/>
      <c r="Q3790" s="5"/>
      <c r="R3790" s="8"/>
      <c r="S3790" s="10"/>
      <c r="T3790" s="6"/>
      <c r="U3790" s="4"/>
      <c r="V3790" s="4"/>
      <c r="W3790" s="38"/>
      <c r="X3790" s="8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BC3790" s="2"/>
    </row>
    <row r="3791" spans="1:55" ht="12.75" x14ac:dyDescent="0.2">
      <c r="A3791" s="4"/>
      <c r="B3791" s="4"/>
      <c r="C3791" s="4"/>
      <c r="D3791" s="4"/>
      <c r="E3791" s="4"/>
      <c r="F3791" s="4"/>
      <c r="G3791" s="45"/>
      <c r="H3791" s="45"/>
      <c r="I3791" s="36"/>
      <c r="J3791" s="36"/>
      <c r="K3791" s="5"/>
      <c r="L3791" s="8" t="str">
        <f t="shared" si="60"/>
        <v xml:space="preserve"> </v>
      </c>
      <c r="M3791" s="6"/>
      <c r="N3791" s="6"/>
      <c r="O3791" s="6"/>
      <c r="P3791" s="8"/>
      <c r="Q3791" s="5"/>
      <c r="R3791" s="8"/>
      <c r="S3791" s="10"/>
      <c r="T3791" s="6"/>
      <c r="U3791" s="4"/>
      <c r="V3791" s="4"/>
      <c r="W3791" s="38"/>
      <c r="X3791" s="8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BC3791" s="2"/>
    </row>
    <row r="3792" spans="1:55" ht="12.75" x14ac:dyDescent="0.2">
      <c r="A3792" s="4"/>
      <c r="B3792" s="4"/>
      <c r="C3792" s="4"/>
      <c r="D3792" s="4"/>
      <c r="E3792" s="4"/>
      <c r="F3792" s="4"/>
      <c r="G3792" s="45"/>
      <c r="H3792" s="45"/>
      <c r="I3792" s="36"/>
      <c r="J3792" s="36"/>
      <c r="K3792" s="5"/>
      <c r="L3792" s="8" t="str">
        <f t="shared" si="60"/>
        <v xml:space="preserve"> </v>
      </c>
      <c r="M3792" s="6"/>
      <c r="N3792" s="6"/>
      <c r="O3792" s="6"/>
      <c r="P3792" s="8"/>
      <c r="Q3792" s="5"/>
      <c r="R3792" s="8"/>
      <c r="S3792" s="10"/>
      <c r="T3792" s="6"/>
      <c r="U3792" s="4"/>
      <c r="V3792" s="4"/>
      <c r="W3792" s="38"/>
      <c r="X3792" s="8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BC3792" s="2"/>
    </row>
    <row r="3793" spans="1:55" ht="12.75" x14ac:dyDescent="0.2">
      <c r="A3793" s="4"/>
      <c r="B3793" s="4"/>
      <c r="C3793" s="4"/>
      <c r="D3793" s="4"/>
      <c r="E3793" s="4"/>
      <c r="F3793" s="4"/>
      <c r="G3793" s="45"/>
      <c r="H3793" s="45"/>
      <c r="I3793" s="36"/>
      <c r="J3793" s="36"/>
      <c r="K3793" s="5"/>
      <c r="L3793" s="8" t="str">
        <f t="shared" si="60"/>
        <v xml:space="preserve"> </v>
      </c>
      <c r="M3793" s="6"/>
      <c r="N3793" s="6"/>
      <c r="O3793" s="6"/>
      <c r="P3793" s="8"/>
      <c r="Q3793" s="5"/>
      <c r="R3793" s="8"/>
      <c r="S3793" s="10"/>
      <c r="T3793" s="6"/>
      <c r="U3793" s="4"/>
      <c r="V3793" s="4"/>
      <c r="W3793" s="38"/>
      <c r="X3793" s="8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BC3793" s="2"/>
    </row>
    <row r="3794" spans="1:55" ht="12.75" x14ac:dyDescent="0.2">
      <c r="A3794" s="4"/>
      <c r="B3794" s="4"/>
      <c r="C3794" s="4"/>
      <c r="D3794" s="4"/>
      <c r="E3794" s="4"/>
      <c r="F3794" s="4"/>
      <c r="G3794" s="45"/>
      <c r="H3794" s="45"/>
      <c r="I3794" s="36"/>
      <c r="J3794" s="36"/>
      <c r="K3794" s="5"/>
      <c r="L3794" s="8" t="str">
        <f t="shared" si="60"/>
        <v xml:space="preserve"> </v>
      </c>
      <c r="M3794" s="6"/>
      <c r="N3794" s="6"/>
      <c r="O3794" s="6"/>
      <c r="P3794" s="8"/>
      <c r="Q3794" s="5"/>
      <c r="R3794" s="8"/>
      <c r="S3794" s="10"/>
      <c r="T3794" s="6"/>
      <c r="U3794" s="4"/>
      <c r="V3794" s="4"/>
      <c r="W3794" s="38"/>
      <c r="X3794" s="8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BC3794" s="2"/>
    </row>
    <row r="3795" spans="1:55" ht="12.75" x14ac:dyDescent="0.2">
      <c r="A3795" s="4"/>
      <c r="B3795" s="4"/>
      <c r="C3795" s="4"/>
      <c r="D3795" s="4"/>
      <c r="E3795" s="4"/>
      <c r="F3795" s="4"/>
      <c r="G3795" s="45"/>
      <c r="H3795" s="45"/>
      <c r="I3795" s="36"/>
      <c r="J3795" s="36"/>
      <c r="K3795" s="5"/>
      <c r="L3795" s="8" t="str">
        <f t="shared" si="60"/>
        <v xml:space="preserve"> </v>
      </c>
      <c r="M3795" s="6"/>
      <c r="N3795" s="6"/>
      <c r="O3795" s="6"/>
      <c r="P3795" s="8"/>
      <c r="Q3795" s="5"/>
      <c r="R3795" s="8"/>
      <c r="S3795" s="10"/>
      <c r="T3795" s="6"/>
      <c r="U3795" s="4"/>
      <c r="V3795" s="4"/>
      <c r="W3795" s="38"/>
      <c r="X3795" s="8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BC3795" s="2"/>
    </row>
    <row r="3796" spans="1:55" ht="12.75" x14ac:dyDescent="0.2">
      <c r="A3796" s="4"/>
      <c r="B3796" s="4"/>
      <c r="C3796" s="4"/>
      <c r="D3796" s="4"/>
      <c r="E3796" s="4"/>
      <c r="F3796" s="4"/>
      <c r="G3796" s="45"/>
      <c r="H3796" s="45"/>
      <c r="I3796" s="36"/>
      <c r="J3796" s="36"/>
      <c r="K3796" s="5"/>
      <c r="L3796" s="8" t="str">
        <f t="shared" si="60"/>
        <v xml:space="preserve"> </v>
      </c>
      <c r="M3796" s="6"/>
      <c r="N3796" s="6"/>
      <c r="O3796" s="6"/>
      <c r="P3796" s="8"/>
      <c r="Q3796" s="5"/>
      <c r="R3796" s="8"/>
      <c r="S3796" s="10"/>
      <c r="T3796" s="6"/>
      <c r="U3796" s="4"/>
      <c r="V3796" s="4"/>
      <c r="W3796" s="38"/>
      <c r="X3796" s="8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BC3796" s="2"/>
    </row>
    <row r="3797" spans="1:55" ht="12.75" x14ac:dyDescent="0.2">
      <c r="A3797" s="4"/>
      <c r="B3797" s="4"/>
      <c r="C3797" s="4"/>
      <c r="D3797" s="4"/>
      <c r="E3797" s="4"/>
      <c r="F3797" s="4"/>
      <c r="G3797" s="45"/>
      <c r="H3797" s="45"/>
      <c r="I3797" s="36"/>
      <c r="J3797" s="36"/>
      <c r="K3797" s="5"/>
      <c r="L3797" s="8" t="str">
        <f t="shared" si="60"/>
        <v xml:space="preserve"> </v>
      </c>
      <c r="M3797" s="6"/>
      <c r="N3797" s="6"/>
      <c r="O3797" s="6"/>
      <c r="P3797" s="8"/>
      <c r="Q3797" s="5"/>
      <c r="R3797" s="8"/>
      <c r="S3797" s="10"/>
      <c r="T3797" s="6"/>
      <c r="U3797" s="4"/>
      <c r="V3797" s="4"/>
      <c r="W3797" s="38"/>
      <c r="X3797" s="8"/>
      <c r="Y3797" s="10"/>
      <c r="Z3797" s="10"/>
      <c r="AA3797" s="10"/>
      <c r="AB3797" s="10"/>
      <c r="AC3797" s="10"/>
      <c r="AD3797" s="10"/>
      <c r="AE3797" s="10"/>
      <c r="AF3797" s="10"/>
      <c r="AG3797" s="10"/>
      <c r="AH3797" s="10"/>
      <c r="AI3797" s="10"/>
      <c r="AJ3797" s="10"/>
      <c r="BC3797" s="2"/>
    </row>
    <row r="3798" spans="1:55" ht="12.75" x14ac:dyDescent="0.2">
      <c r="A3798" s="4"/>
      <c r="B3798" s="4"/>
      <c r="C3798" s="4"/>
      <c r="D3798" s="4"/>
      <c r="E3798" s="4"/>
      <c r="F3798" s="4"/>
      <c r="G3798" s="45"/>
      <c r="H3798" s="45"/>
      <c r="I3798" s="36"/>
      <c r="J3798" s="36"/>
      <c r="K3798" s="5"/>
      <c r="L3798" s="8" t="str">
        <f t="shared" si="60"/>
        <v xml:space="preserve"> </v>
      </c>
      <c r="M3798" s="6"/>
      <c r="N3798" s="6"/>
      <c r="O3798" s="6"/>
      <c r="P3798" s="8"/>
      <c r="Q3798" s="5"/>
      <c r="R3798" s="8"/>
      <c r="S3798" s="10"/>
      <c r="T3798" s="6"/>
      <c r="U3798" s="4"/>
      <c r="V3798" s="4"/>
      <c r="W3798" s="38"/>
      <c r="X3798" s="8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BC3798" s="2"/>
    </row>
    <row r="3799" spans="1:55" ht="12.75" x14ac:dyDescent="0.2">
      <c r="A3799" s="4"/>
      <c r="B3799" s="4"/>
      <c r="C3799" s="4"/>
      <c r="D3799" s="4"/>
      <c r="E3799" s="4"/>
      <c r="F3799" s="4"/>
      <c r="G3799" s="45"/>
      <c r="H3799" s="45"/>
      <c r="I3799" s="36"/>
      <c r="J3799" s="36"/>
      <c r="K3799" s="5"/>
      <c r="L3799" s="8" t="str">
        <f t="shared" si="60"/>
        <v xml:space="preserve"> </v>
      </c>
      <c r="M3799" s="6"/>
      <c r="N3799" s="6"/>
      <c r="O3799" s="6"/>
      <c r="P3799" s="8"/>
      <c r="Q3799" s="5"/>
      <c r="R3799" s="8"/>
      <c r="S3799" s="10"/>
      <c r="T3799" s="6"/>
      <c r="U3799" s="4"/>
      <c r="V3799" s="4"/>
      <c r="W3799" s="38"/>
      <c r="X3799" s="8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BC3799" s="2"/>
    </row>
    <row r="3800" spans="1:55" ht="12.75" x14ac:dyDescent="0.2">
      <c r="A3800" s="4"/>
      <c r="B3800" s="4"/>
      <c r="C3800" s="4"/>
      <c r="D3800" s="4"/>
      <c r="E3800" s="4"/>
      <c r="F3800" s="4"/>
      <c r="G3800" s="45"/>
      <c r="H3800" s="45"/>
      <c r="I3800" s="36"/>
      <c r="J3800" s="36"/>
      <c r="K3800" s="5"/>
      <c r="L3800" s="8" t="str">
        <f t="shared" si="60"/>
        <v xml:space="preserve"> </v>
      </c>
      <c r="M3800" s="6"/>
      <c r="N3800" s="6"/>
      <c r="O3800" s="6"/>
      <c r="P3800" s="8"/>
      <c r="Q3800" s="5"/>
      <c r="R3800" s="8"/>
      <c r="S3800" s="10"/>
      <c r="T3800" s="6"/>
      <c r="U3800" s="4"/>
      <c r="V3800" s="4"/>
      <c r="W3800" s="38"/>
      <c r="X3800" s="8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BC3800" s="2"/>
    </row>
    <row r="3801" spans="1:55" ht="12.75" x14ac:dyDescent="0.2">
      <c r="A3801" s="4"/>
      <c r="B3801" s="4"/>
      <c r="C3801" s="4"/>
      <c r="D3801" s="4"/>
      <c r="E3801" s="4"/>
      <c r="F3801" s="4"/>
      <c r="G3801" s="45"/>
      <c r="H3801" s="45"/>
      <c r="I3801" s="36"/>
      <c r="J3801" s="36"/>
      <c r="K3801" s="5"/>
      <c r="L3801" s="8" t="str">
        <f t="shared" si="60"/>
        <v xml:space="preserve"> </v>
      </c>
      <c r="M3801" s="6"/>
      <c r="N3801" s="6"/>
      <c r="O3801" s="6"/>
      <c r="P3801" s="8"/>
      <c r="Q3801" s="5"/>
      <c r="R3801" s="8"/>
      <c r="S3801" s="10"/>
      <c r="T3801" s="6"/>
      <c r="U3801" s="4"/>
      <c r="V3801" s="4"/>
      <c r="W3801" s="38"/>
      <c r="X3801" s="8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BC3801" s="2"/>
    </row>
    <row r="3802" spans="1:55" ht="12.75" x14ac:dyDescent="0.2">
      <c r="A3802" s="4"/>
      <c r="B3802" s="4"/>
      <c r="C3802" s="4"/>
      <c r="D3802" s="4"/>
      <c r="E3802" s="4"/>
      <c r="F3802" s="4"/>
      <c r="G3802" s="45"/>
      <c r="H3802" s="45"/>
      <c r="I3802" s="36"/>
      <c r="J3802" s="36"/>
      <c r="K3802" s="5"/>
      <c r="L3802" s="8" t="str">
        <f t="shared" si="60"/>
        <v xml:space="preserve"> </v>
      </c>
      <c r="M3802" s="6"/>
      <c r="N3802" s="6"/>
      <c r="O3802" s="6"/>
      <c r="P3802" s="8"/>
      <c r="Q3802" s="5"/>
      <c r="R3802" s="8"/>
      <c r="S3802" s="10"/>
      <c r="T3802" s="6"/>
      <c r="U3802" s="4"/>
      <c r="V3802" s="4"/>
      <c r="W3802" s="38"/>
      <c r="X3802" s="8"/>
      <c r="Y3802" s="10"/>
      <c r="Z3802" s="10"/>
      <c r="AA3802" s="10"/>
      <c r="AB3802" s="10"/>
      <c r="AC3802" s="10"/>
      <c r="AD3802" s="10"/>
      <c r="AE3802" s="10"/>
      <c r="AF3802" s="10"/>
      <c r="AG3802" s="10"/>
      <c r="AH3802" s="10"/>
      <c r="AI3802" s="10"/>
      <c r="AJ3802" s="10"/>
      <c r="BC3802" s="2"/>
    </row>
    <row r="3803" spans="1:55" ht="12.75" x14ac:dyDescent="0.2">
      <c r="A3803" s="4"/>
      <c r="B3803" s="4"/>
      <c r="C3803" s="4"/>
      <c r="D3803" s="4"/>
      <c r="E3803" s="4"/>
      <c r="F3803" s="4"/>
      <c r="G3803" s="45"/>
      <c r="H3803" s="45"/>
      <c r="I3803" s="36"/>
      <c r="J3803" s="36"/>
      <c r="K3803" s="5"/>
      <c r="L3803" s="8" t="str">
        <f t="shared" si="60"/>
        <v xml:space="preserve"> </v>
      </c>
      <c r="M3803" s="6"/>
      <c r="N3803" s="6"/>
      <c r="O3803" s="6"/>
      <c r="P3803" s="8"/>
      <c r="Q3803" s="5"/>
      <c r="R3803" s="8"/>
      <c r="S3803" s="10"/>
      <c r="T3803" s="6"/>
      <c r="U3803" s="4"/>
      <c r="V3803" s="4"/>
      <c r="W3803" s="38"/>
      <c r="X3803" s="8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BC3803" s="2"/>
    </row>
    <row r="3804" spans="1:55" ht="12.75" x14ac:dyDescent="0.2">
      <c r="A3804" s="4"/>
      <c r="B3804" s="4"/>
      <c r="C3804" s="4"/>
      <c r="D3804" s="4"/>
      <c r="E3804" s="4"/>
      <c r="F3804" s="4"/>
      <c r="G3804" s="45"/>
      <c r="H3804" s="45"/>
      <c r="I3804" s="36"/>
      <c r="J3804" s="36"/>
      <c r="K3804" s="5"/>
      <c r="L3804" s="8" t="str">
        <f t="shared" si="60"/>
        <v xml:space="preserve"> </v>
      </c>
      <c r="M3804" s="6"/>
      <c r="N3804" s="6"/>
      <c r="O3804" s="6"/>
      <c r="P3804" s="8"/>
      <c r="Q3804" s="5"/>
      <c r="R3804" s="8"/>
      <c r="S3804" s="10"/>
      <c r="T3804" s="6"/>
      <c r="U3804" s="4"/>
      <c r="V3804" s="4"/>
      <c r="W3804" s="38"/>
      <c r="X3804" s="8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BC3804" s="2"/>
    </row>
    <row r="3805" spans="1:55" ht="12.75" x14ac:dyDescent="0.2">
      <c r="A3805" s="4"/>
      <c r="B3805" s="4"/>
      <c r="C3805" s="4"/>
      <c r="D3805" s="4"/>
      <c r="E3805" s="4"/>
      <c r="F3805" s="4"/>
      <c r="G3805" s="45"/>
      <c r="H3805" s="45"/>
      <c r="I3805" s="36"/>
      <c r="J3805" s="36"/>
      <c r="K3805" s="5"/>
      <c r="L3805" s="8" t="str">
        <f t="shared" si="60"/>
        <v xml:space="preserve"> </v>
      </c>
      <c r="M3805" s="6"/>
      <c r="N3805" s="6"/>
      <c r="O3805" s="6"/>
      <c r="P3805" s="8"/>
      <c r="Q3805" s="5"/>
      <c r="R3805" s="8"/>
      <c r="S3805" s="10"/>
      <c r="T3805" s="6"/>
      <c r="U3805" s="4"/>
      <c r="V3805" s="4"/>
      <c r="W3805" s="38"/>
      <c r="X3805" s="8"/>
      <c r="Y3805" s="10"/>
      <c r="Z3805" s="10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BC3805" s="2"/>
    </row>
    <row r="3806" spans="1:55" ht="12.75" x14ac:dyDescent="0.2">
      <c r="A3806" s="4"/>
      <c r="B3806" s="4"/>
      <c r="C3806" s="4"/>
      <c r="D3806" s="4"/>
      <c r="E3806" s="4"/>
      <c r="F3806" s="4"/>
      <c r="G3806" s="45"/>
      <c r="H3806" s="45"/>
      <c r="I3806" s="36"/>
      <c r="J3806" s="36"/>
      <c r="K3806" s="5"/>
      <c r="L3806" s="8" t="str">
        <f t="shared" si="60"/>
        <v xml:space="preserve"> </v>
      </c>
      <c r="M3806" s="6"/>
      <c r="N3806" s="6"/>
      <c r="O3806" s="6"/>
      <c r="P3806" s="8"/>
      <c r="Q3806" s="5"/>
      <c r="R3806" s="8"/>
      <c r="S3806" s="10"/>
      <c r="T3806" s="6"/>
      <c r="U3806" s="4"/>
      <c r="V3806" s="4"/>
      <c r="W3806" s="38"/>
      <c r="X3806" s="8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BC3806" s="2"/>
    </row>
    <row r="3807" spans="1:55" ht="12.75" x14ac:dyDescent="0.2">
      <c r="A3807" s="4"/>
      <c r="B3807" s="4"/>
      <c r="C3807" s="4"/>
      <c r="D3807" s="4"/>
      <c r="E3807" s="4"/>
      <c r="F3807" s="4"/>
      <c r="G3807" s="45"/>
      <c r="H3807" s="45"/>
      <c r="I3807" s="36"/>
      <c r="J3807" s="36"/>
      <c r="K3807" s="5"/>
      <c r="L3807" s="8" t="str">
        <f t="shared" si="60"/>
        <v xml:space="preserve"> </v>
      </c>
      <c r="M3807" s="6"/>
      <c r="N3807" s="6"/>
      <c r="O3807" s="6"/>
      <c r="P3807" s="8"/>
      <c r="Q3807" s="5"/>
      <c r="R3807" s="8"/>
      <c r="S3807" s="10"/>
      <c r="T3807" s="6"/>
      <c r="U3807" s="4"/>
      <c r="V3807" s="4"/>
      <c r="W3807" s="38"/>
      <c r="X3807" s="8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BC3807" s="2"/>
    </row>
    <row r="3808" spans="1:55" ht="12.75" x14ac:dyDescent="0.2">
      <c r="A3808" s="4"/>
      <c r="B3808" s="4"/>
      <c r="C3808" s="4"/>
      <c r="D3808" s="4"/>
      <c r="E3808" s="4"/>
      <c r="F3808" s="4"/>
      <c r="G3808" s="45"/>
      <c r="H3808" s="45"/>
      <c r="I3808" s="36"/>
      <c r="J3808" s="36"/>
      <c r="K3808" s="5"/>
      <c r="L3808" s="8" t="str">
        <f t="shared" ref="L3808:L3871" si="61">+IF(J3808=0," ",K3808-($B$9-J3808))</f>
        <v xml:space="preserve"> </v>
      </c>
      <c r="M3808" s="6"/>
      <c r="N3808" s="6"/>
      <c r="O3808" s="6"/>
      <c r="P3808" s="8"/>
      <c r="Q3808" s="5"/>
      <c r="R3808" s="8"/>
      <c r="S3808" s="10"/>
      <c r="T3808" s="6"/>
      <c r="U3808" s="4"/>
      <c r="V3808" s="4"/>
      <c r="W3808" s="38"/>
      <c r="X3808" s="8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BC3808" s="2"/>
    </row>
    <row r="3809" spans="1:55" ht="12.75" x14ac:dyDescent="0.2">
      <c r="A3809" s="4"/>
      <c r="B3809" s="4"/>
      <c r="C3809" s="4"/>
      <c r="D3809" s="4"/>
      <c r="E3809" s="4"/>
      <c r="F3809" s="4"/>
      <c r="G3809" s="45"/>
      <c r="H3809" s="45"/>
      <c r="I3809" s="36"/>
      <c r="J3809" s="36"/>
      <c r="K3809" s="5"/>
      <c r="L3809" s="8" t="str">
        <f t="shared" si="61"/>
        <v xml:space="preserve"> </v>
      </c>
      <c r="M3809" s="6"/>
      <c r="N3809" s="6"/>
      <c r="O3809" s="6"/>
      <c r="P3809" s="8"/>
      <c r="Q3809" s="5"/>
      <c r="R3809" s="8"/>
      <c r="S3809" s="10"/>
      <c r="T3809" s="6"/>
      <c r="U3809" s="4"/>
      <c r="V3809" s="4"/>
      <c r="W3809" s="38"/>
      <c r="X3809" s="8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BC3809" s="2"/>
    </row>
    <row r="3810" spans="1:55" ht="12.75" x14ac:dyDescent="0.2">
      <c r="A3810" s="4"/>
      <c r="B3810" s="4"/>
      <c r="C3810" s="4"/>
      <c r="D3810" s="4"/>
      <c r="E3810" s="4"/>
      <c r="F3810" s="4"/>
      <c r="G3810" s="45"/>
      <c r="H3810" s="45"/>
      <c r="I3810" s="36"/>
      <c r="J3810" s="36"/>
      <c r="K3810" s="5"/>
      <c r="L3810" s="8" t="str">
        <f t="shared" si="61"/>
        <v xml:space="preserve"> </v>
      </c>
      <c r="M3810" s="6"/>
      <c r="N3810" s="6"/>
      <c r="O3810" s="6"/>
      <c r="P3810" s="8"/>
      <c r="Q3810" s="5"/>
      <c r="R3810" s="8"/>
      <c r="S3810" s="10"/>
      <c r="T3810" s="6"/>
      <c r="U3810" s="4"/>
      <c r="V3810" s="4"/>
      <c r="W3810" s="38"/>
      <c r="X3810" s="8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BC3810" s="2"/>
    </row>
    <row r="3811" spans="1:55" ht="12.75" x14ac:dyDescent="0.2">
      <c r="A3811" s="4"/>
      <c r="B3811" s="4"/>
      <c r="C3811" s="4"/>
      <c r="D3811" s="4"/>
      <c r="E3811" s="4"/>
      <c r="F3811" s="4"/>
      <c r="G3811" s="45"/>
      <c r="H3811" s="45"/>
      <c r="I3811" s="36"/>
      <c r="J3811" s="36"/>
      <c r="K3811" s="5"/>
      <c r="L3811" s="8" t="str">
        <f t="shared" si="61"/>
        <v xml:space="preserve"> </v>
      </c>
      <c r="M3811" s="6"/>
      <c r="N3811" s="6"/>
      <c r="O3811" s="6"/>
      <c r="P3811" s="8"/>
      <c r="Q3811" s="5"/>
      <c r="R3811" s="8"/>
      <c r="S3811" s="10"/>
      <c r="T3811" s="6"/>
      <c r="U3811" s="4"/>
      <c r="V3811" s="4"/>
      <c r="W3811" s="38"/>
      <c r="X3811" s="8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BC3811" s="2"/>
    </row>
    <row r="3812" spans="1:55" ht="12.75" x14ac:dyDescent="0.2">
      <c r="A3812" s="4"/>
      <c r="B3812" s="4"/>
      <c r="C3812" s="4"/>
      <c r="D3812" s="4"/>
      <c r="E3812" s="4"/>
      <c r="F3812" s="4"/>
      <c r="G3812" s="45"/>
      <c r="H3812" s="45"/>
      <c r="I3812" s="36"/>
      <c r="J3812" s="36"/>
      <c r="K3812" s="5"/>
      <c r="L3812" s="8" t="str">
        <f t="shared" si="61"/>
        <v xml:space="preserve"> </v>
      </c>
      <c r="M3812" s="6"/>
      <c r="N3812" s="6"/>
      <c r="O3812" s="6"/>
      <c r="P3812" s="8"/>
      <c r="Q3812" s="5"/>
      <c r="R3812" s="8"/>
      <c r="S3812" s="10"/>
      <c r="T3812" s="6"/>
      <c r="U3812" s="4"/>
      <c r="V3812" s="4"/>
      <c r="W3812" s="38"/>
      <c r="X3812" s="8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BC3812" s="2"/>
    </row>
    <row r="3813" spans="1:55" ht="12.75" x14ac:dyDescent="0.2">
      <c r="A3813" s="4"/>
      <c r="B3813" s="4"/>
      <c r="C3813" s="4"/>
      <c r="D3813" s="4"/>
      <c r="E3813" s="4"/>
      <c r="F3813" s="4"/>
      <c r="G3813" s="45"/>
      <c r="H3813" s="45"/>
      <c r="I3813" s="36"/>
      <c r="J3813" s="36"/>
      <c r="K3813" s="5"/>
      <c r="L3813" s="8" t="str">
        <f t="shared" si="61"/>
        <v xml:space="preserve"> </v>
      </c>
      <c r="M3813" s="6"/>
      <c r="N3813" s="6"/>
      <c r="O3813" s="6"/>
      <c r="P3813" s="8"/>
      <c r="Q3813" s="5"/>
      <c r="R3813" s="8"/>
      <c r="S3813" s="10"/>
      <c r="T3813" s="6"/>
      <c r="U3813" s="4"/>
      <c r="V3813" s="4"/>
      <c r="W3813" s="38"/>
      <c r="X3813" s="8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BC3813" s="2"/>
    </row>
    <row r="3814" spans="1:55" ht="12.75" x14ac:dyDescent="0.2">
      <c r="A3814" s="4"/>
      <c r="B3814" s="4"/>
      <c r="C3814" s="4"/>
      <c r="D3814" s="4"/>
      <c r="E3814" s="4"/>
      <c r="F3814" s="4"/>
      <c r="G3814" s="45"/>
      <c r="H3814" s="45"/>
      <c r="I3814" s="36"/>
      <c r="J3814" s="36"/>
      <c r="K3814" s="5"/>
      <c r="L3814" s="8" t="str">
        <f t="shared" si="61"/>
        <v xml:space="preserve"> </v>
      </c>
      <c r="M3814" s="6"/>
      <c r="N3814" s="6"/>
      <c r="O3814" s="6"/>
      <c r="P3814" s="8"/>
      <c r="Q3814" s="5"/>
      <c r="R3814" s="8"/>
      <c r="S3814" s="10"/>
      <c r="T3814" s="6"/>
      <c r="U3814" s="4"/>
      <c r="V3814" s="4"/>
      <c r="W3814" s="38"/>
      <c r="X3814" s="8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BC3814" s="2"/>
    </row>
    <row r="3815" spans="1:55" ht="12.75" x14ac:dyDescent="0.2">
      <c r="A3815" s="4"/>
      <c r="B3815" s="4"/>
      <c r="C3815" s="4"/>
      <c r="D3815" s="4"/>
      <c r="E3815" s="4"/>
      <c r="F3815" s="4"/>
      <c r="G3815" s="45"/>
      <c r="H3815" s="45"/>
      <c r="I3815" s="36"/>
      <c r="J3815" s="36"/>
      <c r="K3815" s="5"/>
      <c r="L3815" s="8" t="str">
        <f t="shared" si="61"/>
        <v xml:space="preserve"> </v>
      </c>
      <c r="M3815" s="6"/>
      <c r="N3815" s="6"/>
      <c r="O3815" s="6"/>
      <c r="P3815" s="8"/>
      <c r="Q3815" s="5"/>
      <c r="R3815" s="8"/>
      <c r="S3815" s="10"/>
      <c r="T3815" s="6"/>
      <c r="U3815" s="4"/>
      <c r="V3815" s="4"/>
      <c r="W3815" s="38"/>
      <c r="X3815" s="8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BC3815" s="2"/>
    </row>
    <row r="3816" spans="1:55" ht="12.75" x14ac:dyDescent="0.2">
      <c r="A3816" s="4"/>
      <c r="B3816" s="4"/>
      <c r="C3816" s="4"/>
      <c r="D3816" s="4"/>
      <c r="E3816" s="4"/>
      <c r="F3816" s="4"/>
      <c r="G3816" s="45"/>
      <c r="H3816" s="45"/>
      <c r="I3816" s="36"/>
      <c r="J3816" s="36"/>
      <c r="K3816" s="5"/>
      <c r="L3816" s="8" t="str">
        <f t="shared" si="61"/>
        <v xml:space="preserve"> </v>
      </c>
      <c r="M3816" s="6"/>
      <c r="N3816" s="6"/>
      <c r="O3816" s="6"/>
      <c r="P3816" s="8"/>
      <c r="Q3816" s="5"/>
      <c r="R3816" s="8"/>
      <c r="S3816" s="10"/>
      <c r="T3816" s="6"/>
      <c r="U3816" s="4"/>
      <c r="V3816" s="4"/>
      <c r="W3816" s="38"/>
      <c r="X3816" s="8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BC3816" s="2"/>
    </row>
    <row r="3817" spans="1:55" ht="12.75" x14ac:dyDescent="0.2">
      <c r="A3817" s="4"/>
      <c r="B3817" s="4"/>
      <c r="C3817" s="4"/>
      <c r="D3817" s="4"/>
      <c r="E3817" s="4"/>
      <c r="F3817" s="4"/>
      <c r="G3817" s="45"/>
      <c r="H3817" s="45"/>
      <c r="I3817" s="36"/>
      <c r="J3817" s="36"/>
      <c r="K3817" s="5"/>
      <c r="L3817" s="8" t="str">
        <f t="shared" si="61"/>
        <v xml:space="preserve"> </v>
      </c>
      <c r="M3817" s="6"/>
      <c r="N3817" s="6"/>
      <c r="O3817" s="6"/>
      <c r="P3817" s="8"/>
      <c r="Q3817" s="5"/>
      <c r="R3817" s="8"/>
      <c r="S3817" s="10"/>
      <c r="T3817" s="6"/>
      <c r="U3817" s="4"/>
      <c r="V3817" s="4"/>
      <c r="W3817" s="38"/>
      <c r="X3817" s="8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BC3817" s="2"/>
    </row>
    <row r="3818" spans="1:55" ht="12.75" x14ac:dyDescent="0.2">
      <c r="A3818" s="4"/>
      <c r="B3818" s="4"/>
      <c r="C3818" s="4"/>
      <c r="D3818" s="4"/>
      <c r="E3818" s="4"/>
      <c r="F3818" s="4"/>
      <c r="G3818" s="45"/>
      <c r="H3818" s="45"/>
      <c r="I3818" s="36"/>
      <c r="J3818" s="36"/>
      <c r="K3818" s="5"/>
      <c r="L3818" s="8" t="str">
        <f t="shared" si="61"/>
        <v xml:space="preserve"> </v>
      </c>
      <c r="M3818" s="6"/>
      <c r="N3818" s="6"/>
      <c r="O3818" s="6"/>
      <c r="P3818" s="8"/>
      <c r="Q3818" s="5"/>
      <c r="R3818" s="8"/>
      <c r="S3818" s="10"/>
      <c r="T3818" s="6"/>
      <c r="U3818" s="4"/>
      <c r="V3818" s="4"/>
      <c r="W3818" s="38"/>
      <c r="X3818" s="8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BC3818" s="2"/>
    </row>
    <row r="3819" spans="1:55" ht="12.75" x14ac:dyDescent="0.2">
      <c r="A3819" s="4"/>
      <c r="B3819" s="4"/>
      <c r="C3819" s="4"/>
      <c r="D3819" s="4"/>
      <c r="E3819" s="4"/>
      <c r="F3819" s="4"/>
      <c r="G3819" s="45"/>
      <c r="H3819" s="45"/>
      <c r="I3819" s="36"/>
      <c r="J3819" s="36"/>
      <c r="K3819" s="5"/>
      <c r="L3819" s="8" t="str">
        <f t="shared" si="61"/>
        <v xml:space="preserve"> </v>
      </c>
      <c r="M3819" s="6"/>
      <c r="N3819" s="6"/>
      <c r="O3819" s="6"/>
      <c r="P3819" s="8"/>
      <c r="Q3819" s="5"/>
      <c r="R3819" s="8"/>
      <c r="S3819" s="10"/>
      <c r="T3819" s="6"/>
      <c r="U3819" s="4"/>
      <c r="V3819" s="4"/>
      <c r="W3819" s="38"/>
      <c r="X3819" s="8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BC3819" s="2"/>
    </row>
    <row r="3820" spans="1:55" ht="12.75" x14ac:dyDescent="0.2">
      <c r="A3820" s="4"/>
      <c r="B3820" s="4"/>
      <c r="C3820" s="4"/>
      <c r="D3820" s="4"/>
      <c r="E3820" s="4"/>
      <c r="F3820" s="4"/>
      <c r="G3820" s="45"/>
      <c r="H3820" s="45"/>
      <c r="I3820" s="36"/>
      <c r="J3820" s="36"/>
      <c r="K3820" s="5"/>
      <c r="L3820" s="8" t="str">
        <f t="shared" si="61"/>
        <v xml:space="preserve"> </v>
      </c>
      <c r="M3820" s="6"/>
      <c r="N3820" s="6"/>
      <c r="O3820" s="6"/>
      <c r="P3820" s="8"/>
      <c r="Q3820" s="5"/>
      <c r="R3820" s="8"/>
      <c r="S3820" s="10"/>
      <c r="T3820" s="6"/>
      <c r="U3820" s="4"/>
      <c r="V3820" s="4"/>
      <c r="W3820" s="38"/>
      <c r="X3820" s="8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BC3820" s="2"/>
    </row>
    <row r="3821" spans="1:55" ht="12.75" x14ac:dyDescent="0.2">
      <c r="A3821" s="4"/>
      <c r="B3821" s="4"/>
      <c r="C3821" s="4"/>
      <c r="D3821" s="4"/>
      <c r="E3821" s="4"/>
      <c r="F3821" s="4"/>
      <c r="G3821" s="45"/>
      <c r="H3821" s="45"/>
      <c r="I3821" s="36"/>
      <c r="J3821" s="36"/>
      <c r="K3821" s="5"/>
      <c r="L3821" s="8" t="str">
        <f t="shared" si="61"/>
        <v xml:space="preserve"> </v>
      </c>
      <c r="M3821" s="6"/>
      <c r="N3821" s="6"/>
      <c r="O3821" s="6"/>
      <c r="P3821" s="8"/>
      <c r="Q3821" s="5"/>
      <c r="R3821" s="8"/>
      <c r="S3821" s="10"/>
      <c r="T3821" s="6"/>
      <c r="U3821" s="4"/>
      <c r="V3821" s="4"/>
      <c r="W3821" s="38"/>
      <c r="X3821" s="8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BC3821" s="2"/>
    </row>
    <row r="3822" spans="1:55" ht="12.75" x14ac:dyDescent="0.2">
      <c r="A3822" s="4"/>
      <c r="B3822" s="4"/>
      <c r="C3822" s="4"/>
      <c r="D3822" s="4"/>
      <c r="E3822" s="4"/>
      <c r="F3822" s="4"/>
      <c r="G3822" s="45"/>
      <c r="H3822" s="45"/>
      <c r="I3822" s="36"/>
      <c r="J3822" s="36"/>
      <c r="K3822" s="5"/>
      <c r="L3822" s="8" t="str">
        <f t="shared" si="61"/>
        <v xml:space="preserve"> </v>
      </c>
      <c r="M3822" s="6"/>
      <c r="N3822" s="6"/>
      <c r="O3822" s="6"/>
      <c r="P3822" s="8"/>
      <c r="Q3822" s="5"/>
      <c r="R3822" s="8"/>
      <c r="S3822" s="10"/>
      <c r="T3822" s="6"/>
      <c r="U3822" s="4"/>
      <c r="V3822" s="4"/>
      <c r="W3822" s="38"/>
      <c r="X3822" s="8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BC3822" s="2"/>
    </row>
    <row r="3823" spans="1:55" ht="12.75" x14ac:dyDescent="0.2">
      <c r="A3823" s="4"/>
      <c r="B3823" s="4"/>
      <c r="C3823" s="4"/>
      <c r="D3823" s="4"/>
      <c r="E3823" s="4"/>
      <c r="F3823" s="4"/>
      <c r="G3823" s="45"/>
      <c r="H3823" s="45"/>
      <c r="I3823" s="36"/>
      <c r="J3823" s="36"/>
      <c r="K3823" s="5"/>
      <c r="L3823" s="8" t="str">
        <f t="shared" si="61"/>
        <v xml:space="preserve"> </v>
      </c>
      <c r="M3823" s="6"/>
      <c r="N3823" s="6"/>
      <c r="O3823" s="6"/>
      <c r="P3823" s="8"/>
      <c r="Q3823" s="5"/>
      <c r="R3823" s="8"/>
      <c r="S3823" s="10"/>
      <c r="T3823" s="6"/>
      <c r="U3823" s="4"/>
      <c r="V3823" s="4"/>
      <c r="W3823" s="38"/>
      <c r="X3823" s="8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BC3823" s="2"/>
    </row>
    <row r="3824" spans="1:55" ht="12.75" x14ac:dyDescent="0.2">
      <c r="A3824" s="4"/>
      <c r="B3824" s="4"/>
      <c r="C3824" s="4"/>
      <c r="D3824" s="4"/>
      <c r="E3824" s="4"/>
      <c r="F3824" s="4"/>
      <c r="G3824" s="45"/>
      <c r="H3824" s="45"/>
      <c r="I3824" s="36"/>
      <c r="J3824" s="36"/>
      <c r="K3824" s="5"/>
      <c r="L3824" s="8" t="str">
        <f t="shared" si="61"/>
        <v xml:space="preserve"> </v>
      </c>
      <c r="M3824" s="6"/>
      <c r="N3824" s="6"/>
      <c r="O3824" s="6"/>
      <c r="P3824" s="8"/>
      <c r="Q3824" s="5"/>
      <c r="R3824" s="8"/>
      <c r="S3824" s="10"/>
      <c r="T3824" s="6"/>
      <c r="U3824" s="4"/>
      <c r="V3824" s="4"/>
      <c r="W3824" s="38"/>
      <c r="X3824" s="8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BC3824" s="2"/>
    </row>
    <row r="3825" spans="1:55" ht="12.75" x14ac:dyDescent="0.2">
      <c r="A3825" s="4"/>
      <c r="B3825" s="4"/>
      <c r="C3825" s="4"/>
      <c r="D3825" s="4"/>
      <c r="E3825" s="4"/>
      <c r="F3825" s="4"/>
      <c r="G3825" s="45"/>
      <c r="H3825" s="45"/>
      <c r="I3825" s="36"/>
      <c r="J3825" s="36"/>
      <c r="K3825" s="5"/>
      <c r="L3825" s="8" t="str">
        <f t="shared" si="61"/>
        <v xml:space="preserve"> </v>
      </c>
      <c r="M3825" s="6"/>
      <c r="N3825" s="6"/>
      <c r="O3825" s="6"/>
      <c r="P3825" s="8"/>
      <c r="Q3825" s="5"/>
      <c r="R3825" s="8"/>
      <c r="S3825" s="10"/>
      <c r="T3825" s="6"/>
      <c r="U3825" s="4"/>
      <c r="V3825" s="4"/>
      <c r="W3825" s="38"/>
      <c r="X3825" s="8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BC3825" s="2"/>
    </row>
    <row r="3826" spans="1:55" ht="12.75" x14ac:dyDescent="0.2">
      <c r="A3826" s="4"/>
      <c r="B3826" s="4"/>
      <c r="C3826" s="4"/>
      <c r="D3826" s="4"/>
      <c r="E3826" s="4"/>
      <c r="F3826" s="4"/>
      <c r="G3826" s="45"/>
      <c r="H3826" s="45"/>
      <c r="I3826" s="36"/>
      <c r="J3826" s="36"/>
      <c r="K3826" s="5"/>
      <c r="L3826" s="8" t="str">
        <f t="shared" si="61"/>
        <v xml:space="preserve"> </v>
      </c>
      <c r="M3826" s="6"/>
      <c r="N3826" s="6"/>
      <c r="O3826" s="6"/>
      <c r="P3826" s="8"/>
      <c r="Q3826" s="5"/>
      <c r="R3826" s="8"/>
      <c r="S3826" s="10"/>
      <c r="T3826" s="6"/>
      <c r="U3826" s="4"/>
      <c r="V3826" s="4"/>
      <c r="W3826" s="38"/>
      <c r="X3826" s="8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BC3826" s="2"/>
    </row>
    <row r="3827" spans="1:55" ht="12.75" x14ac:dyDescent="0.2">
      <c r="A3827" s="4"/>
      <c r="B3827" s="4"/>
      <c r="C3827" s="4"/>
      <c r="D3827" s="4"/>
      <c r="E3827" s="4"/>
      <c r="F3827" s="4"/>
      <c r="G3827" s="45"/>
      <c r="H3827" s="45"/>
      <c r="I3827" s="36"/>
      <c r="J3827" s="36"/>
      <c r="K3827" s="5"/>
      <c r="L3827" s="8" t="str">
        <f t="shared" si="61"/>
        <v xml:space="preserve"> </v>
      </c>
      <c r="M3827" s="6"/>
      <c r="N3827" s="6"/>
      <c r="O3827" s="6"/>
      <c r="P3827" s="8"/>
      <c r="Q3827" s="5"/>
      <c r="R3827" s="8"/>
      <c r="S3827" s="10"/>
      <c r="T3827" s="6"/>
      <c r="U3827" s="4"/>
      <c r="V3827" s="4"/>
      <c r="W3827" s="38"/>
      <c r="X3827" s="8"/>
      <c r="Y3827" s="10"/>
      <c r="Z3827" s="10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BC3827" s="2"/>
    </row>
    <row r="3828" spans="1:55" ht="12.75" x14ac:dyDescent="0.2">
      <c r="A3828" s="4"/>
      <c r="B3828" s="4"/>
      <c r="C3828" s="4"/>
      <c r="D3828" s="4"/>
      <c r="E3828" s="4"/>
      <c r="F3828" s="4"/>
      <c r="G3828" s="45"/>
      <c r="H3828" s="45"/>
      <c r="I3828" s="36"/>
      <c r="J3828" s="36"/>
      <c r="K3828" s="5"/>
      <c r="L3828" s="8" t="str">
        <f t="shared" si="61"/>
        <v xml:space="preserve"> </v>
      </c>
      <c r="M3828" s="6"/>
      <c r="N3828" s="6"/>
      <c r="O3828" s="6"/>
      <c r="P3828" s="8"/>
      <c r="Q3828" s="5"/>
      <c r="R3828" s="8"/>
      <c r="S3828" s="10"/>
      <c r="T3828" s="6"/>
      <c r="U3828" s="4"/>
      <c r="V3828" s="4"/>
      <c r="W3828" s="38"/>
      <c r="X3828" s="8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BC3828" s="2"/>
    </row>
    <row r="3829" spans="1:55" ht="12.75" x14ac:dyDescent="0.2">
      <c r="A3829" s="4"/>
      <c r="B3829" s="4"/>
      <c r="C3829" s="4"/>
      <c r="D3829" s="4"/>
      <c r="E3829" s="4"/>
      <c r="F3829" s="4"/>
      <c r="G3829" s="45"/>
      <c r="H3829" s="45"/>
      <c r="I3829" s="36"/>
      <c r="J3829" s="36"/>
      <c r="K3829" s="5"/>
      <c r="L3829" s="8" t="str">
        <f t="shared" si="61"/>
        <v xml:space="preserve"> </v>
      </c>
      <c r="M3829" s="6"/>
      <c r="N3829" s="6"/>
      <c r="O3829" s="6"/>
      <c r="P3829" s="8"/>
      <c r="Q3829" s="5"/>
      <c r="R3829" s="8"/>
      <c r="S3829" s="10"/>
      <c r="T3829" s="6"/>
      <c r="U3829" s="4"/>
      <c r="V3829" s="4"/>
      <c r="W3829" s="38"/>
      <c r="X3829" s="8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BC3829" s="2"/>
    </row>
    <row r="3830" spans="1:55" ht="12.75" x14ac:dyDescent="0.2">
      <c r="A3830" s="4"/>
      <c r="B3830" s="4"/>
      <c r="C3830" s="4"/>
      <c r="D3830" s="4"/>
      <c r="E3830" s="4"/>
      <c r="F3830" s="4"/>
      <c r="G3830" s="45"/>
      <c r="H3830" s="45"/>
      <c r="I3830" s="36"/>
      <c r="J3830" s="36"/>
      <c r="K3830" s="5"/>
      <c r="L3830" s="8" t="str">
        <f t="shared" si="61"/>
        <v xml:space="preserve"> </v>
      </c>
      <c r="M3830" s="6"/>
      <c r="N3830" s="6"/>
      <c r="O3830" s="6"/>
      <c r="P3830" s="8"/>
      <c r="Q3830" s="5"/>
      <c r="R3830" s="8"/>
      <c r="S3830" s="10"/>
      <c r="T3830" s="6"/>
      <c r="U3830" s="4"/>
      <c r="V3830" s="4"/>
      <c r="W3830" s="38"/>
      <c r="X3830" s="8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BC3830" s="2"/>
    </row>
    <row r="3831" spans="1:55" ht="12.75" x14ac:dyDescent="0.2">
      <c r="A3831" s="4"/>
      <c r="B3831" s="4"/>
      <c r="C3831" s="4"/>
      <c r="D3831" s="4"/>
      <c r="E3831" s="4"/>
      <c r="F3831" s="4"/>
      <c r="G3831" s="45"/>
      <c r="H3831" s="45"/>
      <c r="I3831" s="36"/>
      <c r="J3831" s="36"/>
      <c r="K3831" s="5"/>
      <c r="L3831" s="8" t="str">
        <f t="shared" si="61"/>
        <v xml:space="preserve"> </v>
      </c>
      <c r="M3831" s="6"/>
      <c r="N3831" s="6"/>
      <c r="O3831" s="6"/>
      <c r="P3831" s="8"/>
      <c r="Q3831" s="5"/>
      <c r="R3831" s="8"/>
      <c r="S3831" s="10"/>
      <c r="T3831" s="6"/>
      <c r="U3831" s="4"/>
      <c r="V3831" s="4"/>
      <c r="W3831" s="38"/>
      <c r="X3831" s="8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BC3831" s="2"/>
    </row>
    <row r="3832" spans="1:55" ht="12.75" x14ac:dyDescent="0.2">
      <c r="A3832" s="4"/>
      <c r="B3832" s="4"/>
      <c r="C3832" s="4"/>
      <c r="D3832" s="4"/>
      <c r="E3832" s="4"/>
      <c r="F3832" s="4"/>
      <c r="G3832" s="45"/>
      <c r="H3832" s="45"/>
      <c r="I3832" s="36"/>
      <c r="J3832" s="36"/>
      <c r="K3832" s="5"/>
      <c r="L3832" s="8" t="str">
        <f t="shared" si="61"/>
        <v xml:space="preserve"> </v>
      </c>
      <c r="M3832" s="6"/>
      <c r="N3832" s="6"/>
      <c r="O3832" s="6"/>
      <c r="P3832" s="8"/>
      <c r="Q3832" s="5"/>
      <c r="R3832" s="8"/>
      <c r="S3832" s="10"/>
      <c r="T3832" s="6"/>
      <c r="U3832" s="4"/>
      <c r="V3832" s="4"/>
      <c r="W3832" s="38"/>
      <c r="X3832" s="8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BC3832" s="2"/>
    </row>
    <row r="3833" spans="1:55" ht="12.75" x14ac:dyDescent="0.2">
      <c r="A3833" s="4"/>
      <c r="B3833" s="4"/>
      <c r="C3833" s="4"/>
      <c r="D3833" s="4"/>
      <c r="E3833" s="4"/>
      <c r="F3833" s="4"/>
      <c r="G3833" s="45"/>
      <c r="H3833" s="45"/>
      <c r="I3833" s="36"/>
      <c r="J3833" s="36"/>
      <c r="K3833" s="5"/>
      <c r="L3833" s="8" t="str">
        <f t="shared" si="61"/>
        <v xml:space="preserve"> </v>
      </c>
      <c r="M3833" s="6"/>
      <c r="N3833" s="6"/>
      <c r="O3833" s="6"/>
      <c r="P3833" s="8"/>
      <c r="Q3833" s="5"/>
      <c r="R3833" s="8"/>
      <c r="S3833" s="10"/>
      <c r="T3833" s="6"/>
      <c r="U3833" s="4"/>
      <c r="V3833" s="4"/>
      <c r="W3833" s="38"/>
      <c r="X3833" s="8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BC3833" s="2"/>
    </row>
    <row r="3834" spans="1:55" ht="12.75" x14ac:dyDescent="0.2">
      <c r="A3834" s="4"/>
      <c r="B3834" s="4"/>
      <c r="C3834" s="4"/>
      <c r="D3834" s="4"/>
      <c r="E3834" s="4"/>
      <c r="F3834" s="4"/>
      <c r="G3834" s="45"/>
      <c r="H3834" s="45"/>
      <c r="I3834" s="36"/>
      <c r="J3834" s="36"/>
      <c r="K3834" s="5"/>
      <c r="L3834" s="8" t="str">
        <f t="shared" si="61"/>
        <v xml:space="preserve"> </v>
      </c>
      <c r="M3834" s="6"/>
      <c r="N3834" s="6"/>
      <c r="O3834" s="6"/>
      <c r="P3834" s="8"/>
      <c r="Q3834" s="5"/>
      <c r="R3834" s="8"/>
      <c r="S3834" s="10"/>
      <c r="T3834" s="6"/>
      <c r="U3834" s="4"/>
      <c r="V3834" s="4"/>
      <c r="W3834" s="38"/>
      <c r="X3834" s="8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BC3834" s="2"/>
    </row>
    <row r="3835" spans="1:55" ht="12.75" x14ac:dyDescent="0.2">
      <c r="A3835" s="4"/>
      <c r="B3835" s="4"/>
      <c r="C3835" s="4"/>
      <c r="D3835" s="4"/>
      <c r="E3835" s="4"/>
      <c r="F3835" s="4"/>
      <c r="G3835" s="45"/>
      <c r="H3835" s="45"/>
      <c r="I3835" s="36"/>
      <c r="J3835" s="36"/>
      <c r="K3835" s="5"/>
      <c r="L3835" s="8" t="str">
        <f t="shared" si="61"/>
        <v xml:space="preserve"> </v>
      </c>
      <c r="M3835" s="6"/>
      <c r="N3835" s="6"/>
      <c r="O3835" s="6"/>
      <c r="P3835" s="8"/>
      <c r="Q3835" s="5"/>
      <c r="R3835" s="8"/>
      <c r="S3835" s="10"/>
      <c r="T3835" s="6"/>
      <c r="U3835" s="4"/>
      <c r="V3835" s="4"/>
      <c r="W3835" s="38"/>
      <c r="X3835" s="8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BC3835" s="2"/>
    </row>
    <row r="3836" spans="1:55" ht="12.75" x14ac:dyDescent="0.2">
      <c r="A3836" s="4"/>
      <c r="B3836" s="4"/>
      <c r="C3836" s="4"/>
      <c r="D3836" s="4"/>
      <c r="E3836" s="4"/>
      <c r="F3836" s="4"/>
      <c r="G3836" s="45"/>
      <c r="H3836" s="45"/>
      <c r="I3836" s="36"/>
      <c r="J3836" s="36"/>
      <c r="K3836" s="5"/>
      <c r="L3836" s="8" t="str">
        <f t="shared" si="61"/>
        <v xml:space="preserve"> </v>
      </c>
      <c r="M3836" s="6"/>
      <c r="N3836" s="6"/>
      <c r="O3836" s="6"/>
      <c r="P3836" s="8"/>
      <c r="Q3836" s="5"/>
      <c r="R3836" s="8"/>
      <c r="S3836" s="10"/>
      <c r="T3836" s="6"/>
      <c r="U3836" s="4"/>
      <c r="V3836" s="4"/>
      <c r="W3836" s="38"/>
      <c r="X3836" s="8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BC3836" s="2"/>
    </row>
    <row r="3837" spans="1:55" ht="12.75" x14ac:dyDescent="0.2">
      <c r="A3837" s="4"/>
      <c r="B3837" s="4"/>
      <c r="C3837" s="4"/>
      <c r="D3837" s="4"/>
      <c r="E3837" s="4"/>
      <c r="F3837" s="4"/>
      <c r="G3837" s="45"/>
      <c r="H3837" s="45"/>
      <c r="I3837" s="36"/>
      <c r="J3837" s="36"/>
      <c r="K3837" s="5"/>
      <c r="L3837" s="8" t="str">
        <f t="shared" si="61"/>
        <v xml:space="preserve"> </v>
      </c>
      <c r="M3837" s="6"/>
      <c r="N3837" s="6"/>
      <c r="O3837" s="6"/>
      <c r="P3837" s="8"/>
      <c r="Q3837" s="5"/>
      <c r="R3837" s="8"/>
      <c r="S3837" s="10"/>
      <c r="T3837" s="6"/>
      <c r="U3837" s="4"/>
      <c r="V3837" s="4"/>
      <c r="W3837" s="38"/>
      <c r="X3837" s="8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BC3837" s="2"/>
    </row>
    <row r="3838" spans="1:55" ht="12.75" x14ac:dyDescent="0.2">
      <c r="A3838" s="4"/>
      <c r="B3838" s="4"/>
      <c r="C3838" s="4"/>
      <c r="D3838" s="4"/>
      <c r="E3838" s="4"/>
      <c r="F3838" s="4"/>
      <c r="G3838" s="45"/>
      <c r="H3838" s="45"/>
      <c r="I3838" s="36"/>
      <c r="J3838" s="36"/>
      <c r="K3838" s="5"/>
      <c r="L3838" s="8" t="str">
        <f t="shared" si="61"/>
        <v xml:space="preserve"> </v>
      </c>
      <c r="M3838" s="6"/>
      <c r="N3838" s="6"/>
      <c r="O3838" s="6"/>
      <c r="P3838" s="8"/>
      <c r="Q3838" s="5"/>
      <c r="R3838" s="8"/>
      <c r="S3838" s="10"/>
      <c r="T3838" s="6"/>
      <c r="U3838" s="4"/>
      <c r="V3838" s="4"/>
      <c r="W3838" s="38"/>
      <c r="X3838" s="8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BC3838" s="2"/>
    </row>
    <row r="3839" spans="1:55" ht="12.75" x14ac:dyDescent="0.2">
      <c r="A3839" s="4"/>
      <c r="B3839" s="4"/>
      <c r="C3839" s="4"/>
      <c r="D3839" s="4"/>
      <c r="E3839" s="4"/>
      <c r="F3839" s="4"/>
      <c r="G3839" s="45"/>
      <c r="H3839" s="45"/>
      <c r="I3839" s="36"/>
      <c r="J3839" s="36"/>
      <c r="K3839" s="5"/>
      <c r="L3839" s="8" t="str">
        <f t="shared" si="61"/>
        <v xml:space="preserve"> </v>
      </c>
      <c r="M3839" s="6"/>
      <c r="N3839" s="6"/>
      <c r="O3839" s="6"/>
      <c r="P3839" s="8"/>
      <c r="Q3839" s="5"/>
      <c r="R3839" s="8"/>
      <c r="S3839" s="10"/>
      <c r="T3839" s="6"/>
      <c r="U3839" s="4"/>
      <c r="V3839" s="4"/>
      <c r="W3839" s="38"/>
      <c r="X3839" s="8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BC3839" s="2"/>
    </row>
    <row r="3840" spans="1:55" ht="12.75" x14ac:dyDescent="0.2">
      <c r="A3840" s="4"/>
      <c r="B3840" s="4"/>
      <c r="C3840" s="4"/>
      <c r="D3840" s="4"/>
      <c r="E3840" s="4"/>
      <c r="F3840" s="4"/>
      <c r="G3840" s="45"/>
      <c r="H3840" s="45"/>
      <c r="I3840" s="36"/>
      <c r="J3840" s="36"/>
      <c r="K3840" s="5"/>
      <c r="L3840" s="8" t="str">
        <f t="shared" si="61"/>
        <v xml:space="preserve"> </v>
      </c>
      <c r="M3840" s="6"/>
      <c r="N3840" s="6"/>
      <c r="O3840" s="6"/>
      <c r="P3840" s="8"/>
      <c r="Q3840" s="5"/>
      <c r="R3840" s="8"/>
      <c r="S3840" s="10"/>
      <c r="T3840" s="6"/>
      <c r="U3840" s="4"/>
      <c r="V3840" s="4"/>
      <c r="W3840" s="38"/>
      <c r="X3840" s="8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BC3840" s="2"/>
    </row>
    <row r="3841" spans="1:55" ht="12.75" x14ac:dyDescent="0.2">
      <c r="A3841" s="4"/>
      <c r="B3841" s="4"/>
      <c r="C3841" s="4"/>
      <c r="D3841" s="4"/>
      <c r="E3841" s="4"/>
      <c r="F3841" s="4"/>
      <c r="G3841" s="45"/>
      <c r="H3841" s="45"/>
      <c r="I3841" s="36"/>
      <c r="J3841" s="36"/>
      <c r="K3841" s="5"/>
      <c r="L3841" s="8" t="str">
        <f t="shared" si="61"/>
        <v xml:space="preserve"> </v>
      </c>
      <c r="M3841" s="6"/>
      <c r="N3841" s="6"/>
      <c r="O3841" s="6"/>
      <c r="P3841" s="8"/>
      <c r="Q3841" s="5"/>
      <c r="R3841" s="8"/>
      <c r="S3841" s="10"/>
      <c r="T3841" s="6"/>
      <c r="U3841" s="4"/>
      <c r="V3841" s="4"/>
      <c r="W3841" s="38"/>
      <c r="X3841" s="8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BC3841" s="2"/>
    </row>
    <row r="3842" spans="1:55" ht="12.75" x14ac:dyDescent="0.2">
      <c r="A3842" s="4"/>
      <c r="B3842" s="4"/>
      <c r="C3842" s="4"/>
      <c r="D3842" s="4"/>
      <c r="E3842" s="4"/>
      <c r="F3842" s="4"/>
      <c r="G3842" s="45"/>
      <c r="H3842" s="45"/>
      <c r="I3842" s="36"/>
      <c r="J3842" s="36"/>
      <c r="K3842" s="5"/>
      <c r="L3842" s="8" t="str">
        <f t="shared" si="61"/>
        <v xml:space="preserve"> </v>
      </c>
      <c r="M3842" s="6"/>
      <c r="N3842" s="6"/>
      <c r="O3842" s="6"/>
      <c r="P3842" s="8"/>
      <c r="Q3842" s="5"/>
      <c r="R3842" s="8"/>
      <c r="S3842" s="10"/>
      <c r="T3842" s="6"/>
      <c r="U3842" s="4"/>
      <c r="V3842" s="4"/>
      <c r="W3842" s="38"/>
      <c r="X3842" s="8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BC3842" s="2"/>
    </row>
    <row r="3843" spans="1:55" ht="12.75" x14ac:dyDescent="0.2">
      <c r="A3843" s="4"/>
      <c r="B3843" s="4"/>
      <c r="C3843" s="4"/>
      <c r="D3843" s="4"/>
      <c r="E3843" s="4"/>
      <c r="F3843" s="4"/>
      <c r="G3843" s="45"/>
      <c r="H3843" s="45"/>
      <c r="I3843" s="36"/>
      <c r="J3843" s="36"/>
      <c r="K3843" s="5"/>
      <c r="L3843" s="8" t="str">
        <f t="shared" si="61"/>
        <v xml:space="preserve"> </v>
      </c>
      <c r="M3843" s="6"/>
      <c r="N3843" s="6"/>
      <c r="O3843" s="6"/>
      <c r="P3843" s="8"/>
      <c r="Q3843" s="5"/>
      <c r="R3843" s="8"/>
      <c r="S3843" s="10"/>
      <c r="T3843" s="6"/>
      <c r="U3843" s="4"/>
      <c r="V3843" s="4"/>
      <c r="W3843" s="38"/>
      <c r="X3843" s="8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BC3843" s="2"/>
    </row>
    <row r="3844" spans="1:55" ht="12.75" x14ac:dyDescent="0.2">
      <c r="A3844" s="4"/>
      <c r="B3844" s="4"/>
      <c r="C3844" s="4"/>
      <c r="D3844" s="4"/>
      <c r="E3844" s="4"/>
      <c r="F3844" s="4"/>
      <c r="G3844" s="45"/>
      <c r="H3844" s="45"/>
      <c r="I3844" s="36"/>
      <c r="J3844" s="36"/>
      <c r="K3844" s="5"/>
      <c r="L3844" s="8" t="str">
        <f t="shared" si="61"/>
        <v xml:space="preserve"> </v>
      </c>
      <c r="M3844" s="6"/>
      <c r="N3844" s="6"/>
      <c r="O3844" s="6"/>
      <c r="P3844" s="8"/>
      <c r="Q3844" s="5"/>
      <c r="R3844" s="8"/>
      <c r="S3844" s="10"/>
      <c r="T3844" s="6"/>
      <c r="U3844" s="4"/>
      <c r="V3844" s="4"/>
      <c r="W3844" s="38"/>
      <c r="X3844" s="8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BC3844" s="2"/>
    </row>
    <row r="3845" spans="1:55" ht="12.75" x14ac:dyDescent="0.2">
      <c r="A3845" s="4"/>
      <c r="B3845" s="4"/>
      <c r="C3845" s="4"/>
      <c r="D3845" s="4"/>
      <c r="E3845" s="4"/>
      <c r="F3845" s="4"/>
      <c r="G3845" s="45"/>
      <c r="H3845" s="45"/>
      <c r="I3845" s="36"/>
      <c r="J3845" s="36"/>
      <c r="K3845" s="5"/>
      <c r="L3845" s="8" t="str">
        <f t="shared" si="61"/>
        <v xml:space="preserve"> </v>
      </c>
      <c r="M3845" s="6"/>
      <c r="N3845" s="6"/>
      <c r="O3845" s="6"/>
      <c r="P3845" s="8"/>
      <c r="Q3845" s="5"/>
      <c r="R3845" s="8"/>
      <c r="S3845" s="10"/>
      <c r="T3845" s="6"/>
      <c r="U3845" s="4"/>
      <c r="V3845" s="4"/>
      <c r="W3845" s="38"/>
      <c r="X3845" s="8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BC3845" s="2"/>
    </row>
    <row r="3846" spans="1:55" ht="12.75" x14ac:dyDescent="0.2">
      <c r="A3846" s="4"/>
      <c r="B3846" s="4"/>
      <c r="C3846" s="4"/>
      <c r="D3846" s="4"/>
      <c r="E3846" s="4"/>
      <c r="F3846" s="4"/>
      <c r="G3846" s="45"/>
      <c r="H3846" s="45"/>
      <c r="I3846" s="36"/>
      <c r="J3846" s="36"/>
      <c r="K3846" s="5"/>
      <c r="L3846" s="8" t="str">
        <f t="shared" si="61"/>
        <v xml:space="preserve"> </v>
      </c>
      <c r="M3846" s="6"/>
      <c r="N3846" s="6"/>
      <c r="O3846" s="6"/>
      <c r="P3846" s="8"/>
      <c r="Q3846" s="5"/>
      <c r="R3846" s="8"/>
      <c r="S3846" s="10"/>
      <c r="T3846" s="6"/>
      <c r="U3846" s="4"/>
      <c r="V3846" s="4"/>
      <c r="W3846" s="38"/>
      <c r="X3846" s="8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BC3846" s="2"/>
    </row>
    <row r="3847" spans="1:55" ht="12.75" x14ac:dyDescent="0.2">
      <c r="A3847" s="4"/>
      <c r="B3847" s="4"/>
      <c r="C3847" s="4"/>
      <c r="D3847" s="4"/>
      <c r="E3847" s="4"/>
      <c r="F3847" s="4"/>
      <c r="G3847" s="45"/>
      <c r="H3847" s="45"/>
      <c r="I3847" s="36"/>
      <c r="J3847" s="36"/>
      <c r="K3847" s="5"/>
      <c r="L3847" s="8" t="str">
        <f t="shared" si="61"/>
        <v xml:space="preserve"> </v>
      </c>
      <c r="M3847" s="6"/>
      <c r="N3847" s="6"/>
      <c r="O3847" s="6"/>
      <c r="P3847" s="8"/>
      <c r="Q3847" s="5"/>
      <c r="R3847" s="8"/>
      <c r="S3847" s="10"/>
      <c r="T3847" s="6"/>
      <c r="U3847" s="4"/>
      <c r="V3847" s="4"/>
      <c r="W3847" s="38"/>
      <c r="X3847" s="8"/>
      <c r="Y3847" s="10"/>
      <c r="Z3847" s="10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BC3847" s="2"/>
    </row>
    <row r="3848" spans="1:55" ht="12.75" x14ac:dyDescent="0.2">
      <c r="A3848" s="4"/>
      <c r="B3848" s="4"/>
      <c r="C3848" s="4"/>
      <c r="D3848" s="4"/>
      <c r="E3848" s="4"/>
      <c r="F3848" s="4"/>
      <c r="G3848" s="45"/>
      <c r="H3848" s="45"/>
      <c r="I3848" s="36"/>
      <c r="J3848" s="36"/>
      <c r="K3848" s="5"/>
      <c r="L3848" s="8" t="str">
        <f t="shared" si="61"/>
        <v xml:space="preserve"> </v>
      </c>
      <c r="M3848" s="6"/>
      <c r="N3848" s="6"/>
      <c r="O3848" s="6"/>
      <c r="P3848" s="8"/>
      <c r="Q3848" s="5"/>
      <c r="R3848" s="8"/>
      <c r="S3848" s="10"/>
      <c r="T3848" s="6"/>
      <c r="U3848" s="4"/>
      <c r="V3848" s="4"/>
      <c r="W3848" s="38"/>
      <c r="X3848" s="8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BC3848" s="2"/>
    </row>
    <row r="3849" spans="1:55" ht="12.75" x14ac:dyDescent="0.2">
      <c r="A3849" s="4"/>
      <c r="B3849" s="4"/>
      <c r="C3849" s="4"/>
      <c r="D3849" s="4"/>
      <c r="E3849" s="4"/>
      <c r="F3849" s="4"/>
      <c r="G3849" s="45"/>
      <c r="H3849" s="45"/>
      <c r="I3849" s="36"/>
      <c r="J3849" s="36"/>
      <c r="K3849" s="5"/>
      <c r="L3849" s="8" t="str">
        <f t="shared" si="61"/>
        <v xml:space="preserve"> </v>
      </c>
      <c r="M3849" s="6"/>
      <c r="N3849" s="6"/>
      <c r="O3849" s="6"/>
      <c r="P3849" s="8"/>
      <c r="Q3849" s="5"/>
      <c r="R3849" s="8"/>
      <c r="S3849" s="10"/>
      <c r="T3849" s="6"/>
      <c r="U3849" s="4"/>
      <c r="V3849" s="4"/>
      <c r="W3849" s="38"/>
      <c r="X3849" s="8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BC3849" s="2"/>
    </row>
    <row r="3850" spans="1:55" ht="12.75" x14ac:dyDescent="0.2">
      <c r="A3850" s="4"/>
      <c r="B3850" s="4"/>
      <c r="C3850" s="4"/>
      <c r="D3850" s="4"/>
      <c r="E3850" s="4"/>
      <c r="F3850" s="4"/>
      <c r="G3850" s="45"/>
      <c r="H3850" s="45"/>
      <c r="I3850" s="36"/>
      <c r="J3850" s="36"/>
      <c r="K3850" s="5"/>
      <c r="L3850" s="8" t="str">
        <f t="shared" si="61"/>
        <v xml:space="preserve"> </v>
      </c>
      <c r="M3850" s="6"/>
      <c r="N3850" s="6"/>
      <c r="O3850" s="6"/>
      <c r="P3850" s="8"/>
      <c r="Q3850" s="5"/>
      <c r="R3850" s="8"/>
      <c r="S3850" s="10"/>
      <c r="T3850" s="6"/>
      <c r="U3850" s="4"/>
      <c r="V3850" s="4"/>
      <c r="W3850" s="38"/>
      <c r="X3850" s="8"/>
      <c r="Y3850" s="10"/>
      <c r="Z3850" s="10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BC3850" s="2"/>
    </row>
    <row r="3851" spans="1:55" ht="12.75" x14ac:dyDescent="0.2">
      <c r="A3851" s="4"/>
      <c r="B3851" s="4"/>
      <c r="C3851" s="4"/>
      <c r="D3851" s="4"/>
      <c r="E3851" s="4"/>
      <c r="F3851" s="4"/>
      <c r="G3851" s="45"/>
      <c r="H3851" s="45"/>
      <c r="I3851" s="36"/>
      <c r="J3851" s="36"/>
      <c r="K3851" s="5"/>
      <c r="L3851" s="8" t="str">
        <f t="shared" si="61"/>
        <v xml:space="preserve"> </v>
      </c>
      <c r="M3851" s="6"/>
      <c r="N3851" s="6"/>
      <c r="O3851" s="6"/>
      <c r="P3851" s="8"/>
      <c r="Q3851" s="5"/>
      <c r="R3851" s="8"/>
      <c r="S3851" s="10"/>
      <c r="T3851" s="6"/>
      <c r="U3851" s="4"/>
      <c r="V3851" s="4"/>
      <c r="W3851" s="38"/>
      <c r="X3851" s="8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BC3851" s="2"/>
    </row>
    <row r="3852" spans="1:55" ht="12.75" x14ac:dyDescent="0.2">
      <c r="A3852" s="4"/>
      <c r="B3852" s="4"/>
      <c r="C3852" s="4"/>
      <c r="D3852" s="4"/>
      <c r="E3852" s="4"/>
      <c r="F3852" s="4"/>
      <c r="G3852" s="45"/>
      <c r="H3852" s="45"/>
      <c r="I3852" s="36"/>
      <c r="J3852" s="36"/>
      <c r="K3852" s="5"/>
      <c r="L3852" s="8" t="str">
        <f t="shared" si="61"/>
        <v xml:space="preserve"> </v>
      </c>
      <c r="M3852" s="6"/>
      <c r="N3852" s="6"/>
      <c r="O3852" s="6"/>
      <c r="P3852" s="8"/>
      <c r="Q3852" s="5"/>
      <c r="R3852" s="8"/>
      <c r="S3852" s="10"/>
      <c r="T3852" s="6"/>
      <c r="U3852" s="4"/>
      <c r="V3852" s="4"/>
      <c r="W3852" s="38"/>
      <c r="X3852" s="8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BC3852" s="2"/>
    </row>
    <row r="3853" spans="1:55" ht="12.75" x14ac:dyDescent="0.2">
      <c r="A3853" s="4"/>
      <c r="B3853" s="4"/>
      <c r="C3853" s="4"/>
      <c r="D3853" s="4"/>
      <c r="E3853" s="4"/>
      <c r="F3853" s="4"/>
      <c r="G3853" s="45"/>
      <c r="H3853" s="45"/>
      <c r="I3853" s="36"/>
      <c r="J3853" s="36"/>
      <c r="K3853" s="5"/>
      <c r="L3853" s="8" t="str">
        <f t="shared" si="61"/>
        <v xml:space="preserve"> </v>
      </c>
      <c r="M3853" s="6"/>
      <c r="N3853" s="6"/>
      <c r="O3853" s="6"/>
      <c r="P3853" s="8"/>
      <c r="Q3853" s="5"/>
      <c r="R3853" s="8"/>
      <c r="S3853" s="10"/>
      <c r="T3853" s="6"/>
      <c r="U3853" s="4"/>
      <c r="V3853" s="4"/>
      <c r="W3853" s="38"/>
      <c r="X3853" s="8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BC3853" s="2"/>
    </row>
    <row r="3854" spans="1:55" ht="12.75" x14ac:dyDescent="0.2">
      <c r="A3854" s="4"/>
      <c r="B3854" s="4"/>
      <c r="C3854" s="4"/>
      <c r="D3854" s="4"/>
      <c r="E3854" s="4"/>
      <c r="F3854" s="4"/>
      <c r="G3854" s="45"/>
      <c r="H3854" s="45"/>
      <c r="I3854" s="36"/>
      <c r="J3854" s="36"/>
      <c r="K3854" s="5"/>
      <c r="L3854" s="8" t="str">
        <f t="shared" si="61"/>
        <v xml:space="preserve"> </v>
      </c>
      <c r="M3854" s="6"/>
      <c r="N3854" s="6"/>
      <c r="O3854" s="6"/>
      <c r="P3854" s="8"/>
      <c r="Q3854" s="5"/>
      <c r="R3854" s="8"/>
      <c r="S3854" s="10"/>
      <c r="T3854" s="6"/>
      <c r="U3854" s="4"/>
      <c r="V3854" s="4"/>
      <c r="W3854" s="38"/>
      <c r="X3854" s="8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BC3854" s="2"/>
    </row>
    <row r="3855" spans="1:55" ht="12.75" x14ac:dyDescent="0.2">
      <c r="A3855" s="4"/>
      <c r="B3855" s="4"/>
      <c r="C3855" s="4"/>
      <c r="D3855" s="4"/>
      <c r="E3855" s="4"/>
      <c r="F3855" s="4"/>
      <c r="G3855" s="45"/>
      <c r="H3855" s="45"/>
      <c r="I3855" s="36"/>
      <c r="J3855" s="36"/>
      <c r="K3855" s="5"/>
      <c r="L3855" s="8" t="str">
        <f t="shared" si="61"/>
        <v xml:space="preserve"> </v>
      </c>
      <c r="M3855" s="6"/>
      <c r="N3855" s="6"/>
      <c r="O3855" s="6"/>
      <c r="P3855" s="8"/>
      <c r="Q3855" s="5"/>
      <c r="R3855" s="8"/>
      <c r="S3855" s="10"/>
      <c r="T3855" s="6"/>
      <c r="U3855" s="4"/>
      <c r="V3855" s="4"/>
      <c r="W3855" s="38"/>
      <c r="X3855" s="8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BC3855" s="2"/>
    </row>
    <row r="3856" spans="1:55" ht="12.75" x14ac:dyDescent="0.2">
      <c r="A3856" s="4"/>
      <c r="B3856" s="4"/>
      <c r="C3856" s="4"/>
      <c r="D3856" s="4"/>
      <c r="E3856" s="4"/>
      <c r="F3856" s="4"/>
      <c r="G3856" s="45"/>
      <c r="H3856" s="45"/>
      <c r="I3856" s="36"/>
      <c r="J3856" s="36"/>
      <c r="K3856" s="5"/>
      <c r="L3856" s="8" t="str">
        <f t="shared" si="61"/>
        <v xml:space="preserve"> </v>
      </c>
      <c r="M3856" s="6"/>
      <c r="N3856" s="6"/>
      <c r="O3856" s="6"/>
      <c r="P3856" s="8"/>
      <c r="Q3856" s="5"/>
      <c r="R3856" s="8"/>
      <c r="S3856" s="10"/>
      <c r="T3856" s="6"/>
      <c r="U3856" s="4"/>
      <c r="V3856" s="4"/>
      <c r="W3856" s="38"/>
      <c r="X3856" s="8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BC3856" s="2"/>
    </row>
    <row r="3857" spans="1:55" ht="12.75" x14ac:dyDescent="0.2">
      <c r="A3857" s="4"/>
      <c r="B3857" s="4"/>
      <c r="C3857" s="4"/>
      <c r="D3857" s="4"/>
      <c r="E3857" s="4"/>
      <c r="F3857" s="4"/>
      <c r="G3857" s="45"/>
      <c r="H3857" s="45"/>
      <c r="I3857" s="36"/>
      <c r="J3857" s="36"/>
      <c r="K3857" s="5"/>
      <c r="L3857" s="8" t="str">
        <f t="shared" si="61"/>
        <v xml:space="preserve"> </v>
      </c>
      <c r="M3857" s="6"/>
      <c r="N3857" s="6"/>
      <c r="O3857" s="6"/>
      <c r="P3857" s="8"/>
      <c r="Q3857" s="5"/>
      <c r="R3857" s="8"/>
      <c r="S3857" s="10"/>
      <c r="T3857" s="6"/>
      <c r="U3857" s="4"/>
      <c r="V3857" s="4"/>
      <c r="W3857" s="38"/>
      <c r="X3857" s="8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BC3857" s="2"/>
    </row>
    <row r="3858" spans="1:55" ht="12.75" x14ac:dyDescent="0.2">
      <c r="A3858" s="4"/>
      <c r="B3858" s="4"/>
      <c r="C3858" s="4"/>
      <c r="D3858" s="4"/>
      <c r="E3858" s="4"/>
      <c r="F3858" s="4"/>
      <c r="G3858" s="45"/>
      <c r="H3858" s="45"/>
      <c r="I3858" s="36"/>
      <c r="J3858" s="36"/>
      <c r="K3858" s="5"/>
      <c r="L3858" s="8" t="str">
        <f t="shared" si="61"/>
        <v xml:space="preserve"> </v>
      </c>
      <c r="M3858" s="6"/>
      <c r="N3858" s="6"/>
      <c r="O3858" s="6"/>
      <c r="P3858" s="8"/>
      <c r="Q3858" s="5"/>
      <c r="R3858" s="8"/>
      <c r="S3858" s="10"/>
      <c r="T3858" s="6"/>
      <c r="U3858" s="4"/>
      <c r="V3858" s="4"/>
      <c r="W3858" s="38"/>
      <c r="X3858" s="8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BC3858" s="2"/>
    </row>
    <row r="3859" spans="1:55" ht="12.75" x14ac:dyDescent="0.2">
      <c r="A3859" s="4"/>
      <c r="B3859" s="4"/>
      <c r="C3859" s="4"/>
      <c r="D3859" s="4"/>
      <c r="E3859" s="4"/>
      <c r="F3859" s="4"/>
      <c r="G3859" s="45"/>
      <c r="H3859" s="45"/>
      <c r="I3859" s="36"/>
      <c r="J3859" s="36"/>
      <c r="K3859" s="5"/>
      <c r="L3859" s="8" t="str">
        <f t="shared" si="61"/>
        <v xml:space="preserve"> </v>
      </c>
      <c r="M3859" s="6"/>
      <c r="N3859" s="6"/>
      <c r="O3859" s="6"/>
      <c r="P3859" s="8"/>
      <c r="Q3859" s="5"/>
      <c r="R3859" s="8"/>
      <c r="S3859" s="10"/>
      <c r="T3859" s="6"/>
      <c r="U3859" s="4"/>
      <c r="V3859" s="4"/>
      <c r="W3859" s="38"/>
      <c r="X3859" s="8"/>
      <c r="Y3859" s="10"/>
      <c r="Z3859" s="10"/>
      <c r="AA3859" s="10"/>
      <c r="AB3859" s="10"/>
      <c r="AC3859" s="10"/>
      <c r="AD3859" s="10"/>
      <c r="AE3859" s="10"/>
      <c r="AF3859" s="10"/>
      <c r="AG3859" s="10"/>
      <c r="AH3859" s="10"/>
      <c r="AI3859" s="10"/>
      <c r="AJ3859" s="10"/>
      <c r="BC3859" s="2"/>
    </row>
    <row r="3860" spans="1:55" ht="12.75" x14ac:dyDescent="0.2">
      <c r="A3860" s="4"/>
      <c r="B3860" s="4"/>
      <c r="C3860" s="4"/>
      <c r="D3860" s="4"/>
      <c r="E3860" s="4"/>
      <c r="F3860" s="4"/>
      <c r="G3860" s="45"/>
      <c r="H3860" s="45"/>
      <c r="I3860" s="36"/>
      <c r="J3860" s="36"/>
      <c r="K3860" s="5"/>
      <c r="L3860" s="8" t="str">
        <f t="shared" si="61"/>
        <v xml:space="preserve"> </v>
      </c>
      <c r="M3860" s="6"/>
      <c r="N3860" s="6"/>
      <c r="O3860" s="6"/>
      <c r="P3860" s="8"/>
      <c r="Q3860" s="5"/>
      <c r="R3860" s="8"/>
      <c r="S3860" s="10"/>
      <c r="T3860" s="6"/>
      <c r="U3860" s="4"/>
      <c r="V3860" s="4"/>
      <c r="W3860" s="38"/>
      <c r="X3860" s="8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BC3860" s="2"/>
    </row>
    <row r="3861" spans="1:55" ht="12.75" x14ac:dyDescent="0.2">
      <c r="A3861" s="4"/>
      <c r="B3861" s="4"/>
      <c r="C3861" s="4"/>
      <c r="D3861" s="4"/>
      <c r="E3861" s="4"/>
      <c r="F3861" s="4"/>
      <c r="G3861" s="45"/>
      <c r="H3861" s="45"/>
      <c r="I3861" s="36"/>
      <c r="J3861" s="36"/>
      <c r="K3861" s="5"/>
      <c r="L3861" s="8" t="str">
        <f t="shared" si="61"/>
        <v xml:space="preserve"> </v>
      </c>
      <c r="M3861" s="6"/>
      <c r="N3861" s="6"/>
      <c r="O3861" s="6"/>
      <c r="P3861" s="8"/>
      <c r="Q3861" s="5"/>
      <c r="R3861" s="8"/>
      <c r="S3861" s="10"/>
      <c r="T3861" s="6"/>
      <c r="U3861" s="4"/>
      <c r="V3861" s="4"/>
      <c r="W3861" s="38"/>
      <c r="X3861" s="8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BC3861" s="2"/>
    </row>
    <row r="3862" spans="1:55" ht="12.75" x14ac:dyDescent="0.2">
      <c r="A3862" s="4"/>
      <c r="B3862" s="4"/>
      <c r="C3862" s="4"/>
      <c r="D3862" s="4"/>
      <c r="E3862" s="4"/>
      <c r="F3862" s="4"/>
      <c r="G3862" s="45"/>
      <c r="H3862" s="45"/>
      <c r="I3862" s="36"/>
      <c r="J3862" s="36"/>
      <c r="K3862" s="5"/>
      <c r="L3862" s="8" t="str">
        <f t="shared" si="61"/>
        <v xml:space="preserve"> </v>
      </c>
      <c r="M3862" s="6"/>
      <c r="N3862" s="6"/>
      <c r="O3862" s="6"/>
      <c r="P3862" s="8"/>
      <c r="Q3862" s="5"/>
      <c r="R3862" s="8"/>
      <c r="S3862" s="10"/>
      <c r="T3862" s="6"/>
      <c r="U3862" s="4"/>
      <c r="V3862" s="4"/>
      <c r="W3862" s="38"/>
      <c r="X3862" s="8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BC3862" s="2"/>
    </row>
    <row r="3863" spans="1:55" ht="12.75" x14ac:dyDescent="0.2">
      <c r="A3863" s="4"/>
      <c r="B3863" s="4"/>
      <c r="C3863" s="4"/>
      <c r="D3863" s="4"/>
      <c r="E3863" s="4"/>
      <c r="F3863" s="4"/>
      <c r="G3863" s="45"/>
      <c r="H3863" s="45"/>
      <c r="I3863" s="36"/>
      <c r="J3863" s="36"/>
      <c r="K3863" s="5"/>
      <c r="L3863" s="8" t="str">
        <f t="shared" si="61"/>
        <v xml:space="preserve"> </v>
      </c>
      <c r="M3863" s="6"/>
      <c r="N3863" s="6"/>
      <c r="O3863" s="6"/>
      <c r="P3863" s="8"/>
      <c r="Q3863" s="5"/>
      <c r="R3863" s="8"/>
      <c r="S3863" s="10"/>
      <c r="T3863" s="6"/>
      <c r="U3863" s="4"/>
      <c r="V3863" s="4"/>
      <c r="W3863" s="38"/>
      <c r="X3863" s="8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BC3863" s="2"/>
    </row>
    <row r="3864" spans="1:55" ht="12.75" x14ac:dyDescent="0.2">
      <c r="A3864" s="4"/>
      <c r="B3864" s="4"/>
      <c r="C3864" s="4"/>
      <c r="D3864" s="4"/>
      <c r="E3864" s="4"/>
      <c r="F3864" s="4"/>
      <c r="G3864" s="45"/>
      <c r="H3864" s="45"/>
      <c r="I3864" s="36"/>
      <c r="J3864" s="36"/>
      <c r="K3864" s="5"/>
      <c r="L3864" s="8" t="str">
        <f t="shared" si="61"/>
        <v xml:space="preserve"> </v>
      </c>
      <c r="M3864" s="6"/>
      <c r="N3864" s="6"/>
      <c r="O3864" s="6"/>
      <c r="P3864" s="8"/>
      <c r="Q3864" s="5"/>
      <c r="R3864" s="8"/>
      <c r="S3864" s="10"/>
      <c r="T3864" s="6"/>
      <c r="U3864" s="4"/>
      <c r="V3864" s="4"/>
      <c r="W3864" s="38"/>
      <c r="X3864" s="8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BC3864" s="2"/>
    </row>
    <row r="3865" spans="1:55" ht="12.75" x14ac:dyDescent="0.2">
      <c r="A3865" s="4"/>
      <c r="B3865" s="4"/>
      <c r="C3865" s="4"/>
      <c r="D3865" s="4"/>
      <c r="E3865" s="4"/>
      <c r="F3865" s="4"/>
      <c r="G3865" s="45"/>
      <c r="H3865" s="45"/>
      <c r="I3865" s="36"/>
      <c r="J3865" s="36"/>
      <c r="K3865" s="5"/>
      <c r="L3865" s="8" t="str">
        <f t="shared" si="61"/>
        <v xml:space="preserve"> </v>
      </c>
      <c r="M3865" s="6"/>
      <c r="N3865" s="6"/>
      <c r="O3865" s="6"/>
      <c r="P3865" s="8"/>
      <c r="Q3865" s="5"/>
      <c r="R3865" s="8"/>
      <c r="S3865" s="10"/>
      <c r="T3865" s="6"/>
      <c r="U3865" s="4"/>
      <c r="V3865" s="4"/>
      <c r="W3865" s="38"/>
      <c r="X3865" s="8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BC3865" s="2"/>
    </row>
    <row r="3866" spans="1:55" ht="12.75" x14ac:dyDescent="0.2">
      <c r="A3866" s="4"/>
      <c r="B3866" s="4"/>
      <c r="C3866" s="4"/>
      <c r="D3866" s="4"/>
      <c r="E3866" s="4"/>
      <c r="F3866" s="4"/>
      <c r="G3866" s="45"/>
      <c r="H3866" s="45"/>
      <c r="I3866" s="36"/>
      <c r="J3866" s="36"/>
      <c r="K3866" s="5"/>
      <c r="L3866" s="8" t="str">
        <f t="shared" si="61"/>
        <v xml:space="preserve"> </v>
      </c>
      <c r="M3866" s="6"/>
      <c r="N3866" s="6"/>
      <c r="O3866" s="6"/>
      <c r="P3866" s="8"/>
      <c r="Q3866" s="5"/>
      <c r="R3866" s="8"/>
      <c r="S3866" s="10"/>
      <c r="T3866" s="6"/>
      <c r="U3866" s="4"/>
      <c r="V3866" s="4"/>
      <c r="W3866" s="38"/>
      <c r="X3866" s="8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BC3866" s="2"/>
    </row>
    <row r="3867" spans="1:55" ht="12.75" x14ac:dyDescent="0.2">
      <c r="A3867" s="4"/>
      <c r="B3867" s="4"/>
      <c r="C3867" s="4"/>
      <c r="D3867" s="4"/>
      <c r="E3867" s="4"/>
      <c r="F3867" s="4"/>
      <c r="G3867" s="45"/>
      <c r="H3867" s="45"/>
      <c r="I3867" s="36"/>
      <c r="J3867" s="36"/>
      <c r="K3867" s="5"/>
      <c r="L3867" s="8" t="str">
        <f t="shared" si="61"/>
        <v xml:space="preserve"> </v>
      </c>
      <c r="M3867" s="6"/>
      <c r="N3867" s="6"/>
      <c r="O3867" s="6"/>
      <c r="P3867" s="8"/>
      <c r="Q3867" s="5"/>
      <c r="R3867" s="8"/>
      <c r="S3867" s="10"/>
      <c r="T3867" s="6"/>
      <c r="U3867" s="4"/>
      <c r="V3867" s="4"/>
      <c r="W3867" s="38"/>
      <c r="X3867" s="8"/>
      <c r="Y3867" s="10"/>
      <c r="Z3867" s="10"/>
      <c r="AA3867" s="10"/>
      <c r="AB3867" s="10"/>
      <c r="AC3867" s="10"/>
      <c r="AD3867" s="10"/>
      <c r="AE3867" s="10"/>
      <c r="AF3867" s="10"/>
      <c r="AG3867" s="10"/>
      <c r="AH3867" s="10"/>
      <c r="AI3867" s="10"/>
      <c r="AJ3867" s="10"/>
      <c r="BC3867" s="2"/>
    </row>
    <row r="3868" spans="1:55" ht="12.75" x14ac:dyDescent="0.2">
      <c r="A3868" s="4"/>
      <c r="B3868" s="4"/>
      <c r="C3868" s="4"/>
      <c r="D3868" s="4"/>
      <c r="E3868" s="4"/>
      <c r="F3868" s="4"/>
      <c r="G3868" s="45"/>
      <c r="H3868" s="45"/>
      <c r="I3868" s="36"/>
      <c r="J3868" s="36"/>
      <c r="K3868" s="5"/>
      <c r="L3868" s="8" t="str">
        <f t="shared" si="61"/>
        <v xml:space="preserve"> </v>
      </c>
      <c r="M3868" s="6"/>
      <c r="N3868" s="6"/>
      <c r="O3868" s="6"/>
      <c r="P3868" s="8"/>
      <c r="Q3868" s="5"/>
      <c r="R3868" s="8"/>
      <c r="S3868" s="10"/>
      <c r="T3868" s="6"/>
      <c r="U3868" s="4"/>
      <c r="V3868" s="4"/>
      <c r="W3868" s="38"/>
      <c r="X3868" s="8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BC3868" s="2"/>
    </row>
    <row r="3869" spans="1:55" ht="12.75" x14ac:dyDescent="0.2">
      <c r="A3869" s="4"/>
      <c r="B3869" s="4"/>
      <c r="C3869" s="4"/>
      <c r="D3869" s="4"/>
      <c r="E3869" s="4"/>
      <c r="F3869" s="4"/>
      <c r="G3869" s="45"/>
      <c r="H3869" s="45"/>
      <c r="I3869" s="36"/>
      <c r="J3869" s="36"/>
      <c r="K3869" s="5"/>
      <c r="L3869" s="8" t="str">
        <f t="shared" si="61"/>
        <v xml:space="preserve"> </v>
      </c>
      <c r="M3869" s="6"/>
      <c r="N3869" s="6"/>
      <c r="O3869" s="6"/>
      <c r="P3869" s="8"/>
      <c r="Q3869" s="5"/>
      <c r="R3869" s="8"/>
      <c r="S3869" s="10"/>
      <c r="T3869" s="6"/>
      <c r="U3869" s="4"/>
      <c r="V3869" s="4"/>
      <c r="W3869" s="38"/>
      <c r="X3869" s="8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BC3869" s="2"/>
    </row>
    <row r="3870" spans="1:55" ht="12.75" x14ac:dyDescent="0.2">
      <c r="A3870" s="4"/>
      <c r="B3870" s="4"/>
      <c r="C3870" s="4"/>
      <c r="D3870" s="4"/>
      <c r="E3870" s="4"/>
      <c r="F3870" s="4"/>
      <c r="G3870" s="45"/>
      <c r="H3870" s="45"/>
      <c r="I3870" s="36"/>
      <c r="J3870" s="36"/>
      <c r="K3870" s="5"/>
      <c r="L3870" s="8" t="str">
        <f t="shared" si="61"/>
        <v xml:space="preserve"> </v>
      </c>
      <c r="M3870" s="6"/>
      <c r="N3870" s="6"/>
      <c r="O3870" s="6"/>
      <c r="P3870" s="8"/>
      <c r="Q3870" s="5"/>
      <c r="R3870" s="8"/>
      <c r="S3870" s="10"/>
      <c r="T3870" s="6"/>
      <c r="U3870" s="4"/>
      <c r="V3870" s="4"/>
      <c r="W3870" s="38"/>
      <c r="X3870" s="8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BC3870" s="2"/>
    </row>
    <row r="3871" spans="1:55" ht="12.75" x14ac:dyDescent="0.2">
      <c r="A3871" s="4"/>
      <c r="B3871" s="4"/>
      <c r="C3871" s="4"/>
      <c r="D3871" s="4"/>
      <c r="E3871" s="4"/>
      <c r="F3871" s="4"/>
      <c r="G3871" s="45"/>
      <c r="H3871" s="45"/>
      <c r="I3871" s="36"/>
      <c r="J3871" s="36"/>
      <c r="K3871" s="5"/>
      <c r="L3871" s="8" t="str">
        <f t="shared" si="61"/>
        <v xml:space="preserve"> </v>
      </c>
      <c r="M3871" s="6"/>
      <c r="N3871" s="6"/>
      <c r="O3871" s="6"/>
      <c r="P3871" s="8"/>
      <c r="Q3871" s="5"/>
      <c r="R3871" s="8"/>
      <c r="S3871" s="10"/>
      <c r="T3871" s="6"/>
      <c r="U3871" s="4"/>
      <c r="V3871" s="4"/>
      <c r="W3871" s="38"/>
      <c r="X3871" s="8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BC3871" s="2"/>
    </row>
    <row r="3872" spans="1:55" ht="12.75" x14ac:dyDescent="0.2">
      <c r="A3872" s="4"/>
      <c r="B3872" s="4"/>
      <c r="C3872" s="4"/>
      <c r="D3872" s="4"/>
      <c r="E3872" s="4"/>
      <c r="F3872" s="4"/>
      <c r="G3872" s="45"/>
      <c r="H3872" s="45"/>
      <c r="I3872" s="36"/>
      <c r="J3872" s="36"/>
      <c r="K3872" s="5"/>
      <c r="L3872" s="8" t="str">
        <f t="shared" ref="L3872:L3935" si="62">+IF(J3872=0," ",K3872-($B$9-J3872))</f>
        <v xml:space="preserve"> </v>
      </c>
      <c r="M3872" s="6"/>
      <c r="N3872" s="6"/>
      <c r="O3872" s="6"/>
      <c r="P3872" s="8"/>
      <c r="Q3872" s="5"/>
      <c r="R3872" s="8"/>
      <c r="S3872" s="10"/>
      <c r="T3872" s="6"/>
      <c r="U3872" s="4"/>
      <c r="V3872" s="4"/>
      <c r="W3872" s="38"/>
      <c r="X3872" s="8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BC3872" s="2"/>
    </row>
    <row r="3873" spans="1:55" ht="12.75" x14ac:dyDescent="0.2">
      <c r="A3873" s="4"/>
      <c r="B3873" s="4"/>
      <c r="C3873" s="4"/>
      <c r="D3873" s="4"/>
      <c r="E3873" s="4"/>
      <c r="F3873" s="4"/>
      <c r="G3873" s="45"/>
      <c r="H3873" s="45"/>
      <c r="I3873" s="36"/>
      <c r="J3873" s="36"/>
      <c r="K3873" s="5"/>
      <c r="L3873" s="8" t="str">
        <f t="shared" si="62"/>
        <v xml:space="preserve"> </v>
      </c>
      <c r="M3873" s="6"/>
      <c r="N3873" s="6"/>
      <c r="O3873" s="6"/>
      <c r="P3873" s="8"/>
      <c r="Q3873" s="5"/>
      <c r="R3873" s="8"/>
      <c r="S3873" s="10"/>
      <c r="T3873" s="6"/>
      <c r="U3873" s="4"/>
      <c r="V3873" s="4"/>
      <c r="W3873" s="38"/>
      <c r="X3873" s="8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BC3873" s="2"/>
    </row>
    <row r="3874" spans="1:55" ht="12.75" x14ac:dyDescent="0.2">
      <c r="A3874" s="4"/>
      <c r="B3874" s="4"/>
      <c r="C3874" s="4"/>
      <c r="D3874" s="4"/>
      <c r="E3874" s="4"/>
      <c r="F3874" s="4"/>
      <c r="G3874" s="45"/>
      <c r="H3874" s="45"/>
      <c r="I3874" s="36"/>
      <c r="J3874" s="36"/>
      <c r="K3874" s="5"/>
      <c r="L3874" s="8" t="str">
        <f t="shared" si="62"/>
        <v xml:space="preserve"> </v>
      </c>
      <c r="M3874" s="6"/>
      <c r="N3874" s="6"/>
      <c r="O3874" s="6"/>
      <c r="P3874" s="8"/>
      <c r="Q3874" s="5"/>
      <c r="R3874" s="8"/>
      <c r="S3874" s="10"/>
      <c r="T3874" s="6"/>
      <c r="U3874" s="4"/>
      <c r="V3874" s="4"/>
      <c r="W3874" s="38"/>
      <c r="X3874" s="8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BC3874" s="2"/>
    </row>
    <row r="3875" spans="1:55" ht="12.75" x14ac:dyDescent="0.2">
      <c r="A3875" s="4"/>
      <c r="B3875" s="4"/>
      <c r="C3875" s="4"/>
      <c r="D3875" s="4"/>
      <c r="E3875" s="4"/>
      <c r="F3875" s="4"/>
      <c r="G3875" s="45"/>
      <c r="H3875" s="45"/>
      <c r="I3875" s="36"/>
      <c r="J3875" s="36"/>
      <c r="K3875" s="5"/>
      <c r="L3875" s="8" t="str">
        <f t="shared" si="62"/>
        <v xml:space="preserve"> </v>
      </c>
      <c r="M3875" s="6"/>
      <c r="N3875" s="6"/>
      <c r="O3875" s="6"/>
      <c r="P3875" s="8"/>
      <c r="Q3875" s="5"/>
      <c r="R3875" s="8"/>
      <c r="S3875" s="10"/>
      <c r="T3875" s="6"/>
      <c r="U3875" s="4"/>
      <c r="V3875" s="4"/>
      <c r="W3875" s="38"/>
      <c r="X3875" s="8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BC3875" s="2"/>
    </row>
    <row r="3876" spans="1:55" ht="12.75" x14ac:dyDescent="0.2">
      <c r="A3876" s="4"/>
      <c r="B3876" s="4"/>
      <c r="C3876" s="4"/>
      <c r="D3876" s="4"/>
      <c r="E3876" s="4"/>
      <c r="F3876" s="4"/>
      <c r="G3876" s="45"/>
      <c r="H3876" s="45"/>
      <c r="I3876" s="36"/>
      <c r="J3876" s="36"/>
      <c r="K3876" s="5"/>
      <c r="L3876" s="8" t="str">
        <f t="shared" si="62"/>
        <v xml:space="preserve"> </v>
      </c>
      <c r="M3876" s="6"/>
      <c r="N3876" s="6"/>
      <c r="O3876" s="6"/>
      <c r="P3876" s="8"/>
      <c r="Q3876" s="5"/>
      <c r="R3876" s="8"/>
      <c r="S3876" s="10"/>
      <c r="T3876" s="6"/>
      <c r="U3876" s="4"/>
      <c r="V3876" s="4"/>
      <c r="W3876" s="38"/>
      <c r="X3876" s="8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BC3876" s="2"/>
    </row>
    <row r="3877" spans="1:55" ht="12.75" x14ac:dyDescent="0.2">
      <c r="A3877" s="4"/>
      <c r="B3877" s="4"/>
      <c r="C3877" s="4"/>
      <c r="D3877" s="4"/>
      <c r="E3877" s="4"/>
      <c r="F3877" s="4"/>
      <c r="G3877" s="45"/>
      <c r="H3877" s="45"/>
      <c r="I3877" s="36"/>
      <c r="J3877" s="36"/>
      <c r="K3877" s="5"/>
      <c r="L3877" s="8" t="str">
        <f t="shared" si="62"/>
        <v xml:space="preserve"> </v>
      </c>
      <c r="M3877" s="6"/>
      <c r="N3877" s="6"/>
      <c r="O3877" s="6"/>
      <c r="P3877" s="8"/>
      <c r="Q3877" s="5"/>
      <c r="R3877" s="8"/>
      <c r="S3877" s="10"/>
      <c r="T3877" s="6"/>
      <c r="U3877" s="4"/>
      <c r="V3877" s="4"/>
      <c r="W3877" s="38"/>
      <c r="X3877" s="8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BC3877" s="2"/>
    </row>
    <row r="3878" spans="1:55" ht="12.75" x14ac:dyDescent="0.2">
      <c r="A3878" s="4"/>
      <c r="B3878" s="4"/>
      <c r="C3878" s="4"/>
      <c r="D3878" s="4"/>
      <c r="E3878" s="4"/>
      <c r="F3878" s="4"/>
      <c r="G3878" s="45"/>
      <c r="H3878" s="45"/>
      <c r="I3878" s="36"/>
      <c r="J3878" s="36"/>
      <c r="K3878" s="5"/>
      <c r="L3878" s="8" t="str">
        <f t="shared" si="62"/>
        <v xml:space="preserve"> </v>
      </c>
      <c r="M3878" s="6"/>
      <c r="N3878" s="6"/>
      <c r="O3878" s="6"/>
      <c r="P3878" s="8"/>
      <c r="Q3878" s="5"/>
      <c r="R3878" s="8"/>
      <c r="S3878" s="10"/>
      <c r="T3878" s="6"/>
      <c r="U3878" s="4"/>
      <c r="V3878" s="4"/>
      <c r="W3878" s="38"/>
      <c r="X3878" s="8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BC3878" s="2"/>
    </row>
    <row r="3879" spans="1:55" ht="12.75" x14ac:dyDescent="0.2">
      <c r="A3879" s="4"/>
      <c r="B3879" s="4"/>
      <c r="C3879" s="4"/>
      <c r="D3879" s="4"/>
      <c r="E3879" s="4"/>
      <c r="F3879" s="4"/>
      <c r="G3879" s="45"/>
      <c r="H3879" s="45"/>
      <c r="I3879" s="36"/>
      <c r="J3879" s="36"/>
      <c r="K3879" s="5"/>
      <c r="L3879" s="8" t="str">
        <f t="shared" si="62"/>
        <v xml:space="preserve"> </v>
      </c>
      <c r="M3879" s="6"/>
      <c r="N3879" s="6"/>
      <c r="O3879" s="6"/>
      <c r="P3879" s="8"/>
      <c r="Q3879" s="5"/>
      <c r="R3879" s="8"/>
      <c r="S3879" s="10"/>
      <c r="T3879" s="6"/>
      <c r="U3879" s="4"/>
      <c r="V3879" s="4"/>
      <c r="W3879" s="38"/>
      <c r="X3879" s="8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BC3879" s="2"/>
    </row>
    <row r="3880" spans="1:55" ht="12.75" x14ac:dyDescent="0.2">
      <c r="A3880" s="4"/>
      <c r="B3880" s="4"/>
      <c r="C3880" s="4"/>
      <c r="D3880" s="4"/>
      <c r="E3880" s="4"/>
      <c r="F3880" s="4"/>
      <c r="G3880" s="45"/>
      <c r="H3880" s="45"/>
      <c r="I3880" s="36"/>
      <c r="J3880" s="36"/>
      <c r="K3880" s="5"/>
      <c r="L3880" s="8" t="str">
        <f t="shared" si="62"/>
        <v xml:space="preserve"> </v>
      </c>
      <c r="M3880" s="6"/>
      <c r="N3880" s="6"/>
      <c r="O3880" s="6"/>
      <c r="P3880" s="8"/>
      <c r="Q3880" s="5"/>
      <c r="R3880" s="8"/>
      <c r="S3880" s="10"/>
      <c r="T3880" s="6"/>
      <c r="U3880" s="4"/>
      <c r="V3880" s="4"/>
      <c r="W3880" s="38"/>
      <c r="X3880" s="8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BC3880" s="2"/>
    </row>
    <row r="3881" spans="1:55" ht="12.75" x14ac:dyDescent="0.2">
      <c r="A3881" s="4"/>
      <c r="B3881" s="4"/>
      <c r="C3881" s="4"/>
      <c r="D3881" s="4"/>
      <c r="E3881" s="4"/>
      <c r="F3881" s="4"/>
      <c r="G3881" s="45"/>
      <c r="H3881" s="45"/>
      <c r="I3881" s="36"/>
      <c r="J3881" s="36"/>
      <c r="K3881" s="5"/>
      <c r="L3881" s="8" t="str">
        <f t="shared" si="62"/>
        <v xml:space="preserve"> </v>
      </c>
      <c r="M3881" s="6"/>
      <c r="N3881" s="6"/>
      <c r="O3881" s="6"/>
      <c r="P3881" s="8"/>
      <c r="Q3881" s="5"/>
      <c r="R3881" s="8"/>
      <c r="S3881" s="10"/>
      <c r="T3881" s="6"/>
      <c r="U3881" s="4"/>
      <c r="V3881" s="4"/>
      <c r="W3881" s="38"/>
      <c r="X3881" s="8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BC3881" s="2"/>
    </row>
    <row r="3882" spans="1:55" ht="12.75" x14ac:dyDescent="0.2">
      <c r="A3882" s="4"/>
      <c r="B3882" s="4"/>
      <c r="C3882" s="4"/>
      <c r="D3882" s="4"/>
      <c r="E3882" s="4"/>
      <c r="F3882" s="4"/>
      <c r="G3882" s="45"/>
      <c r="H3882" s="45"/>
      <c r="I3882" s="36"/>
      <c r="J3882" s="36"/>
      <c r="K3882" s="5"/>
      <c r="L3882" s="8" t="str">
        <f t="shared" si="62"/>
        <v xml:space="preserve"> </v>
      </c>
      <c r="M3882" s="6"/>
      <c r="N3882" s="6"/>
      <c r="O3882" s="6"/>
      <c r="P3882" s="8"/>
      <c r="Q3882" s="5"/>
      <c r="R3882" s="8"/>
      <c r="S3882" s="10"/>
      <c r="T3882" s="6"/>
      <c r="U3882" s="4"/>
      <c r="V3882" s="4"/>
      <c r="W3882" s="38"/>
      <c r="X3882" s="8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BC3882" s="2"/>
    </row>
    <row r="3883" spans="1:55" ht="12.75" x14ac:dyDescent="0.2">
      <c r="A3883" s="4"/>
      <c r="B3883" s="4"/>
      <c r="C3883" s="4"/>
      <c r="D3883" s="4"/>
      <c r="E3883" s="4"/>
      <c r="F3883" s="4"/>
      <c r="G3883" s="45"/>
      <c r="H3883" s="45"/>
      <c r="I3883" s="36"/>
      <c r="J3883" s="36"/>
      <c r="K3883" s="5"/>
      <c r="L3883" s="8" t="str">
        <f t="shared" si="62"/>
        <v xml:space="preserve"> </v>
      </c>
      <c r="M3883" s="6"/>
      <c r="N3883" s="6"/>
      <c r="O3883" s="6"/>
      <c r="P3883" s="8"/>
      <c r="Q3883" s="5"/>
      <c r="R3883" s="8"/>
      <c r="S3883" s="10"/>
      <c r="T3883" s="6"/>
      <c r="U3883" s="4"/>
      <c r="V3883" s="4"/>
      <c r="W3883" s="38"/>
      <c r="X3883" s="8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BC3883" s="2"/>
    </row>
    <row r="3884" spans="1:55" ht="12.75" x14ac:dyDescent="0.2">
      <c r="A3884" s="4"/>
      <c r="B3884" s="4"/>
      <c r="C3884" s="4"/>
      <c r="D3884" s="4"/>
      <c r="E3884" s="4"/>
      <c r="F3884" s="4"/>
      <c r="G3884" s="45"/>
      <c r="H3884" s="45"/>
      <c r="I3884" s="36"/>
      <c r="J3884" s="36"/>
      <c r="K3884" s="5"/>
      <c r="L3884" s="8" t="str">
        <f t="shared" si="62"/>
        <v xml:space="preserve"> </v>
      </c>
      <c r="M3884" s="6"/>
      <c r="N3884" s="6"/>
      <c r="O3884" s="6"/>
      <c r="P3884" s="8"/>
      <c r="Q3884" s="5"/>
      <c r="R3884" s="8"/>
      <c r="S3884" s="10"/>
      <c r="T3884" s="6"/>
      <c r="U3884" s="4"/>
      <c r="V3884" s="4"/>
      <c r="W3884" s="38"/>
      <c r="X3884" s="8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BC3884" s="2"/>
    </row>
    <row r="3885" spans="1:55" ht="12.75" x14ac:dyDescent="0.2">
      <c r="A3885" s="4"/>
      <c r="B3885" s="4"/>
      <c r="C3885" s="4"/>
      <c r="D3885" s="4"/>
      <c r="E3885" s="4"/>
      <c r="F3885" s="4"/>
      <c r="G3885" s="45"/>
      <c r="H3885" s="45"/>
      <c r="I3885" s="36"/>
      <c r="J3885" s="36"/>
      <c r="K3885" s="5"/>
      <c r="L3885" s="8" t="str">
        <f t="shared" si="62"/>
        <v xml:space="preserve"> </v>
      </c>
      <c r="M3885" s="6"/>
      <c r="N3885" s="6"/>
      <c r="O3885" s="6"/>
      <c r="P3885" s="8"/>
      <c r="Q3885" s="5"/>
      <c r="R3885" s="8"/>
      <c r="S3885" s="10"/>
      <c r="T3885" s="6"/>
      <c r="U3885" s="4"/>
      <c r="V3885" s="4"/>
      <c r="W3885" s="38"/>
      <c r="X3885" s="8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BC3885" s="2"/>
    </row>
    <row r="3886" spans="1:55" ht="12.75" x14ac:dyDescent="0.2">
      <c r="A3886" s="4"/>
      <c r="B3886" s="4"/>
      <c r="C3886" s="4"/>
      <c r="D3886" s="4"/>
      <c r="E3886" s="4"/>
      <c r="F3886" s="4"/>
      <c r="G3886" s="45"/>
      <c r="H3886" s="45"/>
      <c r="I3886" s="36"/>
      <c r="J3886" s="36"/>
      <c r="K3886" s="5"/>
      <c r="L3886" s="8" t="str">
        <f t="shared" si="62"/>
        <v xml:space="preserve"> </v>
      </c>
      <c r="M3886" s="6"/>
      <c r="N3886" s="6"/>
      <c r="O3886" s="6"/>
      <c r="P3886" s="8"/>
      <c r="Q3886" s="5"/>
      <c r="R3886" s="8"/>
      <c r="S3886" s="10"/>
      <c r="T3886" s="6"/>
      <c r="U3886" s="4"/>
      <c r="V3886" s="4"/>
      <c r="W3886" s="38"/>
      <c r="X3886" s="8"/>
      <c r="Y3886" s="10"/>
      <c r="Z3886" s="10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BC3886" s="2"/>
    </row>
    <row r="3887" spans="1:55" ht="12.75" x14ac:dyDescent="0.2">
      <c r="A3887" s="4"/>
      <c r="B3887" s="4"/>
      <c r="C3887" s="4"/>
      <c r="D3887" s="4"/>
      <c r="E3887" s="4"/>
      <c r="F3887" s="4"/>
      <c r="G3887" s="45"/>
      <c r="H3887" s="45"/>
      <c r="I3887" s="36"/>
      <c r="J3887" s="36"/>
      <c r="K3887" s="5"/>
      <c r="L3887" s="8" t="str">
        <f t="shared" si="62"/>
        <v xml:space="preserve"> </v>
      </c>
      <c r="M3887" s="6"/>
      <c r="N3887" s="6"/>
      <c r="O3887" s="6"/>
      <c r="P3887" s="8"/>
      <c r="Q3887" s="5"/>
      <c r="R3887" s="8"/>
      <c r="S3887" s="10"/>
      <c r="T3887" s="6"/>
      <c r="U3887" s="4"/>
      <c r="V3887" s="4"/>
      <c r="W3887" s="38"/>
      <c r="X3887" s="8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BC3887" s="2"/>
    </row>
    <row r="3888" spans="1:55" ht="12.75" x14ac:dyDescent="0.2">
      <c r="A3888" s="4"/>
      <c r="B3888" s="4"/>
      <c r="C3888" s="4"/>
      <c r="D3888" s="4"/>
      <c r="E3888" s="4"/>
      <c r="F3888" s="4"/>
      <c r="G3888" s="45"/>
      <c r="H3888" s="45"/>
      <c r="I3888" s="36"/>
      <c r="J3888" s="36"/>
      <c r="K3888" s="5"/>
      <c r="L3888" s="8" t="str">
        <f t="shared" si="62"/>
        <v xml:space="preserve"> </v>
      </c>
      <c r="M3888" s="6"/>
      <c r="N3888" s="6"/>
      <c r="O3888" s="6"/>
      <c r="P3888" s="8"/>
      <c r="Q3888" s="5"/>
      <c r="R3888" s="8"/>
      <c r="S3888" s="10"/>
      <c r="T3888" s="6"/>
      <c r="U3888" s="4"/>
      <c r="V3888" s="4"/>
      <c r="W3888" s="38"/>
      <c r="X3888" s="8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BC3888" s="2"/>
    </row>
    <row r="3889" spans="1:55" ht="12.75" x14ac:dyDescent="0.2">
      <c r="A3889" s="4"/>
      <c r="B3889" s="4"/>
      <c r="C3889" s="4"/>
      <c r="D3889" s="4"/>
      <c r="E3889" s="4"/>
      <c r="F3889" s="4"/>
      <c r="G3889" s="45"/>
      <c r="H3889" s="45"/>
      <c r="I3889" s="36"/>
      <c r="J3889" s="36"/>
      <c r="K3889" s="5"/>
      <c r="L3889" s="8" t="str">
        <f t="shared" si="62"/>
        <v xml:space="preserve"> </v>
      </c>
      <c r="M3889" s="6"/>
      <c r="N3889" s="6"/>
      <c r="O3889" s="6"/>
      <c r="P3889" s="8"/>
      <c r="Q3889" s="5"/>
      <c r="R3889" s="8"/>
      <c r="S3889" s="10"/>
      <c r="T3889" s="6"/>
      <c r="U3889" s="4"/>
      <c r="V3889" s="4"/>
      <c r="W3889" s="38"/>
      <c r="X3889" s="8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BC3889" s="2"/>
    </row>
    <row r="3890" spans="1:55" ht="12.75" x14ac:dyDescent="0.2">
      <c r="A3890" s="4"/>
      <c r="B3890" s="4"/>
      <c r="C3890" s="4"/>
      <c r="D3890" s="4"/>
      <c r="E3890" s="4"/>
      <c r="F3890" s="4"/>
      <c r="G3890" s="45"/>
      <c r="H3890" s="45"/>
      <c r="I3890" s="36"/>
      <c r="J3890" s="36"/>
      <c r="K3890" s="5"/>
      <c r="L3890" s="8" t="str">
        <f t="shared" si="62"/>
        <v xml:space="preserve"> </v>
      </c>
      <c r="M3890" s="6"/>
      <c r="N3890" s="6"/>
      <c r="O3890" s="6"/>
      <c r="P3890" s="8"/>
      <c r="Q3890" s="5"/>
      <c r="R3890" s="8"/>
      <c r="S3890" s="10"/>
      <c r="T3890" s="6"/>
      <c r="U3890" s="4"/>
      <c r="V3890" s="4"/>
      <c r="W3890" s="38"/>
      <c r="X3890" s="8"/>
      <c r="Y3890" s="10"/>
      <c r="Z3890" s="10"/>
      <c r="AA3890" s="10"/>
      <c r="AB3890" s="10"/>
      <c r="AC3890" s="10"/>
      <c r="AD3890" s="10"/>
      <c r="AE3890" s="10"/>
      <c r="AF3890" s="10"/>
      <c r="AG3890" s="10"/>
      <c r="AH3890" s="10"/>
      <c r="AI3890" s="10"/>
      <c r="AJ3890" s="10"/>
      <c r="BC3890" s="2"/>
    </row>
    <row r="3891" spans="1:55" ht="12.75" x14ac:dyDescent="0.2">
      <c r="A3891" s="4"/>
      <c r="B3891" s="4"/>
      <c r="C3891" s="4"/>
      <c r="D3891" s="4"/>
      <c r="E3891" s="4"/>
      <c r="F3891" s="4"/>
      <c r="G3891" s="45"/>
      <c r="H3891" s="45"/>
      <c r="I3891" s="36"/>
      <c r="J3891" s="36"/>
      <c r="K3891" s="5"/>
      <c r="L3891" s="8" t="str">
        <f t="shared" si="62"/>
        <v xml:space="preserve"> </v>
      </c>
      <c r="M3891" s="6"/>
      <c r="N3891" s="6"/>
      <c r="O3891" s="6"/>
      <c r="P3891" s="8"/>
      <c r="Q3891" s="5"/>
      <c r="R3891" s="8"/>
      <c r="S3891" s="10"/>
      <c r="T3891" s="6"/>
      <c r="U3891" s="4"/>
      <c r="V3891" s="4"/>
      <c r="W3891" s="38"/>
      <c r="X3891" s="8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BC3891" s="2"/>
    </row>
    <row r="3892" spans="1:55" ht="12.75" x14ac:dyDescent="0.2">
      <c r="A3892" s="4"/>
      <c r="B3892" s="4"/>
      <c r="C3892" s="4"/>
      <c r="D3892" s="4"/>
      <c r="E3892" s="4"/>
      <c r="F3892" s="4"/>
      <c r="G3892" s="45"/>
      <c r="H3892" s="45"/>
      <c r="I3892" s="36"/>
      <c r="J3892" s="36"/>
      <c r="K3892" s="5"/>
      <c r="L3892" s="8" t="str">
        <f t="shared" si="62"/>
        <v xml:space="preserve"> </v>
      </c>
      <c r="M3892" s="6"/>
      <c r="N3892" s="6"/>
      <c r="O3892" s="6"/>
      <c r="P3892" s="8"/>
      <c r="Q3892" s="5"/>
      <c r="R3892" s="8"/>
      <c r="S3892" s="10"/>
      <c r="T3892" s="6"/>
      <c r="U3892" s="4"/>
      <c r="V3892" s="4"/>
      <c r="W3892" s="38"/>
      <c r="X3892" s="8"/>
      <c r="Y3892" s="10"/>
      <c r="Z3892" s="10"/>
      <c r="AA3892" s="10"/>
      <c r="AB3892" s="10"/>
      <c r="AC3892" s="10"/>
      <c r="AD3892" s="10"/>
      <c r="AE3892" s="10"/>
      <c r="AF3892" s="10"/>
      <c r="AG3892" s="10"/>
      <c r="AH3892" s="10"/>
      <c r="AI3892" s="10"/>
      <c r="AJ3892" s="10"/>
      <c r="BC3892" s="2"/>
    </row>
    <row r="3893" spans="1:55" ht="12.75" x14ac:dyDescent="0.2">
      <c r="A3893" s="4"/>
      <c r="B3893" s="4"/>
      <c r="C3893" s="4"/>
      <c r="D3893" s="4"/>
      <c r="E3893" s="4"/>
      <c r="F3893" s="4"/>
      <c r="G3893" s="45"/>
      <c r="H3893" s="45"/>
      <c r="I3893" s="36"/>
      <c r="J3893" s="36"/>
      <c r="K3893" s="5"/>
      <c r="L3893" s="8" t="str">
        <f t="shared" si="62"/>
        <v xml:space="preserve"> </v>
      </c>
      <c r="M3893" s="6"/>
      <c r="N3893" s="6"/>
      <c r="O3893" s="6"/>
      <c r="P3893" s="8"/>
      <c r="Q3893" s="5"/>
      <c r="R3893" s="8"/>
      <c r="S3893" s="10"/>
      <c r="T3893" s="6"/>
      <c r="U3893" s="4"/>
      <c r="V3893" s="4"/>
      <c r="W3893" s="38"/>
      <c r="X3893" s="8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BC3893" s="2"/>
    </row>
    <row r="3894" spans="1:55" ht="12.75" x14ac:dyDescent="0.2">
      <c r="A3894" s="4"/>
      <c r="B3894" s="4"/>
      <c r="C3894" s="4"/>
      <c r="D3894" s="4"/>
      <c r="E3894" s="4"/>
      <c r="F3894" s="4"/>
      <c r="G3894" s="45"/>
      <c r="H3894" s="45"/>
      <c r="I3894" s="36"/>
      <c r="J3894" s="36"/>
      <c r="K3894" s="5"/>
      <c r="L3894" s="8" t="str">
        <f t="shared" si="62"/>
        <v xml:space="preserve"> </v>
      </c>
      <c r="M3894" s="6"/>
      <c r="N3894" s="6"/>
      <c r="O3894" s="6"/>
      <c r="P3894" s="8"/>
      <c r="Q3894" s="5"/>
      <c r="R3894" s="8"/>
      <c r="S3894" s="10"/>
      <c r="T3894" s="6"/>
      <c r="U3894" s="4"/>
      <c r="V3894" s="4"/>
      <c r="W3894" s="38"/>
      <c r="X3894" s="8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BC3894" s="2"/>
    </row>
    <row r="3895" spans="1:55" ht="12.75" x14ac:dyDescent="0.2">
      <c r="A3895" s="4"/>
      <c r="B3895" s="4"/>
      <c r="C3895" s="4"/>
      <c r="D3895" s="4"/>
      <c r="E3895" s="4"/>
      <c r="F3895" s="4"/>
      <c r="G3895" s="45"/>
      <c r="H3895" s="45"/>
      <c r="I3895" s="36"/>
      <c r="J3895" s="36"/>
      <c r="K3895" s="5"/>
      <c r="L3895" s="8" t="str">
        <f t="shared" si="62"/>
        <v xml:space="preserve"> </v>
      </c>
      <c r="M3895" s="6"/>
      <c r="N3895" s="6"/>
      <c r="O3895" s="6"/>
      <c r="P3895" s="8"/>
      <c r="Q3895" s="5"/>
      <c r="R3895" s="8"/>
      <c r="S3895" s="10"/>
      <c r="T3895" s="6"/>
      <c r="U3895" s="4"/>
      <c r="V3895" s="4"/>
      <c r="W3895" s="38"/>
      <c r="X3895" s="8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BC3895" s="2"/>
    </row>
    <row r="3896" spans="1:55" ht="12.75" x14ac:dyDescent="0.2">
      <c r="A3896" s="4"/>
      <c r="B3896" s="4"/>
      <c r="C3896" s="4"/>
      <c r="D3896" s="4"/>
      <c r="E3896" s="4"/>
      <c r="F3896" s="4"/>
      <c r="G3896" s="45"/>
      <c r="H3896" s="45"/>
      <c r="I3896" s="36"/>
      <c r="J3896" s="36"/>
      <c r="K3896" s="5"/>
      <c r="L3896" s="8" t="str">
        <f t="shared" si="62"/>
        <v xml:space="preserve"> </v>
      </c>
      <c r="M3896" s="6"/>
      <c r="N3896" s="6"/>
      <c r="O3896" s="6"/>
      <c r="P3896" s="8"/>
      <c r="Q3896" s="5"/>
      <c r="R3896" s="8"/>
      <c r="S3896" s="10"/>
      <c r="T3896" s="6"/>
      <c r="U3896" s="4"/>
      <c r="V3896" s="4"/>
      <c r="W3896" s="38"/>
      <c r="X3896" s="8"/>
      <c r="Y3896" s="10"/>
      <c r="Z3896" s="10"/>
      <c r="AA3896" s="10"/>
      <c r="AB3896" s="10"/>
      <c r="AC3896" s="10"/>
      <c r="AD3896" s="10"/>
      <c r="AE3896" s="10"/>
      <c r="AF3896" s="10"/>
      <c r="AG3896" s="10"/>
      <c r="AH3896" s="10"/>
      <c r="AI3896" s="10"/>
      <c r="AJ3896" s="10"/>
      <c r="BC3896" s="2"/>
    </row>
    <row r="3897" spans="1:55" ht="12.75" x14ac:dyDescent="0.2">
      <c r="A3897" s="4"/>
      <c r="B3897" s="4"/>
      <c r="C3897" s="4"/>
      <c r="D3897" s="4"/>
      <c r="E3897" s="4"/>
      <c r="F3897" s="4"/>
      <c r="G3897" s="45"/>
      <c r="H3897" s="45"/>
      <c r="I3897" s="36"/>
      <c r="J3897" s="36"/>
      <c r="K3897" s="5"/>
      <c r="L3897" s="8" t="str">
        <f t="shared" si="62"/>
        <v xml:space="preserve"> </v>
      </c>
      <c r="M3897" s="6"/>
      <c r="N3897" s="6"/>
      <c r="O3897" s="6"/>
      <c r="P3897" s="8"/>
      <c r="Q3897" s="5"/>
      <c r="R3897" s="8"/>
      <c r="S3897" s="10"/>
      <c r="T3897" s="6"/>
      <c r="U3897" s="4"/>
      <c r="V3897" s="4"/>
      <c r="W3897" s="38"/>
      <c r="X3897" s="8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BC3897" s="2"/>
    </row>
    <row r="3898" spans="1:55" ht="12.75" x14ac:dyDescent="0.2">
      <c r="A3898" s="4"/>
      <c r="B3898" s="4"/>
      <c r="C3898" s="4"/>
      <c r="D3898" s="4"/>
      <c r="E3898" s="4"/>
      <c r="F3898" s="4"/>
      <c r="G3898" s="45"/>
      <c r="H3898" s="45"/>
      <c r="I3898" s="36"/>
      <c r="J3898" s="36"/>
      <c r="K3898" s="5"/>
      <c r="L3898" s="8" t="str">
        <f t="shared" si="62"/>
        <v xml:space="preserve"> </v>
      </c>
      <c r="M3898" s="6"/>
      <c r="N3898" s="6"/>
      <c r="O3898" s="6"/>
      <c r="P3898" s="8"/>
      <c r="Q3898" s="5"/>
      <c r="R3898" s="8"/>
      <c r="S3898" s="10"/>
      <c r="T3898" s="6"/>
      <c r="U3898" s="4"/>
      <c r="V3898" s="4"/>
      <c r="W3898" s="38"/>
      <c r="X3898" s="8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BC3898" s="2"/>
    </row>
    <row r="3899" spans="1:55" ht="12.75" x14ac:dyDescent="0.2">
      <c r="A3899" s="4"/>
      <c r="B3899" s="4"/>
      <c r="C3899" s="4"/>
      <c r="D3899" s="4"/>
      <c r="E3899" s="4"/>
      <c r="F3899" s="4"/>
      <c r="G3899" s="45"/>
      <c r="H3899" s="45"/>
      <c r="I3899" s="36"/>
      <c r="J3899" s="36"/>
      <c r="K3899" s="5"/>
      <c r="L3899" s="8" t="str">
        <f t="shared" si="62"/>
        <v xml:space="preserve"> </v>
      </c>
      <c r="M3899" s="6"/>
      <c r="N3899" s="6"/>
      <c r="O3899" s="6"/>
      <c r="P3899" s="8"/>
      <c r="Q3899" s="5"/>
      <c r="R3899" s="8"/>
      <c r="S3899" s="10"/>
      <c r="T3899" s="6"/>
      <c r="U3899" s="4"/>
      <c r="V3899" s="4"/>
      <c r="W3899" s="38"/>
      <c r="X3899" s="8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BC3899" s="2"/>
    </row>
    <row r="3900" spans="1:55" ht="12.75" x14ac:dyDescent="0.2">
      <c r="A3900" s="4"/>
      <c r="B3900" s="4"/>
      <c r="C3900" s="4"/>
      <c r="D3900" s="4"/>
      <c r="E3900" s="4"/>
      <c r="F3900" s="4"/>
      <c r="G3900" s="45"/>
      <c r="H3900" s="45"/>
      <c r="I3900" s="36"/>
      <c r="J3900" s="36"/>
      <c r="K3900" s="5"/>
      <c r="L3900" s="8" t="str">
        <f t="shared" si="62"/>
        <v xml:space="preserve"> </v>
      </c>
      <c r="M3900" s="6"/>
      <c r="N3900" s="6"/>
      <c r="O3900" s="6"/>
      <c r="P3900" s="8"/>
      <c r="Q3900" s="5"/>
      <c r="R3900" s="8"/>
      <c r="S3900" s="10"/>
      <c r="T3900" s="6"/>
      <c r="U3900" s="4"/>
      <c r="V3900" s="4"/>
      <c r="W3900" s="38"/>
      <c r="X3900" s="8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BC3900" s="2"/>
    </row>
    <row r="3901" spans="1:55" ht="12.75" x14ac:dyDescent="0.2">
      <c r="A3901" s="4"/>
      <c r="B3901" s="4"/>
      <c r="C3901" s="4"/>
      <c r="D3901" s="4"/>
      <c r="E3901" s="4"/>
      <c r="F3901" s="4"/>
      <c r="G3901" s="45"/>
      <c r="H3901" s="45"/>
      <c r="I3901" s="36"/>
      <c r="J3901" s="36"/>
      <c r="K3901" s="5"/>
      <c r="L3901" s="8" t="str">
        <f t="shared" si="62"/>
        <v xml:space="preserve"> </v>
      </c>
      <c r="M3901" s="6"/>
      <c r="N3901" s="6"/>
      <c r="O3901" s="6"/>
      <c r="P3901" s="8"/>
      <c r="Q3901" s="5"/>
      <c r="R3901" s="8"/>
      <c r="S3901" s="10"/>
      <c r="T3901" s="6"/>
      <c r="U3901" s="4"/>
      <c r="V3901" s="4"/>
      <c r="W3901" s="38"/>
      <c r="X3901" s="8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BC3901" s="2"/>
    </row>
    <row r="3902" spans="1:55" ht="12.75" x14ac:dyDescent="0.2">
      <c r="A3902" s="4"/>
      <c r="B3902" s="4"/>
      <c r="C3902" s="4"/>
      <c r="D3902" s="4"/>
      <c r="E3902" s="4"/>
      <c r="F3902" s="4"/>
      <c r="G3902" s="45"/>
      <c r="H3902" s="45"/>
      <c r="I3902" s="36"/>
      <c r="J3902" s="36"/>
      <c r="K3902" s="5"/>
      <c r="L3902" s="8" t="str">
        <f t="shared" si="62"/>
        <v xml:space="preserve"> </v>
      </c>
      <c r="M3902" s="6"/>
      <c r="N3902" s="6"/>
      <c r="O3902" s="6"/>
      <c r="P3902" s="8"/>
      <c r="Q3902" s="5"/>
      <c r="R3902" s="8"/>
      <c r="S3902" s="10"/>
      <c r="T3902" s="6"/>
      <c r="U3902" s="4"/>
      <c r="V3902" s="4"/>
      <c r="W3902" s="38"/>
      <c r="X3902" s="8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BC3902" s="2"/>
    </row>
    <row r="3903" spans="1:55" ht="12.75" x14ac:dyDescent="0.2">
      <c r="A3903" s="4"/>
      <c r="B3903" s="4"/>
      <c r="C3903" s="4"/>
      <c r="D3903" s="4"/>
      <c r="E3903" s="4"/>
      <c r="F3903" s="4"/>
      <c r="G3903" s="45"/>
      <c r="H3903" s="45"/>
      <c r="I3903" s="36"/>
      <c r="J3903" s="36"/>
      <c r="K3903" s="5"/>
      <c r="L3903" s="8" t="str">
        <f t="shared" si="62"/>
        <v xml:space="preserve"> </v>
      </c>
      <c r="M3903" s="6"/>
      <c r="N3903" s="6"/>
      <c r="O3903" s="6"/>
      <c r="P3903" s="8"/>
      <c r="Q3903" s="5"/>
      <c r="R3903" s="8"/>
      <c r="S3903" s="10"/>
      <c r="T3903" s="6"/>
      <c r="U3903" s="4"/>
      <c r="V3903" s="4"/>
      <c r="W3903" s="38"/>
      <c r="X3903" s="8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BC3903" s="2"/>
    </row>
    <row r="3904" spans="1:55" ht="12.75" x14ac:dyDescent="0.2">
      <c r="A3904" s="4"/>
      <c r="B3904" s="4"/>
      <c r="C3904" s="4"/>
      <c r="D3904" s="4"/>
      <c r="E3904" s="4"/>
      <c r="F3904" s="4"/>
      <c r="G3904" s="45"/>
      <c r="H3904" s="45"/>
      <c r="I3904" s="36"/>
      <c r="J3904" s="36"/>
      <c r="K3904" s="5"/>
      <c r="L3904" s="8" t="str">
        <f t="shared" si="62"/>
        <v xml:space="preserve"> </v>
      </c>
      <c r="M3904" s="6"/>
      <c r="N3904" s="6"/>
      <c r="O3904" s="6"/>
      <c r="P3904" s="8"/>
      <c r="Q3904" s="5"/>
      <c r="R3904" s="8"/>
      <c r="S3904" s="10"/>
      <c r="T3904" s="6"/>
      <c r="U3904" s="4"/>
      <c r="V3904" s="4"/>
      <c r="W3904" s="38"/>
      <c r="X3904" s="8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BC3904" s="2"/>
    </row>
    <row r="3905" spans="1:55" ht="12.75" x14ac:dyDescent="0.2">
      <c r="A3905" s="4"/>
      <c r="B3905" s="4"/>
      <c r="C3905" s="4"/>
      <c r="D3905" s="4"/>
      <c r="E3905" s="4"/>
      <c r="F3905" s="4"/>
      <c r="G3905" s="45"/>
      <c r="H3905" s="45"/>
      <c r="I3905" s="36"/>
      <c r="J3905" s="36"/>
      <c r="K3905" s="5"/>
      <c r="L3905" s="8" t="str">
        <f t="shared" si="62"/>
        <v xml:space="preserve"> </v>
      </c>
      <c r="M3905" s="6"/>
      <c r="N3905" s="6"/>
      <c r="O3905" s="6"/>
      <c r="P3905" s="8"/>
      <c r="Q3905" s="5"/>
      <c r="R3905" s="8"/>
      <c r="S3905" s="10"/>
      <c r="T3905" s="6"/>
      <c r="U3905" s="4"/>
      <c r="V3905" s="4"/>
      <c r="W3905" s="38"/>
      <c r="X3905" s="8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BC3905" s="2"/>
    </row>
    <row r="3906" spans="1:55" ht="12.75" x14ac:dyDescent="0.2">
      <c r="A3906" s="4"/>
      <c r="B3906" s="4"/>
      <c r="C3906" s="4"/>
      <c r="D3906" s="4"/>
      <c r="E3906" s="4"/>
      <c r="F3906" s="4"/>
      <c r="G3906" s="45"/>
      <c r="H3906" s="45"/>
      <c r="I3906" s="36"/>
      <c r="J3906" s="36"/>
      <c r="K3906" s="5"/>
      <c r="L3906" s="8" t="str">
        <f t="shared" si="62"/>
        <v xml:space="preserve"> </v>
      </c>
      <c r="M3906" s="6"/>
      <c r="N3906" s="6"/>
      <c r="O3906" s="6"/>
      <c r="P3906" s="8"/>
      <c r="Q3906" s="5"/>
      <c r="R3906" s="8"/>
      <c r="S3906" s="10"/>
      <c r="T3906" s="6"/>
      <c r="U3906" s="4"/>
      <c r="V3906" s="4"/>
      <c r="W3906" s="38"/>
      <c r="X3906" s="8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BC3906" s="2"/>
    </row>
    <row r="3907" spans="1:55" ht="12.75" x14ac:dyDescent="0.2">
      <c r="A3907" s="4"/>
      <c r="B3907" s="4"/>
      <c r="C3907" s="4"/>
      <c r="D3907" s="4"/>
      <c r="E3907" s="4"/>
      <c r="F3907" s="4"/>
      <c r="G3907" s="45"/>
      <c r="H3907" s="45"/>
      <c r="I3907" s="36"/>
      <c r="J3907" s="36"/>
      <c r="K3907" s="5"/>
      <c r="L3907" s="8" t="str">
        <f t="shared" si="62"/>
        <v xml:space="preserve"> </v>
      </c>
      <c r="M3907" s="6"/>
      <c r="N3907" s="6"/>
      <c r="O3907" s="6"/>
      <c r="P3907" s="8"/>
      <c r="Q3907" s="5"/>
      <c r="R3907" s="8"/>
      <c r="S3907" s="10"/>
      <c r="T3907" s="6"/>
      <c r="U3907" s="4"/>
      <c r="V3907" s="4"/>
      <c r="W3907" s="38"/>
      <c r="X3907" s="8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BC3907" s="2"/>
    </row>
    <row r="3908" spans="1:55" ht="12.75" x14ac:dyDescent="0.2">
      <c r="A3908" s="4"/>
      <c r="B3908" s="4"/>
      <c r="C3908" s="4"/>
      <c r="D3908" s="4"/>
      <c r="E3908" s="4"/>
      <c r="F3908" s="4"/>
      <c r="G3908" s="45"/>
      <c r="H3908" s="45"/>
      <c r="I3908" s="36"/>
      <c r="J3908" s="36"/>
      <c r="K3908" s="5"/>
      <c r="L3908" s="8" t="str">
        <f t="shared" si="62"/>
        <v xml:space="preserve"> </v>
      </c>
      <c r="M3908" s="6"/>
      <c r="N3908" s="6"/>
      <c r="O3908" s="6"/>
      <c r="P3908" s="8"/>
      <c r="Q3908" s="5"/>
      <c r="R3908" s="8"/>
      <c r="S3908" s="10"/>
      <c r="T3908" s="6"/>
      <c r="U3908" s="4"/>
      <c r="V3908" s="4"/>
      <c r="W3908" s="38"/>
      <c r="X3908" s="8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BC3908" s="2"/>
    </row>
    <row r="3909" spans="1:55" ht="12.75" x14ac:dyDescent="0.2">
      <c r="A3909" s="4"/>
      <c r="B3909" s="4"/>
      <c r="C3909" s="4"/>
      <c r="D3909" s="4"/>
      <c r="E3909" s="4"/>
      <c r="F3909" s="4"/>
      <c r="G3909" s="45"/>
      <c r="H3909" s="45"/>
      <c r="I3909" s="36"/>
      <c r="J3909" s="36"/>
      <c r="K3909" s="5"/>
      <c r="L3909" s="8" t="str">
        <f t="shared" si="62"/>
        <v xml:space="preserve"> </v>
      </c>
      <c r="M3909" s="6"/>
      <c r="N3909" s="6"/>
      <c r="O3909" s="6"/>
      <c r="P3909" s="8"/>
      <c r="Q3909" s="5"/>
      <c r="R3909" s="8"/>
      <c r="S3909" s="10"/>
      <c r="T3909" s="6"/>
      <c r="U3909" s="4"/>
      <c r="V3909" s="4"/>
      <c r="W3909" s="38"/>
      <c r="X3909" s="8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BC3909" s="2"/>
    </row>
    <row r="3910" spans="1:55" ht="12.75" x14ac:dyDescent="0.2">
      <c r="A3910" s="4"/>
      <c r="B3910" s="4"/>
      <c r="C3910" s="4"/>
      <c r="D3910" s="4"/>
      <c r="E3910" s="4"/>
      <c r="F3910" s="4"/>
      <c r="G3910" s="45"/>
      <c r="H3910" s="45"/>
      <c r="I3910" s="36"/>
      <c r="J3910" s="36"/>
      <c r="K3910" s="5"/>
      <c r="L3910" s="8" t="str">
        <f t="shared" si="62"/>
        <v xml:space="preserve"> </v>
      </c>
      <c r="M3910" s="6"/>
      <c r="N3910" s="6"/>
      <c r="O3910" s="6"/>
      <c r="P3910" s="8"/>
      <c r="Q3910" s="5"/>
      <c r="R3910" s="8"/>
      <c r="S3910" s="10"/>
      <c r="T3910" s="6"/>
      <c r="U3910" s="4"/>
      <c r="V3910" s="4"/>
      <c r="W3910" s="38"/>
      <c r="X3910" s="8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BC3910" s="2"/>
    </row>
    <row r="3911" spans="1:55" ht="12.75" x14ac:dyDescent="0.2">
      <c r="A3911" s="4"/>
      <c r="B3911" s="4"/>
      <c r="C3911" s="4"/>
      <c r="D3911" s="4"/>
      <c r="E3911" s="4"/>
      <c r="F3911" s="4"/>
      <c r="G3911" s="45"/>
      <c r="H3911" s="45"/>
      <c r="I3911" s="36"/>
      <c r="J3911" s="36"/>
      <c r="K3911" s="5"/>
      <c r="L3911" s="8" t="str">
        <f t="shared" si="62"/>
        <v xml:space="preserve"> </v>
      </c>
      <c r="M3911" s="6"/>
      <c r="N3911" s="6"/>
      <c r="O3911" s="6"/>
      <c r="P3911" s="8"/>
      <c r="Q3911" s="5"/>
      <c r="R3911" s="8"/>
      <c r="S3911" s="10"/>
      <c r="T3911" s="6"/>
      <c r="U3911" s="4"/>
      <c r="V3911" s="4"/>
      <c r="W3911" s="38"/>
      <c r="X3911" s="8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BC3911" s="2"/>
    </row>
    <row r="3912" spans="1:55" ht="12.75" x14ac:dyDescent="0.2">
      <c r="A3912" s="4"/>
      <c r="B3912" s="4"/>
      <c r="C3912" s="4"/>
      <c r="D3912" s="4"/>
      <c r="E3912" s="4"/>
      <c r="F3912" s="4"/>
      <c r="G3912" s="45"/>
      <c r="H3912" s="45"/>
      <c r="I3912" s="36"/>
      <c r="J3912" s="36"/>
      <c r="K3912" s="5"/>
      <c r="L3912" s="8" t="str">
        <f t="shared" si="62"/>
        <v xml:space="preserve"> </v>
      </c>
      <c r="M3912" s="6"/>
      <c r="N3912" s="6"/>
      <c r="O3912" s="6"/>
      <c r="P3912" s="8"/>
      <c r="Q3912" s="5"/>
      <c r="R3912" s="8"/>
      <c r="S3912" s="10"/>
      <c r="T3912" s="6"/>
      <c r="U3912" s="4"/>
      <c r="V3912" s="4"/>
      <c r="W3912" s="38"/>
      <c r="X3912" s="8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BC3912" s="2"/>
    </row>
    <row r="3913" spans="1:55" ht="12.75" x14ac:dyDescent="0.2">
      <c r="A3913" s="4"/>
      <c r="B3913" s="4"/>
      <c r="C3913" s="4"/>
      <c r="D3913" s="4"/>
      <c r="E3913" s="4"/>
      <c r="F3913" s="4"/>
      <c r="G3913" s="45"/>
      <c r="H3913" s="45"/>
      <c r="I3913" s="36"/>
      <c r="J3913" s="36"/>
      <c r="K3913" s="5"/>
      <c r="L3913" s="8" t="str">
        <f t="shared" si="62"/>
        <v xml:space="preserve"> </v>
      </c>
      <c r="M3913" s="6"/>
      <c r="N3913" s="6"/>
      <c r="O3913" s="6"/>
      <c r="P3913" s="8"/>
      <c r="Q3913" s="5"/>
      <c r="R3913" s="8"/>
      <c r="S3913" s="10"/>
      <c r="T3913" s="6"/>
      <c r="U3913" s="4"/>
      <c r="V3913" s="4"/>
      <c r="W3913" s="38"/>
      <c r="X3913" s="8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BC3913" s="2"/>
    </row>
    <row r="3914" spans="1:55" ht="12.75" x14ac:dyDescent="0.2">
      <c r="A3914" s="4"/>
      <c r="B3914" s="4"/>
      <c r="C3914" s="4"/>
      <c r="D3914" s="4"/>
      <c r="E3914" s="4"/>
      <c r="F3914" s="4"/>
      <c r="G3914" s="45"/>
      <c r="H3914" s="45"/>
      <c r="I3914" s="36"/>
      <c r="J3914" s="36"/>
      <c r="K3914" s="5"/>
      <c r="L3914" s="8" t="str">
        <f t="shared" si="62"/>
        <v xml:space="preserve"> </v>
      </c>
      <c r="M3914" s="6"/>
      <c r="N3914" s="6"/>
      <c r="O3914" s="6"/>
      <c r="P3914" s="8"/>
      <c r="Q3914" s="5"/>
      <c r="R3914" s="8"/>
      <c r="S3914" s="10"/>
      <c r="T3914" s="6"/>
      <c r="U3914" s="4"/>
      <c r="V3914" s="4"/>
      <c r="W3914" s="38"/>
      <c r="X3914" s="8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BC3914" s="2"/>
    </row>
    <row r="3915" spans="1:55" ht="12.75" x14ac:dyDescent="0.2">
      <c r="A3915" s="4"/>
      <c r="B3915" s="4"/>
      <c r="C3915" s="4"/>
      <c r="D3915" s="4"/>
      <c r="E3915" s="4"/>
      <c r="F3915" s="4"/>
      <c r="G3915" s="45"/>
      <c r="H3915" s="45"/>
      <c r="I3915" s="36"/>
      <c r="J3915" s="36"/>
      <c r="K3915" s="5"/>
      <c r="L3915" s="8" t="str">
        <f t="shared" si="62"/>
        <v xml:space="preserve"> </v>
      </c>
      <c r="M3915" s="6"/>
      <c r="N3915" s="6"/>
      <c r="O3915" s="6"/>
      <c r="P3915" s="8"/>
      <c r="Q3915" s="5"/>
      <c r="R3915" s="8"/>
      <c r="S3915" s="10"/>
      <c r="T3915" s="6"/>
      <c r="U3915" s="4"/>
      <c r="V3915" s="4"/>
      <c r="W3915" s="38"/>
      <c r="X3915" s="8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BC3915" s="2"/>
    </row>
    <row r="3916" spans="1:55" ht="12.75" x14ac:dyDescent="0.2">
      <c r="A3916" s="4"/>
      <c r="B3916" s="4"/>
      <c r="C3916" s="4"/>
      <c r="D3916" s="4"/>
      <c r="E3916" s="4"/>
      <c r="F3916" s="4"/>
      <c r="G3916" s="45"/>
      <c r="H3916" s="45"/>
      <c r="I3916" s="36"/>
      <c r="J3916" s="36"/>
      <c r="K3916" s="5"/>
      <c r="L3916" s="8" t="str">
        <f t="shared" si="62"/>
        <v xml:space="preserve"> </v>
      </c>
      <c r="M3916" s="6"/>
      <c r="N3916" s="6"/>
      <c r="O3916" s="6"/>
      <c r="P3916" s="8"/>
      <c r="Q3916" s="5"/>
      <c r="R3916" s="8"/>
      <c r="S3916" s="10"/>
      <c r="T3916" s="6"/>
      <c r="U3916" s="4"/>
      <c r="V3916" s="4"/>
      <c r="W3916" s="38"/>
      <c r="X3916" s="8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BC3916" s="2"/>
    </row>
    <row r="3917" spans="1:55" ht="12.75" x14ac:dyDescent="0.2">
      <c r="A3917" s="4"/>
      <c r="B3917" s="4"/>
      <c r="C3917" s="4"/>
      <c r="D3917" s="4"/>
      <c r="E3917" s="4"/>
      <c r="F3917" s="4"/>
      <c r="G3917" s="45"/>
      <c r="H3917" s="45"/>
      <c r="I3917" s="36"/>
      <c r="J3917" s="36"/>
      <c r="K3917" s="5"/>
      <c r="L3917" s="8" t="str">
        <f t="shared" si="62"/>
        <v xml:space="preserve"> </v>
      </c>
      <c r="M3917" s="6"/>
      <c r="N3917" s="6"/>
      <c r="O3917" s="6"/>
      <c r="P3917" s="8"/>
      <c r="Q3917" s="5"/>
      <c r="R3917" s="8"/>
      <c r="S3917" s="10"/>
      <c r="T3917" s="6"/>
      <c r="U3917" s="4"/>
      <c r="V3917" s="4"/>
      <c r="W3917" s="38"/>
      <c r="X3917" s="8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BC3917" s="2"/>
    </row>
    <row r="3918" spans="1:55" ht="12.75" x14ac:dyDescent="0.2">
      <c r="A3918" s="4"/>
      <c r="B3918" s="4"/>
      <c r="C3918" s="4"/>
      <c r="D3918" s="4"/>
      <c r="E3918" s="4"/>
      <c r="F3918" s="4"/>
      <c r="G3918" s="45"/>
      <c r="H3918" s="45"/>
      <c r="I3918" s="36"/>
      <c r="J3918" s="36"/>
      <c r="K3918" s="5"/>
      <c r="L3918" s="8" t="str">
        <f t="shared" si="62"/>
        <v xml:space="preserve"> </v>
      </c>
      <c r="M3918" s="6"/>
      <c r="N3918" s="6"/>
      <c r="O3918" s="6"/>
      <c r="P3918" s="8"/>
      <c r="Q3918" s="5"/>
      <c r="R3918" s="8"/>
      <c r="S3918" s="10"/>
      <c r="T3918" s="6"/>
      <c r="U3918" s="4"/>
      <c r="V3918" s="4"/>
      <c r="W3918" s="38"/>
      <c r="X3918" s="8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BC3918" s="2"/>
    </row>
    <row r="3919" spans="1:55" ht="12.75" x14ac:dyDescent="0.2">
      <c r="A3919" s="4"/>
      <c r="B3919" s="4"/>
      <c r="C3919" s="4"/>
      <c r="D3919" s="4"/>
      <c r="E3919" s="4"/>
      <c r="F3919" s="4"/>
      <c r="G3919" s="45"/>
      <c r="H3919" s="45"/>
      <c r="I3919" s="36"/>
      <c r="J3919" s="36"/>
      <c r="K3919" s="5"/>
      <c r="L3919" s="8" t="str">
        <f t="shared" si="62"/>
        <v xml:space="preserve"> </v>
      </c>
      <c r="M3919" s="6"/>
      <c r="N3919" s="6"/>
      <c r="O3919" s="6"/>
      <c r="P3919" s="8"/>
      <c r="Q3919" s="5"/>
      <c r="R3919" s="8"/>
      <c r="S3919" s="10"/>
      <c r="T3919" s="6"/>
      <c r="U3919" s="4"/>
      <c r="V3919" s="4"/>
      <c r="W3919" s="38"/>
      <c r="X3919" s="8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BC3919" s="2"/>
    </row>
    <row r="3920" spans="1:55" ht="12.75" x14ac:dyDescent="0.2">
      <c r="A3920" s="4"/>
      <c r="B3920" s="4"/>
      <c r="C3920" s="4"/>
      <c r="D3920" s="4"/>
      <c r="E3920" s="4"/>
      <c r="F3920" s="4"/>
      <c r="G3920" s="45"/>
      <c r="H3920" s="45"/>
      <c r="I3920" s="36"/>
      <c r="J3920" s="36"/>
      <c r="K3920" s="5"/>
      <c r="L3920" s="8" t="str">
        <f t="shared" si="62"/>
        <v xml:space="preserve"> </v>
      </c>
      <c r="M3920" s="6"/>
      <c r="N3920" s="6"/>
      <c r="O3920" s="6"/>
      <c r="P3920" s="8"/>
      <c r="Q3920" s="5"/>
      <c r="R3920" s="8"/>
      <c r="S3920" s="10"/>
      <c r="T3920" s="6"/>
      <c r="U3920" s="4"/>
      <c r="V3920" s="4"/>
      <c r="W3920" s="38"/>
      <c r="X3920" s="8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BC3920" s="2"/>
    </row>
    <row r="3921" spans="1:55" ht="12.75" x14ac:dyDescent="0.2">
      <c r="A3921" s="4"/>
      <c r="B3921" s="4"/>
      <c r="C3921" s="4"/>
      <c r="D3921" s="4"/>
      <c r="E3921" s="4"/>
      <c r="F3921" s="4"/>
      <c r="G3921" s="45"/>
      <c r="H3921" s="45"/>
      <c r="I3921" s="36"/>
      <c r="J3921" s="36"/>
      <c r="K3921" s="5"/>
      <c r="L3921" s="8" t="str">
        <f t="shared" si="62"/>
        <v xml:space="preserve"> </v>
      </c>
      <c r="M3921" s="6"/>
      <c r="N3921" s="6"/>
      <c r="O3921" s="6"/>
      <c r="P3921" s="8"/>
      <c r="Q3921" s="5"/>
      <c r="R3921" s="8"/>
      <c r="S3921" s="10"/>
      <c r="T3921" s="6"/>
      <c r="U3921" s="4"/>
      <c r="V3921" s="4"/>
      <c r="W3921" s="38"/>
      <c r="X3921" s="8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BC3921" s="2"/>
    </row>
    <row r="3922" spans="1:55" ht="12.75" x14ac:dyDescent="0.2">
      <c r="A3922" s="4"/>
      <c r="B3922" s="4"/>
      <c r="C3922" s="4"/>
      <c r="D3922" s="4"/>
      <c r="E3922" s="4"/>
      <c r="F3922" s="4"/>
      <c r="G3922" s="45"/>
      <c r="H3922" s="45"/>
      <c r="I3922" s="36"/>
      <c r="J3922" s="36"/>
      <c r="K3922" s="5"/>
      <c r="L3922" s="8" t="str">
        <f t="shared" si="62"/>
        <v xml:space="preserve"> </v>
      </c>
      <c r="M3922" s="6"/>
      <c r="N3922" s="6"/>
      <c r="O3922" s="6"/>
      <c r="P3922" s="8"/>
      <c r="Q3922" s="5"/>
      <c r="R3922" s="8"/>
      <c r="S3922" s="10"/>
      <c r="T3922" s="6"/>
      <c r="U3922" s="4"/>
      <c r="V3922" s="4"/>
      <c r="W3922" s="38"/>
      <c r="X3922" s="8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BC3922" s="2"/>
    </row>
    <row r="3923" spans="1:55" ht="12.75" x14ac:dyDescent="0.2">
      <c r="A3923" s="4"/>
      <c r="B3923" s="4"/>
      <c r="C3923" s="4"/>
      <c r="D3923" s="4"/>
      <c r="E3923" s="4"/>
      <c r="F3923" s="4"/>
      <c r="G3923" s="45"/>
      <c r="H3923" s="45"/>
      <c r="I3923" s="36"/>
      <c r="J3923" s="36"/>
      <c r="K3923" s="5"/>
      <c r="L3923" s="8" t="str">
        <f t="shared" si="62"/>
        <v xml:space="preserve"> </v>
      </c>
      <c r="M3923" s="6"/>
      <c r="N3923" s="6"/>
      <c r="O3923" s="6"/>
      <c r="P3923" s="8"/>
      <c r="Q3923" s="5"/>
      <c r="R3923" s="8"/>
      <c r="S3923" s="10"/>
      <c r="T3923" s="6"/>
      <c r="U3923" s="4"/>
      <c r="V3923" s="4"/>
      <c r="W3923" s="38"/>
      <c r="X3923" s="8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BC3923" s="2"/>
    </row>
    <row r="3924" spans="1:55" ht="12.75" x14ac:dyDescent="0.2">
      <c r="A3924" s="4"/>
      <c r="B3924" s="4"/>
      <c r="C3924" s="4"/>
      <c r="D3924" s="4"/>
      <c r="E3924" s="4"/>
      <c r="F3924" s="4"/>
      <c r="G3924" s="45"/>
      <c r="H3924" s="45"/>
      <c r="I3924" s="36"/>
      <c r="J3924" s="36"/>
      <c r="K3924" s="5"/>
      <c r="L3924" s="8" t="str">
        <f t="shared" si="62"/>
        <v xml:space="preserve"> </v>
      </c>
      <c r="M3924" s="6"/>
      <c r="N3924" s="6"/>
      <c r="O3924" s="6"/>
      <c r="P3924" s="8"/>
      <c r="Q3924" s="5"/>
      <c r="R3924" s="8"/>
      <c r="S3924" s="10"/>
      <c r="T3924" s="6"/>
      <c r="U3924" s="4"/>
      <c r="V3924" s="4"/>
      <c r="W3924" s="38"/>
      <c r="X3924" s="8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BC3924" s="2"/>
    </row>
    <row r="3925" spans="1:55" ht="12.75" x14ac:dyDescent="0.2">
      <c r="A3925" s="4"/>
      <c r="B3925" s="4"/>
      <c r="C3925" s="4"/>
      <c r="D3925" s="4"/>
      <c r="E3925" s="4"/>
      <c r="F3925" s="4"/>
      <c r="G3925" s="45"/>
      <c r="H3925" s="45"/>
      <c r="I3925" s="36"/>
      <c r="J3925" s="36"/>
      <c r="K3925" s="5"/>
      <c r="L3925" s="8" t="str">
        <f t="shared" si="62"/>
        <v xml:space="preserve"> </v>
      </c>
      <c r="M3925" s="6"/>
      <c r="N3925" s="6"/>
      <c r="O3925" s="6"/>
      <c r="P3925" s="8"/>
      <c r="Q3925" s="5"/>
      <c r="R3925" s="8"/>
      <c r="S3925" s="10"/>
      <c r="T3925" s="6"/>
      <c r="U3925" s="4"/>
      <c r="V3925" s="4"/>
      <c r="W3925" s="38"/>
      <c r="X3925" s="8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BC3925" s="2"/>
    </row>
    <row r="3926" spans="1:55" ht="12.75" x14ac:dyDescent="0.2">
      <c r="A3926" s="4"/>
      <c r="B3926" s="4"/>
      <c r="C3926" s="4"/>
      <c r="D3926" s="4"/>
      <c r="E3926" s="4"/>
      <c r="F3926" s="4"/>
      <c r="G3926" s="45"/>
      <c r="H3926" s="45"/>
      <c r="I3926" s="36"/>
      <c r="J3926" s="36"/>
      <c r="K3926" s="5"/>
      <c r="L3926" s="8" t="str">
        <f t="shared" si="62"/>
        <v xml:space="preserve"> </v>
      </c>
      <c r="M3926" s="6"/>
      <c r="N3926" s="6"/>
      <c r="O3926" s="6"/>
      <c r="P3926" s="8"/>
      <c r="Q3926" s="5"/>
      <c r="R3926" s="8"/>
      <c r="S3926" s="10"/>
      <c r="T3926" s="6"/>
      <c r="U3926" s="4"/>
      <c r="V3926" s="4"/>
      <c r="W3926" s="38"/>
      <c r="X3926" s="8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BC3926" s="2"/>
    </row>
    <row r="3927" spans="1:55" ht="12.75" x14ac:dyDescent="0.2">
      <c r="A3927" s="4"/>
      <c r="B3927" s="4"/>
      <c r="C3927" s="4"/>
      <c r="D3927" s="4"/>
      <c r="E3927" s="4"/>
      <c r="F3927" s="4"/>
      <c r="G3927" s="45"/>
      <c r="H3927" s="45"/>
      <c r="I3927" s="36"/>
      <c r="J3927" s="36"/>
      <c r="K3927" s="5"/>
      <c r="L3927" s="8" t="str">
        <f t="shared" si="62"/>
        <v xml:space="preserve"> </v>
      </c>
      <c r="M3927" s="6"/>
      <c r="N3927" s="6"/>
      <c r="O3927" s="6"/>
      <c r="P3927" s="8"/>
      <c r="Q3927" s="5"/>
      <c r="R3927" s="8"/>
      <c r="S3927" s="10"/>
      <c r="T3927" s="6"/>
      <c r="U3927" s="4"/>
      <c r="V3927" s="4"/>
      <c r="W3927" s="38"/>
      <c r="X3927" s="8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BC3927" s="2"/>
    </row>
    <row r="3928" spans="1:55" ht="12.75" x14ac:dyDescent="0.2">
      <c r="A3928" s="4"/>
      <c r="B3928" s="4"/>
      <c r="C3928" s="4"/>
      <c r="D3928" s="4"/>
      <c r="E3928" s="4"/>
      <c r="F3928" s="4"/>
      <c r="G3928" s="45"/>
      <c r="H3928" s="45"/>
      <c r="I3928" s="36"/>
      <c r="J3928" s="36"/>
      <c r="K3928" s="5"/>
      <c r="L3928" s="8" t="str">
        <f t="shared" si="62"/>
        <v xml:space="preserve"> </v>
      </c>
      <c r="M3928" s="6"/>
      <c r="N3928" s="6"/>
      <c r="O3928" s="6"/>
      <c r="P3928" s="8"/>
      <c r="Q3928" s="5"/>
      <c r="R3928" s="8"/>
      <c r="S3928" s="10"/>
      <c r="T3928" s="6"/>
      <c r="U3928" s="4"/>
      <c r="V3928" s="4"/>
      <c r="W3928" s="38"/>
      <c r="X3928" s="8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BC3928" s="2"/>
    </row>
    <row r="3929" spans="1:55" ht="12.75" x14ac:dyDescent="0.2">
      <c r="A3929" s="4"/>
      <c r="B3929" s="4"/>
      <c r="C3929" s="4"/>
      <c r="D3929" s="4"/>
      <c r="E3929" s="4"/>
      <c r="F3929" s="4"/>
      <c r="G3929" s="45"/>
      <c r="H3929" s="45"/>
      <c r="I3929" s="36"/>
      <c r="J3929" s="36"/>
      <c r="K3929" s="5"/>
      <c r="L3929" s="8" t="str">
        <f t="shared" si="62"/>
        <v xml:space="preserve"> </v>
      </c>
      <c r="M3929" s="6"/>
      <c r="N3929" s="6"/>
      <c r="O3929" s="6"/>
      <c r="P3929" s="8"/>
      <c r="Q3929" s="5"/>
      <c r="R3929" s="8"/>
      <c r="S3929" s="10"/>
      <c r="T3929" s="6"/>
      <c r="U3929" s="4"/>
      <c r="V3929" s="4"/>
      <c r="W3929" s="38"/>
      <c r="X3929" s="8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BC3929" s="2"/>
    </row>
    <row r="3930" spans="1:55" ht="12.75" x14ac:dyDescent="0.2">
      <c r="A3930" s="4"/>
      <c r="B3930" s="4"/>
      <c r="C3930" s="4"/>
      <c r="D3930" s="4"/>
      <c r="E3930" s="4"/>
      <c r="F3930" s="4"/>
      <c r="G3930" s="45"/>
      <c r="H3930" s="45"/>
      <c r="I3930" s="36"/>
      <c r="J3930" s="36"/>
      <c r="K3930" s="5"/>
      <c r="L3930" s="8" t="str">
        <f t="shared" si="62"/>
        <v xml:space="preserve"> </v>
      </c>
      <c r="M3930" s="6"/>
      <c r="N3930" s="6"/>
      <c r="O3930" s="6"/>
      <c r="P3930" s="8"/>
      <c r="Q3930" s="5"/>
      <c r="R3930" s="8"/>
      <c r="S3930" s="10"/>
      <c r="T3930" s="6"/>
      <c r="U3930" s="4"/>
      <c r="V3930" s="4"/>
      <c r="W3930" s="38"/>
      <c r="X3930" s="8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BC3930" s="2"/>
    </row>
    <row r="3931" spans="1:55" ht="12.75" x14ac:dyDescent="0.2">
      <c r="A3931" s="4"/>
      <c r="B3931" s="4"/>
      <c r="C3931" s="4"/>
      <c r="D3931" s="4"/>
      <c r="E3931" s="4"/>
      <c r="F3931" s="4"/>
      <c r="G3931" s="45"/>
      <c r="H3931" s="45"/>
      <c r="I3931" s="36"/>
      <c r="J3931" s="36"/>
      <c r="K3931" s="5"/>
      <c r="L3931" s="8" t="str">
        <f t="shared" si="62"/>
        <v xml:space="preserve"> </v>
      </c>
      <c r="M3931" s="6"/>
      <c r="N3931" s="6"/>
      <c r="O3931" s="6"/>
      <c r="P3931" s="8"/>
      <c r="Q3931" s="5"/>
      <c r="R3931" s="8"/>
      <c r="S3931" s="10"/>
      <c r="T3931" s="6"/>
      <c r="U3931" s="4"/>
      <c r="V3931" s="4"/>
      <c r="W3931" s="38"/>
      <c r="X3931" s="8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BC3931" s="2"/>
    </row>
    <row r="3932" spans="1:55" ht="12.75" x14ac:dyDescent="0.2">
      <c r="A3932" s="4"/>
      <c r="B3932" s="4"/>
      <c r="C3932" s="4"/>
      <c r="D3932" s="4"/>
      <c r="E3932" s="4"/>
      <c r="F3932" s="4"/>
      <c r="G3932" s="45"/>
      <c r="H3932" s="45"/>
      <c r="I3932" s="36"/>
      <c r="J3932" s="36"/>
      <c r="K3932" s="5"/>
      <c r="L3932" s="8" t="str">
        <f t="shared" si="62"/>
        <v xml:space="preserve"> </v>
      </c>
      <c r="M3932" s="6"/>
      <c r="N3932" s="6"/>
      <c r="O3932" s="6"/>
      <c r="P3932" s="8"/>
      <c r="Q3932" s="5"/>
      <c r="R3932" s="8"/>
      <c r="S3932" s="10"/>
      <c r="T3932" s="6"/>
      <c r="U3932" s="4"/>
      <c r="V3932" s="4"/>
      <c r="W3932" s="38"/>
      <c r="X3932" s="8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BC3932" s="2"/>
    </row>
    <row r="3933" spans="1:55" ht="12.75" x14ac:dyDescent="0.2">
      <c r="A3933" s="4"/>
      <c r="B3933" s="4"/>
      <c r="C3933" s="4"/>
      <c r="D3933" s="4"/>
      <c r="E3933" s="4"/>
      <c r="F3933" s="4"/>
      <c r="G3933" s="45"/>
      <c r="H3933" s="45"/>
      <c r="I3933" s="36"/>
      <c r="J3933" s="36"/>
      <c r="K3933" s="5"/>
      <c r="L3933" s="8" t="str">
        <f t="shared" si="62"/>
        <v xml:space="preserve"> </v>
      </c>
      <c r="M3933" s="6"/>
      <c r="N3933" s="6"/>
      <c r="O3933" s="6"/>
      <c r="P3933" s="8"/>
      <c r="Q3933" s="5"/>
      <c r="R3933" s="8"/>
      <c r="S3933" s="10"/>
      <c r="T3933" s="6"/>
      <c r="U3933" s="4"/>
      <c r="V3933" s="4"/>
      <c r="W3933" s="38"/>
      <c r="X3933" s="8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BC3933" s="2"/>
    </row>
    <row r="3934" spans="1:55" ht="12.75" x14ac:dyDescent="0.2">
      <c r="A3934" s="4"/>
      <c r="B3934" s="4"/>
      <c r="C3934" s="4"/>
      <c r="D3934" s="4"/>
      <c r="E3934" s="4"/>
      <c r="F3934" s="4"/>
      <c r="G3934" s="45"/>
      <c r="H3934" s="45"/>
      <c r="I3934" s="36"/>
      <c r="J3934" s="36"/>
      <c r="K3934" s="5"/>
      <c r="L3934" s="8" t="str">
        <f t="shared" si="62"/>
        <v xml:space="preserve"> </v>
      </c>
      <c r="M3934" s="6"/>
      <c r="N3934" s="6"/>
      <c r="O3934" s="6"/>
      <c r="P3934" s="8"/>
      <c r="Q3934" s="5"/>
      <c r="R3934" s="8"/>
      <c r="S3934" s="10"/>
      <c r="T3934" s="6"/>
      <c r="U3934" s="4"/>
      <c r="V3934" s="4"/>
      <c r="W3934" s="38"/>
      <c r="X3934" s="8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BC3934" s="2"/>
    </row>
    <row r="3935" spans="1:55" ht="12.75" x14ac:dyDescent="0.2">
      <c r="A3935" s="4"/>
      <c r="B3935" s="4"/>
      <c r="C3935" s="4"/>
      <c r="D3935" s="4"/>
      <c r="E3935" s="4"/>
      <c r="F3935" s="4"/>
      <c r="G3935" s="45"/>
      <c r="H3935" s="45"/>
      <c r="I3935" s="36"/>
      <c r="J3935" s="36"/>
      <c r="K3935" s="5"/>
      <c r="L3935" s="8" t="str">
        <f t="shared" si="62"/>
        <v xml:space="preserve"> </v>
      </c>
      <c r="M3935" s="6"/>
      <c r="N3935" s="6"/>
      <c r="O3935" s="6"/>
      <c r="P3935" s="8"/>
      <c r="Q3935" s="5"/>
      <c r="R3935" s="8"/>
      <c r="S3935" s="10"/>
      <c r="T3935" s="6"/>
      <c r="U3935" s="4"/>
      <c r="V3935" s="4"/>
      <c r="W3935" s="38"/>
      <c r="X3935" s="8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BC3935" s="2"/>
    </row>
    <row r="3936" spans="1:55" ht="12.75" x14ac:dyDescent="0.2">
      <c r="A3936" s="4"/>
      <c r="B3936" s="4"/>
      <c r="C3936" s="4"/>
      <c r="D3936" s="4"/>
      <c r="E3936" s="4"/>
      <c r="F3936" s="4"/>
      <c r="G3936" s="45"/>
      <c r="H3936" s="45"/>
      <c r="I3936" s="36"/>
      <c r="J3936" s="36"/>
      <c r="K3936" s="5"/>
      <c r="L3936" s="8" t="str">
        <f t="shared" ref="L3936:L3999" si="63">+IF(J3936=0," ",K3936-($B$9-J3936))</f>
        <v xml:space="preserve"> </v>
      </c>
      <c r="M3936" s="6"/>
      <c r="N3936" s="6"/>
      <c r="O3936" s="6"/>
      <c r="P3936" s="8"/>
      <c r="Q3936" s="5"/>
      <c r="R3936" s="8"/>
      <c r="S3936" s="10"/>
      <c r="T3936" s="6"/>
      <c r="U3936" s="4"/>
      <c r="V3936" s="4"/>
      <c r="W3936" s="38"/>
      <c r="X3936" s="8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BC3936" s="2"/>
    </row>
    <row r="3937" spans="1:55" ht="12.75" x14ac:dyDescent="0.2">
      <c r="A3937" s="4"/>
      <c r="B3937" s="4"/>
      <c r="C3937" s="4"/>
      <c r="D3937" s="4"/>
      <c r="E3937" s="4"/>
      <c r="F3937" s="4"/>
      <c r="G3937" s="45"/>
      <c r="H3937" s="45"/>
      <c r="I3937" s="36"/>
      <c r="J3937" s="36"/>
      <c r="K3937" s="5"/>
      <c r="L3937" s="8" t="str">
        <f t="shared" si="63"/>
        <v xml:space="preserve"> </v>
      </c>
      <c r="M3937" s="6"/>
      <c r="N3937" s="6"/>
      <c r="O3937" s="6"/>
      <c r="P3937" s="8"/>
      <c r="Q3937" s="5"/>
      <c r="R3937" s="8"/>
      <c r="S3937" s="10"/>
      <c r="T3937" s="6"/>
      <c r="U3937" s="4"/>
      <c r="V3937" s="4"/>
      <c r="W3937" s="38"/>
      <c r="X3937" s="8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BC3937" s="2"/>
    </row>
    <row r="3938" spans="1:55" ht="12.75" x14ac:dyDescent="0.2">
      <c r="A3938" s="4"/>
      <c r="B3938" s="4"/>
      <c r="C3938" s="4"/>
      <c r="D3938" s="4"/>
      <c r="E3938" s="4"/>
      <c r="F3938" s="4"/>
      <c r="G3938" s="45"/>
      <c r="H3938" s="45"/>
      <c r="I3938" s="36"/>
      <c r="J3938" s="36"/>
      <c r="K3938" s="5"/>
      <c r="L3938" s="8" t="str">
        <f t="shared" si="63"/>
        <v xml:space="preserve"> </v>
      </c>
      <c r="M3938" s="6"/>
      <c r="N3938" s="6"/>
      <c r="O3938" s="6"/>
      <c r="P3938" s="8"/>
      <c r="Q3938" s="5"/>
      <c r="R3938" s="8"/>
      <c r="S3938" s="10"/>
      <c r="T3938" s="6"/>
      <c r="U3938" s="4"/>
      <c r="V3938" s="4"/>
      <c r="W3938" s="38"/>
      <c r="X3938" s="8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BC3938" s="2"/>
    </row>
    <row r="3939" spans="1:55" ht="12.75" x14ac:dyDescent="0.2">
      <c r="A3939" s="4"/>
      <c r="B3939" s="4"/>
      <c r="C3939" s="4"/>
      <c r="D3939" s="4"/>
      <c r="E3939" s="4"/>
      <c r="F3939" s="4"/>
      <c r="G3939" s="45"/>
      <c r="H3939" s="45"/>
      <c r="I3939" s="36"/>
      <c r="J3939" s="36"/>
      <c r="K3939" s="5"/>
      <c r="L3939" s="8" t="str">
        <f t="shared" si="63"/>
        <v xml:space="preserve"> </v>
      </c>
      <c r="M3939" s="6"/>
      <c r="N3939" s="6"/>
      <c r="O3939" s="6"/>
      <c r="P3939" s="8"/>
      <c r="Q3939" s="5"/>
      <c r="R3939" s="8"/>
      <c r="S3939" s="10"/>
      <c r="T3939" s="6"/>
      <c r="U3939" s="4"/>
      <c r="V3939" s="4"/>
      <c r="W3939" s="38"/>
      <c r="X3939" s="8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BC3939" s="2"/>
    </row>
    <row r="3940" spans="1:55" ht="12.75" x14ac:dyDescent="0.2">
      <c r="A3940" s="4"/>
      <c r="B3940" s="4"/>
      <c r="C3940" s="4"/>
      <c r="D3940" s="4"/>
      <c r="E3940" s="4"/>
      <c r="F3940" s="4"/>
      <c r="G3940" s="45"/>
      <c r="H3940" s="45"/>
      <c r="I3940" s="36"/>
      <c r="J3940" s="36"/>
      <c r="K3940" s="5"/>
      <c r="L3940" s="8" t="str">
        <f t="shared" si="63"/>
        <v xml:space="preserve"> </v>
      </c>
      <c r="M3940" s="6"/>
      <c r="N3940" s="6"/>
      <c r="O3940" s="6"/>
      <c r="P3940" s="8"/>
      <c r="Q3940" s="5"/>
      <c r="R3940" s="8"/>
      <c r="S3940" s="10"/>
      <c r="T3940" s="6"/>
      <c r="U3940" s="4"/>
      <c r="V3940" s="4"/>
      <c r="W3940" s="38"/>
      <c r="X3940" s="8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BC3940" s="2"/>
    </row>
    <row r="3941" spans="1:55" ht="12.75" x14ac:dyDescent="0.2">
      <c r="A3941" s="4"/>
      <c r="B3941" s="4"/>
      <c r="C3941" s="4"/>
      <c r="D3941" s="4"/>
      <c r="E3941" s="4"/>
      <c r="F3941" s="4"/>
      <c r="G3941" s="45"/>
      <c r="H3941" s="45"/>
      <c r="I3941" s="36"/>
      <c r="J3941" s="36"/>
      <c r="K3941" s="5"/>
      <c r="L3941" s="8" t="str">
        <f t="shared" si="63"/>
        <v xml:space="preserve"> </v>
      </c>
      <c r="M3941" s="6"/>
      <c r="N3941" s="6"/>
      <c r="O3941" s="6"/>
      <c r="P3941" s="8"/>
      <c r="Q3941" s="5"/>
      <c r="R3941" s="8"/>
      <c r="S3941" s="10"/>
      <c r="T3941" s="6"/>
      <c r="U3941" s="4"/>
      <c r="V3941" s="4"/>
      <c r="W3941" s="38"/>
      <c r="X3941" s="8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BC3941" s="2"/>
    </row>
    <row r="3942" spans="1:55" ht="12.75" x14ac:dyDescent="0.2">
      <c r="A3942" s="4"/>
      <c r="B3942" s="4"/>
      <c r="C3942" s="4"/>
      <c r="D3942" s="4"/>
      <c r="E3942" s="4"/>
      <c r="F3942" s="4"/>
      <c r="G3942" s="45"/>
      <c r="H3942" s="45"/>
      <c r="I3942" s="36"/>
      <c r="J3942" s="36"/>
      <c r="K3942" s="5"/>
      <c r="L3942" s="8" t="str">
        <f t="shared" si="63"/>
        <v xml:space="preserve"> </v>
      </c>
      <c r="M3942" s="6"/>
      <c r="N3942" s="6"/>
      <c r="O3942" s="6"/>
      <c r="P3942" s="8"/>
      <c r="Q3942" s="5"/>
      <c r="R3942" s="8"/>
      <c r="S3942" s="10"/>
      <c r="T3942" s="6"/>
      <c r="U3942" s="4"/>
      <c r="V3942" s="4"/>
      <c r="W3942" s="38"/>
      <c r="X3942" s="8"/>
      <c r="Y3942" s="10"/>
      <c r="Z3942" s="10"/>
      <c r="AA3942" s="10"/>
      <c r="AB3942" s="10"/>
      <c r="AC3942" s="10"/>
      <c r="AD3942" s="10"/>
      <c r="AE3942" s="10"/>
      <c r="AF3942" s="10"/>
      <c r="AG3942" s="10"/>
      <c r="AH3942" s="10"/>
      <c r="AI3942" s="10"/>
      <c r="AJ3942" s="10"/>
      <c r="BC3942" s="2"/>
    </row>
    <row r="3943" spans="1:55" ht="12.75" x14ac:dyDescent="0.2">
      <c r="A3943" s="4"/>
      <c r="B3943" s="4"/>
      <c r="C3943" s="4"/>
      <c r="D3943" s="4"/>
      <c r="E3943" s="4"/>
      <c r="F3943" s="4"/>
      <c r="G3943" s="45"/>
      <c r="H3943" s="45"/>
      <c r="I3943" s="36"/>
      <c r="J3943" s="36"/>
      <c r="K3943" s="5"/>
      <c r="L3943" s="8" t="str">
        <f t="shared" si="63"/>
        <v xml:space="preserve"> </v>
      </c>
      <c r="M3943" s="6"/>
      <c r="N3943" s="6"/>
      <c r="O3943" s="6"/>
      <c r="P3943" s="8"/>
      <c r="Q3943" s="5"/>
      <c r="R3943" s="8"/>
      <c r="S3943" s="10"/>
      <c r="T3943" s="6"/>
      <c r="U3943" s="4"/>
      <c r="V3943" s="4"/>
      <c r="W3943" s="38"/>
      <c r="X3943" s="8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BC3943" s="2"/>
    </row>
    <row r="3944" spans="1:55" ht="12.75" x14ac:dyDescent="0.2">
      <c r="A3944" s="4"/>
      <c r="B3944" s="4"/>
      <c r="C3944" s="4"/>
      <c r="D3944" s="4"/>
      <c r="E3944" s="4"/>
      <c r="F3944" s="4"/>
      <c r="G3944" s="45"/>
      <c r="H3944" s="45"/>
      <c r="I3944" s="36"/>
      <c r="J3944" s="36"/>
      <c r="K3944" s="5"/>
      <c r="L3944" s="8" t="str">
        <f t="shared" si="63"/>
        <v xml:space="preserve"> </v>
      </c>
      <c r="M3944" s="6"/>
      <c r="N3944" s="6"/>
      <c r="O3944" s="6"/>
      <c r="P3944" s="8"/>
      <c r="Q3944" s="5"/>
      <c r="R3944" s="8"/>
      <c r="S3944" s="10"/>
      <c r="T3944" s="6"/>
      <c r="U3944" s="4"/>
      <c r="V3944" s="4"/>
      <c r="W3944" s="38"/>
      <c r="X3944" s="8"/>
      <c r="Y3944" s="10"/>
      <c r="Z3944" s="10"/>
      <c r="AA3944" s="10"/>
      <c r="AB3944" s="10"/>
      <c r="AC3944" s="10"/>
      <c r="AD3944" s="10"/>
      <c r="AE3944" s="10"/>
      <c r="AF3944" s="10"/>
      <c r="AG3944" s="10"/>
      <c r="AH3944" s="10"/>
      <c r="AI3944" s="10"/>
      <c r="AJ3944" s="10"/>
      <c r="BC3944" s="2"/>
    </row>
    <row r="3945" spans="1:55" ht="12.75" x14ac:dyDescent="0.2">
      <c r="A3945" s="4"/>
      <c r="B3945" s="4"/>
      <c r="C3945" s="4"/>
      <c r="D3945" s="4"/>
      <c r="E3945" s="4"/>
      <c r="F3945" s="4"/>
      <c r="G3945" s="45"/>
      <c r="H3945" s="45"/>
      <c r="I3945" s="36"/>
      <c r="J3945" s="36"/>
      <c r="K3945" s="5"/>
      <c r="L3945" s="8" t="str">
        <f t="shared" si="63"/>
        <v xml:space="preserve"> </v>
      </c>
      <c r="M3945" s="6"/>
      <c r="N3945" s="6"/>
      <c r="O3945" s="6"/>
      <c r="P3945" s="8"/>
      <c r="Q3945" s="5"/>
      <c r="R3945" s="8"/>
      <c r="S3945" s="10"/>
      <c r="T3945" s="6"/>
      <c r="U3945" s="4"/>
      <c r="V3945" s="4"/>
      <c r="W3945" s="38"/>
      <c r="X3945" s="8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BC3945" s="2"/>
    </row>
    <row r="3946" spans="1:55" ht="12.75" x14ac:dyDescent="0.2">
      <c r="A3946" s="4"/>
      <c r="B3946" s="4"/>
      <c r="C3946" s="4"/>
      <c r="D3946" s="4"/>
      <c r="E3946" s="4"/>
      <c r="F3946" s="4"/>
      <c r="G3946" s="45"/>
      <c r="H3946" s="45"/>
      <c r="I3946" s="36"/>
      <c r="J3946" s="36"/>
      <c r="K3946" s="5"/>
      <c r="L3946" s="8" t="str">
        <f t="shared" si="63"/>
        <v xml:space="preserve"> </v>
      </c>
      <c r="M3946" s="6"/>
      <c r="N3946" s="6"/>
      <c r="O3946" s="6"/>
      <c r="P3946" s="8"/>
      <c r="Q3946" s="5"/>
      <c r="R3946" s="8"/>
      <c r="S3946" s="10"/>
      <c r="T3946" s="6"/>
      <c r="U3946" s="4"/>
      <c r="V3946" s="4"/>
      <c r="W3946" s="38"/>
      <c r="X3946" s="8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BC3946" s="2"/>
    </row>
    <row r="3947" spans="1:55" ht="12.75" x14ac:dyDescent="0.2">
      <c r="A3947" s="4"/>
      <c r="B3947" s="4"/>
      <c r="C3947" s="4"/>
      <c r="D3947" s="4"/>
      <c r="E3947" s="4"/>
      <c r="F3947" s="4"/>
      <c r="G3947" s="45"/>
      <c r="H3947" s="45"/>
      <c r="I3947" s="36"/>
      <c r="J3947" s="36"/>
      <c r="K3947" s="5"/>
      <c r="L3947" s="8" t="str">
        <f t="shared" si="63"/>
        <v xml:space="preserve"> </v>
      </c>
      <c r="M3947" s="6"/>
      <c r="N3947" s="6"/>
      <c r="O3947" s="6"/>
      <c r="P3947" s="8"/>
      <c r="Q3947" s="5"/>
      <c r="R3947" s="8"/>
      <c r="S3947" s="10"/>
      <c r="T3947" s="6"/>
      <c r="U3947" s="4"/>
      <c r="V3947" s="4"/>
      <c r="W3947" s="38"/>
      <c r="X3947" s="8"/>
      <c r="Y3947" s="10"/>
      <c r="Z3947" s="10"/>
      <c r="AA3947" s="10"/>
      <c r="AB3947" s="10"/>
      <c r="AC3947" s="10"/>
      <c r="AD3947" s="10"/>
      <c r="AE3947" s="10"/>
      <c r="AF3947" s="10"/>
      <c r="AG3947" s="10"/>
      <c r="AH3947" s="10"/>
      <c r="AI3947" s="10"/>
      <c r="AJ3947" s="10"/>
      <c r="BC3947" s="2"/>
    </row>
    <row r="3948" spans="1:55" ht="12.75" x14ac:dyDescent="0.2">
      <c r="A3948" s="4"/>
      <c r="B3948" s="4"/>
      <c r="C3948" s="4"/>
      <c r="D3948" s="4"/>
      <c r="E3948" s="4"/>
      <c r="F3948" s="4"/>
      <c r="G3948" s="45"/>
      <c r="H3948" s="45"/>
      <c r="I3948" s="36"/>
      <c r="J3948" s="36"/>
      <c r="K3948" s="5"/>
      <c r="L3948" s="8" t="str">
        <f t="shared" si="63"/>
        <v xml:space="preserve"> </v>
      </c>
      <c r="M3948" s="6"/>
      <c r="N3948" s="6"/>
      <c r="O3948" s="6"/>
      <c r="P3948" s="8"/>
      <c r="Q3948" s="5"/>
      <c r="R3948" s="8"/>
      <c r="S3948" s="10"/>
      <c r="T3948" s="6"/>
      <c r="U3948" s="4"/>
      <c r="V3948" s="4"/>
      <c r="W3948" s="38"/>
      <c r="X3948" s="8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BC3948" s="2"/>
    </row>
    <row r="3949" spans="1:55" ht="12.75" x14ac:dyDescent="0.2">
      <c r="A3949" s="4"/>
      <c r="B3949" s="4"/>
      <c r="C3949" s="4"/>
      <c r="D3949" s="4"/>
      <c r="E3949" s="4"/>
      <c r="F3949" s="4"/>
      <c r="G3949" s="45"/>
      <c r="H3949" s="45"/>
      <c r="I3949" s="36"/>
      <c r="J3949" s="36"/>
      <c r="K3949" s="5"/>
      <c r="L3949" s="8" t="str">
        <f t="shared" si="63"/>
        <v xml:space="preserve"> </v>
      </c>
      <c r="M3949" s="6"/>
      <c r="N3949" s="6"/>
      <c r="O3949" s="6"/>
      <c r="P3949" s="8"/>
      <c r="Q3949" s="5"/>
      <c r="R3949" s="8"/>
      <c r="S3949" s="10"/>
      <c r="T3949" s="6"/>
      <c r="U3949" s="4"/>
      <c r="V3949" s="4"/>
      <c r="W3949" s="38"/>
      <c r="X3949" s="8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BC3949" s="2"/>
    </row>
    <row r="3950" spans="1:55" ht="12.75" x14ac:dyDescent="0.2">
      <c r="A3950" s="4"/>
      <c r="B3950" s="4"/>
      <c r="C3950" s="4"/>
      <c r="D3950" s="4"/>
      <c r="E3950" s="4"/>
      <c r="F3950" s="4"/>
      <c r="G3950" s="45"/>
      <c r="H3950" s="45"/>
      <c r="I3950" s="36"/>
      <c r="J3950" s="36"/>
      <c r="K3950" s="5"/>
      <c r="L3950" s="8" t="str">
        <f t="shared" si="63"/>
        <v xml:space="preserve"> </v>
      </c>
      <c r="M3950" s="6"/>
      <c r="N3950" s="6"/>
      <c r="O3950" s="6"/>
      <c r="P3950" s="8"/>
      <c r="Q3950" s="5"/>
      <c r="R3950" s="8"/>
      <c r="S3950" s="10"/>
      <c r="T3950" s="6"/>
      <c r="U3950" s="4"/>
      <c r="V3950" s="4"/>
      <c r="W3950" s="38"/>
      <c r="X3950" s="8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BC3950" s="2"/>
    </row>
    <row r="3951" spans="1:55" ht="12.75" x14ac:dyDescent="0.2">
      <c r="A3951" s="4"/>
      <c r="B3951" s="4"/>
      <c r="C3951" s="4"/>
      <c r="D3951" s="4"/>
      <c r="E3951" s="4"/>
      <c r="F3951" s="4"/>
      <c r="G3951" s="45"/>
      <c r="H3951" s="45"/>
      <c r="I3951" s="36"/>
      <c r="J3951" s="36"/>
      <c r="K3951" s="5"/>
      <c r="L3951" s="8" t="str">
        <f t="shared" si="63"/>
        <v xml:space="preserve"> </v>
      </c>
      <c r="M3951" s="6"/>
      <c r="N3951" s="6"/>
      <c r="O3951" s="6"/>
      <c r="P3951" s="8"/>
      <c r="Q3951" s="5"/>
      <c r="R3951" s="8"/>
      <c r="S3951" s="10"/>
      <c r="T3951" s="6"/>
      <c r="U3951" s="4"/>
      <c r="V3951" s="4"/>
      <c r="W3951" s="38"/>
      <c r="X3951" s="8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BC3951" s="2"/>
    </row>
    <row r="3952" spans="1:55" ht="12.75" x14ac:dyDescent="0.2">
      <c r="A3952" s="4"/>
      <c r="B3952" s="4"/>
      <c r="C3952" s="4"/>
      <c r="D3952" s="4"/>
      <c r="E3952" s="4"/>
      <c r="F3952" s="4"/>
      <c r="G3952" s="45"/>
      <c r="H3952" s="45"/>
      <c r="I3952" s="36"/>
      <c r="J3952" s="36"/>
      <c r="K3952" s="5"/>
      <c r="L3952" s="8" t="str">
        <f t="shared" si="63"/>
        <v xml:space="preserve"> </v>
      </c>
      <c r="M3952" s="6"/>
      <c r="N3952" s="6"/>
      <c r="O3952" s="6"/>
      <c r="P3952" s="8"/>
      <c r="Q3952" s="5"/>
      <c r="R3952" s="8"/>
      <c r="S3952" s="10"/>
      <c r="T3952" s="6"/>
      <c r="U3952" s="4"/>
      <c r="V3952" s="4"/>
      <c r="W3952" s="38"/>
      <c r="X3952" s="8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BC3952" s="2"/>
    </row>
    <row r="3953" spans="1:55" ht="12.75" x14ac:dyDescent="0.2">
      <c r="A3953" s="4"/>
      <c r="B3953" s="4"/>
      <c r="C3953" s="4"/>
      <c r="D3953" s="4"/>
      <c r="E3953" s="4"/>
      <c r="F3953" s="4"/>
      <c r="G3953" s="45"/>
      <c r="H3953" s="45"/>
      <c r="I3953" s="36"/>
      <c r="J3953" s="36"/>
      <c r="K3953" s="5"/>
      <c r="L3953" s="8" t="str">
        <f t="shared" si="63"/>
        <v xml:space="preserve"> </v>
      </c>
      <c r="M3953" s="6"/>
      <c r="N3953" s="6"/>
      <c r="O3953" s="6"/>
      <c r="P3953" s="8"/>
      <c r="Q3953" s="5"/>
      <c r="R3953" s="8"/>
      <c r="S3953" s="10"/>
      <c r="T3953" s="6"/>
      <c r="U3953" s="4"/>
      <c r="V3953" s="4"/>
      <c r="W3953" s="38"/>
      <c r="X3953" s="8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BC3953" s="2"/>
    </row>
    <row r="3954" spans="1:55" ht="12.75" x14ac:dyDescent="0.2">
      <c r="A3954" s="4"/>
      <c r="B3954" s="4"/>
      <c r="C3954" s="4"/>
      <c r="D3954" s="4"/>
      <c r="E3954" s="4"/>
      <c r="F3954" s="4"/>
      <c r="G3954" s="45"/>
      <c r="H3954" s="45"/>
      <c r="I3954" s="36"/>
      <c r="J3954" s="36"/>
      <c r="K3954" s="5"/>
      <c r="L3954" s="8" t="str">
        <f t="shared" si="63"/>
        <v xml:space="preserve"> </v>
      </c>
      <c r="M3954" s="6"/>
      <c r="N3954" s="6"/>
      <c r="O3954" s="6"/>
      <c r="P3954" s="8"/>
      <c r="Q3954" s="5"/>
      <c r="R3954" s="8"/>
      <c r="S3954" s="10"/>
      <c r="T3954" s="6"/>
      <c r="U3954" s="4"/>
      <c r="V3954" s="4"/>
      <c r="W3954" s="38"/>
      <c r="X3954" s="8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BC3954" s="2"/>
    </row>
    <row r="3955" spans="1:55" ht="12.75" x14ac:dyDescent="0.2">
      <c r="A3955" s="4"/>
      <c r="B3955" s="4"/>
      <c r="C3955" s="4"/>
      <c r="D3955" s="4"/>
      <c r="E3955" s="4"/>
      <c r="F3955" s="4"/>
      <c r="G3955" s="45"/>
      <c r="H3955" s="45"/>
      <c r="I3955" s="36"/>
      <c r="J3955" s="36"/>
      <c r="K3955" s="5"/>
      <c r="L3955" s="8" t="str">
        <f t="shared" si="63"/>
        <v xml:space="preserve"> </v>
      </c>
      <c r="M3955" s="6"/>
      <c r="N3955" s="6"/>
      <c r="O3955" s="6"/>
      <c r="P3955" s="8"/>
      <c r="Q3955" s="5"/>
      <c r="R3955" s="8"/>
      <c r="S3955" s="10"/>
      <c r="T3955" s="6"/>
      <c r="U3955" s="4"/>
      <c r="V3955" s="4"/>
      <c r="W3955" s="38"/>
      <c r="X3955" s="8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BC3955" s="2"/>
    </row>
    <row r="3956" spans="1:55" ht="12.75" x14ac:dyDescent="0.2">
      <c r="A3956" s="4"/>
      <c r="B3956" s="4"/>
      <c r="C3956" s="4"/>
      <c r="D3956" s="4"/>
      <c r="E3956" s="4"/>
      <c r="F3956" s="4"/>
      <c r="G3956" s="45"/>
      <c r="H3956" s="45"/>
      <c r="I3956" s="36"/>
      <c r="J3956" s="36"/>
      <c r="K3956" s="5"/>
      <c r="L3956" s="8" t="str">
        <f t="shared" si="63"/>
        <v xml:space="preserve"> </v>
      </c>
      <c r="M3956" s="6"/>
      <c r="N3956" s="6"/>
      <c r="O3956" s="6"/>
      <c r="P3956" s="8"/>
      <c r="Q3956" s="5"/>
      <c r="R3956" s="8"/>
      <c r="S3956" s="10"/>
      <c r="T3956" s="6"/>
      <c r="U3956" s="4"/>
      <c r="V3956" s="4"/>
      <c r="W3956" s="38"/>
      <c r="X3956" s="8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BC3956" s="2"/>
    </row>
    <row r="3957" spans="1:55" ht="12.75" x14ac:dyDescent="0.2">
      <c r="A3957" s="4"/>
      <c r="B3957" s="4"/>
      <c r="C3957" s="4"/>
      <c r="D3957" s="4"/>
      <c r="E3957" s="4"/>
      <c r="F3957" s="4"/>
      <c r="G3957" s="45"/>
      <c r="H3957" s="45"/>
      <c r="I3957" s="36"/>
      <c r="J3957" s="36"/>
      <c r="K3957" s="5"/>
      <c r="L3957" s="8" t="str">
        <f t="shared" si="63"/>
        <v xml:space="preserve"> </v>
      </c>
      <c r="M3957" s="6"/>
      <c r="N3957" s="6"/>
      <c r="O3957" s="6"/>
      <c r="P3957" s="8"/>
      <c r="Q3957" s="5"/>
      <c r="R3957" s="8"/>
      <c r="S3957" s="10"/>
      <c r="T3957" s="6"/>
      <c r="U3957" s="4"/>
      <c r="V3957" s="4"/>
      <c r="W3957" s="38"/>
      <c r="X3957" s="8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BC3957" s="2"/>
    </row>
    <row r="3958" spans="1:55" ht="12.75" x14ac:dyDescent="0.2">
      <c r="A3958" s="4"/>
      <c r="B3958" s="4"/>
      <c r="C3958" s="4"/>
      <c r="D3958" s="4"/>
      <c r="E3958" s="4"/>
      <c r="F3958" s="4"/>
      <c r="G3958" s="45"/>
      <c r="H3958" s="45"/>
      <c r="I3958" s="36"/>
      <c r="J3958" s="36"/>
      <c r="K3958" s="5"/>
      <c r="L3958" s="8" t="str">
        <f t="shared" si="63"/>
        <v xml:space="preserve"> </v>
      </c>
      <c r="M3958" s="6"/>
      <c r="N3958" s="6"/>
      <c r="O3958" s="6"/>
      <c r="P3958" s="8"/>
      <c r="Q3958" s="5"/>
      <c r="R3958" s="8"/>
      <c r="S3958" s="10"/>
      <c r="T3958" s="6"/>
      <c r="U3958" s="4"/>
      <c r="V3958" s="4"/>
      <c r="W3958" s="38"/>
      <c r="X3958" s="8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BC3958" s="2"/>
    </row>
    <row r="3959" spans="1:55" ht="12.75" x14ac:dyDescent="0.2">
      <c r="A3959" s="4"/>
      <c r="B3959" s="4"/>
      <c r="C3959" s="4"/>
      <c r="D3959" s="4"/>
      <c r="E3959" s="4"/>
      <c r="F3959" s="4"/>
      <c r="G3959" s="45"/>
      <c r="H3959" s="45"/>
      <c r="I3959" s="36"/>
      <c r="J3959" s="36"/>
      <c r="K3959" s="5"/>
      <c r="L3959" s="8" t="str">
        <f t="shared" si="63"/>
        <v xml:space="preserve"> </v>
      </c>
      <c r="M3959" s="6"/>
      <c r="N3959" s="6"/>
      <c r="O3959" s="6"/>
      <c r="P3959" s="8"/>
      <c r="Q3959" s="5"/>
      <c r="R3959" s="8"/>
      <c r="S3959" s="10"/>
      <c r="T3959" s="6"/>
      <c r="U3959" s="4"/>
      <c r="V3959" s="4"/>
      <c r="W3959" s="38"/>
      <c r="X3959" s="8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BC3959" s="2"/>
    </row>
    <row r="3960" spans="1:55" ht="12.75" x14ac:dyDescent="0.2">
      <c r="A3960" s="4"/>
      <c r="B3960" s="4"/>
      <c r="C3960" s="4"/>
      <c r="D3960" s="4"/>
      <c r="E3960" s="4"/>
      <c r="F3960" s="4"/>
      <c r="G3960" s="45"/>
      <c r="H3960" s="45"/>
      <c r="I3960" s="36"/>
      <c r="J3960" s="36"/>
      <c r="K3960" s="5"/>
      <c r="L3960" s="8" t="str">
        <f t="shared" si="63"/>
        <v xml:space="preserve"> </v>
      </c>
      <c r="M3960" s="6"/>
      <c r="N3960" s="6"/>
      <c r="O3960" s="6"/>
      <c r="P3960" s="8"/>
      <c r="Q3960" s="5"/>
      <c r="R3960" s="8"/>
      <c r="S3960" s="10"/>
      <c r="T3960" s="6"/>
      <c r="U3960" s="4"/>
      <c r="V3960" s="4"/>
      <c r="W3960" s="38"/>
      <c r="X3960" s="8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BC3960" s="2"/>
    </row>
    <row r="3961" spans="1:55" ht="12.75" x14ac:dyDescent="0.2">
      <c r="A3961" s="4"/>
      <c r="B3961" s="4"/>
      <c r="C3961" s="4"/>
      <c r="D3961" s="4"/>
      <c r="E3961" s="4"/>
      <c r="F3961" s="4"/>
      <c r="G3961" s="45"/>
      <c r="H3961" s="45"/>
      <c r="I3961" s="36"/>
      <c r="J3961" s="36"/>
      <c r="K3961" s="5"/>
      <c r="L3961" s="8" t="str">
        <f t="shared" si="63"/>
        <v xml:space="preserve"> </v>
      </c>
      <c r="M3961" s="6"/>
      <c r="N3961" s="6"/>
      <c r="O3961" s="6"/>
      <c r="P3961" s="8"/>
      <c r="Q3961" s="5"/>
      <c r="R3961" s="8"/>
      <c r="S3961" s="10"/>
      <c r="T3961" s="6"/>
      <c r="U3961" s="4"/>
      <c r="V3961" s="4"/>
      <c r="W3961" s="38"/>
      <c r="X3961" s="8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BC3961" s="2"/>
    </row>
    <row r="3962" spans="1:55" ht="12.75" x14ac:dyDescent="0.2">
      <c r="A3962" s="4"/>
      <c r="B3962" s="4"/>
      <c r="C3962" s="4"/>
      <c r="D3962" s="4"/>
      <c r="E3962" s="4"/>
      <c r="F3962" s="4"/>
      <c r="G3962" s="45"/>
      <c r="H3962" s="45"/>
      <c r="I3962" s="36"/>
      <c r="J3962" s="36"/>
      <c r="K3962" s="5"/>
      <c r="L3962" s="8" t="str">
        <f t="shared" si="63"/>
        <v xml:space="preserve"> </v>
      </c>
      <c r="M3962" s="6"/>
      <c r="N3962" s="6"/>
      <c r="O3962" s="6"/>
      <c r="P3962" s="8"/>
      <c r="Q3962" s="5"/>
      <c r="R3962" s="8"/>
      <c r="S3962" s="10"/>
      <c r="T3962" s="6"/>
      <c r="U3962" s="4"/>
      <c r="V3962" s="4"/>
      <c r="W3962" s="38"/>
      <c r="X3962" s="8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BC3962" s="2"/>
    </row>
    <row r="3963" spans="1:55" ht="12.75" x14ac:dyDescent="0.2">
      <c r="A3963" s="4"/>
      <c r="B3963" s="4"/>
      <c r="C3963" s="4"/>
      <c r="D3963" s="4"/>
      <c r="E3963" s="4"/>
      <c r="F3963" s="4"/>
      <c r="G3963" s="45"/>
      <c r="H3963" s="45"/>
      <c r="I3963" s="36"/>
      <c r="J3963" s="36"/>
      <c r="K3963" s="5"/>
      <c r="L3963" s="8" t="str">
        <f t="shared" si="63"/>
        <v xml:space="preserve"> </v>
      </c>
      <c r="M3963" s="6"/>
      <c r="N3963" s="6"/>
      <c r="O3963" s="6"/>
      <c r="P3963" s="8"/>
      <c r="Q3963" s="5"/>
      <c r="R3963" s="8"/>
      <c r="S3963" s="10"/>
      <c r="T3963" s="6"/>
      <c r="U3963" s="4"/>
      <c r="V3963" s="4"/>
      <c r="W3963" s="38"/>
      <c r="X3963" s="8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BC3963" s="2"/>
    </row>
    <row r="3964" spans="1:55" ht="12.75" x14ac:dyDescent="0.2">
      <c r="A3964" s="4"/>
      <c r="B3964" s="4"/>
      <c r="C3964" s="4"/>
      <c r="D3964" s="4"/>
      <c r="E3964" s="4"/>
      <c r="F3964" s="4"/>
      <c r="G3964" s="45"/>
      <c r="H3964" s="45"/>
      <c r="I3964" s="36"/>
      <c r="J3964" s="36"/>
      <c r="K3964" s="5"/>
      <c r="L3964" s="8" t="str">
        <f t="shared" si="63"/>
        <v xml:space="preserve"> </v>
      </c>
      <c r="M3964" s="6"/>
      <c r="N3964" s="6"/>
      <c r="O3964" s="6"/>
      <c r="P3964" s="8"/>
      <c r="Q3964" s="5"/>
      <c r="R3964" s="8"/>
      <c r="S3964" s="10"/>
      <c r="T3964" s="6"/>
      <c r="U3964" s="4"/>
      <c r="V3964" s="4"/>
      <c r="W3964" s="38"/>
      <c r="X3964" s="8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BC3964" s="2"/>
    </row>
    <row r="3965" spans="1:55" ht="12.75" x14ac:dyDescent="0.2">
      <c r="A3965" s="4"/>
      <c r="B3965" s="4"/>
      <c r="C3965" s="4"/>
      <c r="D3965" s="4"/>
      <c r="E3965" s="4"/>
      <c r="F3965" s="4"/>
      <c r="G3965" s="45"/>
      <c r="H3965" s="45"/>
      <c r="I3965" s="36"/>
      <c r="J3965" s="36"/>
      <c r="K3965" s="5"/>
      <c r="L3965" s="8" t="str">
        <f t="shared" si="63"/>
        <v xml:space="preserve"> </v>
      </c>
      <c r="M3965" s="6"/>
      <c r="N3965" s="6"/>
      <c r="O3965" s="6"/>
      <c r="P3965" s="8"/>
      <c r="Q3965" s="5"/>
      <c r="R3965" s="8"/>
      <c r="S3965" s="10"/>
      <c r="T3965" s="6"/>
      <c r="U3965" s="4"/>
      <c r="V3965" s="4"/>
      <c r="W3965" s="38"/>
      <c r="X3965" s="8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BC3965" s="2"/>
    </row>
    <row r="3966" spans="1:55" ht="12.75" x14ac:dyDescent="0.2">
      <c r="A3966" s="4"/>
      <c r="B3966" s="4"/>
      <c r="C3966" s="4"/>
      <c r="D3966" s="4"/>
      <c r="E3966" s="4"/>
      <c r="F3966" s="4"/>
      <c r="G3966" s="45"/>
      <c r="H3966" s="45"/>
      <c r="I3966" s="36"/>
      <c r="J3966" s="36"/>
      <c r="K3966" s="5"/>
      <c r="L3966" s="8" t="str">
        <f t="shared" si="63"/>
        <v xml:space="preserve"> </v>
      </c>
      <c r="M3966" s="6"/>
      <c r="N3966" s="6"/>
      <c r="O3966" s="6"/>
      <c r="P3966" s="8"/>
      <c r="Q3966" s="5"/>
      <c r="R3966" s="8"/>
      <c r="S3966" s="10"/>
      <c r="T3966" s="6"/>
      <c r="U3966" s="4"/>
      <c r="V3966" s="4"/>
      <c r="W3966" s="38"/>
      <c r="X3966" s="8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BC3966" s="2"/>
    </row>
    <row r="3967" spans="1:55" ht="12.75" x14ac:dyDescent="0.2">
      <c r="A3967" s="4"/>
      <c r="B3967" s="4"/>
      <c r="C3967" s="4"/>
      <c r="D3967" s="4"/>
      <c r="E3967" s="4"/>
      <c r="F3967" s="4"/>
      <c r="G3967" s="45"/>
      <c r="H3967" s="45"/>
      <c r="I3967" s="36"/>
      <c r="J3967" s="36"/>
      <c r="K3967" s="5"/>
      <c r="L3967" s="8" t="str">
        <f t="shared" si="63"/>
        <v xml:space="preserve"> </v>
      </c>
      <c r="M3967" s="6"/>
      <c r="N3967" s="6"/>
      <c r="O3967" s="6"/>
      <c r="P3967" s="8"/>
      <c r="Q3967" s="5"/>
      <c r="R3967" s="8"/>
      <c r="S3967" s="10"/>
      <c r="T3967" s="6"/>
      <c r="U3967" s="4"/>
      <c r="V3967" s="4"/>
      <c r="W3967" s="38"/>
      <c r="X3967" s="8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BC3967" s="2"/>
    </row>
    <row r="3968" spans="1:55" ht="12.75" x14ac:dyDescent="0.2">
      <c r="A3968" s="4"/>
      <c r="B3968" s="4"/>
      <c r="C3968" s="4"/>
      <c r="D3968" s="4"/>
      <c r="E3968" s="4"/>
      <c r="F3968" s="4"/>
      <c r="G3968" s="45"/>
      <c r="H3968" s="45"/>
      <c r="I3968" s="36"/>
      <c r="J3968" s="36"/>
      <c r="K3968" s="5"/>
      <c r="L3968" s="8" t="str">
        <f t="shared" si="63"/>
        <v xml:space="preserve"> </v>
      </c>
      <c r="M3968" s="6"/>
      <c r="N3968" s="6"/>
      <c r="O3968" s="6"/>
      <c r="P3968" s="8"/>
      <c r="Q3968" s="5"/>
      <c r="R3968" s="8"/>
      <c r="S3968" s="10"/>
      <c r="T3968" s="6"/>
      <c r="U3968" s="4"/>
      <c r="V3968" s="4"/>
      <c r="W3968" s="38"/>
      <c r="X3968" s="8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BC3968" s="2"/>
    </row>
    <row r="3969" spans="1:55" ht="12.75" x14ac:dyDescent="0.2">
      <c r="A3969" s="4"/>
      <c r="B3969" s="4"/>
      <c r="C3969" s="4"/>
      <c r="D3969" s="4"/>
      <c r="E3969" s="4"/>
      <c r="F3969" s="4"/>
      <c r="G3969" s="45"/>
      <c r="H3969" s="45"/>
      <c r="I3969" s="36"/>
      <c r="J3969" s="36"/>
      <c r="K3969" s="5"/>
      <c r="L3969" s="8" t="str">
        <f t="shared" si="63"/>
        <v xml:space="preserve"> </v>
      </c>
      <c r="M3969" s="6"/>
      <c r="N3969" s="6"/>
      <c r="O3969" s="6"/>
      <c r="P3969" s="8"/>
      <c r="Q3969" s="5"/>
      <c r="R3969" s="8"/>
      <c r="S3969" s="10"/>
      <c r="T3969" s="6"/>
      <c r="U3969" s="4"/>
      <c r="V3969" s="4"/>
      <c r="W3969" s="38"/>
      <c r="X3969" s="8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BC3969" s="2"/>
    </row>
    <row r="3970" spans="1:55" ht="12.75" x14ac:dyDescent="0.2">
      <c r="A3970" s="4"/>
      <c r="B3970" s="4"/>
      <c r="C3970" s="4"/>
      <c r="D3970" s="4"/>
      <c r="E3970" s="4"/>
      <c r="F3970" s="4"/>
      <c r="G3970" s="45"/>
      <c r="H3970" s="45"/>
      <c r="I3970" s="36"/>
      <c r="J3970" s="36"/>
      <c r="K3970" s="5"/>
      <c r="L3970" s="8" t="str">
        <f t="shared" si="63"/>
        <v xml:space="preserve"> </v>
      </c>
      <c r="M3970" s="6"/>
      <c r="N3970" s="6"/>
      <c r="O3970" s="6"/>
      <c r="P3970" s="8"/>
      <c r="Q3970" s="5"/>
      <c r="R3970" s="8"/>
      <c r="S3970" s="10"/>
      <c r="T3970" s="6"/>
      <c r="U3970" s="4"/>
      <c r="V3970" s="4"/>
      <c r="W3970" s="38"/>
      <c r="X3970" s="8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BC3970" s="2"/>
    </row>
    <row r="3971" spans="1:55" ht="12.75" x14ac:dyDescent="0.2">
      <c r="A3971" s="4"/>
      <c r="B3971" s="4"/>
      <c r="C3971" s="4"/>
      <c r="D3971" s="4"/>
      <c r="E3971" s="4"/>
      <c r="F3971" s="4"/>
      <c r="G3971" s="45"/>
      <c r="H3971" s="45"/>
      <c r="I3971" s="36"/>
      <c r="J3971" s="36"/>
      <c r="K3971" s="5"/>
      <c r="L3971" s="8" t="str">
        <f t="shared" si="63"/>
        <v xml:space="preserve"> </v>
      </c>
      <c r="M3971" s="6"/>
      <c r="N3971" s="6"/>
      <c r="O3971" s="6"/>
      <c r="P3971" s="8"/>
      <c r="Q3971" s="5"/>
      <c r="R3971" s="8"/>
      <c r="S3971" s="10"/>
      <c r="T3971" s="6"/>
      <c r="U3971" s="4"/>
      <c r="V3971" s="4"/>
      <c r="W3971" s="38"/>
      <c r="X3971" s="8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BC3971" s="2"/>
    </row>
    <row r="3972" spans="1:55" ht="12.75" x14ac:dyDescent="0.2">
      <c r="A3972" s="4"/>
      <c r="B3972" s="4"/>
      <c r="C3972" s="4"/>
      <c r="D3972" s="4"/>
      <c r="E3972" s="4"/>
      <c r="F3972" s="4"/>
      <c r="G3972" s="45"/>
      <c r="H3972" s="45"/>
      <c r="I3972" s="36"/>
      <c r="J3972" s="36"/>
      <c r="K3972" s="5"/>
      <c r="L3972" s="8" t="str">
        <f t="shared" si="63"/>
        <v xml:space="preserve"> </v>
      </c>
      <c r="M3972" s="6"/>
      <c r="N3972" s="6"/>
      <c r="O3972" s="6"/>
      <c r="P3972" s="8"/>
      <c r="Q3972" s="5"/>
      <c r="R3972" s="8"/>
      <c r="S3972" s="10"/>
      <c r="T3972" s="6"/>
      <c r="U3972" s="4"/>
      <c r="V3972" s="4"/>
      <c r="W3972" s="38"/>
      <c r="X3972" s="8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BC3972" s="2"/>
    </row>
    <row r="3973" spans="1:55" ht="12.75" x14ac:dyDescent="0.2">
      <c r="A3973" s="4"/>
      <c r="B3973" s="4"/>
      <c r="C3973" s="4"/>
      <c r="D3973" s="4"/>
      <c r="E3973" s="4"/>
      <c r="F3973" s="4"/>
      <c r="G3973" s="45"/>
      <c r="H3973" s="45"/>
      <c r="I3973" s="36"/>
      <c r="J3973" s="36"/>
      <c r="K3973" s="5"/>
      <c r="L3973" s="8" t="str">
        <f t="shared" si="63"/>
        <v xml:space="preserve"> </v>
      </c>
      <c r="M3973" s="6"/>
      <c r="N3973" s="6"/>
      <c r="O3973" s="6"/>
      <c r="P3973" s="8"/>
      <c r="Q3973" s="5"/>
      <c r="R3973" s="8"/>
      <c r="S3973" s="10"/>
      <c r="T3973" s="6"/>
      <c r="U3973" s="4"/>
      <c r="V3973" s="4"/>
      <c r="W3973" s="38"/>
      <c r="X3973" s="8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BC3973" s="2"/>
    </row>
    <row r="3974" spans="1:55" ht="12.75" x14ac:dyDescent="0.2">
      <c r="A3974" s="4"/>
      <c r="B3974" s="4"/>
      <c r="C3974" s="4"/>
      <c r="D3974" s="4"/>
      <c r="E3974" s="4"/>
      <c r="F3974" s="4"/>
      <c r="G3974" s="45"/>
      <c r="H3974" s="45"/>
      <c r="I3974" s="36"/>
      <c r="J3974" s="36"/>
      <c r="K3974" s="5"/>
      <c r="L3974" s="8" t="str">
        <f t="shared" si="63"/>
        <v xml:space="preserve"> </v>
      </c>
      <c r="M3974" s="6"/>
      <c r="N3974" s="6"/>
      <c r="O3974" s="6"/>
      <c r="P3974" s="8"/>
      <c r="Q3974" s="5"/>
      <c r="R3974" s="8"/>
      <c r="S3974" s="10"/>
      <c r="T3974" s="6"/>
      <c r="U3974" s="4"/>
      <c r="V3974" s="4"/>
      <c r="W3974" s="38"/>
      <c r="X3974" s="8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BC3974" s="2"/>
    </row>
    <row r="3975" spans="1:55" ht="12.75" x14ac:dyDescent="0.2">
      <c r="A3975" s="4"/>
      <c r="B3975" s="4"/>
      <c r="C3975" s="4"/>
      <c r="D3975" s="4"/>
      <c r="E3975" s="4"/>
      <c r="F3975" s="4"/>
      <c r="G3975" s="45"/>
      <c r="H3975" s="45"/>
      <c r="I3975" s="36"/>
      <c r="J3975" s="36"/>
      <c r="K3975" s="5"/>
      <c r="L3975" s="8" t="str">
        <f t="shared" si="63"/>
        <v xml:space="preserve"> </v>
      </c>
      <c r="M3975" s="6"/>
      <c r="N3975" s="6"/>
      <c r="O3975" s="6"/>
      <c r="P3975" s="8"/>
      <c r="Q3975" s="5"/>
      <c r="R3975" s="8"/>
      <c r="S3975" s="10"/>
      <c r="T3975" s="6"/>
      <c r="U3975" s="4"/>
      <c r="V3975" s="4"/>
      <c r="W3975" s="38"/>
      <c r="X3975" s="8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BC3975" s="2"/>
    </row>
    <row r="3976" spans="1:55" ht="12.75" x14ac:dyDescent="0.2">
      <c r="A3976" s="4"/>
      <c r="B3976" s="4"/>
      <c r="C3976" s="4"/>
      <c r="D3976" s="4"/>
      <c r="E3976" s="4"/>
      <c r="F3976" s="4"/>
      <c r="G3976" s="45"/>
      <c r="H3976" s="45"/>
      <c r="I3976" s="36"/>
      <c r="J3976" s="36"/>
      <c r="K3976" s="5"/>
      <c r="L3976" s="8" t="str">
        <f t="shared" si="63"/>
        <v xml:space="preserve"> </v>
      </c>
      <c r="M3976" s="6"/>
      <c r="N3976" s="6"/>
      <c r="O3976" s="6"/>
      <c r="P3976" s="8"/>
      <c r="Q3976" s="5"/>
      <c r="R3976" s="8"/>
      <c r="S3976" s="10"/>
      <c r="T3976" s="6"/>
      <c r="U3976" s="4"/>
      <c r="V3976" s="4"/>
      <c r="W3976" s="38"/>
      <c r="X3976" s="8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BC3976" s="2"/>
    </row>
    <row r="3977" spans="1:55" ht="12.75" x14ac:dyDescent="0.2">
      <c r="A3977" s="4"/>
      <c r="B3977" s="4"/>
      <c r="C3977" s="4"/>
      <c r="D3977" s="4"/>
      <c r="E3977" s="4"/>
      <c r="F3977" s="4"/>
      <c r="G3977" s="45"/>
      <c r="H3977" s="45"/>
      <c r="I3977" s="36"/>
      <c r="J3977" s="36"/>
      <c r="K3977" s="5"/>
      <c r="L3977" s="8" t="str">
        <f t="shared" si="63"/>
        <v xml:space="preserve"> </v>
      </c>
      <c r="M3977" s="6"/>
      <c r="N3977" s="6"/>
      <c r="O3977" s="6"/>
      <c r="P3977" s="8"/>
      <c r="Q3977" s="5"/>
      <c r="R3977" s="8"/>
      <c r="S3977" s="10"/>
      <c r="T3977" s="6"/>
      <c r="U3977" s="4"/>
      <c r="V3977" s="4"/>
      <c r="W3977" s="38"/>
      <c r="X3977" s="8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BC3977" s="2"/>
    </row>
    <row r="3978" spans="1:55" ht="12.75" x14ac:dyDescent="0.2">
      <c r="A3978" s="4"/>
      <c r="B3978" s="4"/>
      <c r="C3978" s="4"/>
      <c r="D3978" s="4"/>
      <c r="E3978" s="4"/>
      <c r="F3978" s="4"/>
      <c r="G3978" s="45"/>
      <c r="H3978" s="45"/>
      <c r="I3978" s="36"/>
      <c r="J3978" s="36"/>
      <c r="K3978" s="5"/>
      <c r="L3978" s="8" t="str">
        <f t="shared" si="63"/>
        <v xml:space="preserve"> </v>
      </c>
      <c r="M3978" s="6"/>
      <c r="N3978" s="6"/>
      <c r="O3978" s="6"/>
      <c r="P3978" s="8"/>
      <c r="Q3978" s="5"/>
      <c r="R3978" s="8"/>
      <c r="S3978" s="10"/>
      <c r="T3978" s="6"/>
      <c r="U3978" s="4"/>
      <c r="V3978" s="4"/>
      <c r="W3978" s="38"/>
      <c r="X3978" s="8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BC3978" s="2"/>
    </row>
    <row r="3979" spans="1:55" ht="12.75" x14ac:dyDescent="0.2">
      <c r="A3979" s="4"/>
      <c r="B3979" s="4"/>
      <c r="C3979" s="4"/>
      <c r="D3979" s="4"/>
      <c r="E3979" s="4"/>
      <c r="F3979" s="4"/>
      <c r="G3979" s="45"/>
      <c r="H3979" s="45"/>
      <c r="I3979" s="36"/>
      <c r="J3979" s="36"/>
      <c r="K3979" s="5"/>
      <c r="L3979" s="8" t="str">
        <f t="shared" si="63"/>
        <v xml:space="preserve"> </v>
      </c>
      <c r="M3979" s="6"/>
      <c r="N3979" s="6"/>
      <c r="O3979" s="6"/>
      <c r="P3979" s="8"/>
      <c r="Q3979" s="5"/>
      <c r="R3979" s="8"/>
      <c r="S3979" s="10"/>
      <c r="T3979" s="6"/>
      <c r="U3979" s="4"/>
      <c r="V3979" s="4"/>
      <c r="W3979" s="38"/>
      <c r="X3979" s="8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BC3979" s="2"/>
    </row>
    <row r="3980" spans="1:55" ht="12.75" x14ac:dyDescent="0.2">
      <c r="A3980" s="4"/>
      <c r="B3980" s="4"/>
      <c r="C3980" s="4"/>
      <c r="D3980" s="4"/>
      <c r="E3980" s="4"/>
      <c r="F3980" s="4"/>
      <c r="G3980" s="45"/>
      <c r="H3980" s="45"/>
      <c r="I3980" s="36"/>
      <c r="J3980" s="36"/>
      <c r="K3980" s="5"/>
      <c r="L3980" s="8" t="str">
        <f t="shared" si="63"/>
        <v xml:space="preserve"> </v>
      </c>
      <c r="M3980" s="6"/>
      <c r="N3980" s="6"/>
      <c r="O3980" s="6"/>
      <c r="P3980" s="8"/>
      <c r="Q3980" s="5"/>
      <c r="R3980" s="8"/>
      <c r="S3980" s="10"/>
      <c r="T3980" s="6"/>
      <c r="U3980" s="4"/>
      <c r="V3980" s="4"/>
      <c r="W3980" s="38"/>
      <c r="X3980" s="8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BC3980" s="2"/>
    </row>
    <row r="3981" spans="1:55" ht="12.75" x14ac:dyDescent="0.2">
      <c r="A3981" s="4"/>
      <c r="B3981" s="4"/>
      <c r="C3981" s="4"/>
      <c r="D3981" s="4"/>
      <c r="E3981" s="4"/>
      <c r="F3981" s="4"/>
      <c r="G3981" s="45"/>
      <c r="H3981" s="45"/>
      <c r="I3981" s="36"/>
      <c r="J3981" s="36"/>
      <c r="K3981" s="5"/>
      <c r="L3981" s="8" t="str">
        <f t="shared" si="63"/>
        <v xml:space="preserve"> </v>
      </c>
      <c r="M3981" s="6"/>
      <c r="N3981" s="6"/>
      <c r="O3981" s="6"/>
      <c r="P3981" s="8"/>
      <c r="Q3981" s="5"/>
      <c r="R3981" s="8"/>
      <c r="S3981" s="10"/>
      <c r="T3981" s="6"/>
      <c r="U3981" s="4"/>
      <c r="V3981" s="4"/>
      <c r="W3981" s="38"/>
      <c r="X3981" s="8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BC3981" s="2"/>
    </row>
    <row r="3982" spans="1:55" ht="12.75" x14ac:dyDescent="0.2">
      <c r="A3982" s="4"/>
      <c r="B3982" s="4"/>
      <c r="C3982" s="4"/>
      <c r="D3982" s="4"/>
      <c r="E3982" s="4"/>
      <c r="F3982" s="4"/>
      <c r="G3982" s="45"/>
      <c r="H3982" s="45"/>
      <c r="I3982" s="36"/>
      <c r="J3982" s="36"/>
      <c r="K3982" s="5"/>
      <c r="L3982" s="8" t="str">
        <f t="shared" si="63"/>
        <v xml:space="preserve"> </v>
      </c>
      <c r="M3982" s="6"/>
      <c r="N3982" s="6"/>
      <c r="O3982" s="6"/>
      <c r="P3982" s="8"/>
      <c r="Q3982" s="5"/>
      <c r="R3982" s="8"/>
      <c r="S3982" s="10"/>
      <c r="T3982" s="6"/>
      <c r="U3982" s="4"/>
      <c r="V3982" s="4"/>
      <c r="W3982" s="38"/>
      <c r="X3982" s="8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BC3982" s="2"/>
    </row>
    <row r="3983" spans="1:55" ht="12.75" x14ac:dyDescent="0.2">
      <c r="A3983" s="4"/>
      <c r="B3983" s="4"/>
      <c r="C3983" s="4"/>
      <c r="D3983" s="4"/>
      <c r="E3983" s="4"/>
      <c r="F3983" s="4"/>
      <c r="G3983" s="45"/>
      <c r="H3983" s="45"/>
      <c r="I3983" s="36"/>
      <c r="J3983" s="36"/>
      <c r="K3983" s="5"/>
      <c r="L3983" s="8" t="str">
        <f t="shared" si="63"/>
        <v xml:space="preserve"> </v>
      </c>
      <c r="M3983" s="6"/>
      <c r="N3983" s="6"/>
      <c r="O3983" s="6"/>
      <c r="P3983" s="8"/>
      <c r="Q3983" s="5"/>
      <c r="R3983" s="8"/>
      <c r="S3983" s="10"/>
      <c r="T3983" s="6"/>
      <c r="U3983" s="4"/>
      <c r="V3983" s="4"/>
      <c r="W3983" s="38"/>
      <c r="X3983" s="8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BC3983" s="2"/>
    </row>
    <row r="3984" spans="1:55" ht="12.75" x14ac:dyDescent="0.2">
      <c r="A3984" s="4"/>
      <c r="B3984" s="4"/>
      <c r="C3984" s="4"/>
      <c r="D3984" s="4"/>
      <c r="E3984" s="4"/>
      <c r="F3984" s="4"/>
      <c r="G3984" s="45"/>
      <c r="H3984" s="45"/>
      <c r="I3984" s="36"/>
      <c r="J3984" s="36"/>
      <c r="K3984" s="5"/>
      <c r="L3984" s="8" t="str">
        <f t="shared" si="63"/>
        <v xml:space="preserve"> </v>
      </c>
      <c r="M3984" s="6"/>
      <c r="N3984" s="6"/>
      <c r="O3984" s="6"/>
      <c r="P3984" s="8"/>
      <c r="Q3984" s="5"/>
      <c r="R3984" s="8"/>
      <c r="S3984" s="10"/>
      <c r="T3984" s="6"/>
      <c r="U3984" s="4"/>
      <c r="V3984" s="4"/>
      <c r="W3984" s="38"/>
      <c r="X3984" s="8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BC3984" s="2"/>
    </row>
    <row r="3985" spans="1:55" ht="12.75" x14ac:dyDescent="0.2">
      <c r="A3985" s="4"/>
      <c r="B3985" s="4"/>
      <c r="C3985" s="4"/>
      <c r="D3985" s="4"/>
      <c r="E3985" s="4"/>
      <c r="F3985" s="4"/>
      <c r="G3985" s="45"/>
      <c r="H3985" s="45"/>
      <c r="I3985" s="36"/>
      <c r="J3985" s="36"/>
      <c r="K3985" s="5"/>
      <c r="L3985" s="8" t="str">
        <f t="shared" si="63"/>
        <v xml:space="preserve"> </v>
      </c>
      <c r="M3985" s="6"/>
      <c r="N3985" s="6"/>
      <c r="O3985" s="6"/>
      <c r="P3985" s="8"/>
      <c r="Q3985" s="5"/>
      <c r="R3985" s="8"/>
      <c r="S3985" s="10"/>
      <c r="T3985" s="6"/>
      <c r="U3985" s="4"/>
      <c r="V3985" s="4"/>
      <c r="W3985" s="38"/>
      <c r="X3985" s="8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BC3985" s="2"/>
    </row>
    <row r="3986" spans="1:55" ht="12.75" x14ac:dyDescent="0.2">
      <c r="A3986" s="4"/>
      <c r="B3986" s="4"/>
      <c r="C3986" s="4"/>
      <c r="D3986" s="4"/>
      <c r="E3986" s="4"/>
      <c r="F3986" s="4"/>
      <c r="G3986" s="45"/>
      <c r="H3986" s="45"/>
      <c r="I3986" s="36"/>
      <c r="J3986" s="36"/>
      <c r="K3986" s="5"/>
      <c r="L3986" s="8" t="str">
        <f t="shared" si="63"/>
        <v xml:space="preserve"> </v>
      </c>
      <c r="M3986" s="6"/>
      <c r="N3986" s="6"/>
      <c r="O3986" s="6"/>
      <c r="P3986" s="8"/>
      <c r="Q3986" s="5"/>
      <c r="R3986" s="8"/>
      <c r="S3986" s="10"/>
      <c r="T3986" s="6"/>
      <c r="U3986" s="4"/>
      <c r="V3986" s="4"/>
      <c r="W3986" s="38"/>
      <c r="X3986" s="8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BC3986" s="2"/>
    </row>
    <row r="3987" spans="1:55" ht="12.75" x14ac:dyDescent="0.2">
      <c r="A3987" s="4"/>
      <c r="B3987" s="4"/>
      <c r="C3987" s="4"/>
      <c r="D3987" s="4"/>
      <c r="E3987" s="4"/>
      <c r="F3987" s="4"/>
      <c r="G3987" s="45"/>
      <c r="H3987" s="45"/>
      <c r="I3987" s="36"/>
      <c r="J3987" s="36"/>
      <c r="K3987" s="5"/>
      <c r="L3987" s="8" t="str">
        <f t="shared" si="63"/>
        <v xml:space="preserve"> </v>
      </c>
      <c r="M3987" s="6"/>
      <c r="N3987" s="6"/>
      <c r="O3987" s="6"/>
      <c r="P3987" s="8"/>
      <c r="Q3987" s="5"/>
      <c r="R3987" s="8"/>
      <c r="S3987" s="10"/>
      <c r="T3987" s="6"/>
      <c r="U3987" s="4"/>
      <c r="V3987" s="4"/>
      <c r="W3987" s="38"/>
      <c r="X3987" s="8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BC3987" s="2"/>
    </row>
    <row r="3988" spans="1:55" ht="12.75" x14ac:dyDescent="0.2">
      <c r="A3988" s="4"/>
      <c r="B3988" s="4"/>
      <c r="C3988" s="4"/>
      <c r="D3988" s="4"/>
      <c r="E3988" s="4"/>
      <c r="F3988" s="4"/>
      <c r="G3988" s="45"/>
      <c r="H3988" s="45"/>
      <c r="I3988" s="36"/>
      <c r="J3988" s="36"/>
      <c r="K3988" s="5"/>
      <c r="L3988" s="8" t="str">
        <f t="shared" si="63"/>
        <v xml:space="preserve"> </v>
      </c>
      <c r="M3988" s="6"/>
      <c r="N3988" s="6"/>
      <c r="O3988" s="6"/>
      <c r="P3988" s="8"/>
      <c r="Q3988" s="5"/>
      <c r="R3988" s="8"/>
      <c r="S3988" s="10"/>
      <c r="T3988" s="6"/>
      <c r="U3988" s="4"/>
      <c r="V3988" s="4"/>
      <c r="W3988" s="38"/>
      <c r="X3988" s="8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BC3988" s="2"/>
    </row>
    <row r="3989" spans="1:55" ht="12.75" x14ac:dyDescent="0.2">
      <c r="A3989" s="4"/>
      <c r="B3989" s="4"/>
      <c r="C3989" s="4"/>
      <c r="D3989" s="4"/>
      <c r="E3989" s="4"/>
      <c r="F3989" s="4"/>
      <c r="G3989" s="45"/>
      <c r="H3989" s="45"/>
      <c r="I3989" s="36"/>
      <c r="J3989" s="36"/>
      <c r="K3989" s="5"/>
      <c r="L3989" s="8" t="str">
        <f t="shared" si="63"/>
        <v xml:space="preserve"> </v>
      </c>
      <c r="M3989" s="6"/>
      <c r="N3989" s="6"/>
      <c r="O3989" s="6"/>
      <c r="P3989" s="8"/>
      <c r="Q3989" s="5"/>
      <c r="R3989" s="8"/>
      <c r="S3989" s="10"/>
      <c r="T3989" s="6"/>
      <c r="U3989" s="4"/>
      <c r="V3989" s="4"/>
      <c r="W3989" s="38"/>
      <c r="X3989" s="8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BC3989" s="2"/>
    </row>
    <row r="3990" spans="1:55" ht="12.75" x14ac:dyDescent="0.2">
      <c r="A3990" s="4"/>
      <c r="B3990" s="4"/>
      <c r="C3990" s="4"/>
      <c r="D3990" s="4"/>
      <c r="E3990" s="4"/>
      <c r="F3990" s="4"/>
      <c r="G3990" s="45"/>
      <c r="H3990" s="45"/>
      <c r="I3990" s="36"/>
      <c r="J3990" s="36"/>
      <c r="K3990" s="5"/>
      <c r="L3990" s="8" t="str">
        <f t="shared" si="63"/>
        <v xml:space="preserve"> </v>
      </c>
      <c r="M3990" s="6"/>
      <c r="N3990" s="6"/>
      <c r="O3990" s="6"/>
      <c r="P3990" s="8"/>
      <c r="Q3990" s="5"/>
      <c r="R3990" s="8"/>
      <c r="S3990" s="10"/>
      <c r="T3990" s="6"/>
      <c r="U3990" s="4"/>
      <c r="V3990" s="4"/>
      <c r="W3990" s="38"/>
      <c r="X3990" s="8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BC3990" s="2"/>
    </row>
    <row r="3991" spans="1:55" ht="12.75" x14ac:dyDescent="0.2">
      <c r="A3991" s="4"/>
      <c r="B3991" s="4"/>
      <c r="C3991" s="4"/>
      <c r="D3991" s="4"/>
      <c r="E3991" s="4"/>
      <c r="F3991" s="4"/>
      <c r="G3991" s="45"/>
      <c r="H3991" s="45"/>
      <c r="I3991" s="36"/>
      <c r="J3991" s="36"/>
      <c r="K3991" s="5"/>
      <c r="L3991" s="8" t="str">
        <f t="shared" si="63"/>
        <v xml:space="preserve"> </v>
      </c>
      <c r="M3991" s="6"/>
      <c r="N3991" s="6"/>
      <c r="O3991" s="6"/>
      <c r="P3991" s="8"/>
      <c r="Q3991" s="5"/>
      <c r="R3991" s="8"/>
      <c r="S3991" s="10"/>
      <c r="T3991" s="6"/>
      <c r="U3991" s="4"/>
      <c r="V3991" s="4"/>
      <c r="W3991" s="38"/>
      <c r="X3991" s="8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BC3991" s="2"/>
    </row>
    <row r="3992" spans="1:55" ht="12.75" x14ac:dyDescent="0.2">
      <c r="A3992" s="4"/>
      <c r="B3992" s="4"/>
      <c r="C3992" s="4"/>
      <c r="D3992" s="4"/>
      <c r="E3992" s="4"/>
      <c r="F3992" s="4"/>
      <c r="G3992" s="45"/>
      <c r="H3992" s="45"/>
      <c r="I3992" s="36"/>
      <c r="J3992" s="36"/>
      <c r="K3992" s="5"/>
      <c r="L3992" s="8" t="str">
        <f t="shared" si="63"/>
        <v xml:space="preserve"> </v>
      </c>
      <c r="M3992" s="6"/>
      <c r="N3992" s="6"/>
      <c r="O3992" s="6"/>
      <c r="P3992" s="8"/>
      <c r="Q3992" s="5"/>
      <c r="R3992" s="8"/>
      <c r="S3992" s="10"/>
      <c r="T3992" s="6"/>
      <c r="U3992" s="4"/>
      <c r="V3992" s="4"/>
      <c r="W3992" s="38"/>
      <c r="X3992" s="8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BC3992" s="2"/>
    </row>
    <row r="3993" spans="1:55" ht="12.75" x14ac:dyDescent="0.2">
      <c r="A3993" s="4"/>
      <c r="B3993" s="4"/>
      <c r="C3993" s="4"/>
      <c r="D3993" s="4"/>
      <c r="E3993" s="4"/>
      <c r="F3993" s="4"/>
      <c r="G3993" s="45"/>
      <c r="H3993" s="45"/>
      <c r="I3993" s="36"/>
      <c r="J3993" s="36"/>
      <c r="K3993" s="5"/>
      <c r="L3993" s="8" t="str">
        <f t="shared" si="63"/>
        <v xml:space="preserve"> </v>
      </c>
      <c r="M3993" s="6"/>
      <c r="N3993" s="6"/>
      <c r="O3993" s="6"/>
      <c r="P3993" s="8"/>
      <c r="Q3993" s="5"/>
      <c r="R3993" s="8"/>
      <c r="S3993" s="10"/>
      <c r="T3993" s="6"/>
      <c r="U3993" s="4"/>
      <c r="V3993" s="4"/>
      <c r="W3993" s="38"/>
      <c r="X3993" s="8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BC3993" s="2"/>
    </row>
    <row r="3994" spans="1:55" ht="12.75" x14ac:dyDescent="0.2">
      <c r="A3994" s="4"/>
      <c r="B3994" s="4"/>
      <c r="C3994" s="4"/>
      <c r="D3994" s="4"/>
      <c r="E3994" s="4"/>
      <c r="F3994" s="4"/>
      <c r="G3994" s="45"/>
      <c r="H3994" s="45"/>
      <c r="I3994" s="36"/>
      <c r="J3994" s="36"/>
      <c r="K3994" s="5"/>
      <c r="L3994" s="8" t="str">
        <f t="shared" si="63"/>
        <v xml:space="preserve"> </v>
      </c>
      <c r="M3994" s="6"/>
      <c r="N3994" s="6"/>
      <c r="O3994" s="6"/>
      <c r="P3994" s="8"/>
      <c r="Q3994" s="5"/>
      <c r="R3994" s="8"/>
      <c r="S3994" s="10"/>
      <c r="T3994" s="6"/>
      <c r="U3994" s="4"/>
      <c r="V3994" s="4"/>
      <c r="W3994" s="38"/>
      <c r="X3994" s="8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BC3994" s="2"/>
    </row>
    <row r="3995" spans="1:55" ht="12.75" x14ac:dyDescent="0.2">
      <c r="A3995" s="4"/>
      <c r="B3995" s="4"/>
      <c r="C3995" s="4"/>
      <c r="D3995" s="4"/>
      <c r="E3995" s="4"/>
      <c r="F3995" s="4"/>
      <c r="G3995" s="45"/>
      <c r="H3995" s="45"/>
      <c r="I3995" s="36"/>
      <c r="J3995" s="36"/>
      <c r="K3995" s="5"/>
      <c r="L3995" s="8" t="str">
        <f t="shared" si="63"/>
        <v xml:space="preserve"> </v>
      </c>
      <c r="M3995" s="6"/>
      <c r="N3995" s="6"/>
      <c r="O3995" s="6"/>
      <c r="P3995" s="8"/>
      <c r="Q3995" s="5"/>
      <c r="R3995" s="8"/>
      <c r="S3995" s="10"/>
      <c r="T3995" s="6"/>
      <c r="U3995" s="4"/>
      <c r="V3995" s="4"/>
      <c r="W3995" s="38"/>
      <c r="X3995" s="8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BC3995" s="2"/>
    </row>
    <row r="3996" spans="1:55" ht="12.75" x14ac:dyDescent="0.2">
      <c r="A3996" s="4"/>
      <c r="B3996" s="4"/>
      <c r="C3996" s="4"/>
      <c r="D3996" s="4"/>
      <c r="E3996" s="4"/>
      <c r="F3996" s="4"/>
      <c r="G3996" s="45"/>
      <c r="H3996" s="45"/>
      <c r="I3996" s="36"/>
      <c r="J3996" s="36"/>
      <c r="K3996" s="5"/>
      <c r="L3996" s="8" t="str">
        <f t="shared" si="63"/>
        <v xml:space="preserve"> </v>
      </c>
      <c r="M3996" s="6"/>
      <c r="N3996" s="6"/>
      <c r="O3996" s="6"/>
      <c r="P3996" s="8"/>
      <c r="Q3996" s="5"/>
      <c r="R3996" s="8"/>
      <c r="S3996" s="10"/>
      <c r="T3996" s="6"/>
      <c r="U3996" s="4"/>
      <c r="V3996" s="4"/>
      <c r="W3996" s="38"/>
      <c r="X3996" s="8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BC3996" s="2"/>
    </row>
    <row r="3997" spans="1:55" ht="12.75" x14ac:dyDescent="0.2">
      <c r="A3997" s="4"/>
      <c r="B3997" s="4"/>
      <c r="C3997" s="4"/>
      <c r="D3997" s="4"/>
      <c r="E3997" s="4"/>
      <c r="F3997" s="4"/>
      <c r="G3997" s="45"/>
      <c r="H3997" s="45"/>
      <c r="I3997" s="36"/>
      <c r="J3997" s="36"/>
      <c r="K3997" s="5"/>
      <c r="L3997" s="8" t="str">
        <f t="shared" si="63"/>
        <v xml:space="preserve"> </v>
      </c>
      <c r="M3997" s="6"/>
      <c r="N3997" s="6"/>
      <c r="O3997" s="6"/>
      <c r="P3997" s="8"/>
      <c r="Q3997" s="5"/>
      <c r="R3997" s="8"/>
      <c r="S3997" s="10"/>
      <c r="T3997" s="6"/>
      <c r="U3997" s="4"/>
      <c r="V3997" s="4"/>
      <c r="W3997" s="38"/>
      <c r="X3997" s="8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BC3997" s="2"/>
    </row>
    <row r="3998" spans="1:55" ht="12.75" x14ac:dyDescent="0.2">
      <c r="A3998" s="4"/>
      <c r="B3998" s="4"/>
      <c r="C3998" s="4"/>
      <c r="D3998" s="4"/>
      <c r="E3998" s="4"/>
      <c r="F3998" s="4"/>
      <c r="G3998" s="45"/>
      <c r="H3998" s="45"/>
      <c r="I3998" s="36"/>
      <c r="J3998" s="36"/>
      <c r="K3998" s="5"/>
      <c r="L3998" s="8" t="str">
        <f t="shared" si="63"/>
        <v xml:space="preserve"> </v>
      </c>
      <c r="M3998" s="6"/>
      <c r="N3998" s="6"/>
      <c r="O3998" s="6"/>
      <c r="P3998" s="8"/>
      <c r="Q3998" s="5"/>
      <c r="R3998" s="8"/>
      <c r="S3998" s="10"/>
      <c r="T3998" s="6"/>
      <c r="U3998" s="4"/>
      <c r="V3998" s="4"/>
      <c r="W3998" s="38"/>
      <c r="X3998" s="8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BC3998" s="2"/>
    </row>
    <row r="3999" spans="1:55" ht="12.75" x14ac:dyDescent="0.2">
      <c r="A3999" s="4"/>
      <c r="B3999" s="4"/>
      <c r="C3999" s="4"/>
      <c r="D3999" s="4"/>
      <c r="E3999" s="4"/>
      <c r="F3999" s="4"/>
      <c r="G3999" s="45"/>
      <c r="H3999" s="45"/>
      <c r="I3999" s="36"/>
      <c r="J3999" s="36"/>
      <c r="K3999" s="5"/>
      <c r="L3999" s="8" t="str">
        <f t="shared" si="63"/>
        <v xml:space="preserve"> </v>
      </c>
      <c r="M3999" s="6"/>
      <c r="N3999" s="6"/>
      <c r="O3999" s="6"/>
      <c r="P3999" s="8"/>
      <c r="Q3999" s="5"/>
      <c r="R3999" s="8"/>
      <c r="S3999" s="10"/>
      <c r="T3999" s="6"/>
      <c r="U3999" s="4"/>
      <c r="V3999" s="4"/>
      <c r="W3999" s="38"/>
      <c r="X3999" s="8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BC3999" s="2"/>
    </row>
    <row r="4000" spans="1:55" ht="12.75" x14ac:dyDescent="0.2">
      <c r="A4000" s="4"/>
      <c r="B4000" s="4"/>
      <c r="C4000" s="4"/>
      <c r="D4000" s="4"/>
      <c r="E4000" s="4"/>
      <c r="F4000" s="4"/>
      <c r="G4000" s="45"/>
      <c r="H4000" s="45"/>
      <c r="I4000" s="36"/>
      <c r="J4000" s="36"/>
      <c r="K4000" s="5"/>
      <c r="L4000" s="8" t="str">
        <f t="shared" ref="L4000:L4063" si="64">+IF(J4000=0," ",K4000-($B$9-J4000))</f>
        <v xml:space="preserve"> </v>
      </c>
      <c r="M4000" s="6"/>
      <c r="N4000" s="6"/>
      <c r="O4000" s="6"/>
      <c r="P4000" s="8"/>
      <c r="Q4000" s="5"/>
      <c r="R4000" s="8"/>
      <c r="S4000" s="10"/>
      <c r="T4000" s="6"/>
      <c r="U4000" s="4"/>
      <c r="V4000" s="4"/>
      <c r="W4000" s="38"/>
      <c r="X4000" s="8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BC4000" s="2"/>
    </row>
    <row r="4001" spans="1:55" ht="12.75" x14ac:dyDescent="0.2">
      <c r="A4001" s="4"/>
      <c r="B4001" s="4"/>
      <c r="C4001" s="4"/>
      <c r="D4001" s="4"/>
      <c r="E4001" s="4"/>
      <c r="F4001" s="4"/>
      <c r="G4001" s="45"/>
      <c r="H4001" s="45"/>
      <c r="I4001" s="36"/>
      <c r="J4001" s="36"/>
      <c r="K4001" s="5"/>
      <c r="L4001" s="8" t="str">
        <f t="shared" si="64"/>
        <v xml:space="preserve"> </v>
      </c>
      <c r="M4001" s="6"/>
      <c r="N4001" s="6"/>
      <c r="O4001" s="6"/>
      <c r="P4001" s="8"/>
      <c r="Q4001" s="5"/>
      <c r="R4001" s="8"/>
      <c r="S4001" s="10"/>
      <c r="T4001" s="6"/>
      <c r="U4001" s="4"/>
      <c r="V4001" s="4"/>
      <c r="W4001" s="38"/>
      <c r="X4001" s="8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BC4001" s="2"/>
    </row>
    <row r="4002" spans="1:55" ht="12.75" x14ac:dyDescent="0.2">
      <c r="A4002" s="4"/>
      <c r="B4002" s="4"/>
      <c r="C4002" s="4"/>
      <c r="D4002" s="4"/>
      <c r="E4002" s="4"/>
      <c r="F4002" s="4"/>
      <c r="G4002" s="45"/>
      <c r="H4002" s="45"/>
      <c r="I4002" s="36"/>
      <c r="J4002" s="36"/>
      <c r="K4002" s="5"/>
      <c r="L4002" s="8" t="str">
        <f t="shared" si="64"/>
        <v xml:space="preserve"> </v>
      </c>
      <c r="M4002" s="6"/>
      <c r="N4002" s="6"/>
      <c r="O4002" s="6"/>
      <c r="P4002" s="8"/>
      <c r="Q4002" s="5"/>
      <c r="R4002" s="8"/>
      <c r="S4002" s="10"/>
      <c r="T4002" s="6"/>
      <c r="U4002" s="4"/>
      <c r="V4002" s="4"/>
      <c r="W4002" s="38"/>
      <c r="X4002" s="8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BC4002" s="2"/>
    </row>
    <row r="4003" spans="1:55" ht="12.75" x14ac:dyDescent="0.2">
      <c r="A4003" s="4"/>
      <c r="B4003" s="4"/>
      <c r="C4003" s="4"/>
      <c r="D4003" s="4"/>
      <c r="E4003" s="4"/>
      <c r="F4003" s="4"/>
      <c r="G4003" s="45"/>
      <c r="H4003" s="45"/>
      <c r="I4003" s="36"/>
      <c r="J4003" s="36"/>
      <c r="K4003" s="5"/>
      <c r="L4003" s="8" t="str">
        <f t="shared" si="64"/>
        <v xml:space="preserve"> </v>
      </c>
      <c r="M4003" s="6"/>
      <c r="N4003" s="6"/>
      <c r="O4003" s="6"/>
      <c r="P4003" s="8"/>
      <c r="Q4003" s="5"/>
      <c r="R4003" s="8"/>
      <c r="S4003" s="10"/>
      <c r="T4003" s="6"/>
      <c r="U4003" s="4"/>
      <c r="V4003" s="4"/>
      <c r="W4003" s="38"/>
      <c r="X4003" s="8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BC4003" s="2"/>
    </row>
    <row r="4004" spans="1:55" ht="12.75" x14ac:dyDescent="0.2">
      <c r="A4004" s="4"/>
      <c r="B4004" s="4"/>
      <c r="C4004" s="4"/>
      <c r="D4004" s="4"/>
      <c r="E4004" s="4"/>
      <c r="F4004" s="4"/>
      <c r="G4004" s="45"/>
      <c r="H4004" s="45"/>
      <c r="I4004" s="36"/>
      <c r="J4004" s="36"/>
      <c r="K4004" s="5"/>
      <c r="L4004" s="8" t="str">
        <f t="shared" si="64"/>
        <v xml:space="preserve"> </v>
      </c>
      <c r="M4004" s="6"/>
      <c r="N4004" s="6"/>
      <c r="O4004" s="6"/>
      <c r="P4004" s="8"/>
      <c r="Q4004" s="5"/>
      <c r="R4004" s="8"/>
      <c r="S4004" s="10"/>
      <c r="T4004" s="6"/>
      <c r="U4004" s="4"/>
      <c r="V4004" s="4"/>
      <c r="W4004" s="38"/>
      <c r="X4004" s="8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BC4004" s="2"/>
    </row>
    <row r="4005" spans="1:55" ht="12.75" x14ac:dyDescent="0.2">
      <c r="A4005" s="4"/>
      <c r="B4005" s="4"/>
      <c r="C4005" s="4"/>
      <c r="D4005" s="4"/>
      <c r="E4005" s="4"/>
      <c r="F4005" s="4"/>
      <c r="G4005" s="45"/>
      <c r="H4005" s="45"/>
      <c r="I4005" s="36"/>
      <c r="J4005" s="36"/>
      <c r="K4005" s="5"/>
      <c r="L4005" s="8" t="str">
        <f t="shared" si="64"/>
        <v xml:space="preserve"> </v>
      </c>
      <c r="M4005" s="6"/>
      <c r="N4005" s="6"/>
      <c r="O4005" s="6"/>
      <c r="P4005" s="8"/>
      <c r="Q4005" s="5"/>
      <c r="R4005" s="8"/>
      <c r="S4005" s="10"/>
      <c r="T4005" s="6"/>
      <c r="U4005" s="4"/>
      <c r="V4005" s="4"/>
      <c r="W4005" s="38"/>
      <c r="X4005" s="8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BC4005" s="2"/>
    </row>
    <row r="4006" spans="1:55" ht="12.75" x14ac:dyDescent="0.2">
      <c r="A4006" s="4"/>
      <c r="B4006" s="4"/>
      <c r="C4006" s="4"/>
      <c r="D4006" s="4"/>
      <c r="E4006" s="4"/>
      <c r="F4006" s="4"/>
      <c r="G4006" s="45"/>
      <c r="H4006" s="45"/>
      <c r="I4006" s="36"/>
      <c r="J4006" s="36"/>
      <c r="K4006" s="5"/>
      <c r="L4006" s="8" t="str">
        <f t="shared" si="64"/>
        <v xml:space="preserve"> </v>
      </c>
      <c r="M4006" s="6"/>
      <c r="N4006" s="6"/>
      <c r="O4006" s="6"/>
      <c r="P4006" s="8"/>
      <c r="Q4006" s="5"/>
      <c r="R4006" s="8"/>
      <c r="S4006" s="10"/>
      <c r="T4006" s="6"/>
      <c r="U4006" s="4"/>
      <c r="V4006" s="4"/>
      <c r="W4006" s="38"/>
      <c r="X4006" s="8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BC4006" s="2"/>
    </row>
    <row r="4007" spans="1:55" ht="12.75" x14ac:dyDescent="0.2">
      <c r="A4007" s="4"/>
      <c r="B4007" s="4"/>
      <c r="C4007" s="4"/>
      <c r="D4007" s="4"/>
      <c r="E4007" s="4"/>
      <c r="F4007" s="4"/>
      <c r="G4007" s="45"/>
      <c r="H4007" s="45"/>
      <c r="I4007" s="36"/>
      <c r="J4007" s="36"/>
      <c r="K4007" s="5"/>
      <c r="L4007" s="8" t="str">
        <f t="shared" si="64"/>
        <v xml:space="preserve"> </v>
      </c>
      <c r="M4007" s="6"/>
      <c r="N4007" s="6"/>
      <c r="O4007" s="6"/>
      <c r="P4007" s="8"/>
      <c r="Q4007" s="5"/>
      <c r="R4007" s="8"/>
      <c r="S4007" s="10"/>
      <c r="T4007" s="6"/>
      <c r="U4007" s="4"/>
      <c r="V4007" s="4"/>
      <c r="W4007" s="38"/>
      <c r="X4007" s="8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BC4007" s="2"/>
    </row>
    <row r="4008" spans="1:55" ht="12.75" x14ac:dyDescent="0.2">
      <c r="A4008" s="4"/>
      <c r="B4008" s="4"/>
      <c r="C4008" s="4"/>
      <c r="D4008" s="4"/>
      <c r="E4008" s="4"/>
      <c r="F4008" s="4"/>
      <c r="G4008" s="45"/>
      <c r="H4008" s="45"/>
      <c r="I4008" s="36"/>
      <c r="J4008" s="36"/>
      <c r="K4008" s="5"/>
      <c r="L4008" s="8" t="str">
        <f t="shared" si="64"/>
        <v xml:space="preserve"> </v>
      </c>
      <c r="M4008" s="6"/>
      <c r="N4008" s="6"/>
      <c r="O4008" s="6"/>
      <c r="P4008" s="8"/>
      <c r="Q4008" s="5"/>
      <c r="R4008" s="8"/>
      <c r="S4008" s="10"/>
      <c r="T4008" s="6"/>
      <c r="U4008" s="4"/>
      <c r="V4008" s="4"/>
      <c r="W4008" s="38"/>
      <c r="X4008" s="8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BC4008" s="2"/>
    </row>
    <row r="4009" spans="1:55" ht="12.75" x14ac:dyDescent="0.2">
      <c r="A4009" s="4"/>
      <c r="B4009" s="4"/>
      <c r="C4009" s="4"/>
      <c r="D4009" s="4"/>
      <c r="E4009" s="4"/>
      <c r="F4009" s="4"/>
      <c r="G4009" s="45"/>
      <c r="H4009" s="45"/>
      <c r="I4009" s="36"/>
      <c r="J4009" s="36"/>
      <c r="K4009" s="5"/>
      <c r="L4009" s="8" t="str">
        <f t="shared" si="64"/>
        <v xml:space="preserve"> </v>
      </c>
      <c r="M4009" s="6"/>
      <c r="N4009" s="6"/>
      <c r="O4009" s="6"/>
      <c r="P4009" s="8"/>
      <c r="Q4009" s="5"/>
      <c r="R4009" s="8"/>
      <c r="S4009" s="10"/>
      <c r="T4009" s="6"/>
      <c r="U4009" s="4"/>
      <c r="V4009" s="4"/>
      <c r="W4009" s="38"/>
      <c r="X4009" s="8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BC4009" s="2"/>
    </row>
    <row r="4010" spans="1:55" ht="12.75" x14ac:dyDescent="0.2">
      <c r="A4010" s="4"/>
      <c r="B4010" s="4"/>
      <c r="C4010" s="4"/>
      <c r="D4010" s="4"/>
      <c r="E4010" s="4"/>
      <c r="F4010" s="4"/>
      <c r="G4010" s="45"/>
      <c r="H4010" s="45"/>
      <c r="I4010" s="36"/>
      <c r="J4010" s="36"/>
      <c r="K4010" s="5"/>
      <c r="L4010" s="8" t="str">
        <f t="shared" si="64"/>
        <v xml:space="preserve"> </v>
      </c>
      <c r="M4010" s="6"/>
      <c r="N4010" s="6"/>
      <c r="O4010" s="6"/>
      <c r="P4010" s="8"/>
      <c r="Q4010" s="5"/>
      <c r="R4010" s="8"/>
      <c r="S4010" s="10"/>
      <c r="T4010" s="6"/>
      <c r="U4010" s="4"/>
      <c r="V4010" s="4"/>
      <c r="W4010" s="38"/>
      <c r="X4010" s="8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BC4010" s="2"/>
    </row>
    <row r="4011" spans="1:55" ht="12.75" x14ac:dyDescent="0.2">
      <c r="A4011" s="4"/>
      <c r="B4011" s="4"/>
      <c r="C4011" s="4"/>
      <c r="D4011" s="4"/>
      <c r="E4011" s="4"/>
      <c r="F4011" s="4"/>
      <c r="G4011" s="45"/>
      <c r="H4011" s="45"/>
      <c r="I4011" s="36"/>
      <c r="J4011" s="36"/>
      <c r="K4011" s="5"/>
      <c r="L4011" s="8" t="str">
        <f t="shared" si="64"/>
        <v xml:space="preserve"> </v>
      </c>
      <c r="M4011" s="6"/>
      <c r="N4011" s="6"/>
      <c r="O4011" s="6"/>
      <c r="P4011" s="8"/>
      <c r="Q4011" s="5"/>
      <c r="R4011" s="8"/>
      <c r="S4011" s="10"/>
      <c r="T4011" s="6"/>
      <c r="U4011" s="4"/>
      <c r="V4011" s="4"/>
      <c r="W4011" s="38"/>
      <c r="X4011" s="8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BC4011" s="2"/>
    </row>
    <row r="4012" spans="1:55" ht="12.75" x14ac:dyDescent="0.2">
      <c r="A4012" s="4"/>
      <c r="B4012" s="4"/>
      <c r="C4012" s="4"/>
      <c r="D4012" s="4"/>
      <c r="E4012" s="4"/>
      <c r="F4012" s="4"/>
      <c r="G4012" s="45"/>
      <c r="H4012" s="45"/>
      <c r="I4012" s="36"/>
      <c r="J4012" s="36"/>
      <c r="K4012" s="5"/>
      <c r="L4012" s="8" t="str">
        <f t="shared" si="64"/>
        <v xml:space="preserve"> </v>
      </c>
      <c r="M4012" s="6"/>
      <c r="N4012" s="6"/>
      <c r="O4012" s="6"/>
      <c r="P4012" s="8"/>
      <c r="Q4012" s="5"/>
      <c r="R4012" s="8"/>
      <c r="S4012" s="10"/>
      <c r="T4012" s="6"/>
      <c r="U4012" s="4"/>
      <c r="V4012" s="4"/>
      <c r="W4012" s="38"/>
      <c r="X4012" s="8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BC4012" s="2"/>
    </row>
    <row r="4013" spans="1:55" ht="12.75" x14ac:dyDescent="0.2">
      <c r="A4013" s="4"/>
      <c r="B4013" s="4"/>
      <c r="C4013" s="4"/>
      <c r="D4013" s="4"/>
      <c r="E4013" s="4"/>
      <c r="F4013" s="4"/>
      <c r="G4013" s="45"/>
      <c r="H4013" s="45"/>
      <c r="I4013" s="36"/>
      <c r="J4013" s="36"/>
      <c r="K4013" s="5"/>
      <c r="L4013" s="8" t="str">
        <f t="shared" si="64"/>
        <v xml:space="preserve"> </v>
      </c>
      <c r="M4013" s="6"/>
      <c r="N4013" s="6"/>
      <c r="O4013" s="6"/>
      <c r="P4013" s="8"/>
      <c r="Q4013" s="5"/>
      <c r="R4013" s="8"/>
      <c r="S4013" s="10"/>
      <c r="T4013" s="6"/>
      <c r="U4013" s="4"/>
      <c r="V4013" s="4"/>
      <c r="W4013" s="38"/>
      <c r="X4013" s="8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BC4013" s="2"/>
    </row>
    <row r="4014" spans="1:55" ht="12.75" x14ac:dyDescent="0.2">
      <c r="A4014" s="4"/>
      <c r="B4014" s="4"/>
      <c r="C4014" s="4"/>
      <c r="D4014" s="4"/>
      <c r="E4014" s="4"/>
      <c r="F4014" s="4"/>
      <c r="G4014" s="45"/>
      <c r="H4014" s="45"/>
      <c r="I4014" s="36"/>
      <c r="J4014" s="36"/>
      <c r="K4014" s="5"/>
      <c r="L4014" s="8" t="str">
        <f t="shared" si="64"/>
        <v xml:space="preserve"> </v>
      </c>
      <c r="M4014" s="6"/>
      <c r="N4014" s="6"/>
      <c r="O4014" s="6"/>
      <c r="P4014" s="8"/>
      <c r="Q4014" s="5"/>
      <c r="R4014" s="8"/>
      <c r="S4014" s="10"/>
      <c r="T4014" s="6"/>
      <c r="U4014" s="4"/>
      <c r="V4014" s="4"/>
      <c r="W4014" s="38"/>
      <c r="X4014" s="8"/>
      <c r="Y4014" s="10"/>
      <c r="Z4014" s="10"/>
      <c r="AA4014" s="10"/>
      <c r="AB4014" s="10"/>
      <c r="AC4014" s="10"/>
      <c r="AD4014" s="10"/>
      <c r="AE4014" s="10"/>
      <c r="AF4014" s="10"/>
      <c r="AG4014" s="10"/>
      <c r="AH4014" s="10"/>
      <c r="AI4014" s="10"/>
      <c r="AJ4014" s="10"/>
      <c r="BC4014" s="2"/>
    </row>
    <row r="4015" spans="1:55" ht="12.75" x14ac:dyDescent="0.2">
      <c r="A4015" s="4"/>
      <c r="B4015" s="4"/>
      <c r="C4015" s="4"/>
      <c r="D4015" s="4"/>
      <c r="E4015" s="4"/>
      <c r="F4015" s="4"/>
      <c r="G4015" s="45"/>
      <c r="H4015" s="45"/>
      <c r="I4015" s="36"/>
      <c r="J4015" s="36"/>
      <c r="K4015" s="5"/>
      <c r="L4015" s="8" t="str">
        <f t="shared" si="64"/>
        <v xml:space="preserve"> </v>
      </c>
      <c r="M4015" s="6"/>
      <c r="N4015" s="6"/>
      <c r="O4015" s="6"/>
      <c r="P4015" s="8"/>
      <c r="Q4015" s="5"/>
      <c r="R4015" s="8"/>
      <c r="S4015" s="10"/>
      <c r="T4015" s="6"/>
      <c r="U4015" s="4"/>
      <c r="V4015" s="4"/>
      <c r="W4015" s="38"/>
      <c r="X4015" s="8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BC4015" s="2"/>
    </row>
    <row r="4016" spans="1:55" ht="12.75" x14ac:dyDescent="0.2">
      <c r="A4016" s="4"/>
      <c r="B4016" s="4"/>
      <c r="C4016" s="4"/>
      <c r="D4016" s="4"/>
      <c r="E4016" s="4"/>
      <c r="F4016" s="4"/>
      <c r="G4016" s="45"/>
      <c r="H4016" s="45"/>
      <c r="I4016" s="36"/>
      <c r="J4016" s="36"/>
      <c r="K4016" s="5"/>
      <c r="L4016" s="8" t="str">
        <f t="shared" si="64"/>
        <v xml:space="preserve"> </v>
      </c>
      <c r="M4016" s="6"/>
      <c r="N4016" s="6"/>
      <c r="O4016" s="6"/>
      <c r="P4016" s="8"/>
      <c r="Q4016" s="5"/>
      <c r="R4016" s="8"/>
      <c r="S4016" s="10"/>
      <c r="T4016" s="6"/>
      <c r="U4016" s="4"/>
      <c r="V4016" s="4"/>
      <c r="W4016" s="38"/>
      <c r="X4016" s="8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BC4016" s="2"/>
    </row>
    <row r="4017" spans="1:55" ht="12.75" x14ac:dyDescent="0.2">
      <c r="A4017" s="4"/>
      <c r="B4017" s="4"/>
      <c r="C4017" s="4"/>
      <c r="D4017" s="4"/>
      <c r="E4017" s="4"/>
      <c r="F4017" s="4"/>
      <c r="G4017" s="45"/>
      <c r="H4017" s="45"/>
      <c r="I4017" s="36"/>
      <c r="J4017" s="36"/>
      <c r="K4017" s="5"/>
      <c r="L4017" s="8" t="str">
        <f t="shared" si="64"/>
        <v xml:space="preserve"> </v>
      </c>
      <c r="M4017" s="6"/>
      <c r="N4017" s="6"/>
      <c r="O4017" s="6"/>
      <c r="P4017" s="8"/>
      <c r="Q4017" s="5"/>
      <c r="R4017" s="8"/>
      <c r="S4017" s="10"/>
      <c r="T4017" s="6"/>
      <c r="U4017" s="4"/>
      <c r="V4017" s="4"/>
      <c r="W4017" s="38"/>
      <c r="X4017" s="8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BC4017" s="2"/>
    </row>
    <row r="4018" spans="1:55" ht="12.75" x14ac:dyDescent="0.2">
      <c r="A4018" s="4"/>
      <c r="B4018" s="4"/>
      <c r="C4018" s="4"/>
      <c r="D4018" s="4"/>
      <c r="E4018" s="4"/>
      <c r="F4018" s="4"/>
      <c r="G4018" s="45"/>
      <c r="H4018" s="45"/>
      <c r="I4018" s="36"/>
      <c r="J4018" s="36"/>
      <c r="K4018" s="5"/>
      <c r="L4018" s="8" t="str">
        <f t="shared" si="64"/>
        <v xml:space="preserve"> </v>
      </c>
      <c r="M4018" s="6"/>
      <c r="N4018" s="6"/>
      <c r="O4018" s="6"/>
      <c r="P4018" s="8"/>
      <c r="Q4018" s="5"/>
      <c r="R4018" s="8"/>
      <c r="S4018" s="10"/>
      <c r="T4018" s="6"/>
      <c r="U4018" s="4"/>
      <c r="V4018" s="4"/>
      <c r="W4018" s="38"/>
      <c r="X4018" s="8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BC4018" s="2"/>
    </row>
    <row r="4019" spans="1:55" ht="12.75" x14ac:dyDescent="0.2">
      <c r="A4019" s="4"/>
      <c r="B4019" s="4"/>
      <c r="C4019" s="4"/>
      <c r="D4019" s="4"/>
      <c r="E4019" s="4"/>
      <c r="F4019" s="4"/>
      <c r="G4019" s="45"/>
      <c r="H4019" s="45"/>
      <c r="I4019" s="36"/>
      <c r="J4019" s="36"/>
      <c r="K4019" s="5"/>
      <c r="L4019" s="8" t="str">
        <f t="shared" si="64"/>
        <v xml:space="preserve"> </v>
      </c>
      <c r="M4019" s="6"/>
      <c r="N4019" s="6"/>
      <c r="O4019" s="6"/>
      <c r="P4019" s="8"/>
      <c r="Q4019" s="5"/>
      <c r="R4019" s="8"/>
      <c r="S4019" s="10"/>
      <c r="T4019" s="6"/>
      <c r="U4019" s="4"/>
      <c r="V4019" s="4"/>
      <c r="W4019" s="38"/>
      <c r="X4019" s="8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BC4019" s="2"/>
    </row>
    <row r="4020" spans="1:55" ht="12.75" x14ac:dyDescent="0.2">
      <c r="A4020" s="4"/>
      <c r="B4020" s="4"/>
      <c r="C4020" s="4"/>
      <c r="D4020" s="4"/>
      <c r="E4020" s="4"/>
      <c r="F4020" s="4"/>
      <c r="G4020" s="45"/>
      <c r="H4020" s="45"/>
      <c r="I4020" s="36"/>
      <c r="J4020" s="36"/>
      <c r="K4020" s="5"/>
      <c r="L4020" s="8" t="str">
        <f t="shared" si="64"/>
        <v xml:space="preserve"> </v>
      </c>
      <c r="M4020" s="6"/>
      <c r="N4020" s="6"/>
      <c r="O4020" s="6"/>
      <c r="P4020" s="8"/>
      <c r="Q4020" s="5"/>
      <c r="R4020" s="8"/>
      <c r="S4020" s="10"/>
      <c r="T4020" s="6"/>
      <c r="U4020" s="4"/>
      <c r="V4020" s="4"/>
      <c r="W4020" s="38"/>
      <c r="X4020" s="8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BC4020" s="2"/>
    </row>
    <row r="4021" spans="1:55" ht="12.75" x14ac:dyDescent="0.2">
      <c r="A4021" s="4"/>
      <c r="B4021" s="4"/>
      <c r="C4021" s="4"/>
      <c r="D4021" s="4"/>
      <c r="E4021" s="4"/>
      <c r="F4021" s="4"/>
      <c r="G4021" s="45"/>
      <c r="H4021" s="45"/>
      <c r="I4021" s="36"/>
      <c r="J4021" s="36"/>
      <c r="K4021" s="5"/>
      <c r="L4021" s="8" t="str">
        <f t="shared" si="64"/>
        <v xml:space="preserve"> </v>
      </c>
      <c r="M4021" s="6"/>
      <c r="N4021" s="6"/>
      <c r="O4021" s="6"/>
      <c r="P4021" s="8"/>
      <c r="Q4021" s="5"/>
      <c r="R4021" s="8"/>
      <c r="S4021" s="10"/>
      <c r="T4021" s="6"/>
      <c r="U4021" s="4"/>
      <c r="V4021" s="4"/>
      <c r="W4021" s="38"/>
      <c r="X4021" s="8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BC4021" s="2"/>
    </row>
    <row r="4022" spans="1:55" ht="12.75" x14ac:dyDescent="0.2">
      <c r="A4022" s="4"/>
      <c r="B4022" s="4"/>
      <c r="C4022" s="4"/>
      <c r="D4022" s="4"/>
      <c r="E4022" s="4"/>
      <c r="F4022" s="4"/>
      <c r="G4022" s="45"/>
      <c r="H4022" s="45"/>
      <c r="I4022" s="36"/>
      <c r="J4022" s="36"/>
      <c r="K4022" s="5"/>
      <c r="L4022" s="8" t="str">
        <f t="shared" si="64"/>
        <v xml:space="preserve"> </v>
      </c>
      <c r="M4022" s="6"/>
      <c r="N4022" s="6"/>
      <c r="O4022" s="6"/>
      <c r="P4022" s="8"/>
      <c r="Q4022" s="5"/>
      <c r="R4022" s="8"/>
      <c r="S4022" s="10"/>
      <c r="T4022" s="6"/>
      <c r="U4022" s="4"/>
      <c r="V4022" s="4"/>
      <c r="W4022" s="38"/>
      <c r="X4022" s="8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BC4022" s="2"/>
    </row>
    <row r="4023" spans="1:55" ht="12.75" x14ac:dyDescent="0.2">
      <c r="A4023" s="4"/>
      <c r="B4023" s="4"/>
      <c r="C4023" s="4"/>
      <c r="D4023" s="4"/>
      <c r="E4023" s="4"/>
      <c r="F4023" s="4"/>
      <c r="G4023" s="45"/>
      <c r="H4023" s="45"/>
      <c r="I4023" s="36"/>
      <c r="J4023" s="36"/>
      <c r="K4023" s="5"/>
      <c r="L4023" s="8" t="str">
        <f t="shared" si="64"/>
        <v xml:space="preserve"> </v>
      </c>
      <c r="M4023" s="6"/>
      <c r="N4023" s="6"/>
      <c r="O4023" s="6"/>
      <c r="P4023" s="8"/>
      <c r="Q4023" s="5"/>
      <c r="R4023" s="8"/>
      <c r="S4023" s="10"/>
      <c r="T4023" s="6"/>
      <c r="U4023" s="4"/>
      <c r="V4023" s="4"/>
      <c r="W4023" s="38"/>
      <c r="X4023" s="8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BC4023" s="2"/>
    </row>
    <row r="4024" spans="1:55" ht="12.75" x14ac:dyDescent="0.2">
      <c r="A4024" s="4"/>
      <c r="B4024" s="4"/>
      <c r="C4024" s="4"/>
      <c r="D4024" s="4"/>
      <c r="E4024" s="4"/>
      <c r="F4024" s="4"/>
      <c r="G4024" s="45"/>
      <c r="H4024" s="45"/>
      <c r="I4024" s="36"/>
      <c r="J4024" s="36"/>
      <c r="K4024" s="5"/>
      <c r="L4024" s="8" t="str">
        <f t="shared" si="64"/>
        <v xml:space="preserve"> </v>
      </c>
      <c r="M4024" s="6"/>
      <c r="N4024" s="6"/>
      <c r="O4024" s="6"/>
      <c r="P4024" s="8"/>
      <c r="Q4024" s="5"/>
      <c r="R4024" s="8"/>
      <c r="S4024" s="10"/>
      <c r="T4024" s="6"/>
      <c r="U4024" s="4"/>
      <c r="V4024" s="4"/>
      <c r="W4024" s="38"/>
      <c r="X4024" s="8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BC4024" s="2"/>
    </row>
    <row r="4025" spans="1:55" ht="12.75" x14ac:dyDescent="0.2">
      <c r="A4025" s="4"/>
      <c r="B4025" s="4"/>
      <c r="C4025" s="4"/>
      <c r="D4025" s="4"/>
      <c r="E4025" s="4"/>
      <c r="F4025" s="4"/>
      <c r="G4025" s="45"/>
      <c r="H4025" s="45"/>
      <c r="I4025" s="36"/>
      <c r="J4025" s="36"/>
      <c r="K4025" s="5"/>
      <c r="L4025" s="8" t="str">
        <f t="shared" si="64"/>
        <v xml:space="preserve"> </v>
      </c>
      <c r="M4025" s="6"/>
      <c r="N4025" s="6"/>
      <c r="O4025" s="6"/>
      <c r="P4025" s="8"/>
      <c r="Q4025" s="5"/>
      <c r="R4025" s="8"/>
      <c r="S4025" s="10"/>
      <c r="T4025" s="6"/>
      <c r="U4025" s="4"/>
      <c r="V4025" s="4"/>
      <c r="W4025" s="38"/>
      <c r="X4025" s="8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BC4025" s="2"/>
    </row>
    <row r="4026" spans="1:55" ht="12.75" x14ac:dyDescent="0.2">
      <c r="A4026" s="4"/>
      <c r="B4026" s="4"/>
      <c r="C4026" s="4"/>
      <c r="D4026" s="4"/>
      <c r="E4026" s="4"/>
      <c r="F4026" s="4"/>
      <c r="G4026" s="45"/>
      <c r="H4026" s="45"/>
      <c r="I4026" s="36"/>
      <c r="J4026" s="36"/>
      <c r="K4026" s="5"/>
      <c r="L4026" s="8" t="str">
        <f t="shared" si="64"/>
        <v xml:space="preserve"> </v>
      </c>
      <c r="M4026" s="6"/>
      <c r="N4026" s="6"/>
      <c r="O4026" s="6"/>
      <c r="P4026" s="8"/>
      <c r="Q4026" s="5"/>
      <c r="R4026" s="8"/>
      <c r="S4026" s="10"/>
      <c r="T4026" s="6"/>
      <c r="U4026" s="4"/>
      <c r="V4026" s="4"/>
      <c r="W4026" s="38"/>
      <c r="X4026" s="8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BC4026" s="2"/>
    </row>
    <row r="4027" spans="1:55" ht="12.75" x14ac:dyDescent="0.2">
      <c r="A4027" s="4"/>
      <c r="B4027" s="4"/>
      <c r="C4027" s="4"/>
      <c r="D4027" s="4"/>
      <c r="E4027" s="4"/>
      <c r="F4027" s="4"/>
      <c r="G4027" s="45"/>
      <c r="H4027" s="45"/>
      <c r="I4027" s="36"/>
      <c r="J4027" s="36"/>
      <c r="K4027" s="5"/>
      <c r="L4027" s="8" t="str">
        <f t="shared" si="64"/>
        <v xml:space="preserve"> </v>
      </c>
      <c r="M4027" s="6"/>
      <c r="N4027" s="6"/>
      <c r="O4027" s="6"/>
      <c r="P4027" s="8"/>
      <c r="Q4027" s="5"/>
      <c r="R4027" s="8"/>
      <c r="S4027" s="10"/>
      <c r="T4027" s="6"/>
      <c r="U4027" s="4"/>
      <c r="V4027" s="4"/>
      <c r="W4027" s="38"/>
      <c r="X4027" s="8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BC4027" s="2"/>
    </row>
    <row r="4028" spans="1:55" ht="12.75" x14ac:dyDescent="0.2">
      <c r="A4028" s="4"/>
      <c r="B4028" s="4"/>
      <c r="C4028" s="4"/>
      <c r="D4028" s="4"/>
      <c r="E4028" s="4"/>
      <c r="F4028" s="4"/>
      <c r="G4028" s="45"/>
      <c r="H4028" s="45"/>
      <c r="I4028" s="36"/>
      <c r="J4028" s="36"/>
      <c r="K4028" s="5"/>
      <c r="L4028" s="8" t="str">
        <f t="shared" si="64"/>
        <v xml:space="preserve"> </v>
      </c>
      <c r="M4028" s="6"/>
      <c r="N4028" s="6"/>
      <c r="O4028" s="6"/>
      <c r="P4028" s="8"/>
      <c r="Q4028" s="5"/>
      <c r="R4028" s="8"/>
      <c r="S4028" s="10"/>
      <c r="T4028" s="6"/>
      <c r="U4028" s="4"/>
      <c r="V4028" s="4"/>
      <c r="W4028" s="38"/>
      <c r="X4028" s="8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BC4028" s="2"/>
    </row>
    <row r="4029" spans="1:55" ht="12.75" x14ac:dyDescent="0.2">
      <c r="A4029" s="4"/>
      <c r="B4029" s="4"/>
      <c r="C4029" s="4"/>
      <c r="D4029" s="4"/>
      <c r="E4029" s="4"/>
      <c r="F4029" s="4"/>
      <c r="G4029" s="45"/>
      <c r="H4029" s="45"/>
      <c r="I4029" s="36"/>
      <c r="J4029" s="36"/>
      <c r="K4029" s="5"/>
      <c r="L4029" s="8" t="str">
        <f t="shared" si="64"/>
        <v xml:space="preserve"> </v>
      </c>
      <c r="M4029" s="6"/>
      <c r="N4029" s="6"/>
      <c r="O4029" s="6"/>
      <c r="P4029" s="8"/>
      <c r="Q4029" s="5"/>
      <c r="R4029" s="8"/>
      <c r="S4029" s="10"/>
      <c r="T4029" s="6"/>
      <c r="U4029" s="4"/>
      <c r="V4029" s="4"/>
      <c r="W4029" s="38"/>
      <c r="X4029" s="8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BC4029" s="2"/>
    </row>
    <row r="4030" spans="1:55" ht="12.75" x14ac:dyDescent="0.2">
      <c r="A4030" s="4"/>
      <c r="B4030" s="4"/>
      <c r="C4030" s="4"/>
      <c r="D4030" s="4"/>
      <c r="E4030" s="4"/>
      <c r="F4030" s="4"/>
      <c r="G4030" s="45"/>
      <c r="H4030" s="45"/>
      <c r="I4030" s="36"/>
      <c r="J4030" s="36"/>
      <c r="K4030" s="5"/>
      <c r="L4030" s="8" t="str">
        <f t="shared" si="64"/>
        <v xml:space="preserve"> </v>
      </c>
      <c r="M4030" s="6"/>
      <c r="N4030" s="6"/>
      <c r="O4030" s="6"/>
      <c r="P4030" s="8"/>
      <c r="Q4030" s="5"/>
      <c r="R4030" s="8"/>
      <c r="S4030" s="10"/>
      <c r="T4030" s="6"/>
      <c r="U4030" s="4"/>
      <c r="V4030" s="4"/>
      <c r="W4030" s="38"/>
      <c r="X4030" s="8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BC4030" s="2"/>
    </row>
    <row r="4031" spans="1:55" ht="12.75" x14ac:dyDescent="0.2">
      <c r="A4031" s="4"/>
      <c r="B4031" s="4"/>
      <c r="C4031" s="4"/>
      <c r="D4031" s="4"/>
      <c r="E4031" s="4"/>
      <c r="F4031" s="4"/>
      <c r="G4031" s="45"/>
      <c r="H4031" s="45"/>
      <c r="I4031" s="36"/>
      <c r="J4031" s="36"/>
      <c r="K4031" s="5"/>
      <c r="L4031" s="8" t="str">
        <f t="shared" si="64"/>
        <v xml:space="preserve"> </v>
      </c>
      <c r="M4031" s="6"/>
      <c r="N4031" s="6"/>
      <c r="O4031" s="6"/>
      <c r="P4031" s="8"/>
      <c r="Q4031" s="5"/>
      <c r="R4031" s="8"/>
      <c r="S4031" s="10"/>
      <c r="T4031" s="6"/>
      <c r="U4031" s="4"/>
      <c r="V4031" s="4"/>
      <c r="W4031" s="38"/>
      <c r="X4031" s="8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BC4031" s="2"/>
    </row>
    <row r="4032" spans="1:55" ht="12.75" x14ac:dyDescent="0.2">
      <c r="A4032" s="4"/>
      <c r="B4032" s="4"/>
      <c r="C4032" s="4"/>
      <c r="D4032" s="4"/>
      <c r="E4032" s="4"/>
      <c r="F4032" s="4"/>
      <c r="G4032" s="45"/>
      <c r="H4032" s="45"/>
      <c r="I4032" s="36"/>
      <c r="J4032" s="36"/>
      <c r="K4032" s="5"/>
      <c r="L4032" s="8" t="str">
        <f t="shared" si="64"/>
        <v xml:space="preserve"> </v>
      </c>
      <c r="M4032" s="6"/>
      <c r="N4032" s="6"/>
      <c r="O4032" s="6"/>
      <c r="P4032" s="8"/>
      <c r="Q4032" s="5"/>
      <c r="R4032" s="8"/>
      <c r="S4032" s="10"/>
      <c r="T4032" s="6"/>
      <c r="U4032" s="4"/>
      <c r="V4032" s="4"/>
      <c r="W4032" s="38"/>
      <c r="X4032" s="8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BC4032" s="2"/>
    </row>
    <row r="4033" spans="1:55" ht="12.75" x14ac:dyDescent="0.2">
      <c r="A4033" s="4"/>
      <c r="B4033" s="4"/>
      <c r="C4033" s="4"/>
      <c r="D4033" s="4"/>
      <c r="E4033" s="4"/>
      <c r="F4033" s="4"/>
      <c r="G4033" s="45"/>
      <c r="H4033" s="45"/>
      <c r="I4033" s="36"/>
      <c r="J4033" s="36"/>
      <c r="K4033" s="5"/>
      <c r="L4033" s="8" t="str">
        <f t="shared" si="64"/>
        <v xml:space="preserve"> </v>
      </c>
      <c r="M4033" s="6"/>
      <c r="N4033" s="6"/>
      <c r="O4033" s="6"/>
      <c r="P4033" s="8"/>
      <c r="Q4033" s="5"/>
      <c r="R4033" s="8"/>
      <c r="S4033" s="10"/>
      <c r="T4033" s="6"/>
      <c r="U4033" s="4"/>
      <c r="V4033" s="4"/>
      <c r="W4033" s="38"/>
      <c r="X4033" s="8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BC4033" s="2"/>
    </row>
    <row r="4034" spans="1:55" ht="12.75" x14ac:dyDescent="0.2">
      <c r="A4034" s="4"/>
      <c r="B4034" s="4"/>
      <c r="C4034" s="4"/>
      <c r="D4034" s="4"/>
      <c r="E4034" s="4"/>
      <c r="F4034" s="4"/>
      <c r="G4034" s="45"/>
      <c r="H4034" s="45"/>
      <c r="I4034" s="36"/>
      <c r="J4034" s="36"/>
      <c r="K4034" s="5"/>
      <c r="L4034" s="8" t="str">
        <f t="shared" si="64"/>
        <v xml:space="preserve"> </v>
      </c>
      <c r="M4034" s="6"/>
      <c r="N4034" s="6"/>
      <c r="O4034" s="6"/>
      <c r="P4034" s="8"/>
      <c r="Q4034" s="5"/>
      <c r="R4034" s="8"/>
      <c r="S4034" s="10"/>
      <c r="T4034" s="6"/>
      <c r="U4034" s="4"/>
      <c r="V4034" s="4"/>
      <c r="W4034" s="38"/>
      <c r="X4034" s="8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BC4034" s="2"/>
    </row>
    <row r="4035" spans="1:55" ht="12.75" x14ac:dyDescent="0.2">
      <c r="A4035" s="4"/>
      <c r="B4035" s="4"/>
      <c r="C4035" s="4"/>
      <c r="D4035" s="4"/>
      <c r="E4035" s="4"/>
      <c r="F4035" s="4"/>
      <c r="G4035" s="45"/>
      <c r="H4035" s="45"/>
      <c r="I4035" s="36"/>
      <c r="J4035" s="36"/>
      <c r="K4035" s="5"/>
      <c r="L4035" s="8" t="str">
        <f t="shared" si="64"/>
        <v xml:space="preserve"> </v>
      </c>
      <c r="M4035" s="6"/>
      <c r="N4035" s="6"/>
      <c r="O4035" s="6"/>
      <c r="P4035" s="8"/>
      <c r="Q4035" s="5"/>
      <c r="R4035" s="8"/>
      <c r="S4035" s="10"/>
      <c r="T4035" s="6"/>
      <c r="U4035" s="4"/>
      <c r="V4035" s="4"/>
      <c r="W4035" s="38"/>
      <c r="X4035" s="8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BC4035" s="2"/>
    </row>
    <row r="4036" spans="1:55" ht="12.75" x14ac:dyDescent="0.2">
      <c r="A4036" s="4"/>
      <c r="B4036" s="4"/>
      <c r="C4036" s="4"/>
      <c r="D4036" s="4"/>
      <c r="E4036" s="4"/>
      <c r="F4036" s="4"/>
      <c r="G4036" s="45"/>
      <c r="H4036" s="45"/>
      <c r="I4036" s="36"/>
      <c r="J4036" s="36"/>
      <c r="K4036" s="5"/>
      <c r="L4036" s="8" t="str">
        <f t="shared" si="64"/>
        <v xml:space="preserve"> </v>
      </c>
      <c r="M4036" s="6"/>
      <c r="N4036" s="6"/>
      <c r="O4036" s="6"/>
      <c r="P4036" s="8"/>
      <c r="Q4036" s="5"/>
      <c r="R4036" s="8"/>
      <c r="S4036" s="10"/>
      <c r="T4036" s="6"/>
      <c r="U4036" s="4"/>
      <c r="V4036" s="4"/>
      <c r="W4036" s="38"/>
      <c r="X4036" s="8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BC4036" s="2"/>
    </row>
    <row r="4037" spans="1:55" ht="12.75" x14ac:dyDescent="0.2">
      <c r="A4037" s="4"/>
      <c r="B4037" s="4"/>
      <c r="C4037" s="4"/>
      <c r="D4037" s="4"/>
      <c r="E4037" s="4"/>
      <c r="F4037" s="4"/>
      <c r="G4037" s="45"/>
      <c r="H4037" s="45"/>
      <c r="I4037" s="36"/>
      <c r="J4037" s="36"/>
      <c r="K4037" s="5"/>
      <c r="L4037" s="8" t="str">
        <f t="shared" si="64"/>
        <v xml:space="preserve"> </v>
      </c>
      <c r="M4037" s="6"/>
      <c r="N4037" s="6"/>
      <c r="O4037" s="6"/>
      <c r="P4037" s="8"/>
      <c r="Q4037" s="5"/>
      <c r="R4037" s="8"/>
      <c r="S4037" s="10"/>
      <c r="T4037" s="6"/>
      <c r="U4037" s="4"/>
      <c r="V4037" s="4"/>
      <c r="W4037" s="38"/>
      <c r="X4037" s="8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BC4037" s="2"/>
    </row>
    <row r="4038" spans="1:55" ht="12.75" x14ac:dyDescent="0.2">
      <c r="A4038" s="4"/>
      <c r="B4038" s="4"/>
      <c r="C4038" s="4"/>
      <c r="D4038" s="4"/>
      <c r="E4038" s="4"/>
      <c r="F4038" s="4"/>
      <c r="G4038" s="45"/>
      <c r="H4038" s="45"/>
      <c r="I4038" s="36"/>
      <c r="J4038" s="36"/>
      <c r="K4038" s="5"/>
      <c r="L4038" s="8" t="str">
        <f t="shared" si="64"/>
        <v xml:space="preserve"> </v>
      </c>
      <c r="M4038" s="6"/>
      <c r="N4038" s="6"/>
      <c r="O4038" s="6"/>
      <c r="P4038" s="8"/>
      <c r="Q4038" s="5"/>
      <c r="R4038" s="8"/>
      <c r="S4038" s="10"/>
      <c r="T4038" s="6"/>
      <c r="U4038" s="4"/>
      <c r="V4038" s="4"/>
      <c r="W4038" s="38"/>
      <c r="X4038" s="8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BC4038" s="2"/>
    </row>
    <row r="4039" spans="1:55" ht="12.75" x14ac:dyDescent="0.2">
      <c r="A4039" s="4"/>
      <c r="B4039" s="4"/>
      <c r="C4039" s="4"/>
      <c r="D4039" s="4"/>
      <c r="E4039" s="4"/>
      <c r="F4039" s="4"/>
      <c r="G4039" s="45"/>
      <c r="H4039" s="45"/>
      <c r="I4039" s="36"/>
      <c r="J4039" s="36"/>
      <c r="K4039" s="5"/>
      <c r="L4039" s="8" t="str">
        <f t="shared" si="64"/>
        <v xml:space="preserve"> </v>
      </c>
      <c r="M4039" s="6"/>
      <c r="N4039" s="6"/>
      <c r="O4039" s="6"/>
      <c r="P4039" s="8"/>
      <c r="Q4039" s="5"/>
      <c r="R4039" s="8"/>
      <c r="S4039" s="10"/>
      <c r="T4039" s="6"/>
      <c r="U4039" s="4"/>
      <c r="V4039" s="4"/>
      <c r="W4039" s="38"/>
      <c r="X4039" s="8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BC4039" s="2"/>
    </row>
    <row r="4040" spans="1:55" ht="12.75" x14ac:dyDescent="0.2">
      <c r="A4040" s="4"/>
      <c r="B4040" s="4"/>
      <c r="C4040" s="4"/>
      <c r="D4040" s="4"/>
      <c r="E4040" s="4"/>
      <c r="F4040" s="4"/>
      <c r="G4040" s="45"/>
      <c r="H4040" s="45"/>
      <c r="I4040" s="36"/>
      <c r="J4040" s="36"/>
      <c r="K4040" s="5"/>
      <c r="L4040" s="8" t="str">
        <f t="shared" si="64"/>
        <v xml:space="preserve"> </v>
      </c>
      <c r="M4040" s="6"/>
      <c r="N4040" s="6"/>
      <c r="O4040" s="6"/>
      <c r="P4040" s="8"/>
      <c r="Q4040" s="5"/>
      <c r="R4040" s="8"/>
      <c r="S4040" s="10"/>
      <c r="T4040" s="6"/>
      <c r="U4040" s="4"/>
      <c r="V4040" s="4"/>
      <c r="W4040" s="38"/>
      <c r="X4040" s="8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BC4040" s="2"/>
    </row>
    <row r="4041" spans="1:55" ht="12.75" x14ac:dyDescent="0.2">
      <c r="A4041" s="4"/>
      <c r="B4041" s="4"/>
      <c r="C4041" s="4"/>
      <c r="D4041" s="4"/>
      <c r="E4041" s="4"/>
      <c r="F4041" s="4"/>
      <c r="G4041" s="45"/>
      <c r="H4041" s="45"/>
      <c r="I4041" s="36"/>
      <c r="J4041" s="36"/>
      <c r="K4041" s="5"/>
      <c r="L4041" s="8" t="str">
        <f t="shared" si="64"/>
        <v xml:space="preserve"> </v>
      </c>
      <c r="M4041" s="6"/>
      <c r="N4041" s="6"/>
      <c r="O4041" s="6"/>
      <c r="P4041" s="8"/>
      <c r="Q4041" s="5"/>
      <c r="R4041" s="8"/>
      <c r="S4041" s="10"/>
      <c r="T4041" s="6"/>
      <c r="U4041" s="4"/>
      <c r="V4041" s="4"/>
      <c r="W4041" s="38"/>
      <c r="X4041" s="8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BC4041" s="2"/>
    </row>
    <row r="4042" spans="1:55" ht="12.75" x14ac:dyDescent="0.2">
      <c r="A4042" s="4"/>
      <c r="B4042" s="4"/>
      <c r="C4042" s="4"/>
      <c r="D4042" s="4"/>
      <c r="E4042" s="4"/>
      <c r="F4042" s="4"/>
      <c r="G4042" s="45"/>
      <c r="H4042" s="45"/>
      <c r="I4042" s="36"/>
      <c r="J4042" s="36"/>
      <c r="K4042" s="5"/>
      <c r="L4042" s="8" t="str">
        <f t="shared" si="64"/>
        <v xml:space="preserve"> </v>
      </c>
      <c r="M4042" s="6"/>
      <c r="N4042" s="6"/>
      <c r="O4042" s="6"/>
      <c r="P4042" s="8"/>
      <c r="Q4042" s="5"/>
      <c r="R4042" s="8"/>
      <c r="S4042" s="10"/>
      <c r="T4042" s="6"/>
      <c r="U4042" s="4"/>
      <c r="V4042" s="4"/>
      <c r="W4042" s="38"/>
      <c r="X4042" s="8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BC4042" s="2"/>
    </row>
    <row r="4043" spans="1:55" ht="12.75" x14ac:dyDescent="0.2">
      <c r="A4043" s="4"/>
      <c r="B4043" s="4"/>
      <c r="C4043" s="4"/>
      <c r="D4043" s="4"/>
      <c r="E4043" s="4"/>
      <c r="F4043" s="4"/>
      <c r="G4043" s="45"/>
      <c r="H4043" s="45"/>
      <c r="I4043" s="36"/>
      <c r="J4043" s="36"/>
      <c r="K4043" s="5"/>
      <c r="L4043" s="8" t="str">
        <f t="shared" si="64"/>
        <v xml:space="preserve"> </v>
      </c>
      <c r="M4043" s="6"/>
      <c r="N4043" s="6"/>
      <c r="O4043" s="6"/>
      <c r="P4043" s="8"/>
      <c r="Q4043" s="5"/>
      <c r="R4043" s="8"/>
      <c r="S4043" s="10"/>
      <c r="T4043" s="6"/>
      <c r="U4043" s="4"/>
      <c r="V4043" s="4"/>
      <c r="W4043" s="38"/>
      <c r="X4043" s="8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BC4043" s="2"/>
    </row>
    <row r="4044" spans="1:55" ht="12.75" x14ac:dyDescent="0.2">
      <c r="A4044" s="4"/>
      <c r="B4044" s="4"/>
      <c r="C4044" s="4"/>
      <c r="D4044" s="4"/>
      <c r="E4044" s="4"/>
      <c r="F4044" s="4"/>
      <c r="G4044" s="45"/>
      <c r="H4044" s="45"/>
      <c r="I4044" s="36"/>
      <c r="J4044" s="36"/>
      <c r="K4044" s="5"/>
      <c r="L4044" s="8" t="str">
        <f t="shared" si="64"/>
        <v xml:space="preserve"> </v>
      </c>
      <c r="M4044" s="6"/>
      <c r="N4044" s="6"/>
      <c r="O4044" s="6"/>
      <c r="P4044" s="8"/>
      <c r="Q4044" s="5"/>
      <c r="R4044" s="8"/>
      <c r="S4044" s="10"/>
      <c r="T4044" s="6"/>
      <c r="U4044" s="4"/>
      <c r="V4044" s="4"/>
      <c r="W4044" s="38"/>
      <c r="X4044" s="8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BC4044" s="2"/>
    </row>
    <row r="4045" spans="1:55" ht="12.75" x14ac:dyDescent="0.2">
      <c r="A4045" s="4"/>
      <c r="B4045" s="4"/>
      <c r="C4045" s="4"/>
      <c r="D4045" s="4"/>
      <c r="E4045" s="4"/>
      <c r="F4045" s="4"/>
      <c r="G4045" s="45"/>
      <c r="H4045" s="45"/>
      <c r="I4045" s="36"/>
      <c r="J4045" s="36"/>
      <c r="K4045" s="5"/>
      <c r="L4045" s="8" t="str">
        <f t="shared" si="64"/>
        <v xml:space="preserve"> </v>
      </c>
      <c r="M4045" s="6"/>
      <c r="N4045" s="6"/>
      <c r="O4045" s="6"/>
      <c r="P4045" s="8"/>
      <c r="Q4045" s="5"/>
      <c r="R4045" s="8"/>
      <c r="S4045" s="10"/>
      <c r="T4045" s="6"/>
      <c r="U4045" s="4"/>
      <c r="V4045" s="4"/>
      <c r="W4045" s="38"/>
      <c r="X4045" s="8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BC4045" s="2"/>
    </row>
    <row r="4046" spans="1:55" ht="12.75" x14ac:dyDescent="0.2">
      <c r="A4046" s="4"/>
      <c r="B4046" s="4"/>
      <c r="C4046" s="4"/>
      <c r="D4046" s="4"/>
      <c r="E4046" s="4"/>
      <c r="F4046" s="4"/>
      <c r="G4046" s="45"/>
      <c r="H4046" s="45"/>
      <c r="I4046" s="36"/>
      <c r="J4046" s="36"/>
      <c r="K4046" s="5"/>
      <c r="L4046" s="8" t="str">
        <f t="shared" si="64"/>
        <v xml:space="preserve"> </v>
      </c>
      <c r="M4046" s="6"/>
      <c r="N4046" s="6"/>
      <c r="O4046" s="6"/>
      <c r="P4046" s="8"/>
      <c r="Q4046" s="5"/>
      <c r="R4046" s="8"/>
      <c r="S4046" s="10"/>
      <c r="T4046" s="6"/>
      <c r="U4046" s="4"/>
      <c r="V4046" s="4"/>
      <c r="W4046" s="38"/>
      <c r="X4046" s="8"/>
      <c r="Y4046" s="10"/>
      <c r="Z4046" s="10"/>
      <c r="AA4046" s="10"/>
      <c r="AB4046" s="10"/>
      <c r="AC4046" s="10"/>
      <c r="AD4046" s="10"/>
      <c r="AE4046" s="10"/>
      <c r="AF4046" s="10"/>
      <c r="AG4046" s="10"/>
      <c r="AH4046" s="10"/>
      <c r="AI4046" s="10"/>
      <c r="AJ4046" s="10"/>
      <c r="BC4046" s="2"/>
    </row>
    <row r="4047" spans="1:55" ht="12.75" x14ac:dyDescent="0.2">
      <c r="A4047" s="4"/>
      <c r="B4047" s="4"/>
      <c r="C4047" s="4"/>
      <c r="D4047" s="4"/>
      <c r="E4047" s="4"/>
      <c r="F4047" s="4"/>
      <c r="G4047" s="45"/>
      <c r="H4047" s="45"/>
      <c r="I4047" s="36"/>
      <c r="J4047" s="36"/>
      <c r="K4047" s="5"/>
      <c r="L4047" s="8" t="str">
        <f t="shared" si="64"/>
        <v xml:space="preserve"> </v>
      </c>
      <c r="M4047" s="6"/>
      <c r="N4047" s="6"/>
      <c r="O4047" s="6"/>
      <c r="P4047" s="8"/>
      <c r="Q4047" s="5"/>
      <c r="R4047" s="8"/>
      <c r="S4047" s="10"/>
      <c r="T4047" s="6"/>
      <c r="U4047" s="4"/>
      <c r="V4047" s="4"/>
      <c r="W4047" s="38"/>
      <c r="X4047" s="8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BC4047" s="2"/>
    </row>
    <row r="4048" spans="1:55" ht="12.75" x14ac:dyDescent="0.2">
      <c r="A4048" s="4"/>
      <c r="B4048" s="4"/>
      <c r="C4048" s="4"/>
      <c r="D4048" s="4"/>
      <c r="E4048" s="4"/>
      <c r="F4048" s="4"/>
      <c r="G4048" s="45"/>
      <c r="H4048" s="45"/>
      <c r="I4048" s="36"/>
      <c r="J4048" s="36"/>
      <c r="K4048" s="5"/>
      <c r="L4048" s="8" t="str">
        <f t="shared" si="64"/>
        <v xml:space="preserve"> </v>
      </c>
      <c r="M4048" s="6"/>
      <c r="N4048" s="6"/>
      <c r="O4048" s="6"/>
      <c r="P4048" s="8"/>
      <c r="Q4048" s="5"/>
      <c r="R4048" s="8"/>
      <c r="S4048" s="10"/>
      <c r="T4048" s="6"/>
      <c r="U4048" s="4"/>
      <c r="V4048" s="4"/>
      <c r="W4048" s="38"/>
      <c r="X4048" s="8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BC4048" s="2"/>
    </row>
    <row r="4049" spans="1:55" ht="12.75" x14ac:dyDescent="0.2">
      <c r="A4049" s="4"/>
      <c r="B4049" s="4"/>
      <c r="C4049" s="4"/>
      <c r="D4049" s="4"/>
      <c r="E4049" s="4"/>
      <c r="F4049" s="4"/>
      <c r="G4049" s="45"/>
      <c r="H4049" s="45"/>
      <c r="I4049" s="36"/>
      <c r="J4049" s="36"/>
      <c r="K4049" s="5"/>
      <c r="L4049" s="8" t="str">
        <f t="shared" si="64"/>
        <v xml:space="preserve"> </v>
      </c>
      <c r="M4049" s="6"/>
      <c r="N4049" s="6"/>
      <c r="O4049" s="6"/>
      <c r="P4049" s="8"/>
      <c r="Q4049" s="5"/>
      <c r="R4049" s="8"/>
      <c r="S4049" s="10"/>
      <c r="T4049" s="6"/>
      <c r="U4049" s="4"/>
      <c r="V4049" s="4"/>
      <c r="W4049" s="38"/>
      <c r="X4049" s="8"/>
      <c r="Y4049" s="10"/>
      <c r="Z4049" s="10"/>
      <c r="AA4049" s="10"/>
      <c r="AB4049" s="10"/>
      <c r="AC4049" s="10"/>
      <c r="AD4049" s="10"/>
      <c r="AE4049" s="10"/>
      <c r="AF4049" s="10"/>
      <c r="AG4049" s="10"/>
      <c r="AH4049" s="10"/>
      <c r="AI4049" s="10"/>
      <c r="AJ4049" s="10"/>
      <c r="BC4049" s="2"/>
    </row>
    <row r="4050" spans="1:55" ht="12.75" x14ac:dyDescent="0.2">
      <c r="A4050" s="4"/>
      <c r="B4050" s="4"/>
      <c r="C4050" s="4"/>
      <c r="D4050" s="4"/>
      <c r="E4050" s="4"/>
      <c r="F4050" s="4"/>
      <c r="G4050" s="45"/>
      <c r="H4050" s="45"/>
      <c r="I4050" s="36"/>
      <c r="J4050" s="36"/>
      <c r="K4050" s="5"/>
      <c r="L4050" s="8" t="str">
        <f t="shared" si="64"/>
        <v xml:space="preserve"> </v>
      </c>
      <c r="M4050" s="6"/>
      <c r="N4050" s="6"/>
      <c r="O4050" s="6"/>
      <c r="P4050" s="8"/>
      <c r="Q4050" s="5"/>
      <c r="R4050" s="8"/>
      <c r="S4050" s="10"/>
      <c r="T4050" s="6"/>
      <c r="U4050" s="4"/>
      <c r="V4050" s="4"/>
      <c r="W4050" s="38"/>
      <c r="X4050" s="8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BC4050" s="2"/>
    </row>
    <row r="4051" spans="1:55" ht="12.75" x14ac:dyDescent="0.2">
      <c r="A4051" s="4"/>
      <c r="B4051" s="4"/>
      <c r="C4051" s="4"/>
      <c r="D4051" s="4"/>
      <c r="E4051" s="4"/>
      <c r="F4051" s="4"/>
      <c r="G4051" s="45"/>
      <c r="H4051" s="45"/>
      <c r="I4051" s="36"/>
      <c r="J4051" s="36"/>
      <c r="K4051" s="5"/>
      <c r="L4051" s="8" t="str">
        <f t="shared" si="64"/>
        <v xml:space="preserve"> </v>
      </c>
      <c r="M4051" s="6"/>
      <c r="N4051" s="6"/>
      <c r="O4051" s="6"/>
      <c r="P4051" s="8"/>
      <c r="Q4051" s="5"/>
      <c r="R4051" s="8"/>
      <c r="S4051" s="10"/>
      <c r="T4051" s="6"/>
      <c r="U4051" s="4"/>
      <c r="V4051" s="4"/>
      <c r="W4051" s="38"/>
      <c r="X4051" s="8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BC4051" s="2"/>
    </row>
    <row r="4052" spans="1:55" ht="12.75" x14ac:dyDescent="0.2">
      <c r="A4052" s="4"/>
      <c r="B4052" s="4"/>
      <c r="C4052" s="4"/>
      <c r="D4052" s="4"/>
      <c r="E4052" s="4"/>
      <c r="F4052" s="4"/>
      <c r="G4052" s="45"/>
      <c r="H4052" s="45"/>
      <c r="I4052" s="36"/>
      <c r="J4052" s="36"/>
      <c r="K4052" s="5"/>
      <c r="L4052" s="8" t="str">
        <f t="shared" si="64"/>
        <v xml:space="preserve"> </v>
      </c>
      <c r="M4052" s="6"/>
      <c r="N4052" s="6"/>
      <c r="O4052" s="6"/>
      <c r="P4052" s="8"/>
      <c r="Q4052" s="5"/>
      <c r="R4052" s="8"/>
      <c r="S4052" s="10"/>
      <c r="T4052" s="6"/>
      <c r="U4052" s="4"/>
      <c r="V4052" s="4"/>
      <c r="W4052" s="38"/>
      <c r="X4052" s="8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BC4052" s="2"/>
    </row>
    <row r="4053" spans="1:55" ht="12.75" x14ac:dyDescent="0.2">
      <c r="A4053" s="4"/>
      <c r="B4053" s="4"/>
      <c r="C4053" s="4"/>
      <c r="D4053" s="4"/>
      <c r="E4053" s="4"/>
      <c r="F4053" s="4"/>
      <c r="G4053" s="45"/>
      <c r="H4053" s="45"/>
      <c r="I4053" s="36"/>
      <c r="J4053" s="36"/>
      <c r="K4053" s="5"/>
      <c r="L4053" s="8" t="str">
        <f t="shared" si="64"/>
        <v xml:space="preserve"> </v>
      </c>
      <c r="M4053" s="6"/>
      <c r="N4053" s="6"/>
      <c r="O4053" s="6"/>
      <c r="P4053" s="8"/>
      <c r="Q4053" s="5"/>
      <c r="R4053" s="8"/>
      <c r="S4053" s="10"/>
      <c r="T4053" s="6"/>
      <c r="U4053" s="4"/>
      <c r="V4053" s="4"/>
      <c r="W4053" s="38"/>
      <c r="X4053" s="8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BC4053" s="2"/>
    </row>
    <row r="4054" spans="1:55" ht="12.75" x14ac:dyDescent="0.2">
      <c r="A4054" s="4"/>
      <c r="B4054" s="4"/>
      <c r="C4054" s="4"/>
      <c r="D4054" s="4"/>
      <c r="E4054" s="4"/>
      <c r="F4054" s="4"/>
      <c r="G4054" s="45"/>
      <c r="H4054" s="45"/>
      <c r="I4054" s="36"/>
      <c r="J4054" s="36"/>
      <c r="K4054" s="5"/>
      <c r="L4054" s="8" t="str">
        <f t="shared" si="64"/>
        <v xml:space="preserve"> </v>
      </c>
      <c r="M4054" s="6"/>
      <c r="N4054" s="6"/>
      <c r="O4054" s="6"/>
      <c r="P4054" s="8"/>
      <c r="Q4054" s="5"/>
      <c r="R4054" s="8"/>
      <c r="S4054" s="10"/>
      <c r="T4054" s="6"/>
      <c r="U4054" s="4"/>
      <c r="V4054" s="4"/>
      <c r="W4054" s="38"/>
      <c r="X4054" s="8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BC4054" s="2"/>
    </row>
    <row r="4055" spans="1:55" ht="12.75" x14ac:dyDescent="0.2">
      <c r="A4055" s="4"/>
      <c r="B4055" s="4"/>
      <c r="C4055" s="4"/>
      <c r="D4055" s="4"/>
      <c r="E4055" s="4"/>
      <c r="F4055" s="4"/>
      <c r="G4055" s="45"/>
      <c r="H4055" s="45"/>
      <c r="I4055" s="36"/>
      <c r="J4055" s="36"/>
      <c r="K4055" s="5"/>
      <c r="L4055" s="8" t="str">
        <f t="shared" si="64"/>
        <v xml:space="preserve"> </v>
      </c>
      <c r="M4055" s="6"/>
      <c r="N4055" s="6"/>
      <c r="O4055" s="6"/>
      <c r="P4055" s="8"/>
      <c r="Q4055" s="5"/>
      <c r="R4055" s="8"/>
      <c r="S4055" s="10"/>
      <c r="T4055" s="6"/>
      <c r="U4055" s="4"/>
      <c r="V4055" s="4"/>
      <c r="W4055" s="38"/>
      <c r="X4055" s="8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BC4055" s="2"/>
    </row>
    <row r="4056" spans="1:55" ht="12.75" x14ac:dyDescent="0.2">
      <c r="A4056" s="4"/>
      <c r="B4056" s="4"/>
      <c r="C4056" s="4"/>
      <c r="D4056" s="4"/>
      <c r="E4056" s="4"/>
      <c r="F4056" s="4"/>
      <c r="G4056" s="45"/>
      <c r="H4056" s="45"/>
      <c r="I4056" s="36"/>
      <c r="J4056" s="36"/>
      <c r="K4056" s="5"/>
      <c r="L4056" s="8" t="str">
        <f t="shared" si="64"/>
        <v xml:space="preserve"> </v>
      </c>
      <c r="M4056" s="6"/>
      <c r="N4056" s="6"/>
      <c r="O4056" s="6"/>
      <c r="P4056" s="8"/>
      <c r="Q4056" s="5"/>
      <c r="R4056" s="8"/>
      <c r="S4056" s="10"/>
      <c r="T4056" s="6"/>
      <c r="U4056" s="4"/>
      <c r="V4056" s="4"/>
      <c r="W4056" s="38"/>
      <c r="X4056" s="8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BC4056" s="2"/>
    </row>
    <row r="4057" spans="1:55" ht="12.75" x14ac:dyDescent="0.2">
      <c r="A4057" s="4"/>
      <c r="B4057" s="4"/>
      <c r="C4057" s="4"/>
      <c r="D4057" s="4"/>
      <c r="E4057" s="4"/>
      <c r="F4057" s="4"/>
      <c r="G4057" s="45"/>
      <c r="H4057" s="45"/>
      <c r="I4057" s="36"/>
      <c r="J4057" s="36"/>
      <c r="K4057" s="5"/>
      <c r="L4057" s="8" t="str">
        <f t="shared" si="64"/>
        <v xml:space="preserve"> </v>
      </c>
      <c r="M4057" s="6"/>
      <c r="N4057" s="6"/>
      <c r="O4057" s="6"/>
      <c r="P4057" s="8"/>
      <c r="Q4057" s="5"/>
      <c r="R4057" s="8"/>
      <c r="S4057" s="10"/>
      <c r="T4057" s="6"/>
      <c r="U4057" s="4"/>
      <c r="V4057" s="4"/>
      <c r="W4057" s="38"/>
      <c r="X4057" s="8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BC4057" s="2"/>
    </row>
    <row r="4058" spans="1:55" ht="12.75" x14ac:dyDescent="0.2">
      <c r="A4058" s="4"/>
      <c r="B4058" s="4"/>
      <c r="C4058" s="4"/>
      <c r="D4058" s="4"/>
      <c r="E4058" s="4"/>
      <c r="F4058" s="4"/>
      <c r="G4058" s="45"/>
      <c r="H4058" s="45"/>
      <c r="I4058" s="36"/>
      <c r="J4058" s="36"/>
      <c r="K4058" s="5"/>
      <c r="L4058" s="8" t="str">
        <f t="shared" si="64"/>
        <v xml:space="preserve"> </v>
      </c>
      <c r="M4058" s="6"/>
      <c r="N4058" s="6"/>
      <c r="O4058" s="6"/>
      <c r="P4058" s="8"/>
      <c r="Q4058" s="5"/>
      <c r="R4058" s="8"/>
      <c r="S4058" s="10"/>
      <c r="T4058" s="6"/>
      <c r="U4058" s="4"/>
      <c r="V4058" s="4"/>
      <c r="W4058" s="38"/>
      <c r="X4058" s="8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BC4058" s="2"/>
    </row>
    <row r="4059" spans="1:55" ht="12.75" x14ac:dyDescent="0.2">
      <c r="A4059" s="4"/>
      <c r="B4059" s="4"/>
      <c r="C4059" s="4"/>
      <c r="D4059" s="4"/>
      <c r="E4059" s="4"/>
      <c r="F4059" s="4"/>
      <c r="G4059" s="45"/>
      <c r="H4059" s="45"/>
      <c r="I4059" s="36"/>
      <c r="J4059" s="36"/>
      <c r="K4059" s="5"/>
      <c r="L4059" s="8" t="str">
        <f t="shared" si="64"/>
        <v xml:space="preserve"> </v>
      </c>
      <c r="M4059" s="6"/>
      <c r="N4059" s="6"/>
      <c r="O4059" s="6"/>
      <c r="P4059" s="8"/>
      <c r="Q4059" s="5"/>
      <c r="R4059" s="8"/>
      <c r="S4059" s="10"/>
      <c r="T4059" s="6"/>
      <c r="U4059" s="4"/>
      <c r="V4059" s="4"/>
      <c r="W4059" s="38"/>
      <c r="X4059" s="8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BC4059" s="2"/>
    </row>
    <row r="4060" spans="1:55" ht="12.75" x14ac:dyDescent="0.2">
      <c r="A4060" s="4"/>
      <c r="B4060" s="4"/>
      <c r="C4060" s="4"/>
      <c r="D4060" s="4"/>
      <c r="E4060" s="4"/>
      <c r="F4060" s="4"/>
      <c r="G4060" s="45"/>
      <c r="H4060" s="45"/>
      <c r="I4060" s="36"/>
      <c r="J4060" s="36"/>
      <c r="K4060" s="5"/>
      <c r="L4060" s="8" t="str">
        <f t="shared" si="64"/>
        <v xml:space="preserve"> </v>
      </c>
      <c r="M4060" s="6"/>
      <c r="N4060" s="6"/>
      <c r="O4060" s="6"/>
      <c r="P4060" s="8"/>
      <c r="Q4060" s="5"/>
      <c r="R4060" s="8"/>
      <c r="S4060" s="10"/>
      <c r="T4060" s="6"/>
      <c r="U4060" s="4"/>
      <c r="V4060" s="4"/>
      <c r="W4060" s="38"/>
      <c r="X4060" s="8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BC4060" s="2"/>
    </row>
    <row r="4061" spans="1:55" ht="12.75" x14ac:dyDescent="0.2">
      <c r="A4061" s="4"/>
      <c r="B4061" s="4"/>
      <c r="C4061" s="4"/>
      <c r="D4061" s="4"/>
      <c r="E4061" s="4"/>
      <c r="F4061" s="4"/>
      <c r="G4061" s="45"/>
      <c r="H4061" s="45"/>
      <c r="I4061" s="36"/>
      <c r="J4061" s="36"/>
      <c r="K4061" s="5"/>
      <c r="L4061" s="8" t="str">
        <f t="shared" si="64"/>
        <v xml:space="preserve"> </v>
      </c>
      <c r="M4061" s="6"/>
      <c r="N4061" s="6"/>
      <c r="O4061" s="6"/>
      <c r="P4061" s="8"/>
      <c r="Q4061" s="5"/>
      <c r="R4061" s="8"/>
      <c r="S4061" s="10"/>
      <c r="T4061" s="6"/>
      <c r="U4061" s="4"/>
      <c r="V4061" s="4"/>
      <c r="W4061" s="38"/>
      <c r="X4061" s="8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BC4061" s="2"/>
    </row>
    <row r="4062" spans="1:55" ht="12.75" x14ac:dyDescent="0.2">
      <c r="A4062" s="4"/>
      <c r="B4062" s="4"/>
      <c r="C4062" s="4"/>
      <c r="D4062" s="4"/>
      <c r="E4062" s="4"/>
      <c r="F4062" s="4"/>
      <c r="G4062" s="45"/>
      <c r="H4062" s="45"/>
      <c r="I4062" s="36"/>
      <c r="J4062" s="36"/>
      <c r="K4062" s="5"/>
      <c r="L4062" s="8" t="str">
        <f t="shared" si="64"/>
        <v xml:space="preserve"> </v>
      </c>
      <c r="M4062" s="6"/>
      <c r="N4062" s="6"/>
      <c r="O4062" s="6"/>
      <c r="P4062" s="8"/>
      <c r="Q4062" s="5"/>
      <c r="R4062" s="8"/>
      <c r="S4062" s="10"/>
      <c r="T4062" s="6"/>
      <c r="U4062" s="4"/>
      <c r="V4062" s="4"/>
      <c r="W4062" s="38"/>
      <c r="X4062" s="8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BC4062" s="2"/>
    </row>
    <row r="4063" spans="1:55" ht="12.75" x14ac:dyDescent="0.2">
      <c r="A4063" s="4"/>
      <c r="B4063" s="4"/>
      <c r="C4063" s="4"/>
      <c r="D4063" s="4"/>
      <c r="E4063" s="4"/>
      <c r="F4063" s="4"/>
      <c r="G4063" s="45"/>
      <c r="H4063" s="45"/>
      <c r="I4063" s="36"/>
      <c r="J4063" s="36"/>
      <c r="K4063" s="5"/>
      <c r="L4063" s="8" t="str">
        <f t="shared" si="64"/>
        <v xml:space="preserve"> </v>
      </c>
      <c r="M4063" s="6"/>
      <c r="N4063" s="6"/>
      <c r="O4063" s="6"/>
      <c r="P4063" s="8"/>
      <c r="Q4063" s="5"/>
      <c r="R4063" s="8"/>
      <c r="S4063" s="10"/>
      <c r="T4063" s="6"/>
      <c r="U4063" s="4"/>
      <c r="V4063" s="4"/>
      <c r="W4063" s="38"/>
      <c r="X4063" s="8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BC4063" s="2"/>
    </row>
    <row r="4064" spans="1:55" ht="12.75" x14ac:dyDescent="0.2">
      <c r="A4064" s="4"/>
      <c r="B4064" s="4"/>
      <c r="C4064" s="4"/>
      <c r="D4064" s="4"/>
      <c r="E4064" s="4"/>
      <c r="F4064" s="4"/>
      <c r="G4064" s="45"/>
      <c r="H4064" s="45"/>
      <c r="I4064" s="36"/>
      <c r="J4064" s="36"/>
      <c r="K4064" s="5"/>
      <c r="L4064" s="8" t="str">
        <f t="shared" ref="L4064:L4127" si="65">+IF(J4064=0," ",K4064-($B$9-J4064))</f>
        <v xml:space="preserve"> </v>
      </c>
      <c r="M4064" s="6"/>
      <c r="N4064" s="6"/>
      <c r="O4064" s="6"/>
      <c r="P4064" s="8"/>
      <c r="Q4064" s="5"/>
      <c r="R4064" s="8"/>
      <c r="S4064" s="10"/>
      <c r="T4064" s="6"/>
      <c r="U4064" s="4"/>
      <c r="V4064" s="4"/>
      <c r="W4064" s="38"/>
      <c r="X4064" s="8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BC4064" s="2"/>
    </row>
    <row r="4065" spans="1:55" ht="12.75" x14ac:dyDescent="0.2">
      <c r="A4065" s="4"/>
      <c r="B4065" s="4"/>
      <c r="C4065" s="4"/>
      <c r="D4065" s="4"/>
      <c r="E4065" s="4"/>
      <c r="F4065" s="4"/>
      <c r="G4065" s="45"/>
      <c r="H4065" s="45"/>
      <c r="I4065" s="36"/>
      <c r="J4065" s="36"/>
      <c r="K4065" s="5"/>
      <c r="L4065" s="8" t="str">
        <f t="shared" si="65"/>
        <v xml:space="preserve"> </v>
      </c>
      <c r="M4065" s="6"/>
      <c r="N4065" s="6"/>
      <c r="O4065" s="6"/>
      <c r="P4065" s="8"/>
      <c r="Q4065" s="5"/>
      <c r="R4065" s="8"/>
      <c r="S4065" s="10"/>
      <c r="T4065" s="6"/>
      <c r="U4065" s="4"/>
      <c r="V4065" s="4"/>
      <c r="W4065" s="38"/>
      <c r="X4065" s="8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BC4065" s="2"/>
    </row>
    <row r="4066" spans="1:55" ht="12.75" x14ac:dyDescent="0.2">
      <c r="A4066" s="4"/>
      <c r="B4066" s="4"/>
      <c r="C4066" s="4"/>
      <c r="D4066" s="4"/>
      <c r="E4066" s="4"/>
      <c r="F4066" s="4"/>
      <c r="G4066" s="45"/>
      <c r="H4066" s="45"/>
      <c r="I4066" s="36"/>
      <c r="J4066" s="36"/>
      <c r="K4066" s="5"/>
      <c r="L4066" s="8" t="str">
        <f t="shared" si="65"/>
        <v xml:space="preserve"> </v>
      </c>
      <c r="M4066" s="6"/>
      <c r="N4066" s="6"/>
      <c r="O4066" s="6"/>
      <c r="P4066" s="8"/>
      <c r="Q4066" s="5"/>
      <c r="R4066" s="8"/>
      <c r="S4066" s="10"/>
      <c r="T4066" s="6"/>
      <c r="U4066" s="4"/>
      <c r="V4066" s="4"/>
      <c r="W4066" s="38"/>
      <c r="X4066" s="8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BC4066" s="2"/>
    </row>
    <row r="4067" spans="1:55" ht="12.75" x14ac:dyDescent="0.2">
      <c r="A4067" s="4"/>
      <c r="B4067" s="4"/>
      <c r="C4067" s="4"/>
      <c r="D4067" s="4"/>
      <c r="E4067" s="4"/>
      <c r="F4067" s="4"/>
      <c r="G4067" s="45"/>
      <c r="H4067" s="45"/>
      <c r="I4067" s="36"/>
      <c r="J4067" s="36"/>
      <c r="K4067" s="5"/>
      <c r="L4067" s="8" t="str">
        <f t="shared" si="65"/>
        <v xml:space="preserve"> </v>
      </c>
      <c r="M4067" s="6"/>
      <c r="N4067" s="6"/>
      <c r="O4067" s="6"/>
      <c r="P4067" s="8"/>
      <c r="Q4067" s="5"/>
      <c r="R4067" s="8"/>
      <c r="S4067" s="10"/>
      <c r="T4067" s="6"/>
      <c r="U4067" s="4"/>
      <c r="V4067" s="4"/>
      <c r="W4067" s="38"/>
      <c r="X4067" s="8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BC4067" s="2"/>
    </row>
    <row r="4068" spans="1:55" ht="12.75" x14ac:dyDescent="0.2">
      <c r="A4068" s="4"/>
      <c r="B4068" s="4"/>
      <c r="C4068" s="4"/>
      <c r="D4068" s="4"/>
      <c r="E4068" s="4"/>
      <c r="F4068" s="4"/>
      <c r="G4068" s="45"/>
      <c r="H4068" s="45"/>
      <c r="I4068" s="36"/>
      <c r="J4068" s="36"/>
      <c r="K4068" s="5"/>
      <c r="L4068" s="8" t="str">
        <f t="shared" si="65"/>
        <v xml:space="preserve"> </v>
      </c>
      <c r="M4068" s="6"/>
      <c r="N4068" s="6"/>
      <c r="O4068" s="6"/>
      <c r="P4068" s="8"/>
      <c r="Q4068" s="5"/>
      <c r="R4068" s="8"/>
      <c r="S4068" s="10"/>
      <c r="T4068" s="6"/>
      <c r="U4068" s="4"/>
      <c r="V4068" s="4"/>
      <c r="W4068" s="38"/>
      <c r="X4068" s="8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BC4068" s="2"/>
    </row>
    <row r="4069" spans="1:55" ht="12.75" x14ac:dyDescent="0.2">
      <c r="A4069" s="4"/>
      <c r="B4069" s="4"/>
      <c r="C4069" s="4"/>
      <c r="D4069" s="4"/>
      <c r="E4069" s="4"/>
      <c r="F4069" s="4"/>
      <c r="G4069" s="45"/>
      <c r="H4069" s="45"/>
      <c r="I4069" s="36"/>
      <c r="J4069" s="36"/>
      <c r="K4069" s="5"/>
      <c r="L4069" s="8" t="str">
        <f t="shared" si="65"/>
        <v xml:space="preserve"> </v>
      </c>
      <c r="M4069" s="6"/>
      <c r="N4069" s="6"/>
      <c r="O4069" s="6"/>
      <c r="P4069" s="8"/>
      <c r="Q4069" s="5"/>
      <c r="R4069" s="8"/>
      <c r="S4069" s="10"/>
      <c r="T4069" s="6"/>
      <c r="U4069" s="4"/>
      <c r="V4069" s="4"/>
      <c r="W4069" s="38"/>
      <c r="X4069" s="8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BC4069" s="2"/>
    </row>
    <row r="4070" spans="1:55" ht="12.75" x14ac:dyDescent="0.2">
      <c r="A4070" s="4"/>
      <c r="B4070" s="4"/>
      <c r="C4070" s="4"/>
      <c r="D4070" s="4"/>
      <c r="E4070" s="4"/>
      <c r="F4070" s="4"/>
      <c r="G4070" s="45"/>
      <c r="H4070" s="45"/>
      <c r="I4070" s="36"/>
      <c r="J4070" s="36"/>
      <c r="K4070" s="5"/>
      <c r="L4070" s="8" t="str">
        <f t="shared" si="65"/>
        <v xml:space="preserve"> </v>
      </c>
      <c r="M4070" s="6"/>
      <c r="N4070" s="6"/>
      <c r="O4070" s="6"/>
      <c r="P4070" s="8"/>
      <c r="Q4070" s="5"/>
      <c r="R4070" s="8"/>
      <c r="S4070" s="10"/>
      <c r="T4070" s="6"/>
      <c r="U4070" s="4"/>
      <c r="V4070" s="4"/>
      <c r="W4070" s="38"/>
      <c r="X4070" s="8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BC4070" s="2"/>
    </row>
    <row r="4071" spans="1:55" ht="12.75" x14ac:dyDescent="0.2">
      <c r="A4071" s="4"/>
      <c r="B4071" s="4"/>
      <c r="C4071" s="4"/>
      <c r="D4071" s="4"/>
      <c r="E4071" s="4"/>
      <c r="F4071" s="4"/>
      <c r="G4071" s="45"/>
      <c r="H4071" s="45"/>
      <c r="I4071" s="36"/>
      <c r="J4071" s="36"/>
      <c r="K4071" s="5"/>
      <c r="L4071" s="8" t="str">
        <f t="shared" si="65"/>
        <v xml:space="preserve"> </v>
      </c>
      <c r="M4071" s="6"/>
      <c r="N4071" s="6"/>
      <c r="O4071" s="6"/>
      <c r="P4071" s="8"/>
      <c r="Q4071" s="5"/>
      <c r="R4071" s="8"/>
      <c r="S4071" s="10"/>
      <c r="T4071" s="6"/>
      <c r="U4071" s="4"/>
      <c r="V4071" s="4"/>
      <c r="W4071" s="38"/>
      <c r="X4071" s="8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BC4071" s="2"/>
    </row>
    <row r="4072" spans="1:55" ht="12.75" x14ac:dyDescent="0.2">
      <c r="A4072" s="4"/>
      <c r="B4072" s="4"/>
      <c r="C4072" s="4"/>
      <c r="D4072" s="4"/>
      <c r="E4072" s="4"/>
      <c r="F4072" s="4"/>
      <c r="G4072" s="45"/>
      <c r="H4072" s="45"/>
      <c r="I4072" s="36"/>
      <c r="J4072" s="36"/>
      <c r="K4072" s="5"/>
      <c r="L4072" s="8" t="str">
        <f t="shared" si="65"/>
        <v xml:space="preserve"> </v>
      </c>
      <c r="M4072" s="6"/>
      <c r="N4072" s="6"/>
      <c r="O4072" s="6"/>
      <c r="P4072" s="8"/>
      <c r="Q4072" s="5"/>
      <c r="R4072" s="8"/>
      <c r="S4072" s="10"/>
      <c r="T4072" s="6"/>
      <c r="U4072" s="4"/>
      <c r="V4072" s="4"/>
      <c r="W4072" s="38"/>
      <c r="X4072" s="8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BC4072" s="2"/>
    </row>
    <row r="4073" spans="1:55" ht="12.75" x14ac:dyDescent="0.2">
      <c r="A4073" s="4"/>
      <c r="B4073" s="4"/>
      <c r="C4073" s="4"/>
      <c r="D4073" s="4"/>
      <c r="E4073" s="4"/>
      <c r="F4073" s="4"/>
      <c r="G4073" s="45"/>
      <c r="H4073" s="45"/>
      <c r="I4073" s="36"/>
      <c r="J4073" s="36"/>
      <c r="K4073" s="5"/>
      <c r="L4073" s="8" t="str">
        <f t="shared" si="65"/>
        <v xml:space="preserve"> </v>
      </c>
      <c r="M4073" s="6"/>
      <c r="N4073" s="6"/>
      <c r="O4073" s="6"/>
      <c r="P4073" s="8"/>
      <c r="Q4073" s="5"/>
      <c r="R4073" s="8"/>
      <c r="S4073" s="10"/>
      <c r="T4073" s="6"/>
      <c r="U4073" s="4"/>
      <c r="V4073" s="4"/>
      <c r="W4073" s="38"/>
      <c r="X4073" s="8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BC4073" s="2"/>
    </row>
    <row r="4074" spans="1:55" ht="12.75" x14ac:dyDescent="0.2">
      <c r="A4074" s="4"/>
      <c r="B4074" s="4"/>
      <c r="C4074" s="4"/>
      <c r="D4074" s="4"/>
      <c r="E4074" s="4"/>
      <c r="F4074" s="4"/>
      <c r="G4074" s="45"/>
      <c r="H4074" s="45"/>
      <c r="I4074" s="36"/>
      <c r="J4074" s="36"/>
      <c r="K4074" s="5"/>
      <c r="L4074" s="8" t="str">
        <f t="shared" si="65"/>
        <v xml:space="preserve"> </v>
      </c>
      <c r="M4074" s="6"/>
      <c r="N4074" s="6"/>
      <c r="O4074" s="6"/>
      <c r="P4074" s="8"/>
      <c r="Q4074" s="5"/>
      <c r="R4074" s="8"/>
      <c r="S4074" s="10"/>
      <c r="T4074" s="6"/>
      <c r="U4074" s="4"/>
      <c r="V4074" s="4"/>
      <c r="W4074" s="38"/>
      <c r="X4074" s="8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BC4074" s="2"/>
    </row>
    <row r="4075" spans="1:55" ht="12.75" x14ac:dyDescent="0.2">
      <c r="A4075" s="4"/>
      <c r="B4075" s="4"/>
      <c r="C4075" s="4"/>
      <c r="D4075" s="4"/>
      <c r="E4075" s="4"/>
      <c r="F4075" s="4"/>
      <c r="G4075" s="45"/>
      <c r="H4075" s="45"/>
      <c r="I4075" s="36"/>
      <c r="J4075" s="36"/>
      <c r="K4075" s="5"/>
      <c r="L4075" s="8" t="str">
        <f t="shared" si="65"/>
        <v xml:space="preserve"> </v>
      </c>
      <c r="M4075" s="6"/>
      <c r="N4075" s="6"/>
      <c r="O4075" s="6"/>
      <c r="P4075" s="8"/>
      <c r="Q4075" s="5"/>
      <c r="R4075" s="8"/>
      <c r="S4075" s="10"/>
      <c r="T4075" s="6"/>
      <c r="U4075" s="4"/>
      <c r="V4075" s="4"/>
      <c r="W4075" s="38"/>
      <c r="X4075" s="8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BC4075" s="2"/>
    </row>
    <row r="4076" spans="1:55" ht="12.75" x14ac:dyDescent="0.2">
      <c r="A4076" s="4"/>
      <c r="B4076" s="4"/>
      <c r="C4076" s="4"/>
      <c r="D4076" s="4"/>
      <c r="E4076" s="4"/>
      <c r="F4076" s="4"/>
      <c r="G4076" s="45"/>
      <c r="H4076" s="45"/>
      <c r="I4076" s="36"/>
      <c r="J4076" s="36"/>
      <c r="K4076" s="5"/>
      <c r="L4076" s="8" t="str">
        <f t="shared" si="65"/>
        <v xml:space="preserve"> </v>
      </c>
      <c r="M4076" s="6"/>
      <c r="N4076" s="6"/>
      <c r="O4076" s="6"/>
      <c r="P4076" s="8"/>
      <c r="Q4076" s="5"/>
      <c r="R4076" s="8"/>
      <c r="S4076" s="10"/>
      <c r="T4076" s="6"/>
      <c r="U4076" s="4"/>
      <c r="V4076" s="4"/>
      <c r="W4076" s="38"/>
      <c r="X4076" s="8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BC4076" s="2"/>
    </row>
    <row r="4077" spans="1:55" ht="12.75" x14ac:dyDescent="0.2">
      <c r="A4077" s="4"/>
      <c r="B4077" s="4"/>
      <c r="C4077" s="4"/>
      <c r="D4077" s="4"/>
      <c r="E4077" s="4"/>
      <c r="F4077" s="4"/>
      <c r="G4077" s="45"/>
      <c r="H4077" s="45"/>
      <c r="I4077" s="36"/>
      <c r="J4077" s="36"/>
      <c r="K4077" s="5"/>
      <c r="L4077" s="8" t="str">
        <f t="shared" si="65"/>
        <v xml:space="preserve"> </v>
      </c>
      <c r="M4077" s="6"/>
      <c r="N4077" s="6"/>
      <c r="O4077" s="6"/>
      <c r="P4077" s="8"/>
      <c r="Q4077" s="5"/>
      <c r="R4077" s="8"/>
      <c r="S4077" s="10"/>
      <c r="T4077" s="6"/>
      <c r="U4077" s="4"/>
      <c r="V4077" s="4"/>
      <c r="W4077" s="38"/>
      <c r="X4077" s="8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BC4077" s="2"/>
    </row>
    <row r="4078" spans="1:55" ht="12.75" x14ac:dyDescent="0.2">
      <c r="A4078" s="4"/>
      <c r="B4078" s="4"/>
      <c r="C4078" s="4"/>
      <c r="D4078" s="4"/>
      <c r="E4078" s="4"/>
      <c r="F4078" s="4"/>
      <c r="G4078" s="45"/>
      <c r="H4078" s="45"/>
      <c r="I4078" s="36"/>
      <c r="J4078" s="36"/>
      <c r="K4078" s="5"/>
      <c r="L4078" s="8" t="str">
        <f t="shared" si="65"/>
        <v xml:space="preserve"> </v>
      </c>
      <c r="M4078" s="6"/>
      <c r="N4078" s="6"/>
      <c r="O4078" s="6"/>
      <c r="P4078" s="8"/>
      <c r="Q4078" s="5"/>
      <c r="R4078" s="8"/>
      <c r="S4078" s="10"/>
      <c r="T4078" s="6"/>
      <c r="U4078" s="4"/>
      <c r="V4078" s="4"/>
      <c r="W4078" s="38"/>
      <c r="X4078" s="8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BC4078" s="2"/>
    </row>
    <row r="4079" spans="1:55" ht="12.75" x14ac:dyDescent="0.2">
      <c r="A4079" s="4"/>
      <c r="B4079" s="4"/>
      <c r="C4079" s="4"/>
      <c r="D4079" s="4"/>
      <c r="E4079" s="4"/>
      <c r="F4079" s="4"/>
      <c r="G4079" s="45"/>
      <c r="H4079" s="45"/>
      <c r="I4079" s="36"/>
      <c r="J4079" s="36"/>
      <c r="K4079" s="5"/>
      <c r="L4079" s="8" t="str">
        <f t="shared" si="65"/>
        <v xml:space="preserve"> </v>
      </c>
      <c r="M4079" s="6"/>
      <c r="N4079" s="6"/>
      <c r="O4079" s="6"/>
      <c r="P4079" s="8"/>
      <c r="Q4079" s="5"/>
      <c r="R4079" s="8"/>
      <c r="S4079" s="10"/>
      <c r="T4079" s="6"/>
      <c r="U4079" s="4"/>
      <c r="V4079" s="4"/>
      <c r="W4079" s="38"/>
      <c r="X4079" s="8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BC4079" s="2"/>
    </row>
    <row r="4080" spans="1:55" ht="12.75" x14ac:dyDescent="0.2">
      <c r="A4080" s="4"/>
      <c r="B4080" s="4"/>
      <c r="C4080" s="4"/>
      <c r="D4080" s="4"/>
      <c r="E4080" s="4"/>
      <c r="F4080" s="4"/>
      <c r="G4080" s="45"/>
      <c r="H4080" s="45"/>
      <c r="I4080" s="36"/>
      <c r="J4080" s="36"/>
      <c r="K4080" s="5"/>
      <c r="L4080" s="8" t="str">
        <f t="shared" si="65"/>
        <v xml:space="preserve"> </v>
      </c>
      <c r="M4080" s="6"/>
      <c r="N4080" s="6"/>
      <c r="O4080" s="6"/>
      <c r="P4080" s="8"/>
      <c r="Q4080" s="5"/>
      <c r="R4080" s="8"/>
      <c r="S4080" s="10"/>
      <c r="T4080" s="6"/>
      <c r="U4080" s="4"/>
      <c r="V4080" s="4"/>
      <c r="W4080" s="38"/>
      <c r="X4080" s="8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BC4080" s="2"/>
    </row>
    <row r="4081" spans="1:55" ht="12.75" x14ac:dyDescent="0.2">
      <c r="A4081" s="4"/>
      <c r="B4081" s="4"/>
      <c r="C4081" s="4"/>
      <c r="D4081" s="4"/>
      <c r="E4081" s="4"/>
      <c r="F4081" s="4"/>
      <c r="G4081" s="45"/>
      <c r="H4081" s="45"/>
      <c r="I4081" s="36"/>
      <c r="J4081" s="36"/>
      <c r="K4081" s="5"/>
      <c r="L4081" s="8" t="str">
        <f t="shared" si="65"/>
        <v xml:space="preserve"> </v>
      </c>
      <c r="M4081" s="6"/>
      <c r="N4081" s="6"/>
      <c r="O4081" s="6"/>
      <c r="P4081" s="8"/>
      <c r="Q4081" s="5"/>
      <c r="R4081" s="8"/>
      <c r="S4081" s="10"/>
      <c r="T4081" s="6"/>
      <c r="U4081" s="4"/>
      <c r="V4081" s="4"/>
      <c r="W4081" s="38"/>
      <c r="X4081" s="8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BC4081" s="2"/>
    </row>
    <row r="4082" spans="1:55" ht="12.75" x14ac:dyDescent="0.2">
      <c r="A4082" s="4"/>
      <c r="B4082" s="4"/>
      <c r="C4082" s="4"/>
      <c r="D4082" s="4"/>
      <c r="E4082" s="4"/>
      <c r="F4082" s="4"/>
      <c r="G4082" s="45"/>
      <c r="H4082" s="45"/>
      <c r="I4082" s="36"/>
      <c r="J4082" s="36"/>
      <c r="K4082" s="5"/>
      <c r="L4082" s="8" t="str">
        <f t="shared" si="65"/>
        <v xml:space="preserve"> </v>
      </c>
      <c r="M4082" s="6"/>
      <c r="N4082" s="6"/>
      <c r="O4082" s="6"/>
      <c r="P4082" s="8"/>
      <c r="Q4082" s="5"/>
      <c r="R4082" s="8"/>
      <c r="S4082" s="10"/>
      <c r="T4082" s="6"/>
      <c r="U4082" s="4"/>
      <c r="V4082" s="4"/>
      <c r="W4082" s="38"/>
      <c r="X4082" s="8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BC4082" s="2"/>
    </row>
    <row r="4083" spans="1:55" ht="12.75" x14ac:dyDescent="0.2">
      <c r="A4083" s="4"/>
      <c r="B4083" s="4"/>
      <c r="C4083" s="4"/>
      <c r="D4083" s="4"/>
      <c r="E4083" s="4"/>
      <c r="F4083" s="4"/>
      <c r="G4083" s="45"/>
      <c r="H4083" s="45"/>
      <c r="I4083" s="36"/>
      <c r="J4083" s="36"/>
      <c r="K4083" s="5"/>
      <c r="L4083" s="8" t="str">
        <f t="shared" si="65"/>
        <v xml:space="preserve"> </v>
      </c>
      <c r="M4083" s="6"/>
      <c r="N4083" s="6"/>
      <c r="O4083" s="6"/>
      <c r="P4083" s="8"/>
      <c r="Q4083" s="5"/>
      <c r="R4083" s="8"/>
      <c r="S4083" s="10"/>
      <c r="T4083" s="6"/>
      <c r="U4083" s="4"/>
      <c r="V4083" s="4"/>
      <c r="W4083" s="38"/>
      <c r="X4083" s="8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BC4083" s="2"/>
    </row>
    <row r="4084" spans="1:55" ht="12.75" x14ac:dyDescent="0.2">
      <c r="A4084" s="4"/>
      <c r="B4084" s="4"/>
      <c r="C4084" s="4"/>
      <c r="D4084" s="4"/>
      <c r="E4084" s="4"/>
      <c r="F4084" s="4"/>
      <c r="G4084" s="45"/>
      <c r="H4084" s="45"/>
      <c r="I4084" s="36"/>
      <c r="J4084" s="36"/>
      <c r="K4084" s="5"/>
      <c r="L4084" s="8" t="str">
        <f t="shared" si="65"/>
        <v xml:space="preserve"> </v>
      </c>
      <c r="M4084" s="6"/>
      <c r="N4084" s="6"/>
      <c r="O4084" s="6"/>
      <c r="P4084" s="8"/>
      <c r="Q4084" s="5"/>
      <c r="R4084" s="8"/>
      <c r="S4084" s="10"/>
      <c r="T4084" s="6"/>
      <c r="U4084" s="4"/>
      <c r="V4084" s="4"/>
      <c r="W4084" s="38"/>
      <c r="X4084" s="8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BC4084" s="2"/>
    </row>
    <row r="4085" spans="1:55" ht="12.75" x14ac:dyDescent="0.2">
      <c r="A4085" s="4"/>
      <c r="B4085" s="4"/>
      <c r="C4085" s="4"/>
      <c r="D4085" s="4"/>
      <c r="E4085" s="4"/>
      <c r="F4085" s="4"/>
      <c r="G4085" s="45"/>
      <c r="H4085" s="45"/>
      <c r="I4085" s="36"/>
      <c r="J4085" s="36"/>
      <c r="K4085" s="5"/>
      <c r="L4085" s="8" t="str">
        <f t="shared" si="65"/>
        <v xml:space="preserve"> </v>
      </c>
      <c r="M4085" s="6"/>
      <c r="N4085" s="6"/>
      <c r="O4085" s="6"/>
      <c r="P4085" s="8"/>
      <c r="Q4085" s="5"/>
      <c r="R4085" s="8"/>
      <c r="S4085" s="10"/>
      <c r="T4085" s="6"/>
      <c r="U4085" s="4"/>
      <c r="V4085" s="4"/>
      <c r="W4085" s="38"/>
      <c r="X4085" s="8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BC4085" s="2"/>
    </row>
    <row r="4086" spans="1:55" ht="12.75" x14ac:dyDescent="0.2">
      <c r="A4086" s="4"/>
      <c r="B4086" s="4"/>
      <c r="C4086" s="4"/>
      <c r="D4086" s="4"/>
      <c r="E4086" s="4"/>
      <c r="F4086" s="4"/>
      <c r="G4086" s="45"/>
      <c r="H4086" s="45"/>
      <c r="I4086" s="36"/>
      <c r="J4086" s="36"/>
      <c r="K4086" s="5"/>
      <c r="L4086" s="8" t="str">
        <f t="shared" si="65"/>
        <v xml:space="preserve"> </v>
      </c>
      <c r="M4086" s="6"/>
      <c r="N4086" s="6"/>
      <c r="O4086" s="6"/>
      <c r="P4086" s="8"/>
      <c r="Q4086" s="5"/>
      <c r="R4086" s="8"/>
      <c r="S4086" s="10"/>
      <c r="T4086" s="6"/>
      <c r="U4086" s="4"/>
      <c r="V4086" s="4"/>
      <c r="W4086" s="38"/>
      <c r="X4086" s="8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BC4086" s="2"/>
    </row>
    <row r="4087" spans="1:55" ht="12.75" x14ac:dyDescent="0.2">
      <c r="A4087" s="4"/>
      <c r="B4087" s="4"/>
      <c r="C4087" s="4"/>
      <c r="D4087" s="4"/>
      <c r="E4087" s="4"/>
      <c r="F4087" s="4"/>
      <c r="G4087" s="45"/>
      <c r="H4087" s="45"/>
      <c r="I4087" s="36"/>
      <c r="J4087" s="36"/>
      <c r="K4087" s="5"/>
      <c r="L4087" s="8" t="str">
        <f t="shared" si="65"/>
        <v xml:space="preserve"> </v>
      </c>
      <c r="M4087" s="6"/>
      <c r="N4087" s="6"/>
      <c r="O4087" s="6"/>
      <c r="P4087" s="8"/>
      <c r="Q4087" s="5"/>
      <c r="R4087" s="8"/>
      <c r="S4087" s="10"/>
      <c r="T4087" s="6"/>
      <c r="U4087" s="4"/>
      <c r="V4087" s="4"/>
      <c r="W4087" s="38"/>
      <c r="X4087" s="8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BC4087" s="2"/>
    </row>
    <row r="4088" spans="1:55" ht="12.75" x14ac:dyDescent="0.2">
      <c r="A4088" s="4"/>
      <c r="B4088" s="4"/>
      <c r="C4088" s="4"/>
      <c r="D4088" s="4"/>
      <c r="E4088" s="4"/>
      <c r="F4088" s="4"/>
      <c r="G4088" s="45"/>
      <c r="H4088" s="45"/>
      <c r="I4088" s="36"/>
      <c r="J4088" s="36"/>
      <c r="K4088" s="5"/>
      <c r="L4088" s="8" t="str">
        <f t="shared" si="65"/>
        <v xml:space="preserve"> </v>
      </c>
      <c r="M4088" s="6"/>
      <c r="N4088" s="6"/>
      <c r="O4088" s="6"/>
      <c r="P4088" s="8"/>
      <c r="Q4088" s="5"/>
      <c r="R4088" s="8"/>
      <c r="S4088" s="10"/>
      <c r="T4088" s="6"/>
      <c r="U4088" s="4"/>
      <c r="V4088" s="4"/>
      <c r="W4088" s="38"/>
      <c r="X4088" s="8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BC4088" s="2"/>
    </row>
    <row r="4089" spans="1:55" ht="12.75" x14ac:dyDescent="0.2">
      <c r="A4089" s="4"/>
      <c r="B4089" s="4"/>
      <c r="C4089" s="4"/>
      <c r="D4089" s="4"/>
      <c r="E4089" s="4"/>
      <c r="F4089" s="4"/>
      <c r="G4089" s="45"/>
      <c r="H4089" s="45"/>
      <c r="I4089" s="36"/>
      <c r="J4089" s="36"/>
      <c r="K4089" s="5"/>
      <c r="L4089" s="8" t="str">
        <f t="shared" si="65"/>
        <v xml:space="preserve"> </v>
      </c>
      <c r="M4089" s="6"/>
      <c r="N4089" s="6"/>
      <c r="O4089" s="6"/>
      <c r="P4089" s="8"/>
      <c r="Q4089" s="5"/>
      <c r="R4089" s="8"/>
      <c r="S4089" s="10"/>
      <c r="T4089" s="6"/>
      <c r="U4089" s="4"/>
      <c r="V4089" s="4"/>
      <c r="W4089" s="38"/>
      <c r="X4089" s="8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BC4089" s="2"/>
    </row>
    <row r="4090" spans="1:55" ht="12.75" x14ac:dyDescent="0.2">
      <c r="A4090" s="4"/>
      <c r="B4090" s="4"/>
      <c r="C4090" s="4"/>
      <c r="D4090" s="4"/>
      <c r="E4090" s="4"/>
      <c r="F4090" s="4"/>
      <c r="G4090" s="45"/>
      <c r="H4090" s="45"/>
      <c r="I4090" s="36"/>
      <c r="J4090" s="36"/>
      <c r="K4090" s="5"/>
      <c r="L4090" s="8" t="str">
        <f t="shared" si="65"/>
        <v xml:space="preserve"> </v>
      </c>
      <c r="M4090" s="6"/>
      <c r="N4090" s="6"/>
      <c r="O4090" s="6"/>
      <c r="P4090" s="8"/>
      <c r="Q4090" s="5"/>
      <c r="R4090" s="8"/>
      <c r="S4090" s="10"/>
      <c r="T4090" s="6"/>
      <c r="U4090" s="4"/>
      <c r="V4090" s="4"/>
      <c r="W4090" s="38"/>
      <c r="X4090" s="8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BC4090" s="2"/>
    </row>
    <row r="4091" spans="1:55" ht="12.75" x14ac:dyDescent="0.2">
      <c r="A4091" s="4"/>
      <c r="B4091" s="4"/>
      <c r="C4091" s="4"/>
      <c r="D4091" s="4"/>
      <c r="E4091" s="4"/>
      <c r="F4091" s="4"/>
      <c r="G4091" s="45"/>
      <c r="H4091" s="45"/>
      <c r="I4091" s="36"/>
      <c r="J4091" s="36"/>
      <c r="K4091" s="5"/>
      <c r="L4091" s="8" t="str">
        <f t="shared" si="65"/>
        <v xml:space="preserve"> </v>
      </c>
      <c r="M4091" s="6"/>
      <c r="N4091" s="6"/>
      <c r="O4091" s="6"/>
      <c r="P4091" s="8"/>
      <c r="Q4091" s="5"/>
      <c r="R4091" s="8"/>
      <c r="S4091" s="10"/>
      <c r="T4091" s="6"/>
      <c r="U4091" s="4"/>
      <c r="V4091" s="4"/>
      <c r="W4091" s="38"/>
      <c r="X4091" s="8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BC4091" s="2"/>
    </row>
    <row r="4092" spans="1:55" ht="12.75" x14ac:dyDescent="0.2">
      <c r="A4092" s="4"/>
      <c r="B4092" s="4"/>
      <c r="C4092" s="4"/>
      <c r="D4092" s="4"/>
      <c r="E4092" s="4"/>
      <c r="F4092" s="4"/>
      <c r="G4092" s="45"/>
      <c r="H4092" s="45"/>
      <c r="I4092" s="36"/>
      <c r="J4092" s="36"/>
      <c r="K4092" s="5"/>
      <c r="L4092" s="8" t="str">
        <f t="shared" si="65"/>
        <v xml:space="preserve"> </v>
      </c>
      <c r="M4092" s="6"/>
      <c r="N4092" s="6"/>
      <c r="O4092" s="6"/>
      <c r="P4092" s="8"/>
      <c r="Q4092" s="5"/>
      <c r="R4092" s="8"/>
      <c r="S4092" s="10"/>
      <c r="T4092" s="6"/>
      <c r="U4092" s="4"/>
      <c r="V4092" s="4"/>
      <c r="W4092" s="38"/>
      <c r="X4092" s="8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BC4092" s="2"/>
    </row>
    <row r="4093" spans="1:55" ht="12.75" x14ac:dyDescent="0.2">
      <c r="A4093" s="4"/>
      <c r="B4093" s="4"/>
      <c r="C4093" s="4"/>
      <c r="D4093" s="4"/>
      <c r="E4093" s="4"/>
      <c r="F4093" s="4"/>
      <c r="G4093" s="45"/>
      <c r="H4093" s="45"/>
      <c r="I4093" s="36"/>
      <c r="J4093" s="36"/>
      <c r="K4093" s="5"/>
      <c r="L4093" s="8" t="str">
        <f t="shared" si="65"/>
        <v xml:space="preserve"> </v>
      </c>
      <c r="M4093" s="6"/>
      <c r="N4093" s="6"/>
      <c r="O4093" s="6"/>
      <c r="P4093" s="8"/>
      <c r="Q4093" s="5"/>
      <c r="R4093" s="8"/>
      <c r="S4093" s="10"/>
      <c r="T4093" s="6"/>
      <c r="U4093" s="4"/>
      <c r="V4093" s="4"/>
      <c r="W4093" s="38"/>
      <c r="X4093" s="8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BC4093" s="2"/>
    </row>
    <row r="4094" spans="1:55" ht="12.75" x14ac:dyDescent="0.2">
      <c r="A4094" s="4"/>
      <c r="B4094" s="4"/>
      <c r="C4094" s="4"/>
      <c r="D4094" s="4"/>
      <c r="E4094" s="4"/>
      <c r="F4094" s="4"/>
      <c r="G4094" s="45"/>
      <c r="H4094" s="45"/>
      <c r="I4094" s="36"/>
      <c r="J4094" s="36"/>
      <c r="K4094" s="5"/>
      <c r="L4094" s="8" t="str">
        <f t="shared" si="65"/>
        <v xml:space="preserve"> </v>
      </c>
      <c r="M4094" s="6"/>
      <c r="N4094" s="6"/>
      <c r="O4094" s="6"/>
      <c r="P4094" s="8"/>
      <c r="Q4094" s="5"/>
      <c r="R4094" s="8"/>
      <c r="S4094" s="10"/>
      <c r="T4094" s="6"/>
      <c r="U4094" s="4"/>
      <c r="V4094" s="4"/>
      <c r="W4094" s="38"/>
      <c r="X4094" s="8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BC4094" s="2"/>
    </row>
    <row r="4095" spans="1:55" ht="12.75" x14ac:dyDescent="0.2">
      <c r="A4095" s="4"/>
      <c r="B4095" s="4"/>
      <c r="C4095" s="4"/>
      <c r="D4095" s="4"/>
      <c r="E4095" s="4"/>
      <c r="F4095" s="4"/>
      <c r="G4095" s="45"/>
      <c r="H4095" s="45"/>
      <c r="I4095" s="36"/>
      <c r="J4095" s="36"/>
      <c r="K4095" s="5"/>
      <c r="L4095" s="8" t="str">
        <f t="shared" si="65"/>
        <v xml:space="preserve"> </v>
      </c>
      <c r="M4095" s="6"/>
      <c r="N4095" s="6"/>
      <c r="O4095" s="6"/>
      <c r="P4095" s="8"/>
      <c r="Q4095" s="5"/>
      <c r="R4095" s="8"/>
      <c r="S4095" s="10"/>
      <c r="T4095" s="6"/>
      <c r="U4095" s="4"/>
      <c r="V4095" s="4"/>
      <c r="W4095" s="38"/>
      <c r="X4095" s="8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BC4095" s="2"/>
    </row>
    <row r="4096" spans="1:55" ht="12.75" x14ac:dyDescent="0.2">
      <c r="A4096" s="4"/>
      <c r="B4096" s="4"/>
      <c r="C4096" s="4"/>
      <c r="D4096" s="4"/>
      <c r="E4096" s="4"/>
      <c r="F4096" s="4"/>
      <c r="G4096" s="45"/>
      <c r="H4096" s="45"/>
      <c r="I4096" s="36"/>
      <c r="J4096" s="36"/>
      <c r="K4096" s="5"/>
      <c r="L4096" s="8" t="str">
        <f t="shared" si="65"/>
        <v xml:space="preserve"> </v>
      </c>
      <c r="M4096" s="6"/>
      <c r="N4096" s="6"/>
      <c r="O4096" s="6"/>
      <c r="P4096" s="8"/>
      <c r="Q4096" s="5"/>
      <c r="R4096" s="8"/>
      <c r="S4096" s="10"/>
      <c r="T4096" s="6"/>
      <c r="U4096" s="4"/>
      <c r="V4096" s="4"/>
      <c r="W4096" s="38"/>
      <c r="X4096" s="8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BC4096" s="2"/>
    </row>
    <row r="4097" spans="1:55" ht="12.75" x14ac:dyDescent="0.2">
      <c r="A4097" s="4"/>
      <c r="B4097" s="4"/>
      <c r="C4097" s="4"/>
      <c r="D4097" s="4"/>
      <c r="E4097" s="4"/>
      <c r="F4097" s="4"/>
      <c r="G4097" s="45"/>
      <c r="H4097" s="45"/>
      <c r="I4097" s="36"/>
      <c r="J4097" s="36"/>
      <c r="K4097" s="5"/>
      <c r="L4097" s="8" t="str">
        <f t="shared" si="65"/>
        <v xml:space="preserve"> </v>
      </c>
      <c r="M4097" s="6"/>
      <c r="N4097" s="6"/>
      <c r="O4097" s="6"/>
      <c r="P4097" s="8"/>
      <c r="Q4097" s="5"/>
      <c r="R4097" s="8"/>
      <c r="S4097" s="10"/>
      <c r="T4097" s="6"/>
      <c r="U4097" s="4"/>
      <c r="V4097" s="4"/>
      <c r="W4097" s="38"/>
      <c r="X4097" s="8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BC4097" s="2"/>
    </row>
    <row r="4098" spans="1:55" ht="12.75" x14ac:dyDescent="0.2">
      <c r="A4098" s="4"/>
      <c r="B4098" s="4"/>
      <c r="C4098" s="4"/>
      <c r="D4098" s="4"/>
      <c r="E4098" s="4"/>
      <c r="F4098" s="4"/>
      <c r="G4098" s="45"/>
      <c r="H4098" s="45"/>
      <c r="I4098" s="36"/>
      <c r="J4098" s="36"/>
      <c r="K4098" s="5"/>
      <c r="L4098" s="8" t="str">
        <f t="shared" si="65"/>
        <v xml:space="preserve"> </v>
      </c>
      <c r="M4098" s="6"/>
      <c r="N4098" s="6"/>
      <c r="O4098" s="6"/>
      <c r="P4098" s="8"/>
      <c r="Q4098" s="5"/>
      <c r="R4098" s="8"/>
      <c r="S4098" s="10"/>
      <c r="T4098" s="6"/>
      <c r="U4098" s="4"/>
      <c r="V4098" s="4"/>
      <c r="W4098" s="38"/>
      <c r="X4098" s="8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BC4098" s="2"/>
    </row>
    <row r="4099" spans="1:55" ht="12.75" x14ac:dyDescent="0.2">
      <c r="A4099" s="4"/>
      <c r="B4099" s="4"/>
      <c r="C4099" s="4"/>
      <c r="D4099" s="4"/>
      <c r="E4099" s="4"/>
      <c r="F4099" s="4"/>
      <c r="G4099" s="45"/>
      <c r="H4099" s="45"/>
      <c r="I4099" s="36"/>
      <c r="J4099" s="36"/>
      <c r="K4099" s="5"/>
      <c r="L4099" s="8" t="str">
        <f t="shared" si="65"/>
        <v xml:space="preserve"> </v>
      </c>
      <c r="M4099" s="6"/>
      <c r="N4099" s="6"/>
      <c r="O4099" s="6"/>
      <c r="P4099" s="8"/>
      <c r="Q4099" s="5"/>
      <c r="R4099" s="8"/>
      <c r="S4099" s="10"/>
      <c r="T4099" s="6"/>
      <c r="U4099" s="4"/>
      <c r="V4099" s="4"/>
      <c r="W4099" s="38"/>
      <c r="X4099" s="8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BC4099" s="2"/>
    </row>
    <row r="4100" spans="1:55" ht="12.75" x14ac:dyDescent="0.2">
      <c r="A4100" s="4"/>
      <c r="B4100" s="4"/>
      <c r="C4100" s="4"/>
      <c r="D4100" s="4"/>
      <c r="E4100" s="4"/>
      <c r="F4100" s="4"/>
      <c r="G4100" s="45"/>
      <c r="H4100" s="45"/>
      <c r="I4100" s="36"/>
      <c r="J4100" s="36"/>
      <c r="K4100" s="5"/>
      <c r="L4100" s="8" t="str">
        <f t="shared" si="65"/>
        <v xml:space="preserve"> </v>
      </c>
      <c r="M4100" s="6"/>
      <c r="N4100" s="6"/>
      <c r="O4100" s="6"/>
      <c r="P4100" s="8"/>
      <c r="Q4100" s="5"/>
      <c r="R4100" s="8"/>
      <c r="S4100" s="10"/>
      <c r="T4100" s="6"/>
      <c r="U4100" s="4"/>
      <c r="V4100" s="4"/>
      <c r="W4100" s="38"/>
      <c r="X4100" s="8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BC4100" s="2"/>
    </row>
    <row r="4101" spans="1:55" ht="12.75" x14ac:dyDescent="0.2">
      <c r="A4101" s="4"/>
      <c r="B4101" s="4"/>
      <c r="C4101" s="4"/>
      <c r="D4101" s="4"/>
      <c r="E4101" s="4"/>
      <c r="F4101" s="4"/>
      <c r="G4101" s="45"/>
      <c r="H4101" s="45"/>
      <c r="I4101" s="36"/>
      <c r="J4101" s="36"/>
      <c r="K4101" s="5"/>
      <c r="L4101" s="8" t="str">
        <f t="shared" si="65"/>
        <v xml:space="preserve"> </v>
      </c>
      <c r="M4101" s="6"/>
      <c r="N4101" s="6"/>
      <c r="O4101" s="6"/>
      <c r="P4101" s="8"/>
      <c r="Q4101" s="5"/>
      <c r="R4101" s="8"/>
      <c r="S4101" s="10"/>
      <c r="T4101" s="6"/>
      <c r="U4101" s="4"/>
      <c r="V4101" s="4"/>
      <c r="W4101" s="38"/>
      <c r="X4101" s="8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BC4101" s="2"/>
    </row>
    <row r="4102" spans="1:55" ht="12.75" x14ac:dyDescent="0.2">
      <c r="A4102" s="4"/>
      <c r="B4102" s="4"/>
      <c r="C4102" s="4"/>
      <c r="D4102" s="4"/>
      <c r="E4102" s="4"/>
      <c r="F4102" s="4"/>
      <c r="G4102" s="45"/>
      <c r="H4102" s="45"/>
      <c r="I4102" s="36"/>
      <c r="J4102" s="36"/>
      <c r="K4102" s="5"/>
      <c r="L4102" s="8" t="str">
        <f t="shared" si="65"/>
        <v xml:space="preserve"> </v>
      </c>
      <c r="M4102" s="6"/>
      <c r="N4102" s="6"/>
      <c r="O4102" s="6"/>
      <c r="P4102" s="8"/>
      <c r="Q4102" s="5"/>
      <c r="R4102" s="8"/>
      <c r="S4102" s="10"/>
      <c r="T4102" s="6"/>
      <c r="U4102" s="4"/>
      <c r="V4102" s="4"/>
      <c r="W4102" s="38"/>
      <c r="X4102" s="8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BC4102" s="2"/>
    </row>
    <row r="4103" spans="1:55" ht="12.75" x14ac:dyDescent="0.2">
      <c r="A4103" s="4"/>
      <c r="B4103" s="4"/>
      <c r="C4103" s="4"/>
      <c r="D4103" s="4"/>
      <c r="E4103" s="4"/>
      <c r="F4103" s="4"/>
      <c r="G4103" s="45"/>
      <c r="H4103" s="45"/>
      <c r="I4103" s="36"/>
      <c r="J4103" s="36"/>
      <c r="K4103" s="5"/>
      <c r="L4103" s="8" t="str">
        <f t="shared" si="65"/>
        <v xml:space="preserve"> </v>
      </c>
      <c r="M4103" s="6"/>
      <c r="N4103" s="6"/>
      <c r="O4103" s="6"/>
      <c r="P4103" s="8"/>
      <c r="Q4103" s="5"/>
      <c r="R4103" s="8"/>
      <c r="S4103" s="10"/>
      <c r="T4103" s="6"/>
      <c r="U4103" s="4"/>
      <c r="V4103" s="4"/>
      <c r="W4103" s="38"/>
      <c r="X4103" s="8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BC4103" s="2"/>
    </row>
    <row r="4104" spans="1:55" ht="12.75" x14ac:dyDescent="0.2">
      <c r="A4104" s="4"/>
      <c r="B4104" s="4"/>
      <c r="C4104" s="4"/>
      <c r="D4104" s="4"/>
      <c r="E4104" s="4"/>
      <c r="F4104" s="4"/>
      <c r="G4104" s="45"/>
      <c r="H4104" s="45"/>
      <c r="I4104" s="36"/>
      <c r="J4104" s="36"/>
      <c r="K4104" s="5"/>
      <c r="L4104" s="8" t="str">
        <f t="shared" si="65"/>
        <v xml:space="preserve"> </v>
      </c>
      <c r="M4104" s="6"/>
      <c r="N4104" s="6"/>
      <c r="O4104" s="6"/>
      <c r="P4104" s="8"/>
      <c r="Q4104" s="5"/>
      <c r="R4104" s="8"/>
      <c r="S4104" s="10"/>
      <c r="T4104" s="6"/>
      <c r="U4104" s="4"/>
      <c r="V4104" s="4"/>
      <c r="W4104" s="38"/>
      <c r="X4104" s="8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BC4104" s="2"/>
    </row>
    <row r="4105" spans="1:55" ht="12.75" x14ac:dyDescent="0.2">
      <c r="A4105" s="4"/>
      <c r="B4105" s="4"/>
      <c r="C4105" s="4"/>
      <c r="D4105" s="4"/>
      <c r="E4105" s="4"/>
      <c r="F4105" s="4"/>
      <c r="G4105" s="45"/>
      <c r="H4105" s="45"/>
      <c r="I4105" s="36"/>
      <c r="J4105" s="36"/>
      <c r="K4105" s="5"/>
      <c r="L4105" s="8" t="str">
        <f t="shared" si="65"/>
        <v xml:space="preserve"> </v>
      </c>
      <c r="M4105" s="6"/>
      <c r="N4105" s="6"/>
      <c r="O4105" s="6"/>
      <c r="P4105" s="8"/>
      <c r="Q4105" s="5"/>
      <c r="R4105" s="8"/>
      <c r="S4105" s="10"/>
      <c r="T4105" s="6"/>
      <c r="U4105" s="4"/>
      <c r="V4105" s="4"/>
      <c r="W4105" s="38"/>
      <c r="X4105" s="8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BC4105" s="2"/>
    </row>
    <row r="4106" spans="1:55" ht="12.75" x14ac:dyDescent="0.2">
      <c r="A4106" s="4"/>
      <c r="B4106" s="4"/>
      <c r="C4106" s="4"/>
      <c r="D4106" s="4"/>
      <c r="E4106" s="4"/>
      <c r="F4106" s="4"/>
      <c r="G4106" s="45"/>
      <c r="H4106" s="45"/>
      <c r="I4106" s="36"/>
      <c r="J4106" s="36"/>
      <c r="K4106" s="5"/>
      <c r="L4106" s="8" t="str">
        <f t="shared" si="65"/>
        <v xml:space="preserve"> </v>
      </c>
      <c r="M4106" s="6"/>
      <c r="N4106" s="6"/>
      <c r="O4106" s="6"/>
      <c r="P4106" s="8"/>
      <c r="Q4106" s="5"/>
      <c r="R4106" s="8"/>
      <c r="S4106" s="10"/>
      <c r="T4106" s="6"/>
      <c r="U4106" s="4"/>
      <c r="V4106" s="4"/>
      <c r="W4106" s="38"/>
      <c r="X4106" s="8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BC4106" s="2"/>
    </row>
    <row r="4107" spans="1:55" ht="12.75" x14ac:dyDescent="0.2">
      <c r="A4107" s="4"/>
      <c r="B4107" s="4"/>
      <c r="C4107" s="4"/>
      <c r="D4107" s="4"/>
      <c r="E4107" s="4"/>
      <c r="F4107" s="4"/>
      <c r="G4107" s="45"/>
      <c r="H4107" s="45"/>
      <c r="I4107" s="36"/>
      <c r="J4107" s="36"/>
      <c r="K4107" s="5"/>
      <c r="L4107" s="8" t="str">
        <f t="shared" si="65"/>
        <v xml:space="preserve"> </v>
      </c>
      <c r="M4107" s="6"/>
      <c r="N4107" s="6"/>
      <c r="O4107" s="6"/>
      <c r="P4107" s="8"/>
      <c r="Q4107" s="5"/>
      <c r="R4107" s="8"/>
      <c r="S4107" s="10"/>
      <c r="T4107" s="6"/>
      <c r="U4107" s="4"/>
      <c r="V4107" s="4"/>
      <c r="W4107" s="38"/>
      <c r="X4107" s="8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BC4107" s="2"/>
    </row>
    <row r="4108" spans="1:55" ht="12.75" x14ac:dyDescent="0.2">
      <c r="A4108" s="4"/>
      <c r="B4108" s="4"/>
      <c r="C4108" s="4"/>
      <c r="D4108" s="4"/>
      <c r="E4108" s="4"/>
      <c r="F4108" s="4"/>
      <c r="G4108" s="45"/>
      <c r="H4108" s="45"/>
      <c r="I4108" s="36"/>
      <c r="J4108" s="36"/>
      <c r="K4108" s="5"/>
      <c r="L4108" s="8" t="str">
        <f t="shared" si="65"/>
        <v xml:space="preserve"> </v>
      </c>
      <c r="M4108" s="6"/>
      <c r="N4108" s="6"/>
      <c r="O4108" s="6"/>
      <c r="P4108" s="8"/>
      <c r="Q4108" s="5"/>
      <c r="R4108" s="8"/>
      <c r="S4108" s="10"/>
      <c r="T4108" s="6"/>
      <c r="U4108" s="4"/>
      <c r="V4108" s="4"/>
      <c r="W4108" s="38"/>
      <c r="X4108" s="8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BC4108" s="2"/>
    </row>
    <row r="4109" spans="1:55" ht="12.75" x14ac:dyDescent="0.2">
      <c r="A4109" s="4"/>
      <c r="B4109" s="4"/>
      <c r="C4109" s="4"/>
      <c r="D4109" s="4"/>
      <c r="E4109" s="4"/>
      <c r="F4109" s="4"/>
      <c r="G4109" s="45"/>
      <c r="H4109" s="45"/>
      <c r="I4109" s="36"/>
      <c r="J4109" s="36"/>
      <c r="K4109" s="5"/>
      <c r="L4109" s="8" t="str">
        <f t="shared" si="65"/>
        <v xml:space="preserve"> </v>
      </c>
      <c r="M4109" s="6"/>
      <c r="N4109" s="6"/>
      <c r="O4109" s="6"/>
      <c r="P4109" s="8"/>
      <c r="Q4109" s="5"/>
      <c r="R4109" s="8"/>
      <c r="S4109" s="10"/>
      <c r="T4109" s="6"/>
      <c r="U4109" s="4"/>
      <c r="V4109" s="4"/>
      <c r="W4109" s="38"/>
      <c r="X4109" s="8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BC4109" s="2"/>
    </row>
    <row r="4110" spans="1:55" ht="12.75" x14ac:dyDescent="0.2">
      <c r="A4110" s="4"/>
      <c r="B4110" s="4"/>
      <c r="C4110" s="4"/>
      <c r="D4110" s="4"/>
      <c r="E4110" s="4"/>
      <c r="F4110" s="4"/>
      <c r="G4110" s="45"/>
      <c r="H4110" s="45"/>
      <c r="I4110" s="36"/>
      <c r="J4110" s="36"/>
      <c r="K4110" s="5"/>
      <c r="L4110" s="8" t="str">
        <f t="shared" si="65"/>
        <v xml:space="preserve"> </v>
      </c>
      <c r="M4110" s="6"/>
      <c r="N4110" s="6"/>
      <c r="O4110" s="6"/>
      <c r="P4110" s="8"/>
      <c r="Q4110" s="5"/>
      <c r="R4110" s="8"/>
      <c r="S4110" s="10"/>
      <c r="T4110" s="6"/>
      <c r="U4110" s="4"/>
      <c r="V4110" s="4"/>
      <c r="W4110" s="38"/>
      <c r="X4110" s="8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BC4110" s="2"/>
    </row>
    <row r="4111" spans="1:55" ht="12.75" x14ac:dyDescent="0.2">
      <c r="A4111" s="4"/>
      <c r="B4111" s="4"/>
      <c r="C4111" s="4"/>
      <c r="D4111" s="4"/>
      <c r="E4111" s="4"/>
      <c r="F4111" s="4"/>
      <c r="G4111" s="45"/>
      <c r="H4111" s="45"/>
      <c r="I4111" s="36"/>
      <c r="J4111" s="36"/>
      <c r="K4111" s="5"/>
      <c r="L4111" s="8" t="str">
        <f t="shared" si="65"/>
        <v xml:space="preserve"> </v>
      </c>
      <c r="M4111" s="6"/>
      <c r="N4111" s="6"/>
      <c r="O4111" s="6"/>
      <c r="P4111" s="8"/>
      <c r="Q4111" s="5"/>
      <c r="R4111" s="8"/>
      <c r="S4111" s="10"/>
      <c r="T4111" s="6"/>
      <c r="U4111" s="4"/>
      <c r="V4111" s="4"/>
      <c r="W4111" s="38"/>
      <c r="X4111" s="8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BC4111" s="2"/>
    </row>
    <row r="4112" spans="1:55" ht="12.75" x14ac:dyDescent="0.2">
      <c r="A4112" s="4"/>
      <c r="B4112" s="4"/>
      <c r="C4112" s="4"/>
      <c r="D4112" s="4"/>
      <c r="E4112" s="4"/>
      <c r="F4112" s="4"/>
      <c r="G4112" s="45"/>
      <c r="H4112" s="45"/>
      <c r="I4112" s="36"/>
      <c r="J4112" s="36"/>
      <c r="K4112" s="5"/>
      <c r="L4112" s="8" t="str">
        <f t="shared" si="65"/>
        <v xml:space="preserve"> </v>
      </c>
      <c r="M4112" s="6"/>
      <c r="N4112" s="6"/>
      <c r="O4112" s="6"/>
      <c r="P4112" s="8"/>
      <c r="Q4112" s="5"/>
      <c r="R4112" s="8"/>
      <c r="S4112" s="10"/>
      <c r="T4112" s="6"/>
      <c r="U4112" s="4"/>
      <c r="V4112" s="4"/>
      <c r="W4112" s="38"/>
      <c r="X4112" s="8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BC4112" s="2"/>
    </row>
    <row r="4113" spans="1:55" ht="12.75" x14ac:dyDescent="0.2">
      <c r="A4113" s="4"/>
      <c r="B4113" s="4"/>
      <c r="C4113" s="4"/>
      <c r="D4113" s="4"/>
      <c r="E4113" s="4"/>
      <c r="F4113" s="4"/>
      <c r="G4113" s="45"/>
      <c r="H4113" s="45"/>
      <c r="I4113" s="36"/>
      <c r="J4113" s="36"/>
      <c r="K4113" s="5"/>
      <c r="L4113" s="8" t="str">
        <f t="shared" si="65"/>
        <v xml:space="preserve"> </v>
      </c>
      <c r="M4113" s="6"/>
      <c r="N4113" s="6"/>
      <c r="O4113" s="6"/>
      <c r="P4113" s="8"/>
      <c r="Q4113" s="5"/>
      <c r="R4113" s="8"/>
      <c r="S4113" s="10"/>
      <c r="T4113" s="6"/>
      <c r="U4113" s="4"/>
      <c r="V4113" s="4"/>
      <c r="W4113" s="38"/>
      <c r="X4113" s="8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BC4113" s="2"/>
    </row>
    <row r="4114" spans="1:55" ht="12.75" x14ac:dyDescent="0.2">
      <c r="A4114" s="4"/>
      <c r="B4114" s="4"/>
      <c r="C4114" s="4"/>
      <c r="D4114" s="4"/>
      <c r="E4114" s="4"/>
      <c r="F4114" s="4"/>
      <c r="G4114" s="45"/>
      <c r="H4114" s="45"/>
      <c r="I4114" s="36"/>
      <c r="J4114" s="36"/>
      <c r="K4114" s="5"/>
      <c r="L4114" s="8" t="str">
        <f t="shared" si="65"/>
        <v xml:space="preserve"> </v>
      </c>
      <c r="M4114" s="6"/>
      <c r="N4114" s="6"/>
      <c r="O4114" s="6"/>
      <c r="P4114" s="8"/>
      <c r="Q4114" s="5"/>
      <c r="R4114" s="8"/>
      <c r="S4114" s="10"/>
      <c r="T4114" s="6"/>
      <c r="U4114" s="4"/>
      <c r="V4114" s="4"/>
      <c r="W4114" s="38"/>
      <c r="X4114" s="8"/>
      <c r="Y4114" s="10"/>
      <c r="Z4114" s="10"/>
      <c r="AA4114" s="10"/>
      <c r="AB4114" s="10"/>
      <c r="AC4114" s="10"/>
      <c r="AD4114" s="10"/>
      <c r="AE4114" s="10"/>
      <c r="AF4114" s="10"/>
      <c r="AG4114" s="10"/>
      <c r="AH4114" s="10"/>
      <c r="AI4114" s="10"/>
      <c r="AJ4114" s="10"/>
      <c r="BC4114" s="2"/>
    </row>
    <row r="4115" spans="1:55" ht="12.75" x14ac:dyDescent="0.2">
      <c r="A4115" s="4"/>
      <c r="B4115" s="4"/>
      <c r="C4115" s="4"/>
      <c r="D4115" s="4"/>
      <c r="E4115" s="4"/>
      <c r="F4115" s="4"/>
      <c r="G4115" s="45"/>
      <c r="H4115" s="45"/>
      <c r="I4115" s="36"/>
      <c r="J4115" s="36"/>
      <c r="K4115" s="5"/>
      <c r="L4115" s="8" t="str">
        <f t="shared" si="65"/>
        <v xml:space="preserve"> </v>
      </c>
      <c r="M4115" s="6"/>
      <c r="N4115" s="6"/>
      <c r="O4115" s="6"/>
      <c r="P4115" s="8"/>
      <c r="Q4115" s="5"/>
      <c r="R4115" s="8"/>
      <c r="S4115" s="10"/>
      <c r="T4115" s="6"/>
      <c r="U4115" s="4"/>
      <c r="V4115" s="4"/>
      <c r="W4115" s="38"/>
      <c r="X4115" s="8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BC4115" s="2"/>
    </row>
    <row r="4116" spans="1:55" ht="12.75" x14ac:dyDescent="0.2">
      <c r="A4116" s="4"/>
      <c r="B4116" s="4"/>
      <c r="C4116" s="4"/>
      <c r="D4116" s="4"/>
      <c r="E4116" s="4"/>
      <c r="F4116" s="4"/>
      <c r="G4116" s="45"/>
      <c r="H4116" s="45"/>
      <c r="I4116" s="36"/>
      <c r="J4116" s="36"/>
      <c r="K4116" s="5"/>
      <c r="L4116" s="8" t="str">
        <f t="shared" si="65"/>
        <v xml:space="preserve"> </v>
      </c>
      <c r="M4116" s="6"/>
      <c r="N4116" s="6"/>
      <c r="O4116" s="6"/>
      <c r="P4116" s="8"/>
      <c r="Q4116" s="5"/>
      <c r="R4116" s="8"/>
      <c r="S4116" s="10"/>
      <c r="T4116" s="6"/>
      <c r="U4116" s="4"/>
      <c r="V4116" s="4"/>
      <c r="W4116" s="38"/>
      <c r="X4116" s="8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BC4116" s="2"/>
    </row>
    <row r="4117" spans="1:55" ht="12.75" x14ac:dyDescent="0.2">
      <c r="A4117" s="4"/>
      <c r="B4117" s="4"/>
      <c r="C4117" s="4"/>
      <c r="D4117" s="4"/>
      <c r="E4117" s="4"/>
      <c r="F4117" s="4"/>
      <c r="G4117" s="45"/>
      <c r="H4117" s="45"/>
      <c r="I4117" s="36"/>
      <c r="J4117" s="36"/>
      <c r="K4117" s="5"/>
      <c r="L4117" s="8" t="str">
        <f t="shared" si="65"/>
        <v xml:space="preserve"> </v>
      </c>
      <c r="M4117" s="6"/>
      <c r="N4117" s="6"/>
      <c r="O4117" s="6"/>
      <c r="P4117" s="8"/>
      <c r="Q4117" s="5"/>
      <c r="R4117" s="8"/>
      <c r="S4117" s="10"/>
      <c r="T4117" s="6"/>
      <c r="U4117" s="4"/>
      <c r="V4117" s="4"/>
      <c r="W4117" s="38"/>
      <c r="X4117" s="8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BC4117" s="2"/>
    </row>
    <row r="4118" spans="1:55" ht="12.75" x14ac:dyDescent="0.2">
      <c r="A4118" s="4"/>
      <c r="B4118" s="4"/>
      <c r="C4118" s="4"/>
      <c r="D4118" s="4"/>
      <c r="E4118" s="4"/>
      <c r="F4118" s="4"/>
      <c r="G4118" s="45"/>
      <c r="H4118" s="45"/>
      <c r="I4118" s="36"/>
      <c r="J4118" s="36"/>
      <c r="K4118" s="5"/>
      <c r="L4118" s="8" t="str">
        <f t="shared" si="65"/>
        <v xml:space="preserve"> </v>
      </c>
      <c r="M4118" s="6"/>
      <c r="N4118" s="6"/>
      <c r="O4118" s="6"/>
      <c r="P4118" s="8"/>
      <c r="Q4118" s="5"/>
      <c r="R4118" s="8"/>
      <c r="S4118" s="10"/>
      <c r="T4118" s="6"/>
      <c r="U4118" s="4"/>
      <c r="V4118" s="4"/>
      <c r="W4118" s="38"/>
      <c r="X4118" s="8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BC4118" s="2"/>
    </row>
    <row r="4119" spans="1:55" ht="12.75" x14ac:dyDescent="0.2">
      <c r="A4119" s="4"/>
      <c r="B4119" s="4"/>
      <c r="C4119" s="4"/>
      <c r="D4119" s="4"/>
      <c r="E4119" s="4"/>
      <c r="F4119" s="4"/>
      <c r="G4119" s="45"/>
      <c r="H4119" s="45"/>
      <c r="I4119" s="36"/>
      <c r="J4119" s="36"/>
      <c r="K4119" s="5"/>
      <c r="L4119" s="8" t="str">
        <f t="shared" si="65"/>
        <v xml:space="preserve"> </v>
      </c>
      <c r="M4119" s="6"/>
      <c r="N4119" s="6"/>
      <c r="O4119" s="6"/>
      <c r="P4119" s="8"/>
      <c r="Q4119" s="5"/>
      <c r="R4119" s="8"/>
      <c r="S4119" s="10"/>
      <c r="T4119" s="6"/>
      <c r="U4119" s="4"/>
      <c r="V4119" s="4"/>
      <c r="W4119" s="38"/>
      <c r="X4119" s="8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BC4119" s="2"/>
    </row>
    <row r="4120" spans="1:55" ht="12.75" x14ac:dyDescent="0.2">
      <c r="A4120" s="4"/>
      <c r="B4120" s="4"/>
      <c r="C4120" s="4"/>
      <c r="D4120" s="4"/>
      <c r="E4120" s="4"/>
      <c r="F4120" s="4"/>
      <c r="G4120" s="45"/>
      <c r="H4120" s="45"/>
      <c r="I4120" s="36"/>
      <c r="J4120" s="36"/>
      <c r="K4120" s="5"/>
      <c r="L4120" s="8" t="str">
        <f t="shared" si="65"/>
        <v xml:space="preserve"> </v>
      </c>
      <c r="M4120" s="6"/>
      <c r="N4120" s="6"/>
      <c r="O4120" s="6"/>
      <c r="P4120" s="8"/>
      <c r="Q4120" s="5"/>
      <c r="R4120" s="8"/>
      <c r="S4120" s="10"/>
      <c r="T4120" s="6"/>
      <c r="U4120" s="4"/>
      <c r="V4120" s="4"/>
      <c r="W4120" s="38"/>
      <c r="X4120" s="8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BC4120" s="2"/>
    </row>
    <row r="4121" spans="1:55" ht="12.75" x14ac:dyDescent="0.2">
      <c r="A4121" s="4"/>
      <c r="B4121" s="4"/>
      <c r="C4121" s="4"/>
      <c r="D4121" s="4"/>
      <c r="E4121" s="4"/>
      <c r="F4121" s="4"/>
      <c r="G4121" s="45"/>
      <c r="H4121" s="45"/>
      <c r="I4121" s="36"/>
      <c r="J4121" s="36"/>
      <c r="K4121" s="5"/>
      <c r="L4121" s="8" t="str">
        <f t="shared" si="65"/>
        <v xml:space="preserve"> </v>
      </c>
      <c r="M4121" s="6"/>
      <c r="N4121" s="6"/>
      <c r="O4121" s="6"/>
      <c r="P4121" s="8"/>
      <c r="Q4121" s="5"/>
      <c r="R4121" s="8"/>
      <c r="S4121" s="10"/>
      <c r="T4121" s="6"/>
      <c r="U4121" s="4"/>
      <c r="V4121" s="4"/>
      <c r="W4121" s="38"/>
      <c r="X4121" s="8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BC4121" s="2"/>
    </row>
    <row r="4122" spans="1:55" ht="12.75" x14ac:dyDescent="0.2">
      <c r="A4122" s="4"/>
      <c r="B4122" s="4"/>
      <c r="C4122" s="4"/>
      <c r="D4122" s="4"/>
      <c r="E4122" s="4"/>
      <c r="F4122" s="4"/>
      <c r="G4122" s="45"/>
      <c r="H4122" s="45"/>
      <c r="I4122" s="36"/>
      <c r="J4122" s="36"/>
      <c r="K4122" s="5"/>
      <c r="L4122" s="8" t="str">
        <f t="shared" si="65"/>
        <v xml:space="preserve"> </v>
      </c>
      <c r="M4122" s="6"/>
      <c r="N4122" s="6"/>
      <c r="O4122" s="6"/>
      <c r="P4122" s="8"/>
      <c r="Q4122" s="5"/>
      <c r="R4122" s="8"/>
      <c r="S4122" s="10"/>
      <c r="T4122" s="6"/>
      <c r="U4122" s="4"/>
      <c r="V4122" s="4"/>
      <c r="W4122" s="38"/>
      <c r="X4122" s="8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BC4122" s="2"/>
    </row>
    <row r="4123" spans="1:55" ht="12.75" x14ac:dyDescent="0.2">
      <c r="A4123" s="4"/>
      <c r="B4123" s="4"/>
      <c r="C4123" s="4"/>
      <c r="D4123" s="4"/>
      <c r="E4123" s="4"/>
      <c r="F4123" s="4"/>
      <c r="G4123" s="45"/>
      <c r="H4123" s="45"/>
      <c r="I4123" s="36"/>
      <c r="J4123" s="36"/>
      <c r="K4123" s="5"/>
      <c r="L4123" s="8" t="str">
        <f t="shared" si="65"/>
        <v xml:space="preserve"> </v>
      </c>
      <c r="M4123" s="6"/>
      <c r="N4123" s="6"/>
      <c r="O4123" s="6"/>
      <c r="P4123" s="8"/>
      <c r="Q4123" s="5"/>
      <c r="R4123" s="8"/>
      <c r="S4123" s="10"/>
      <c r="T4123" s="6"/>
      <c r="U4123" s="4"/>
      <c r="V4123" s="4"/>
      <c r="W4123" s="38"/>
      <c r="X4123" s="8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BC4123" s="2"/>
    </row>
    <row r="4124" spans="1:55" ht="12.75" x14ac:dyDescent="0.2">
      <c r="A4124" s="4"/>
      <c r="B4124" s="4"/>
      <c r="C4124" s="4"/>
      <c r="D4124" s="4"/>
      <c r="E4124" s="4"/>
      <c r="F4124" s="4"/>
      <c r="G4124" s="45"/>
      <c r="H4124" s="45"/>
      <c r="I4124" s="36"/>
      <c r="J4124" s="36"/>
      <c r="K4124" s="5"/>
      <c r="L4124" s="8" t="str">
        <f t="shared" si="65"/>
        <v xml:space="preserve"> </v>
      </c>
      <c r="M4124" s="6"/>
      <c r="N4124" s="6"/>
      <c r="O4124" s="6"/>
      <c r="P4124" s="8"/>
      <c r="Q4124" s="5"/>
      <c r="R4124" s="8"/>
      <c r="S4124" s="10"/>
      <c r="T4124" s="6"/>
      <c r="U4124" s="4"/>
      <c r="V4124" s="4"/>
      <c r="W4124" s="38"/>
      <c r="X4124" s="8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BC4124" s="2"/>
    </row>
    <row r="4125" spans="1:55" ht="12.75" x14ac:dyDescent="0.2">
      <c r="A4125" s="4"/>
      <c r="B4125" s="4"/>
      <c r="C4125" s="4"/>
      <c r="D4125" s="4"/>
      <c r="E4125" s="4"/>
      <c r="F4125" s="4"/>
      <c r="G4125" s="45"/>
      <c r="H4125" s="45"/>
      <c r="I4125" s="36"/>
      <c r="J4125" s="36"/>
      <c r="K4125" s="5"/>
      <c r="L4125" s="8" t="str">
        <f t="shared" si="65"/>
        <v xml:space="preserve"> </v>
      </c>
      <c r="M4125" s="6"/>
      <c r="N4125" s="6"/>
      <c r="O4125" s="6"/>
      <c r="P4125" s="8"/>
      <c r="Q4125" s="5"/>
      <c r="R4125" s="8"/>
      <c r="S4125" s="10"/>
      <c r="T4125" s="6"/>
      <c r="U4125" s="4"/>
      <c r="V4125" s="4"/>
      <c r="W4125" s="38"/>
      <c r="X4125" s="8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BC4125" s="2"/>
    </row>
    <row r="4126" spans="1:55" ht="12.75" x14ac:dyDescent="0.2">
      <c r="A4126" s="4"/>
      <c r="B4126" s="4"/>
      <c r="C4126" s="4"/>
      <c r="D4126" s="4"/>
      <c r="E4126" s="4"/>
      <c r="F4126" s="4"/>
      <c r="G4126" s="45"/>
      <c r="H4126" s="45"/>
      <c r="I4126" s="36"/>
      <c r="J4126" s="36"/>
      <c r="K4126" s="5"/>
      <c r="L4126" s="8" t="str">
        <f t="shared" si="65"/>
        <v xml:space="preserve"> </v>
      </c>
      <c r="M4126" s="6"/>
      <c r="N4126" s="6"/>
      <c r="O4126" s="6"/>
      <c r="P4126" s="8"/>
      <c r="Q4126" s="5"/>
      <c r="R4126" s="8"/>
      <c r="S4126" s="10"/>
      <c r="T4126" s="6"/>
      <c r="U4126" s="4"/>
      <c r="V4126" s="4"/>
      <c r="W4126" s="38"/>
      <c r="X4126" s="8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BC4126" s="2"/>
    </row>
    <row r="4127" spans="1:55" ht="12.75" x14ac:dyDescent="0.2">
      <c r="A4127" s="4"/>
      <c r="B4127" s="4"/>
      <c r="C4127" s="4"/>
      <c r="D4127" s="4"/>
      <c r="E4127" s="4"/>
      <c r="F4127" s="4"/>
      <c r="G4127" s="45"/>
      <c r="H4127" s="45"/>
      <c r="I4127" s="36"/>
      <c r="J4127" s="36"/>
      <c r="K4127" s="5"/>
      <c r="L4127" s="8" t="str">
        <f t="shared" si="65"/>
        <v xml:space="preserve"> </v>
      </c>
      <c r="M4127" s="6"/>
      <c r="N4127" s="6"/>
      <c r="O4127" s="6"/>
      <c r="P4127" s="8"/>
      <c r="Q4127" s="5"/>
      <c r="R4127" s="8"/>
      <c r="S4127" s="10"/>
      <c r="T4127" s="6"/>
      <c r="U4127" s="4"/>
      <c r="V4127" s="4"/>
      <c r="W4127" s="38"/>
      <c r="X4127" s="8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BC4127" s="2"/>
    </row>
    <row r="4128" spans="1:55" ht="12.75" x14ac:dyDescent="0.2">
      <c r="A4128" s="4"/>
      <c r="B4128" s="4"/>
      <c r="C4128" s="4"/>
      <c r="D4128" s="4"/>
      <c r="E4128" s="4"/>
      <c r="F4128" s="4"/>
      <c r="G4128" s="45"/>
      <c r="H4128" s="45"/>
      <c r="I4128" s="36"/>
      <c r="J4128" s="36"/>
      <c r="K4128" s="5"/>
      <c r="L4128" s="8" t="str">
        <f t="shared" ref="L4128:L4191" si="66">+IF(J4128=0," ",K4128-($B$9-J4128))</f>
        <v xml:space="preserve"> </v>
      </c>
      <c r="M4128" s="6"/>
      <c r="N4128" s="6"/>
      <c r="O4128" s="6"/>
      <c r="P4128" s="8"/>
      <c r="Q4128" s="5"/>
      <c r="R4128" s="8"/>
      <c r="S4128" s="10"/>
      <c r="T4128" s="6"/>
      <c r="U4128" s="4"/>
      <c r="V4128" s="4"/>
      <c r="W4128" s="38"/>
      <c r="X4128" s="8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BC4128" s="2"/>
    </row>
    <row r="4129" spans="1:55" ht="12.75" x14ac:dyDescent="0.2">
      <c r="A4129" s="4"/>
      <c r="B4129" s="4"/>
      <c r="C4129" s="4"/>
      <c r="D4129" s="4"/>
      <c r="E4129" s="4"/>
      <c r="F4129" s="4"/>
      <c r="G4129" s="45"/>
      <c r="H4129" s="45"/>
      <c r="I4129" s="36"/>
      <c r="J4129" s="36"/>
      <c r="K4129" s="5"/>
      <c r="L4129" s="8" t="str">
        <f t="shared" si="66"/>
        <v xml:space="preserve"> </v>
      </c>
      <c r="M4129" s="6"/>
      <c r="N4129" s="6"/>
      <c r="O4129" s="6"/>
      <c r="P4129" s="8"/>
      <c r="Q4129" s="5"/>
      <c r="R4129" s="8"/>
      <c r="S4129" s="10"/>
      <c r="T4129" s="6"/>
      <c r="U4129" s="4"/>
      <c r="V4129" s="4"/>
      <c r="W4129" s="38"/>
      <c r="X4129" s="8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BC4129" s="2"/>
    </row>
    <row r="4130" spans="1:55" ht="12.75" x14ac:dyDescent="0.2">
      <c r="A4130" s="4"/>
      <c r="B4130" s="4"/>
      <c r="C4130" s="4"/>
      <c r="D4130" s="4"/>
      <c r="E4130" s="4"/>
      <c r="F4130" s="4"/>
      <c r="G4130" s="45"/>
      <c r="H4130" s="45"/>
      <c r="I4130" s="36"/>
      <c r="J4130" s="36"/>
      <c r="K4130" s="5"/>
      <c r="L4130" s="8" t="str">
        <f t="shared" si="66"/>
        <v xml:space="preserve"> </v>
      </c>
      <c r="M4130" s="6"/>
      <c r="N4130" s="6"/>
      <c r="O4130" s="6"/>
      <c r="P4130" s="8"/>
      <c r="Q4130" s="5"/>
      <c r="R4130" s="8"/>
      <c r="S4130" s="10"/>
      <c r="T4130" s="6"/>
      <c r="U4130" s="4"/>
      <c r="V4130" s="4"/>
      <c r="W4130" s="38"/>
      <c r="X4130" s="8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BC4130" s="2"/>
    </row>
    <row r="4131" spans="1:55" ht="12.75" x14ac:dyDescent="0.2">
      <c r="A4131" s="4"/>
      <c r="B4131" s="4"/>
      <c r="C4131" s="4"/>
      <c r="D4131" s="4"/>
      <c r="E4131" s="4"/>
      <c r="F4131" s="4"/>
      <c r="G4131" s="45"/>
      <c r="H4131" s="45"/>
      <c r="I4131" s="36"/>
      <c r="J4131" s="36"/>
      <c r="K4131" s="5"/>
      <c r="L4131" s="8" t="str">
        <f t="shared" si="66"/>
        <v xml:space="preserve"> </v>
      </c>
      <c r="M4131" s="6"/>
      <c r="N4131" s="6"/>
      <c r="O4131" s="6"/>
      <c r="P4131" s="8"/>
      <c r="Q4131" s="5"/>
      <c r="R4131" s="8"/>
      <c r="S4131" s="10"/>
      <c r="T4131" s="6"/>
      <c r="U4131" s="4"/>
      <c r="V4131" s="4"/>
      <c r="W4131" s="38"/>
      <c r="X4131" s="8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BC4131" s="2"/>
    </row>
    <row r="4132" spans="1:55" ht="12.75" x14ac:dyDescent="0.2">
      <c r="A4132" s="4"/>
      <c r="B4132" s="4"/>
      <c r="C4132" s="4"/>
      <c r="D4132" s="4"/>
      <c r="E4132" s="4"/>
      <c r="F4132" s="4"/>
      <c r="G4132" s="45"/>
      <c r="H4132" s="45"/>
      <c r="I4132" s="36"/>
      <c r="J4132" s="36"/>
      <c r="K4132" s="5"/>
      <c r="L4132" s="8" t="str">
        <f t="shared" si="66"/>
        <v xml:space="preserve"> </v>
      </c>
      <c r="M4132" s="6"/>
      <c r="N4132" s="6"/>
      <c r="O4132" s="6"/>
      <c r="P4132" s="8"/>
      <c r="Q4132" s="5"/>
      <c r="R4132" s="8"/>
      <c r="S4132" s="10"/>
      <c r="T4132" s="6"/>
      <c r="U4132" s="4"/>
      <c r="V4132" s="4"/>
      <c r="W4132" s="38"/>
      <c r="X4132" s="8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BC4132" s="2"/>
    </row>
    <row r="4133" spans="1:55" ht="12.75" x14ac:dyDescent="0.2">
      <c r="A4133" s="4"/>
      <c r="B4133" s="4"/>
      <c r="C4133" s="4"/>
      <c r="D4133" s="4"/>
      <c r="E4133" s="4"/>
      <c r="F4133" s="4"/>
      <c r="G4133" s="45"/>
      <c r="H4133" s="45"/>
      <c r="I4133" s="36"/>
      <c r="J4133" s="36"/>
      <c r="K4133" s="5"/>
      <c r="L4133" s="8" t="str">
        <f t="shared" si="66"/>
        <v xml:space="preserve"> </v>
      </c>
      <c r="M4133" s="6"/>
      <c r="N4133" s="6"/>
      <c r="O4133" s="6"/>
      <c r="P4133" s="8"/>
      <c r="Q4133" s="5"/>
      <c r="R4133" s="8"/>
      <c r="S4133" s="10"/>
      <c r="T4133" s="6"/>
      <c r="U4133" s="4"/>
      <c r="V4133" s="4"/>
      <c r="W4133" s="38"/>
      <c r="X4133" s="8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BC4133" s="2"/>
    </row>
    <row r="4134" spans="1:55" ht="12.75" x14ac:dyDescent="0.2">
      <c r="A4134" s="4"/>
      <c r="B4134" s="4"/>
      <c r="C4134" s="4"/>
      <c r="D4134" s="4"/>
      <c r="E4134" s="4"/>
      <c r="F4134" s="4"/>
      <c r="G4134" s="45"/>
      <c r="H4134" s="45"/>
      <c r="I4134" s="36"/>
      <c r="J4134" s="36"/>
      <c r="K4134" s="5"/>
      <c r="L4134" s="8" t="str">
        <f t="shared" si="66"/>
        <v xml:space="preserve"> </v>
      </c>
      <c r="M4134" s="6"/>
      <c r="N4134" s="6"/>
      <c r="O4134" s="6"/>
      <c r="P4134" s="8"/>
      <c r="Q4134" s="5"/>
      <c r="R4134" s="8"/>
      <c r="S4134" s="10"/>
      <c r="T4134" s="6"/>
      <c r="U4134" s="4"/>
      <c r="V4134" s="4"/>
      <c r="W4134" s="38"/>
      <c r="X4134" s="8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BC4134" s="2"/>
    </row>
    <row r="4135" spans="1:55" ht="12.75" x14ac:dyDescent="0.2">
      <c r="A4135" s="4"/>
      <c r="B4135" s="4"/>
      <c r="C4135" s="4"/>
      <c r="D4135" s="4"/>
      <c r="E4135" s="4"/>
      <c r="F4135" s="4"/>
      <c r="G4135" s="45"/>
      <c r="H4135" s="45"/>
      <c r="I4135" s="36"/>
      <c r="J4135" s="36"/>
      <c r="K4135" s="5"/>
      <c r="L4135" s="8" t="str">
        <f t="shared" si="66"/>
        <v xml:space="preserve"> </v>
      </c>
      <c r="M4135" s="6"/>
      <c r="N4135" s="6"/>
      <c r="O4135" s="6"/>
      <c r="P4135" s="8"/>
      <c r="Q4135" s="5"/>
      <c r="R4135" s="8"/>
      <c r="S4135" s="10"/>
      <c r="T4135" s="6"/>
      <c r="U4135" s="4"/>
      <c r="V4135" s="4"/>
      <c r="W4135" s="38"/>
      <c r="X4135" s="8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BC4135" s="2"/>
    </row>
    <row r="4136" spans="1:55" ht="12.75" x14ac:dyDescent="0.2">
      <c r="A4136" s="4"/>
      <c r="B4136" s="4"/>
      <c r="C4136" s="4"/>
      <c r="D4136" s="4"/>
      <c r="E4136" s="4"/>
      <c r="F4136" s="4"/>
      <c r="G4136" s="45"/>
      <c r="H4136" s="45"/>
      <c r="I4136" s="36"/>
      <c r="J4136" s="36"/>
      <c r="K4136" s="5"/>
      <c r="L4136" s="8" t="str">
        <f t="shared" si="66"/>
        <v xml:space="preserve"> </v>
      </c>
      <c r="M4136" s="6"/>
      <c r="N4136" s="6"/>
      <c r="O4136" s="6"/>
      <c r="P4136" s="8"/>
      <c r="Q4136" s="5"/>
      <c r="R4136" s="8"/>
      <c r="S4136" s="10"/>
      <c r="T4136" s="6"/>
      <c r="U4136" s="4"/>
      <c r="V4136" s="4"/>
      <c r="W4136" s="38"/>
      <c r="X4136" s="8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BC4136" s="2"/>
    </row>
    <row r="4137" spans="1:55" ht="12.75" x14ac:dyDescent="0.2">
      <c r="A4137" s="4"/>
      <c r="B4137" s="4"/>
      <c r="C4137" s="4"/>
      <c r="D4137" s="4"/>
      <c r="E4137" s="4"/>
      <c r="F4137" s="4"/>
      <c r="G4137" s="45"/>
      <c r="H4137" s="45"/>
      <c r="I4137" s="36"/>
      <c r="J4137" s="36"/>
      <c r="K4137" s="5"/>
      <c r="L4137" s="8" t="str">
        <f t="shared" si="66"/>
        <v xml:space="preserve"> </v>
      </c>
      <c r="M4137" s="6"/>
      <c r="N4137" s="6"/>
      <c r="O4137" s="6"/>
      <c r="P4137" s="8"/>
      <c r="Q4137" s="5"/>
      <c r="R4137" s="8"/>
      <c r="S4137" s="10"/>
      <c r="T4137" s="6"/>
      <c r="U4137" s="4"/>
      <c r="V4137" s="4"/>
      <c r="W4137" s="38"/>
      <c r="X4137" s="8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BC4137" s="2"/>
    </row>
    <row r="4138" spans="1:55" ht="12.75" x14ac:dyDescent="0.2">
      <c r="A4138" s="4"/>
      <c r="B4138" s="4"/>
      <c r="C4138" s="4"/>
      <c r="D4138" s="4"/>
      <c r="E4138" s="4"/>
      <c r="F4138" s="4"/>
      <c r="G4138" s="45"/>
      <c r="H4138" s="45"/>
      <c r="I4138" s="36"/>
      <c r="J4138" s="36"/>
      <c r="K4138" s="5"/>
      <c r="L4138" s="8" t="str">
        <f t="shared" si="66"/>
        <v xml:space="preserve"> </v>
      </c>
      <c r="M4138" s="6"/>
      <c r="N4138" s="6"/>
      <c r="O4138" s="6"/>
      <c r="P4138" s="8"/>
      <c r="Q4138" s="5"/>
      <c r="R4138" s="8"/>
      <c r="S4138" s="10"/>
      <c r="T4138" s="6"/>
      <c r="U4138" s="4"/>
      <c r="V4138" s="4"/>
      <c r="W4138" s="38"/>
      <c r="X4138" s="8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BC4138" s="2"/>
    </row>
    <row r="4139" spans="1:55" ht="12.75" x14ac:dyDescent="0.2">
      <c r="A4139" s="4"/>
      <c r="B4139" s="4"/>
      <c r="C4139" s="4"/>
      <c r="D4139" s="4"/>
      <c r="E4139" s="4"/>
      <c r="F4139" s="4"/>
      <c r="G4139" s="45"/>
      <c r="H4139" s="45"/>
      <c r="I4139" s="36"/>
      <c r="J4139" s="36"/>
      <c r="K4139" s="5"/>
      <c r="L4139" s="8" t="str">
        <f t="shared" si="66"/>
        <v xml:space="preserve"> </v>
      </c>
      <c r="M4139" s="6"/>
      <c r="N4139" s="6"/>
      <c r="O4139" s="6"/>
      <c r="P4139" s="8"/>
      <c r="Q4139" s="5"/>
      <c r="R4139" s="8"/>
      <c r="S4139" s="10"/>
      <c r="T4139" s="6"/>
      <c r="U4139" s="4"/>
      <c r="V4139" s="4"/>
      <c r="W4139" s="38"/>
      <c r="X4139" s="8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BC4139" s="2"/>
    </row>
    <row r="4140" spans="1:55" ht="12.75" x14ac:dyDescent="0.2">
      <c r="A4140" s="4"/>
      <c r="B4140" s="4"/>
      <c r="C4140" s="4"/>
      <c r="D4140" s="4"/>
      <c r="E4140" s="4"/>
      <c r="F4140" s="4"/>
      <c r="G4140" s="45"/>
      <c r="H4140" s="45"/>
      <c r="I4140" s="36"/>
      <c r="J4140" s="36"/>
      <c r="K4140" s="5"/>
      <c r="L4140" s="8" t="str">
        <f t="shared" si="66"/>
        <v xml:space="preserve"> </v>
      </c>
      <c r="M4140" s="6"/>
      <c r="N4140" s="6"/>
      <c r="O4140" s="6"/>
      <c r="P4140" s="8"/>
      <c r="Q4140" s="5"/>
      <c r="R4140" s="8"/>
      <c r="S4140" s="10"/>
      <c r="T4140" s="6"/>
      <c r="U4140" s="4"/>
      <c r="V4140" s="4"/>
      <c r="W4140" s="38"/>
      <c r="X4140" s="8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BC4140" s="2"/>
    </row>
    <row r="4141" spans="1:55" ht="12.75" x14ac:dyDescent="0.2">
      <c r="A4141" s="4"/>
      <c r="B4141" s="4"/>
      <c r="C4141" s="4"/>
      <c r="D4141" s="4"/>
      <c r="E4141" s="4"/>
      <c r="F4141" s="4"/>
      <c r="G4141" s="45"/>
      <c r="H4141" s="45"/>
      <c r="I4141" s="36"/>
      <c r="J4141" s="36"/>
      <c r="K4141" s="5"/>
      <c r="L4141" s="8" t="str">
        <f t="shared" si="66"/>
        <v xml:space="preserve"> </v>
      </c>
      <c r="M4141" s="6"/>
      <c r="N4141" s="6"/>
      <c r="O4141" s="6"/>
      <c r="P4141" s="8"/>
      <c r="Q4141" s="5"/>
      <c r="R4141" s="8"/>
      <c r="S4141" s="10"/>
      <c r="T4141" s="6"/>
      <c r="U4141" s="4"/>
      <c r="V4141" s="4"/>
      <c r="W4141" s="38"/>
      <c r="X4141" s="8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BC4141" s="2"/>
    </row>
    <row r="4142" spans="1:55" ht="12.75" x14ac:dyDescent="0.2">
      <c r="A4142" s="4"/>
      <c r="B4142" s="4"/>
      <c r="C4142" s="4"/>
      <c r="D4142" s="4"/>
      <c r="E4142" s="4"/>
      <c r="F4142" s="4"/>
      <c r="G4142" s="45"/>
      <c r="H4142" s="45"/>
      <c r="I4142" s="36"/>
      <c r="J4142" s="36"/>
      <c r="K4142" s="5"/>
      <c r="L4142" s="8" t="str">
        <f t="shared" si="66"/>
        <v xml:space="preserve"> </v>
      </c>
      <c r="M4142" s="6"/>
      <c r="N4142" s="6"/>
      <c r="O4142" s="6"/>
      <c r="P4142" s="8"/>
      <c r="Q4142" s="5"/>
      <c r="R4142" s="8"/>
      <c r="S4142" s="10"/>
      <c r="T4142" s="6"/>
      <c r="U4142" s="4"/>
      <c r="V4142" s="4"/>
      <c r="W4142" s="38"/>
      <c r="X4142" s="8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BC4142" s="2"/>
    </row>
    <row r="4143" spans="1:55" ht="12.75" x14ac:dyDescent="0.2">
      <c r="A4143" s="4"/>
      <c r="B4143" s="4"/>
      <c r="C4143" s="4"/>
      <c r="D4143" s="4"/>
      <c r="E4143" s="4"/>
      <c r="F4143" s="4"/>
      <c r="G4143" s="45"/>
      <c r="H4143" s="45"/>
      <c r="I4143" s="36"/>
      <c r="J4143" s="36"/>
      <c r="K4143" s="5"/>
      <c r="L4143" s="8" t="str">
        <f t="shared" si="66"/>
        <v xml:space="preserve"> </v>
      </c>
      <c r="M4143" s="6"/>
      <c r="N4143" s="6"/>
      <c r="O4143" s="6"/>
      <c r="P4143" s="8"/>
      <c r="Q4143" s="5"/>
      <c r="R4143" s="8"/>
      <c r="S4143" s="10"/>
      <c r="T4143" s="6"/>
      <c r="U4143" s="4"/>
      <c r="V4143" s="4"/>
      <c r="W4143" s="38"/>
      <c r="X4143" s="8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BC4143" s="2"/>
    </row>
    <row r="4144" spans="1:55" ht="12.75" x14ac:dyDescent="0.2">
      <c r="A4144" s="4"/>
      <c r="B4144" s="4"/>
      <c r="C4144" s="4"/>
      <c r="D4144" s="4"/>
      <c r="E4144" s="4"/>
      <c r="F4144" s="4"/>
      <c r="G4144" s="45"/>
      <c r="H4144" s="45"/>
      <c r="I4144" s="36"/>
      <c r="J4144" s="36"/>
      <c r="K4144" s="5"/>
      <c r="L4144" s="8" t="str">
        <f t="shared" si="66"/>
        <v xml:space="preserve"> </v>
      </c>
      <c r="M4144" s="6"/>
      <c r="N4144" s="6"/>
      <c r="O4144" s="6"/>
      <c r="P4144" s="8"/>
      <c r="Q4144" s="5"/>
      <c r="R4144" s="8"/>
      <c r="S4144" s="10"/>
      <c r="T4144" s="6"/>
      <c r="U4144" s="4"/>
      <c r="V4144" s="4"/>
      <c r="W4144" s="38"/>
      <c r="X4144" s="8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BC4144" s="2"/>
    </row>
    <row r="4145" spans="1:55" ht="12.75" x14ac:dyDescent="0.2">
      <c r="A4145" s="4"/>
      <c r="B4145" s="4"/>
      <c r="C4145" s="4"/>
      <c r="D4145" s="4"/>
      <c r="E4145" s="4"/>
      <c r="F4145" s="4"/>
      <c r="G4145" s="45"/>
      <c r="H4145" s="45"/>
      <c r="I4145" s="36"/>
      <c r="J4145" s="36"/>
      <c r="K4145" s="5"/>
      <c r="L4145" s="8" t="str">
        <f t="shared" si="66"/>
        <v xml:space="preserve"> </v>
      </c>
      <c r="M4145" s="6"/>
      <c r="N4145" s="6"/>
      <c r="O4145" s="6"/>
      <c r="P4145" s="8"/>
      <c r="Q4145" s="5"/>
      <c r="R4145" s="8"/>
      <c r="S4145" s="10"/>
      <c r="T4145" s="6"/>
      <c r="U4145" s="4"/>
      <c r="V4145" s="4"/>
      <c r="W4145" s="38"/>
      <c r="X4145" s="8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BC4145" s="2"/>
    </row>
    <row r="4146" spans="1:55" ht="12.75" x14ac:dyDescent="0.2">
      <c r="A4146" s="4"/>
      <c r="B4146" s="4"/>
      <c r="C4146" s="4"/>
      <c r="D4146" s="4"/>
      <c r="E4146" s="4"/>
      <c r="F4146" s="4"/>
      <c r="G4146" s="45"/>
      <c r="H4146" s="45"/>
      <c r="I4146" s="36"/>
      <c r="J4146" s="36"/>
      <c r="K4146" s="5"/>
      <c r="L4146" s="8" t="str">
        <f t="shared" si="66"/>
        <v xml:space="preserve"> </v>
      </c>
      <c r="M4146" s="6"/>
      <c r="N4146" s="6"/>
      <c r="O4146" s="6"/>
      <c r="P4146" s="8"/>
      <c r="Q4146" s="5"/>
      <c r="R4146" s="8"/>
      <c r="S4146" s="10"/>
      <c r="T4146" s="6"/>
      <c r="U4146" s="4"/>
      <c r="V4146" s="4"/>
      <c r="W4146" s="38"/>
      <c r="X4146" s="8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BC4146" s="2"/>
    </row>
    <row r="4147" spans="1:55" ht="12.75" x14ac:dyDescent="0.2">
      <c r="A4147" s="4"/>
      <c r="B4147" s="4"/>
      <c r="C4147" s="4"/>
      <c r="D4147" s="4"/>
      <c r="E4147" s="4"/>
      <c r="F4147" s="4"/>
      <c r="G4147" s="45"/>
      <c r="H4147" s="45"/>
      <c r="I4147" s="36"/>
      <c r="J4147" s="36"/>
      <c r="K4147" s="5"/>
      <c r="L4147" s="8" t="str">
        <f t="shared" si="66"/>
        <v xml:space="preserve"> </v>
      </c>
      <c r="M4147" s="6"/>
      <c r="N4147" s="6"/>
      <c r="O4147" s="6"/>
      <c r="P4147" s="8"/>
      <c r="Q4147" s="5"/>
      <c r="R4147" s="8"/>
      <c r="S4147" s="10"/>
      <c r="T4147" s="6"/>
      <c r="U4147" s="4"/>
      <c r="V4147" s="4"/>
      <c r="W4147" s="38"/>
      <c r="X4147" s="8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BC4147" s="2"/>
    </row>
    <row r="4148" spans="1:55" ht="12.75" x14ac:dyDescent="0.2">
      <c r="A4148" s="4"/>
      <c r="B4148" s="4"/>
      <c r="C4148" s="4"/>
      <c r="D4148" s="4"/>
      <c r="E4148" s="4"/>
      <c r="F4148" s="4"/>
      <c r="G4148" s="45"/>
      <c r="H4148" s="45"/>
      <c r="I4148" s="36"/>
      <c r="J4148" s="36"/>
      <c r="K4148" s="5"/>
      <c r="L4148" s="8" t="str">
        <f t="shared" si="66"/>
        <v xml:space="preserve"> </v>
      </c>
      <c r="M4148" s="6"/>
      <c r="N4148" s="6"/>
      <c r="O4148" s="6"/>
      <c r="P4148" s="8"/>
      <c r="Q4148" s="5"/>
      <c r="R4148" s="8"/>
      <c r="S4148" s="10"/>
      <c r="T4148" s="6"/>
      <c r="U4148" s="4"/>
      <c r="V4148" s="4"/>
      <c r="W4148" s="38"/>
      <c r="X4148" s="8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BC4148" s="2"/>
    </row>
    <row r="4149" spans="1:55" ht="12.75" x14ac:dyDescent="0.2">
      <c r="A4149" s="4"/>
      <c r="B4149" s="4"/>
      <c r="C4149" s="4"/>
      <c r="D4149" s="4"/>
      <c r="E4149" s="4"/>
      <c r="F4149" s="4"/>
      <c r="G4149" s="45"/>
      <c r="H4149" s="45"/>
      <c r="I4149" s="36"/>
      <c r="J4149" s="36"/>
      <c r="K4149" s="5"/>
      <c r="L4149" s="8" t="str">
        <f t="shared" si="66"/>
        <v xml:space="preserve"> </v>
      </c>
      <c r="M4149" s="6"/>
      <c r="N4149" s="6"/>
      <c r="O4149" s="6"/>
      <c r="P4149" s="8"/>
      <c r="Q4149" s="5"/>
      <c r="R4149" s="8"/>
      <c r="S4149" s="10"/>
      <c r="T4149" s="6"/>
      <c r="U4149" s="4"/>
      <c r="V4149" s="4"/>
      <c r="W4149" s="38"/>
      <c r="X4149" s="8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BC4149" s="2"/>
    </row>
    <row r="4150" spans="1:55" ht="12.75" x14ac:dyDescent="0.2">
      <c r="A4150" s="4"/>
      <c r="B4150" s="4"/>
      <c r="C4150" s="4"/>
      <c r="D4150" s="4"/>
      <c r="E4150" s="4"/>
      <c r="F4150" s="4"/>
      <c r="G4150" s="45"/>
      <c r="H4150" s="45"/>
      <c r="I4150" s="36"/>
      <c r="J4150" s="36"/>
      <c r="K4150" s="5"/>
      <c r="L4150" s="8" t="str">
        <f t="shared" si="66"/>
        <v xml:space="preserve"> </v>
      </c>
      <c r="M4150" s="6"/>
      <c r="N4150" s="6"/>
      <c r="O4150" s="6"/>
      <c r="P4150" s="8"/>
      <c r="Q4150" s="5"/>
      <c r="R4150" s="8"/>
      <c r="S4150" s="10"/>
      <c r="T4150" s="6"/>
      <c r="U4150" s="4"/>
      <c r="V4150" s="4"/>
      <c r="W4150" s="38"/>
      <c r="X4150" s="8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BC4150" s="2"/>
    </row>
    <row r="4151" spans="1:55" ht="12.75" x14ac:dyDescent="0.2">
      <c r="A4151" s="4"/>
      <c r="B4151" s="4"/>
      <c r="C4151" s="4"/>
      <c r="D4151" s="4"/>
      <c r="E4151" s="4"/>
      <c r="F4151" s="4"/>
      <c r="G4151" s="45"/>
      <c r="H4151" s="45"/>
      <c r="I4151" s="36"/>
      <c r="J4151" s="36"/>
      <c r="K4151" s="5"/>
      <c r="L4151" s="8" t="str">
        <f t="shared" si="66"/>
        <v xml:space="preserve"> </v>
      </c>
      <c r="M4151" s="6"/>
      <c r="N4151" s="6"/>
      <c r="O4151" s="6"/>
      <c r="P4151" s="8"/>
      <c r="Q4151" s="5"/>
      <c r="R4151" s="8"/>
      <c r="S4151" s="10"/>
      <c r="T4151" s="6"/>
      <c r="U4151" s="4"/>
      <c r="V4151" s="4"/>
      <c r="W4151" s="38"/>
      <c r="X4151" s="8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BC4151" s="2"/>
    </row>
    <row r="4152" spans="1:55" ht="12.75" x14ac:dyDescent="0.2">
      <c r="A4152" s="4"/>
      <c r="B4152" s="4"/>
      <c r="C4152" s="4"/>
      <c r="D4152" s="4"/>
      <c r="E4152" s="4"/>
      <c r="F4152" s="4"/>
      <c r="G4152" s="45"/>
      <c r="H4152" s="45"/>
      <c r="I4152" s="36"/>
      <c r="J4152" s="36"/>
      <c r="K4152" s="5"/>
      <c r="L4152" s="8" t="str">
        <f t="shared" si="66"/>
        <v xml:space="preserve"> </v>
      </c>
      <c r="M4152" s="6"/>
      <c r="N4152" s="6"/>
      <c r="O4152" s="6"/>
      <c r="P4152" s="8"/>
      <c r="Q4152" s="5"/>
      <c r="R4152" s="8"/>
      <c r="S4152" s="10"/>
      <c r="T4152" s="6"/>
      <c r="U4152" s="4"/>
      <c r="V4152" s="4"/>
      <c r="W4152" s="38"/>
      <c r="X4152" s="8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BC4152" s="2"/>
    </row>
    <row r="4153" spans="1:55" ht="12.75" x14ac:dyDescent="0.2">
      <c r="A4153" s="4"/>
      <c r="B4153" s="4"/>
      <c r="C4153" s="4"/>
      <c r="D4153" s="4"/>
      <c r="E4153" s="4"/>
      <c r="F4153" s="4"/>
      <c r="G4153" s="45"/>
      <c r="H4153" s="45"/>
      <c r="I4153" s="36"/>
      <c r="J4153" s="36"/>
      <c r="K4153" s="5"/>
      <c r="L4153" s="8" t="str">
        <f t="shared" si="66"/>
        <v xml:space="preserve"> </v>
      </c>
      <c r="M4153" s="6"/>
      <c r="N4153" s="6"/>
      <c r="O4153" s="6"/>
      <c r="P4153" s="8"/>
      <c r="Q4153" s="5"/>
      <c r="R4153" s="8"/>
      <c r="S4153" s="10"/>
      <c r="T4153" s="6"/>
      <c r="U4153" s="4"/>
      <c r="V4153" s="4"/>
      <c r="W4153" s="38"/>
      <c r="X4153" s="8"/>
      <c r="Y4153" s="10"/>
      <c r="Z4153" s="10"/>
      <c r="AA4153" s="10"/>
      <c r="AB4153" s="10"/>
      <c r="AC4153" s="10"/>
      <c r="AD4153" s="10"/>
      <c r="AE4153" s="10"/>
      <c r="AF4153" s="10"/>
      <c r="AG4153" s="10"/>
      <c r="AH4153" s="10"/>
      <c r="AI4153" s="10"/>
      <c r="AJ4153" s="10"/>
      <c r="BC4153" s="2"/>
    </row>
    <row r="4154" spans="1:55" ht="12.75" x14ac:dyDescent="0.2">
      <c r="A4154" s="4"/>
      <c r="B4154" s="4"/>
      <c r="C4154" s="4"/>
      <c r="D4154" s="4"/>
      <c r="E4154" s="4"/>
      <c r="F4154" s="4"/>
      <c r="G4154" s="45"/>
      <c r="H4154" s="45"/>
      <c r="I4154" s="36"/>
      <c r="J4154" s="36"/>
      <c r="K4154" s="5"/>
      <c r="L4154" s="8" t="str">
        <f t="shared" si="66"/>
        <v xml:space="preserve"> </v>
      </c>
      <c r="M4154" s="6"/>
      <c r="N4154" s="6"/>
      <c r="O4154" s="6"/>
      <c r="P4154" s="8"/>
      <c r="Q4154" s="5"/>
      <c r="R4154" s="8"/>
      <c r="S4154" s="10"/>
      <c r="T4154" s="6"/>
      <c r="U4154" s="4"/>
      <c r="V4154" s="4"/>
      <c r="W4154" s="38"/>
      <c r="X4154" s="8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BC4154" s="2"/>
    </row>
    <row r="4155" spans="1:55" ht="12.75" x14ac:dyDescent="0.2">
      <c r="A4155" s="4"/>
      <c r="B4155" s="4"/>
      <c r="C4155" s="4"/>
      <c r="D4155" s="4"/>
      <c r="E4155" s="4"/>
      <c r="F4155" s="4"/>
      <c r="G4155" s="45"/>
      <c r="H4155" s="45"/>
      <c r="I4155" s="36"/>
      <c r="J4155" s="36"/>
      <c r="K4155" s="5"/>
      <c r="L4155" s="8" t="str">
        <f t="shared" si="66"/>
        <v xml:space="preserve"> </v>
      </c>
      <c r="M4155" s="6"/>
      <c r="N4155" s="6"/>
      <c r="O4155" s="6"/>
      <c r="P4155" s="8"/>
      <c r="Q4155" s="5"/>
      <c r="R4155" s="8"/>
      <c r="S4155" s="10"/>
      <c r="T4155" s="6"/>
      <c r="U4155" s="4"/>
      <c r="V4155" s="4"/>
      <c r="W4155" s="38"/>
      <c r="X4155" s="8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BC4155" s="2"/>
    </row>
    <row r="4156" spans="1:55" ht="12.75" x14ac:dyDescent="0.2">
      <c r="A4156" s="4"/>
      <c r="B4156" s="4"/>
      <c r="C4156" s="4"/>
      <c r="D4156" s="4"/>
      <c r="E4156" s="4"/>
      <c r="F4156" s="4"/>
      <c r="G4156" s="45"/>
      <c r="H4156" s="45"/>
      <c r="I4156" s="36"/>
      <c r="J4156" s="36"/>
      <c r="K4156" s="5"/>
      <c r="L4156" s="8" t="str">
        <f t="shared" si="66"/>
        <v xml:space="preserve"> </v>
      </c>
      <c r="M4156" s="6"/>
      <c r="N4156" s="6"/>
      <c r="O4156" s="6"/>
      <c r="P4156" s="8"/>
      <c r="Q4156" s="5"/>
      <c r="R4156" s="8"/>
      <c r="S4156" s="10"/>
      <c r="T4156" s="6"/>
      <c r="U4156" s="4"/>
      <c r="V4156" s="4"/>
      <c r="W4156" s="38"/>
      <c r="X4156" s="8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BC4156" s="2"/>
    </row>
    <row r="4157" spans="1:55" ht="12.75" x14ac:dyDescent="0.2">
      <c r="A4157" s="4"/>
      <c r="B4157" s="4"/>
      <c r="C4157" s="4"/>
      <c r="D4157" s="4"/>
      <c r="E4157" s="4"/>
      <c r="F4157" s="4"/>
      <c r="G4157" s="45"/>
      <c r="H4157" s="45"/>
      <c r="I4157" s="36"/>
      <c r="J4157" s="36"/>
      <c r="K4157" s="5"/>
      <c r="L4157" s="8" t="str">
        <f t="shared" si="66"/>
        <v xml:space="preserve"> </v>
      </c>
      <c r="M4157" s="6"/>
      <c r="N4157" s="6"/>
      <c r="O4157" s="6"/>
      <c r="P4157" s="8"/>
      <c r="Q4157" s="5"/>
      <c r="R4157" s="8"/>
      <c r="S4157" s="10"/>
      <c r="T4157" s="6"/>
      <c r="U4157" s="4"/>
      <c r="V4157" s="4"/>
      <c r="W4157" s="38"/>
      <c r="X4157" s="8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BC4157" s="2"/>
    </row>
    <row r="4158" spans="1:55" ht="12.75" x14ac:dyDescent="0.2">
      <c r="A4158" s="4"/>
      <c r="B4158" s="4"/>
      <c r="C4158" s="4"/>
      <c r="D4158" s="4"/>
      <c r="E4158" s="4"/>
      <c r="F4158" s="4"/>
      <c r="G4158" s="45"/>
      <c r="H4158" s="45"/>
      <c r="I4158" s="36"/>
      <c r="J4158" s="36"/>
      <c r="K4158" s="5"/>
      <c r="L4158" s="8" t="str">
        <f t="shared" si="66"/>
        <v xml:space="preserve"> </v>
      </c>
      <c r="M4158" s="6"/>
      <c r="N4158" s="6"/>
      <c r="O4158" s="6"/>
      <c r="P4158" s="8"/>
      <c r="Q4158" s="5"/>
      <c r="R4158" s="8"/>
      <c r="S4158" s="10"/>
      <c r="T4158" s="6"/>
      <c r="U4158" s="4"/>
      <c r="V4158" s="4"/>
      <c r="W4158" s="38"/>
      <c r="X4158" s="8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BC4158" s="2"/>
    </row>
    <row r="4159" spans="1:55" ht="12.75" x14ac:dyDescent="0.2">
      <c r="A4159" s="4"/>
      <c r="B4159" s="4"/>
      <c r="C4159" s="4"/>
      <c r="D4159" s="4"/>
      <c r="E4159" s="4"/>
      <c r="F4159" s="4"/>
      <c r="G4159" s="45"/>
      <c r="H4159" s="45"/>
      <c r="I4159" s="36"/>
      <c r="J4159" s="36"/>
      <c r="K4159" s="5"/>
      <c r="L4159" s="8" t="str">
        <f t="shared" si="66"/>
        <v xml:space="preserve"> </v>
      </c>
      <c r="M4159" s="6"/>
      <c r="N4159" s="6"/>
      <c r="O4159" s="6"/>
      <c r="P4159" s="8"/>
      <c r="Q4159" s="5"/>
      <c r="R4159" s="8"/>
      <c r="S4159" s="10"/>
      <c r="T4159" s="6"/>
      <c r="U4159" s="4"/>
      <c r="V4159" s="4"/>
      <c r="W4159" s="38"/>
      <c r="X4159" s="8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BC4159" s="2"/>
    </row>
    <row r="4160" spans="1:55" ht="12.75" x14ac:dyDescent="0.2">
      <c r="A4160" s="4"/>
      <c r="B4160" s="4"/>
      <c r="C4160" s="4"/>
      <c r="D4160" s="4"/>
      <c r="E4160" s="4"/>
      <c r="F4160" s="4"/>
      <c r="G4160" s="45"/>
      <c r="H4160" s="45"/>
      <c r="I4160" s="36"/>
      <c r="J4160" s="36"/>
      <c r="K4160" s="5"/>
      <c r="L4160" s="8" t="str">
        <f t="shared" si="66"/>
        <v xml:space="preserve"> </v>
      </c>
      <c r="M4160" s="6"/>
      <c r="N4160" s="6"/>
      <c r="O4160" s="6"/>
      <c r="P4160" s="8"/>
      <c r="Q4160" s="5"/>
      <c r="R4160" s="8"/>
      <c r="S4160" s="10"/>
      <c r="T4160" s="6"/>
      <c r="U4160" s="4"/>
      <c r="V4160" s="4"/>
      <c r="W4160" s="38"/>
      <c r="X4160" s="8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BC4160" s="2"/>
    </row>
    <row r="4161" spans="1:55" ht="12.75" x14ac:dyDescent="0.2">
      <c r="A4161" s="4"/>
      <c r="B4161" s="4"/>
      <c r="C4161" s="4"/>
      <c r="D4161" s="4"/>
      <c r="E4161" s="4"/>
      <c r="F4161" s="4"/>
      <c r="G4161" s="45"/>
      <c r="H4161" s="45"/>
      <c r="I4161" s="36"/>
      <c r="J4161" s="36"/>
      <c r="K4161" s="5"/>
      <c r="L4161" s="8" t="str">
        <f t="shared" si="66"/>
        <v xml:space="preserve"> </v>
      </c>
      <c r="M4161" s="6"/>
      <c r="N4161" s="6"/>
      <c r="O4161" s="6"/>
      <c r="P4161" s="8"/>
      <c r="Q4161" s="5"/>
      <c r="R4161" s="8"/>
      <c r="S4161" s="10"/>
      <c r="T4161" s="6"/>
      <c r="U4161" s="4"/>
      <c r="V4161" s="4"/>
      <c r="W4161" s="38"/>
      <c r="X4161" s="8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BC4161" s="2"/>
    </row>
    <row r="4162" spans="1:55" ht="12.75" x14ac:dyDescent="0.2">
      <c r="A4162" s="4"/>
      <c r="B4162" s="4"/>
      <c r="C4162" s="4"/>
      <c r="D4162" s="4"/>
      <c r="E4162" s="4"/>
      <c r="F4162" s="4"/>
      <c r="G4162" s="45"/>
      <c r="H4162" s="45"/>
      <c r="I4162" s="36"/>
      <c r="J4162" s="36"/>
      <c r="K4162" s="5"/>
      <c r="L4162" s="8" t="str">
        <f t="shared" si="66"/>
        <v xml:space="preserve"> </v>
      </c>
      <c r="M4162" s="6"/>
      <c r="N4162" s="6"/>
      <c r="O4162" s="6"/>
      <c r="P4162" s="8"/>
      <c r="Q4162" s="5"/>
      <c r="R4162" s="8"/>
      <c r="S4162" s="10"/>
      <c r="T4162" s="6"/>
      <c r="U4162" s="4"/>
      <c r="V4162" s="4"/>
      <c r="W4162" s="38"/>
      <c r="X4162" s="8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BC4162" s="2"/>
    </row>
    <row r="4163" spans="1:55" ht="12.75" x14ac:dyDescent="0.2">
      <c r="A4163" s="4"/>
      <c r="B4163" s="4"/>
      <c r="C4163" s="4"/>
      <c r="D4163" s="4"/>
      <c r="E4163" s="4"/>
      <c r="F4163" s="4"/>
      <c r="G4163" s="45"/>
      <c r="H4163" s="45"/>
      <c r="I4163" s="36"/>
      <c r="J4163" s="36"/>
      <c r="K4163" s="5"/>
      <c r="L4163" s="8" t="str">
        <f t="shared" si="66"/>
        <v xml:space="preserve"> </v>
      </c>
      <c r="M4163" s="6"/>
      <c r="N4163" s="6"/>
      <c r="O4163" s="6"/>
      <c r="P4163" s="8"/>
      <c r="Q4163" s="5"/>
      <c r="R4163" s="8"/>
      <c r="S4163" s="10"/>
      <c r="T4163" s="6"/>
      <c r="U4163" s="4"/>
      <c r="V4163" s="4"/>
      <c r="W4163" s="38"/>
      <c r="X4163" s="8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BC4163" s="2"/>
    </row>
    <row r="4164" spans="1:55" ht="12.75" x14ac:dyDescent="0.2">
      <c r="A4164" s="4"/>
      <c r="B4164" s="4"/>
      <c r="C4164" s="4"/>
      <c r="D4164" s="4"/>
      <c r="E4164" s="4"/>
      <c r="F4164" s="4"/>
      <c r="G4164" s="45"/>
      <c r="H4164" s="45"/>
      <c r="I4164" s="36"/>
      <c r="J4164" s="36"/>
      <c r="K4164" s="5"/>
      <c r="L4164" s="8" t="str">
        <f t="shared" si="66"/>
        <v xml:space="preserve"> </v>
      </c>
      <c r="M4164" s="6"/>
      <c r="N4164" s="6"/>
      <c r="O4164" s="6"/>
      <c r="P4164" s="8"/>
      <c r="Q4164" s="5"/>
      <c r="R4164" s="8"/>
      <c r="S4164" s="10"/>
      <c r="T4164" s="6"/>
      <c r="U4164" s="4"/>
      <c r="V4164" s="4"/>
      <c r="W4164" s="38"/>
      <c r="X4164" s="8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BC4164" s="2"/>
    </row>
    <row r="4165" spans="1:55" ht="12.75" x14ac:dyDescent="0.2">
      <c r="A4165" s="4"/>
      <c r="B4165" s="4"/>
      <c r="C4165" s="4"/>
      <c r="D4165" s="4"/>
      <c r="E4165" s="4"/>
      <c r="F4165" s="4"/>
      <c r="G4165" s="45"/>
      <c r="H4165" s="45"/>
      <c r="I4165" s="36"/>
      <c r="J4165" s="36"/>
      <c r="K4165" s="5"/>
      <c r="L4165" s="8" t="str">
        <f t="shared" si="66"/>
        <v xml:space="preserve"> </v>
      </c>
      <c r="M4165" s="6"/>
      <c r="N4165" s="6"/>
      <c r="O4165" s="6"/>
      <c r="P4165" s="8"/>
      <c r="Q4165" s="5"/>
      <c r="R4165" s="8"/>
      <c r="S4165" s="10"/>
      <c r="T4165" s="6"/>
      <c r="U4165" s="4"/>
      <c r="V4165" s="4"/>
      <c r="W4165" s="38"/>
      <c r="X4165" s="8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BC4165" s="2"/>
    </row>
    <row r="4166" spans="1:55" ht="12.75" x14ac:dyDescent="0.2">
      <c r="A4166" s="4"/>
      <c r="B4166" s="4"/>
      <c r="C4166" s="4"/>
      <c r="D4166" s="4"/>
      <c r="E4166" s="4"/>
      <c r="F4166" s="4"/>
      <c r="G4166" s="45"/>
      <c r="H4166" s="45"/>
      <c r="I4166" s="36"/>
      <c r="J4166" s="36"/>
      <c r="K4166" s="5"/>
      <c r="L4166" s="8" t="str">
        <f t="shared" si="66"/>
        <v xml:space="preserve"> </v>
      </c>
      <c r="M4166" s="6"/>
      <c r="N4166" s="6"/>
      <c r="O4166" s="6"/>
      <c r="P4166" s="8"/>
      <c r="Q4166" s="5"/>
      <c r="R4166" s="8"/>
      <c r="S4166" s="10"/>
      <c r="T4166" s="6"/>
      <c r="U4166" s="4"/>
      <c r="V4166" s="4"/>
      <c r="W4166" s="38"/>
      <c r="X4166" s="8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BC4166" s="2"/>
    </row>
    <row r="4167" spans="1:55" ht="12.75" x14ac:dyDescent="0.2">
      <c r="A4167" s="4"/>
      <c r="B4167" s="4"/>
      <c r="C4167" s="4"/>
      <c r="D4167" s="4"/>
      <c r="E4167" s="4"/>
      <c r="F4167" s="4"/>
      <c r="G4167" s="45"/>
      <c r="H4167" s="45"/>
      <c r="I4167" s="36"/>
      <c r="J4167" s="36"/>
      <c r="K4167" s="5"/>
      <c r="L4167" s="8" t="str">
        <f t="shared" si="66"/>
        <v xml:space="preserve"> </v>
      </c>
      <c r="M4167" s="6"/>
      <c r="N4167" s="6"/>
      <c r="O4167" s="6"/>
      <c r="P4167" s="8"/>
      <c r="Q4167" s="5"/>
      <c r="R4167" s="8"/>
      <c r="S4167" s="10"/>
      <c r="T4167" s="6"/>
      <c r="U4167" s="4"/>
      <c r="V4167" s="4"/>
      <c r="W4167" s="38"/>
      <c r="X4167" s="8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BC4167" s="2"/>
    </row>
    <row r="4168" spans="1:55" ht="12.75" x14ac:dyDescent="0.2">
      <c r="A4168" s="4"/>
      <c r="B4168" s="4"/>
      <c r="C4168" s="4"/>
      <c r="D4168" s="4"/>
      <c r="E4168" s="4"/>
      <c r="F4168" s="4"/>
      <c r="G4168" s="45"/>
      <c r="H4168" s="45"/>
      <c r="I4168" s="36"/>
      <c r="J4168" s="36"/>
      <c r="K4168" s="5"/>
      <c r="L4168" s="8" t="str">
        <f t="shared" si="66"/>
        <v xml:space="preserve"> </v>
      </c>
      <c r="M4168" s="6"/>
      <c r="N4168" s="6"/>
      <c r="O4168" s="6"/>
      <c r="P4168" s="8"/>
      <c r="Q4168" s="5"/>
      <c r="R4168" s="8"/>
      <c r="S4168" s="10"/>
      <c r="T4168" s="6"/>
      <c r="U4168" s="4"/>
      <c r="V4168" s="4"/>
      <c r="W4168" s="38"/>
      <c r="X4168" s="8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BC4168" s="2"/>
    </row>
    <row r="4169" spans="1:55" ht="12.75" x14ac:dyDescent="0.2">
      <c r="A4169" s="4"/>
      <c r="B4169" s="4"/>
      <c r="C4169" s="4"/>
      <c r="D4169" s="4"/>
      <c r="E4169" s="4"/>
      <c r="F4169" s="4"/>
      <c r="G4169" s="45"/>
      <c r="H4169" s="45"/>
      <c r="I4169" s="36"/>
      <c r="J4169" s="36"/>
      <c r="K4169" s="5"/>
      <c r="L4169" s="8" t="str">
        <f t="shared" si="66"/>
        <v xml:space="preserve"> </v>
      </c>
      <c r="M4169" s="6"/>
      <c r="N4169" s="6"/>
      <c r="O4169" s="6"/>
      <c r="P4169" s="8"/>
      <c r="Q4169" s="5"/>
      <c r="R4169" s="8"/>
      <c r="S4169" s="10"/>
      <c r="T4169" s="6"/>
      <c r="U4169" s="4"/>
      <c r="V4169" s="4"/>
      <c r="W4169" s="38"/>
      <c r="X4169" s="8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BC4169" s="2"/>
    </row>
    <row r="4170" spans="1:55" ht="12.75" x14ac:dyDescent="0.2">
      <c r="A4170" s="4"/>
      <c r="B4170" s="4"/>
      <c r="C4170" s="4"/>
      <c r="D4170" s="4"/>
      <c r="E4170" s="4"/>
      <c r="F4170" s="4"/>
      <c r="G4170" s="45"/>
      <c r="H4170" s="45"/>
      <c r="I4170" s="36"/>
      <c r="J4170" s="36"/>
      <c r="K4170" s="5"/>
      <c r="L4170" s="8" t="str">
        <f t="shared" si="66"/>
        <v xml:space="preserve"> </v>
      </c>
      <c r="M4170" s="6"/>
      <c r="N4170" s="6"/>
      <c r="O4170" s="6"/>
      <c r="P4170" s="8"/>
      <c r="Q4170" s="5"/>
      <c r="R4170" s="8"/>
      <c r="S4170" s="10"/>
      <c r="T4170" s="6"/>
      <c r="U4170" s="4"/>
      <c r="V4170" s="4"/>
      <c r="W4170" s="38"/>
      <c r="X4170" s="8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BC4170" s="2"/>
    </row>
    <row r="4171" spans="1:55" ht="12.75" x14ac:dyDescent="0.2">
      <c r="A4171" s="4"/>
      <c r="B4171" s="4"/>
      <c r="C4171" s="4"/>
      <c r="D4171" s="4"/>
      <c r="E4171" s="4"/>
      <c r="F4171" s="4"/>
      <c r="G4171" s="45"/>
      <c r="H4171" s="45"/>
      <c r="I4171" s="36"/>
      <c r="J4171" s="36"/>
      <c r="K4171" s="5"/>
      <c r="L4171" s="8" t="str">
        <f t="shared" si="66"/>
        <v xml:space="preserve"> </v>
      </c>
      <c r="M4171" s="6"/>
      <c r="N4171" s="6"/>
      <c r="O4171" s="6"/>
      <c r="P4171" s="8"/>
      <c r="Q4171" s="5"/>
      <c r="R4171" s="8"/>
      <c r="S4171" s="10"/>
      <c r="T4171" s="6"/>
      <c r="U4171" s="4"/>
      <c r="V4171" s="4"/>
      <c r="W4171" s="38"/>
      <c r="X4171" s="8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BC4171" s="2"/>
    </row>
    <row r="4172" spans="1:55" ht="12.75" x14ac:dyDescent="0.2">
      <c r="A4172" s="4"/>
      <c r="B4172" s="4"/>
      <c r="C4172" s="4"/>
      <c r="D4172" s="4"/>
      <c r="E4172" s="4"/>
      <c r="F4172" s="4"/>
      <c r="G4172" s="45"/>
      <c r="H4172" s="45"/>
      <c r="I4172" s="36"/>
      <c r="J4172" s="36"/>
      <c r="K4172" s="5"/>
      <c r="L4172" s="8" t="str">
        <f t="shared" si="66"/>
        <v xml:space="preserve"> </v>
      </c>
      <c r="M4172" s="6"/>
      <c r="N4172" s="6"/>
      <c r="O4172" s="6"/>
      <c r="P4172" s="8"/>
      <c r="Q4172" s="5"/>
      <c r="R4172" s="8"/>
      <c r="S4172" s="10"/>
      <c r="T4172" s="6"/>
      <c r="U4172" s="4"/>
      <c r="V4172" s="4"/>
      <c r="W4172" s="38"/>
      <c r="X4172" s="8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BC4172" s="2"/>
    </row>
    <row r="4173" spans="1:55" ht="12.75" x14ac:dyDescent="0.2">
      <c r="A4173" s="4"/>
      <c r="B4173" s="4"/>
      <c r="C4173" s="4"/>
      <c r="D4173" s="4"/>
      <c r="E4173" s="4"/>
      <c r="F4173" s="4"/>
      <c r="G4173" s="45"/>
      <c r="H4173" s="45"/>
      <c r="I4173" s="36"/>
      <c r="J4173" s="36"/>
      <c r="K4173" s="5"/>
      <c r="L4173" s="8" t="str">
        <f t="shared" si="66"/>
        <v xml:space="preserve"> </v>
      </c>
      <c r="M4173" s="6"/>
      <c r="N4173" s="6"/>
      <c r="O4173" s="6"/>
      <c r="P4173" s="8"/>
      <c r="Q4173" s="5"/>
      <c r="R4173" s="8"/>
      <c r="S4173" s="10"/>
      <c r="T4173" s="6"/>
      <c r="U4173" s="4"/>
      <c r="V4173" s="4"/>
      <c r="W4173" s="38"/>
      <c r="X4173" s="8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BC4173" s="2"/>
    </row>
    <row r="4174" spans="1:55" ht="12.75" x14ac:dyDescent="0.2">
      <c r="A4174" s="4"/>
      <c r="B4174" s="4"/>
      <c r="C4174" s="4"/>
      <c r="D4174" s="4"/>
      <c r="E4174" s="4"/>
      <c r="F4174" s="4"/>
      <c r="G4174" s="45"/>
      <c r="H4174" s="45"/>
      <c r="I4174" s="36"/>
      <c r="J4174" s="36"/>
      <c r="K4174" s="5"/>
      <c r="L4174" s="8" t="str">
        <f t="shared" si="66"/>
        <v xml:space="preserve"> </v>
      </c>
      <c r="M4174" s="6"/>
      <c r="N4174" s="6"/>
      <c r="O4174" s="6"/>
      <c r="P4174" s="8"/>
      <c r="Q4174" s="5"/>
      <c r="R4174" s="8"/>
      <c r="S4174" s="10"/>
      <c r="T4174" s="6"/>
      <c r="U4174" s="4"/>
      <c r="V4174" s="4"/>
      <c r="W4174" s="38"/>
      <c r="X4174" s="8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BC4174" s="2"/>
    </row>
    <row r="4175" spans="1:55" ht="12.75" x14ac:dyDescent="0.2">
      <c r="A4175" s="4"/>
      <c r="B4175" s="4"/>
      <c r="C4175" s="4"/>
      <c r="D4175" s="4"/>
      <c r="E4175" s="4"/>
      <c r="F4175" s="4"/>
      <c r="G4175" s="45"/>
      <c r="H4175" s="45"/>
      <c r="I4175" s="36"/>
      <c r="J4175" s="36"/>
      <c r="K4175" s="5"/>
      <c r="L4175" s="8" t="str">
        <f t="shared" si="66"/>
        <v xml:space="preserve"> </v>
      </c>
      <c r="M4175" s="6"/>
      <c r="N4175" s="6"/>
      <c r="O4175" s="6"/>
      <c r="P4175" s="8"/>
      <c r="Q4175" s="5"/>
      <c r="R4175" s="8"/>
      <c r="S4175" s="10"/>
      <c r="T4175" s="6"/>
      <c r="U4175" s="4"/>
      <c r="V4175" s="4"/>
      <c r="W4175" s="38"/>
      <c r="X4175" s="8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BC4175" s="2"/>
    </row>
    <row r="4176" spans="1:55" ht="12.75" x14ac:dyDescent="0.2">
      <c r="A4176" s="4"/>
      <c r="B4176" s="4"/>
      <c r="C4176" s="4"/>
      <c r="D4176" s="4"/>
      <c r="E4176" s="4"/>
      <c r="F4176" s="4"/>
      <c r="G4176" s="45"/>
      <c r="H4176" s="45"/>
      <c r="I4176" s="36"/>
      <c r="J4176" s="36"/>
      <c r="K4176" s="5"/>
      <c r="L4176" s="8" t="str">
        <f t="shared" si="66"/>
        <v xml:space="preserve"> </v>
      </c>
      <c r="M4176" s="6"/>
      <c r="N4176" s="6"/>
      <c r="O4176" s="6"/>
      <c r="P4176" s="8"/>
      <c r="Q4176" s="5"/>
      <c r="R4176" s="8"/>
      <c r="S4176" s="10"/>
      <c r="T4176" s="6"/>
      <c r="U4176" s="4"/>
      <c r="V4176" s="4"/>
      <c r="W4176" s="38"/>
      <c r="X4176" s="8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BC4176" s="2"/>
    </row>
    <row r="4177" spans="1:55" ht="12.75" x14ac:dyDescent="0.2">
      <c r="A4177" s="4"/>
      <c r="B4177" s="4"/>
      <c r="C4177" s="4"/>
      <c r="D4177" s="4"/>
      <c r="E4177" s="4"/>
      <c r="F4177" s="4"/>
      <c r="G4177" s="45"/>
      <c r="H4177" s="45"/>
      <c r="I4177" s="36"/>
      <c r="J4177" s="36"/>
      <c r="K4177" s="5"/>
      <c r="L4177" s="8" t="str">
        <f t="shared" si="66"/>
        <v xml:space="preserve"> </v>
      </c>
      <c r="M4177" s="6"/>
      <c r="N4177" s="6"/>
      <c r="O4177" s="6"/>
      <c r="P4177" s="8"/>
      <c r="Q4177" s="5"/>
      <c r="R4177" s="8"/>
      <c r="S4177" s="10"/>
      <c r="T4177" s="6"/>
      <c r="U4177" s="4"/>
      <c r="V4177" s="4"/>
      <c r="W4177" s="38"/>
      <c r="X4177" s="8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BC4177" s="2"/>
    </row>
    <row r="4178" spans="1:55" ht="12.75" x14ac:dyDescent="0.2">
      <c r="A4178" s="4"/>
      <c r="B4178" s="4"/>
      <c r="C4178" s="4"/>
      <c r="D4178" s="4"/>
      <c r="E4178" s="4"/>
      <c r="F4178" s="4"/>
      <c r="G4178" s="45"/>
      <c r="H4178" s="45"/>
      <c r="I4178" s="36"/>
      <c r="J4178" s="36"/>
      <c r="K4178" s="5"/>
      <c r="L4178" s="8" t="str">
        <f t="shared" si="66"/>
        <v xml:space="preserve"> </v>
      </c>
      <c r="M4178" s="6"/>
      <c r="N4178" s="6"/>
      <c r="O4178" s="6"/>
      <c r="P4178" s="8"/>
      <c r="Q4178" s="5"/>
      <c r="R4178" s="8"/>
      <c r="S4178" s="10"/>
      <c r="T4178" s="6"/>
      <c r="U4178" s="4"/>
      <c r="V4178" s="4"/>
      <c r="W4178" s="38"/>
      <c r="X4178" s="8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BC4178" s="2"/>
    </row>
    <row r="4179" spans="1:55" ht="12.75" x14ac:dyDescent="0.2">
      <c r="A4179" s="4"/>
      <c r="B4179" s="4"/>
      <c r="C4179" s="4"/>
      <c r="D4179" s="4"/>
      <c r="E4179" s="4"/>
      <c r="F4179" s="4"/>
      <c r="G4179" s="45"/>
      <c r="H4179" s="45"/>
      <c r="I4179" s="36"/>
      <c r="J4179" s="36"/>
      <c r="K4179" s="5"/>
      <c r="L4179" s="8" t="str">
        <f t="shared" si="66"/>
        <v xml:space="preserve"> </v>
      </c>
      <c r="M4179" s="6"/>
      <c r="N4179" s="6"/>
      <c r="O4179" s="6"/>
      <c r="P4179" s="8"/>
      <c r="Q4179" s="5"/>
      <c r="R4179" s="8"/>
      <c r="S4179" s="10"/>
      <c r="T4179" s="6"/>
      <c r="U4179" s="4"/>
      <c r="V4179" s="4"/>
      <c r="W4179" s="38"/>
      <c r="X4179" s="8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BC4179" s="2"/>
    </row>
    <row r="4180" spans="1:55" ht="12.75" x14ac:dyDescent="0.2">
      <c r="A4180" s="4"/>
      <c r="B4180" s="4"/>
      <c r="C4180" s="4"/>
      <c r="D4180" s="4"/>
      <c r="E4180" s="4"/>
      <c r="F4180" s="4"/>
      <c r="G4180" s="45"/>
      <c r="H4180" s="45"/>
      <c r="I4180" s="36"/>
      <c r="J4180" s="36"/>
      <c r="K4180" s="5"/>
      <c r="L4180" s="8" t="str">
        <f t="shared" si="66"/>
        <v xml:space="preserve"> </v>
      </c>
      <c r="M4180" s="6"/>
      <c r="N4180" s="6"/>
      <c r="O4180" s="6"/>
      <c r="P4180" s="8"/>
      <c r="Q4180" s="5"/>
      <c r="R4180" s="8"/>
      <c r="S4180" s="10"/>
      <c r="T4180" s="6"/>
      <c r="U4180" s="4"/>
      <c r="V4180" s="4"/>
      <c r="W4180" s="38"/>
      <c r="X4180" s="8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BC4180" s="2"/>
    </row>
    <row r="4181" spans="1:55" ht="12.75" x14ac:dyDescent="0.2">
      <c r="A4181" s="4"/>
      <c r="B4181" s="4"/>
      <c r="C4181" s="4"/>
      <c r="D4181" s="4"/>
      <c r="E4181" s="4"/>
      <c r="F4181" s="4"/>
      <c r="G4181" s="45"/>
      <c r="H4181" s="45"/>
      <c r="I4181" s="36"/>
      <c r="J4181" s="36"/>
      <c r="K4181" s="5"/>
      <c r="L4181" s="8" t="str">
        <f t="shared" si="66"/>
        <v xml:space="preserve"> </v>
      </c>
      <c r="M4181" s="6"/>
      <c r="N4181" s="6"/>
      <c r="O4181" s="6"/>
      <c r="P4181" s="8"/>
      <c r="Q4181" s="5"/>
      <c r="R4181" s="8"/>
      <c r="S4181" s="10"/>
      <c r="T4181" s="6"/>
      <c r="U4181" s="4"/>
      <c r="V4181" s="4"/>
      <c r="W4181" s="38"/>
      <c r="X4181" s="8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BC4181" s="2"/>
    </row>
    <row r="4182" spans="1:55" ht="12.75" x14ac:dyDescent="0.2">
      <c r="A4182" s="4"/>
      <c r="B4182" s="4"/>
      <c r="C4182" s="4"/>
      <c r="D4182" s="4"/>
      <c r="E4182" s="4"/>
      <c r="F4182" s="4"/>
      <c r="G4182" s="45"/>
      <c r="H4182" s="45"/>
      <c r="I4182" s="36"/>
      <c r="J4182" s="36"/>
      <c r="K4182" s="5"/>
      <c r="L4182" s="8" t="str">
        <f t="shared" si="66"/>
        <v xml:space="preserve"> </v>
      </c>
      <c r="M4182" s="6"/>
      <c r="N4182" s="6"/>
      <c r="O4182" s="6"/>
      <c r="P4182" s="8"/>
      <c r="Q4182" s="5"/>
      <c r="R4182" s="8"/>
      <c r="S4182" s="10"/>
      <c r="T4182" s="6"/>
      <c r="U4182" s="4"/>
      <c r="V4182" s="4"/>
      <c r="W4182" s="38"/>
      <c r="X4182" s="8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BC4182" s="2"/>
    </row>
    <row r="4183" spans="1:55" ht="12.75" x14ac:dyDescent="0.2">
      <c r="A4183" s="4"/>
      <c r="B4183" s="4"/>
      <c r="C4183" s="4"/>
      <c r="D4183" s="4"/>
      <c r="E4183" s="4"/>
      <c r="F4183" s="4"/>
      <c r="G4183" s="45"/>
      <c r="H4183" s="45"/>
      <c r="I4183" s="36"/>
      <c r="J4183" s="36"/>
      <c r="K4183" s="5"/>
      <c r="L4183" s="8" t="str">
        <f t="shared" si="66"/>
        <v xml:space="preserve"> </v>
      </c>
      <c r="M4183" s="6"/>
      <c r="N4183" s="6"/>
      <c r="O4183" s="6"/>
      <c r="P4183" s="8"/>
      <c r="Q4183" s="5"/>
      <c r="R4183" s="8"/>
      <c r="S4183" s="10"/>
      <c r="T4183" s="6"/>
      <c r="U4183" s="4"/>
      <c r="V4183" s="4"/>
      <c r="W4183" s="38"/>
      <c r="X4183" s="8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BC4183" s="2"/>
    </row>
    <row r="4184" spans="1:55" ht="12.75" x14ac:dyDescent="0.2">
      <c r="A4184" s="4"/>
      <c r="B4184" s="4"/>
      <c r="C4184" s="4"/>
      <c r="D4184" s="4"/>
      <c r="E4184" s="4"/>
      <c r="F4184" s="4"/>
      <c r="G4184" s="45"/>
      <c r="H4184" s="45"/>
      <c r="I4184" s="36"/>
      <c r="J4184" s="36"/>
      <c r="K4184" s="5"/>
      <c r="L4184" s="8" t="str">
        <f t="shared" si="66"/>
        <v xml:space="preserve"> </v>
      </c>
      <c r="M4184" s="6"/>
      <c r="N4184" s="6"/>
      <c r="O4184" s="6"/>
      <c r="P4184" s="8"/>
      <c r="Q4184" s="5"/>
      <c r="R4184" s="8"/>
      <c r="S4184" s="10"/>
      <c r="T4184" s="6"/>
      <c r="U4184" s="4"/>
      <c r="V4184" s="4"/>
      <c r="W4184" s="38"/>
      <c r="X4184" s="8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BC4184" s="2"/>
    </row>
    <row r="4185" spans="1:55" ht="12.75" x14ac:dyDescent="0.2">
      <c r="A4185" s="4"/>
      <c r="B4185" s="4"/>
      <c r="C4185" s="4"/>
      <c r="D4185" s="4"/>
      <c r="E4185" s="4"/>
      <c r="F4185" s="4"/>
      <c r="G4185" s="45"/>
      <c r="H4185" s="45"/>
      <c r="I4185" s="36"/>
      <c r="J4185" s="36"/>
      <c r="K4185" s="5"/>
      <c r="L4185" s="8" t="str">
        <f t="shared" si="66"/>
        <v xml:space="preserve"> </v>
      </c>
      <c r="M4185" s="6"/>
      <c r="N4185" s="6"/>
      <c r="O4185" s="6"/>
      <c r="P4185" s="8"/>
      <c r="Q4185" s="5"/>
      <c r="R4185" s="8"/>
      <c r="S4185" s="10"/>
      <c r="T4185" s="6"/>
      <c r="U4185" s="4"/>
      <c r="V4185" s="4"/>
      <c r="W4185" s="38"/>
      <c r="X4185" s="8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BC4185" s="2"/>
    </row>
    <row r="4186" spans="1:55" ht="12.75" x14ac:dyDescent="0.2">
      <c r="A4186" s="4"/>
      <c r="B4186" s="4"/>
      <c r="C4186" s="4"/>
      <c r="D4186" s="4"/>
      <c r="E4186" s="4"/>
      <c r="F4186" s="4"/>
      <c r="G4186" s="45"/>
      <c r="H4186" s="45"/>
      <c r="I4186" s="36"/>
      <c r="J4186" s="36"/>
      <c r="K4186" s="5"/>
      <c r="L4186" s="8" t="str">
        <f t="shared" si="66"/>
        <v xml:space="preserve"> </v>
      </c>
      <c r="M4186" s="6"/>
      <c r="N4186" s="6"/>
      <c r="O4186" s="6"/>
      <c r="P4186" s="8"/>
      <c r="Q4186" s="5"/>
      <c r="R4186" s="8"/>
      <c r="S4186" s="10"/>
      <c r="T4186" s="6"/>
      <c r="U4186" s="4"/>
      <c r="V4186" s="4"/>
      <c r="W4186" s="38"/>
      <c r="X4186" s="8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BC4186" s="2"/>
    </row>
    <row r="4187" spans="1:55" ht="12.75" x14ac:dyDescent="0.2">
      <c r="A4187" s="4"/>
      <c r="B4187" s="4"/>
      <c r="C4187" s="4"/>
      <c r="D4187" s="4"/>
      <c r="E4187" s="4"/>
      <c r="F4187" s="4"/>
      <c r="G4187" s="45"/>
      <c r="H4187" s="45"/>
      <c r="I4187" s="36"/>
      <c r="J4187" s="36"/>
      <c r="K4187" s="5"/>
      <c r="L4187" s="8" t="str">
        <f t="shared" si="66"/>
        <v xml:space="preserve"> </v>
      </c>
      <c r="M4187" s="6"/>
      <c r="N4187" s="6"/>
      <c r="O4187" s="6"/>
      <c r="P4187" s="8"/>
      <c r="Q4187" s="5"/>
      <c r="R4187" s="8"/>
      <c r="S4187" s="10"/>
      <c r="T4187" s="6"/>
      <c r="U4187" s="4"/>
      <c r="V4187" s="4"/>
      <c r="W4187" s="38"/>
      <c r="X4187" s="8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BC4187" s="2"/>
    </row>
    <row r="4188" spans="1:55" ht="12.75" x14ac:dyDescent="0.2">
      <c r="A4188" s="4"/>
      <c r="B4188" s="4"/>
      <c r="C4188" s="4"/>
      <c r="D4188" s="4"/>
      <c r="E4188" s="4"/>
      <c r="F4188" s="4"/>
      <c r="G4188" s="45"/>
      <c r="H4188" s="45"/>
      <c r="I4188" s="36"/>
      <c r="J4188" s="36"/>
      <c r="K4188" s="5"/>
      <c r="L4188" s="8" t="str">
        <f t="shared" si="66"/>
        <v xml:space="preserve"> </v>
      </c>
      <c r="M4188" s="6"/>
      <c r="N4188" s="6"/>
      <c r="O4188" s="6"/>
      <c r="P4188" s="8"/>
      <c r="Q4188" s="5"/>
      <c r="R4188" s="8"/>
      <c r="S4188" s="10"/>
      <c r="T4188" s="6"/>
      <c r="U4188" s="4"/>
      <c r="V4188" s="4"/>
      <c r="W4188" s="38"/>
      <c r="X4188" s="8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BC4188" s="2"/>
    </row>
    <row r="4189" spans="1:55" ht="12.75" x14ac:dyDescent="0.2">
      <c r="A4189" s="4"/>
      <c r="B4189" s="4"/>
      <c r="C4189" s="4"/>
      <c r="D4189" s="4"/>
      <c r="E4189" s="4"/>
      <c r="F4189" s="4"/>
      <c r="G4189" s="45"/>
      <c r="H4189" s="45"/>
      <c r="I4189" s="36"/>
      <c r="J4189" s="36"/>
      <c r="K4189" s="5"/>
      <c r="L4189" s="8" t="str">
        <f t="shared" si="66"/>
        <v xml:space="preserve"> </v>
      </c>
      <c r="M4189" s="6"/>
      <c r="N4189" s="6"/>
      <c r="O4189" s="6"/>
      <c r="P4189" s="8"/>
      <c r="Q4189" s="5"/>
      <c r="R4189" s="8"/>
      <c r="S4189" s="10"/>
      <c r="T4189" s="6"/>
      <c r="U4189" s="4"/>
      <c r="V4189" s="4"/>
      <c r="W4189" s="38"/>
      <c r="X4189" s="8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BC4189" s="2"/>
    </row>
    <row r="4190" spans="1:55" ht="12.75" x14ac:dyDescent="0.2">
      <c r="A4190" s="4"/>
      <c r="B4190" s="4"/>
      <c r="C4190" s="4"/>
      <c r="D4190" s="4"/>
      <c r="E4190" s="4"/>
      <c r="F4190" s="4"/>
      <c r="G4190" s="45"/>
      <c r="H4190" s="45"/>
      <c r="I4190" s="36"/>
      <c r="J4190" s="36"/>
      <c r="K4190" s="5"/>
      <c r="L4190" s="8" t="str">
        <f t="shared" si="66"/>
        <v xml:space="preserve"> </v>
      </c>
      <c r="M4190" s="6"/>
      <c r="N4190" s="6"/>
      <c r="O4190" s="6"/>
      <c r="P4190" s="8"/>
      <c r="Q4190" s="5"/>
      <c r="R4190" s="8"/>
      <c r="S4190" s="10"/>
      <c r="T4190" s="6"/>
      <c r="U4190" s="4"/>
      <c r="V4190" s="4"/>
      <c r="W4190" s="38"/>
      <c r="X4190" s="8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BC4190" s="2"/>
    </row>
    <row r="4191" spans="1:55" ht="12.75" x14ac:dyDescent="0.2">
      <c r="A4191" s="4"/>
      <c r="B4191" s="4"/>
      <c r="C4191" s="4"/>
      <c r="D4191" s="4"/>
      <c r="E4191" s="4"/>
      <c r="F4191" s="4"/>
      <c r="G4191" s="45"/>
      <c r="H4191" s="45"/>
      <c r="I4191" s="36"/>
      <c r="J4191" s="36"/>
      <c r="K4191" s="5"/>
      <c r="L4191" s="8" t="str">
        <f t="shared" si="66"/>
        <v xml:space="preserve"> </v>
      </c>
      <c r="M4191" s="6"/>
      <c r="N4191" s="6"/>
      <c r="O4191" s="6"/>
      <c r="P4191" s="8"/>
      <c r="Q4191" s="5"/>
      <c r="R4191" s="8"/>
      <c r="S4191" s="10"/>
      <c r="T4191" s="6"/>
      <c r="U4191" s="4"/>
      <c r="V4191" s="4"/>
      <c r="W4191" s="38"/>
      <c r="X4191" s="8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BC4191" s="2"/>
    </row>
    <row r="4192" spans="1:55" ht="12.75" x14ac:dyDescent="0.2">
      <c r="A4192" s="4"/>
      <c r="B4192" s="4"/>
      <c r="C4192" s="4"/>
      <c r="D4192" s="4"/>
      <c r="E4192" s="4"/>
      <c r="F4192" s="4"/>
      <c r="G4192" s="45"/>
      <c r="H4192" s="45"/>
      <c r="I4192" s="36"/>
      <c r="J4192" s="36"/>
      <c r="K4192" s="5"/>
      <c r="L4192" s="8" t="str">
        <f t="shared" ref="L4192:L4255" si="67">+IF(J4192=0," ",K4192-($B$9-J4192))</f>
        <v xml:space="preserve"> </v>
      </c>
      <c r="M4192" s="6"/>
      <c r="N4192" s="6"/>
      <c r="O4192" s="6"/>
      <c r="P4192" s="8"/>
      <c r="Q4192" s="5"/>
      <c r="R4192" s="8"/>
      <c r="S4192" s="10"/>
      <c r="T4192" s="6"/>
      <c r="U4192" s="4"/>
      <c r="V4192" s="4"/>
      <c r="W4192" s="38"/>
      <c r="X4192" s="8"/>
      <c r="Y4192" s="10"/>
      <c r="Z4192" s="10"/>
      <c r="AA4192" s="10"/>
      <c r="AB4192" s="10"/>
      <c r="AC4192" s="10"/>
      <c r="AD4192" s="10"/>
      <c r="AE4192" s="10"/>
      <c r="AF4192" s="10"/>
      <c r="AG4192" s="10"/>
      <c r="AH4192" s="10"/>
      <c r="AI4192" s="10"/>
      <c r="AJ4192" s="10"/>
      <c r="BC4192" s="2"/>
    </row>
    <row r="4193" spans="1:55" ht="12.75" x14ac:dyDescent="0.2">
      <c r="A4193" s="4"/>
      <c r="B4193" s="4"/>
      <c r="C4193" s="4"/>
      <c r="D4193" s="4"/>
      <c r="E4193" s="4"/>
      <c r="F4193" s="4"/>
      <c r="G4193" s="45"/>
      <c r="H4193" s="45"/>
      <c r="I4193" s="36"/>
      <c r="J4193" s="36"/>
      <c r="K4193" s="5"/>
      <c r="L4193" s="8" t="str">
        <f t="shared" si="67"/>
        <v xml:space="preserve"> </v>
      </c>
      <c r="M4193" s="6"/>
      <c r="N4193" s="6"/>
      <c r="O4193" s="6"/>
      <c r="P4193" s="8"/>
      <c r="Q4193" s="5"/>
      <c r="R4193" s="8"/>
      <c r="S4193" s="10"/>
      <c r="T4193" s="6"/>
      <c r="U4193" s="4"/>
      <c r="V4193" s="4"/>
      <c r="W4193" s="38"/>
      <c r="X4193" s="8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BC4193" s="2"/>
    </row>
    <row r="4194" spans="1:55" ht="12.75" x14ac:dyDescent="0.2">
      <c r="A4194" s="4"/>
      <c r="B4194" s="4"/>
      <c r="C4194" s="4"/>
      <c r="D4194" s="4"/>
      <c r="E4194" s="4"/>
      <c r="F4194" s="4"/>
      <c r="G4194" s="45"/>
      <c r="H4194" s="45"/>
      <c r="I4194" s="36"/>
      <c r="J4194" s="36"/>
      <c r="K4194" s="5"/>
      <c r="L4194" s="8" t="str">
        <f t="shared" si="67"/>
        <v xml:space="preserve"> </v>
      </c>
      <c r="M4194" s="6"/>
      <c r="N4194" s="6"/>
      <c r="O4194" s="6"/>
      <c r="P4194" s="8"/>
      <c r="Q4194" s="5"/>
      <c r="R4194" s="8"/>
      <c r="S4194" s="10"/>
      <c r="T4194" s="6"/>
      <c r="U4194" s="4"/>
      <c r="V4194" s="4"/>
      <c r="W4194" s="38"/>
      <c r="X4194" s="8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BC4194" s="2"/>
    </row>
    <row r="4195" spans="1:55" ht="12.75" x14ac:dyDescent="0.2">
      <c r="A4195" s="4"/>
      <c r="B4195" s="4"/>
      <c r="C4195" s="4"/>
      <c r="D4195" s="4"/>
      <c r="E4195" s="4"/>
      <c r="F4195" s="4"/>
      <c r="G4195" s="45"/>
      <c r="H4195" s="45"/>
      <c r="I4195" s="36"/>
      <c r="J4195" s="36"/>
      <c r="K4195" s="5"/>
      <c r="L4195" s="8" t="str">
        <f t="shared" si="67"/>
        <v xml:space="preserve"> </v>
      </c>
      <c r="M4195" s="6"/>
      <c r="N4195" s="6"/>
      <c r="O4195" s="6"/>
      <c r="P4195" s="8"/>
      <c r="Q4195" s="5"/>
      <c r="R4195" s="8"/>
      <c r="S4195" s="10"/>
      <c r="T4195" s="6"/>
      <c r="U4195" s="4"/>
      <c r="V4195" s="4"/>
      <c r="W4195" s="38"/>
      <c r="X4195" s="8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BC4195" s="2"/>
    </row>
    <row r="4196" spans="1:55" ht="12.75" x14ac:dyDescent="0.2">
      <c r="A4196" s="4"/>
      <c r="B4196" s="4"/>
      <c r="C4196" s="4"/>
      <c r="D4196" s="4"/>
      <c r="E4196" s="4"/>
      <c r="F4196" s="4"/>
      <c r="G4196" s="45"/>
      <c r="H4196" s="45"/>
      <c r="I4196" s="36"/>
      <c r="J4196" s="36"/>
      <c r="K4196" s="5"/>
      <c r="L4196" s="8" t="str">
        <f t="shared" si="67"/>
        <v xml:space="preserve"> </v>
      </c>
      <c r="M4196" s="6"/>
      <c r="N4196" s="6"/>
      <c r="O4196" s="6"/>
      <c r="P4196" s="8"/>
      <c r="Q4196" s="5"/>
      <c r="R4196" s="8"/>
      <c r="S4196" s="10"/>
      <c r="T4196" s="6"/>
      <c r="U4196" s="4"/>
      <c r="V4196" s="4"/>
      <c r="W4196" s="38"/>
      <c r="X4196" s="8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BC4196" s="2"/>
    </row>
    <row r="4197" spans="1:55" ht="12.75" x14ac:dyDescent="0.2">
      <c r="A4197" s="4"/>
      <c r="B4197" s="4"/>
      <c r="C4197" s="4"/>
      <c r="D4197" s="4"/>
      <c r="E4197" s="4"/>
      <c r="F4197" s="4"/>
      <c r="G4197" s="45"/>
      <c r="H4197" s="45"/>
      <c r="I4197" s="36"/>
      <c r="J4197" s="36"/>
      <c r="K4197" s="5"/>
      <c r="L4197" s="8" t="str">
        <f t="shared" si="67"/>
        <v xml:space="preserve"> </v>
      </c>
      <c r="M4197" s="6"/>
      <c r="N4197" s="6"/>
      <c r="O4197" s="6"/>
      <c r="P4197" s="8"/>
      <c r="Q4197" s="5"/>
      <c r="R4197" s="8"/>
      <c r="S4197" s="10"/>
      <c r="T4197" s="6"/>
      <c r="U4197" s="4"/>
      <c r="V4197" s="4"/>
      <c r="W4197" s="38"/>
      <c r="X4197" s="8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BC4197" s="2"/>
    </row>
    <row r="4198" spans="1:55" ht="12.75" x14ac:dyDescent="0.2">
      <c r="A4198" s="4"/>
      <c r="B4198" s="4"/>
      <c r="C4198" s="4"/>
      <c r="D4198" s="4"/>
      <c r="E4198" s="4"/>
      <c r="F4198" s="4"/>
      <c r="G4198" s="45"/>
      <c r="H4198" s="45"/>
      <c r="I4198" s="36"/>
      <c r="J4198" s="36"/>
      <c r="K4198" s="5"/>
      <c r="L4198" s="8" t="str">
        <f t="shared" si="67"/>
        <v xml:space="preserve"> </v>
      </c>
      <c r="M4198" s="6"/>
      <c r="N4198" s="6"/>
      <c r="O4198" s="6"/>
      <c r="P4198" s="8"/>
      <c r="Q4198" s="5"/>
      <c r="R4198" s="8"/>
      <c r="S4198" s="10"/>
      <c r="T4198" s="6"/>
      <c r="U4198" s="4"/>
      <c r="V4198" s="4"/>
      <c r="W4198" s="38"/>
      <c r="X4198" s="8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BC4198" s="2"/>
    </row>
    <row r="4199" spans="1:55" ht="12.75" x14ac:dyDescent="0.2">
      <c r="A4199" s="4"/>
      <c r="B4199" s="4"/>
      <c r="C4199" s="4"/>
      <c r="D4199" s="4"/>
      <c r="E4199" s="4"/>
      <c r="F4199" s="4"/>
      <c r="G4199" s="45"/>
      <c r="H4199" s="45"/>
      <c r="I4199" s="36"/>
      <c r="J4199" s="36"/>
      <c r="K4199" s="5"/>
      <c r="L4199" s="8" t="str">
        <f t="shared" si="67"/>
        <v xml:space="preserve"> </v>
      </c>
      <c r="M4199" s="6"/>
      <c r="N4199" s="6"/>
      <c r="O4199" s="6"/>
      <c r="P4199" s="8"/>
      <c r="Q4199" s="5"/>
      <c r="R4199" s="8"/>
      <c r="S4199" s="10"/>
      <c r="T4199" s="6"/>
      <c r="U4199" s="4"/>
      <c r="V4199" s="4"/>
      <c r="W4199" s="38"/>
      <c r="X4199" s="8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BC4199" s="2"/>
    </row>
    <row r="4200" spans="1:55" ht="12.75" x14ac:dyDescent="0.2">
      <c r="A4200" s="4"/>
      <c r="B4200" s="4"/>
      <c r="C4200" s="4"/>
      <c r="D4200" s="4"/>
      <c r="E4200" s="4"/>
      <c r="F4200" s="4"/>
      <c r="G4200" s="45"/>
      <c r="H4200" s="45"/>
      <c r="I4200" s="36"/>
      <c r="J4200" s="36"/>
      <c r="K4200" s="5"/>
      <c r="L4200" s="8" t="str">
        <f t="shared" si="67"/>
        <v xml:space="preserve"> </v>
      </c>
      <c r="M4200" s="6"/>
      <c r="N4200" s="6"/>
      <c r="O4200" s="6"/>
      <c r="P4200" s="8"/>
      <c r="Q4200" s="5"/>
      <c r="R4200" s="8"/>
      <c r="S4200" s="10"/>
      <c r="T4200" s="6"/>
      <c r="U4200" s="4"/>
      <c r="V4200" s="4"/>
      <c r="W4200" s="38"/>
      <c r="X4200" s="8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BC4200" s="2"/>
    </row>
    <row r="4201" spans="1:55" ht="12.75" x14ac:dyDescent="0.2">
      <c r="A4201" s="4"/>
      <c r="B4201" s="4"/>
      <c r="C4201" s="4"/>
      <c r="D4201" s="4"/>
      <c r="E4201" s="4"/>
      <c r="F4201" s="4"/>
      <c r="G4201" s="45"/>
      <c r="H4201" s="45"/>
      <c r="I4201" s="36"/>
      <c r="J4201" s="36"/>
      <c r="K4201" s="5"/>
      <c r="L4201" s="8" t="str">
        <f t="shared" si="67"/>
        <v xml:space="preserve"> </v>
      </c>
      <c r="M4201" s="6"/>
      <c r="N4201" s="6"/>
      <c r="O4201" s="6"/>
      <c r="P4201" s="8"/>
      <c r="Q4201" s="5"/>
      <c r="R4201" s="8"/>
      <c r="S4201" s="10"/>
      <c r="T4201" s="6"/>
      <c r="U4201" s="4"/>
      <c r="V4201" s="4"/>
      <c r="W4201" s="38"/>
      <c r="X4201" s="8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BC4201" s="2"/>
    </row>
    <row r="4202" spans="1:55" ht="12.75" x14ac:dyDescent="0.2">
      <c r="A4202" s="4"/>
      <c r="B4202" s="4"/>
      <c r="C4202" s="4"/>
      <c r="D4202" s="4"/>
      <c r="E4202" s="4"/>
      <c r="F4202" s="4"/>
      <c r="G4202" s="45"/>
      <c r="H4202" s="45"/>
      <c r="I4202" s="36"/>
      <c r="J4202" s="36"/>
      <c r="K4202" s="5"/>
      <c r="L4202" s="8" t="str">
        <f t="shared" si="67"/>
        <v xml:space="preserve"> </v>
      </c>
      <c r="M4202" s="6"/>
      <c r="N4202" s="6"/>
      <c r="O4202" s="6"/>
      <c r="P4202" s="8"/>
      <c r="Q4202" s="5"/>
      <c r="R4202" s="8"/>
      <c r="S4202" s="10"/>
      <c r="T4202" s="6"/>
      <c r="U4202" s="4"/>
      <c r="V4202" s="4"/>
      <c r="W4202" s="38"/>
      <c r="X4202" s="8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BC4202" s="2"/>
    </row>
    <row r="4203" spans="1:55" ht="12.75" x14ac:dyDescent="0.2">
      <c r="A4203" s="4"/>
      <c r="B4203" s="4"/>
      <c r="C4203" s="4"/>
      <c r="D4203" s="4"/>
      <c r="E4203" s="4"/>
      <c r="F4203" s="4"/>
      <c r="G4203" s="45"/>
      <c r="H4203" s="45"/>
      <c r="I4203" s="36"/>
      <c r="J4203" s="36"/>
      <c r="K4203" s="5"/>
      <c r="L4203" s="8" t="str">
        <f t="shared" si="67"/>
        <v xml:space="preserve"> </v>
      </c>
      <c r="M4203" s="6"/>
      <c r="N4203" s="6"/>
      <c r="O4203" s="6"/>
      <c r="P4203" s="8"/>
      <c r="Q4203" s="5"/>
      <c r="R4203" s="8"/>
      <c r="S4203" s="10"/>
      <c r="T4203" s="6"/>
      <c r="U4203" s="4"/>
      <c r="V4203" s="4"/>
      <c r="W4203" s="38"/>
      <c r="X4203" s="8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BC4203" s="2"/>
    </row>
    <row r="4204" spans="1:55" ht="12.75" x14ac:dyDescent="0.2">
      <c r="A4204" s="4"/>
      <c r="B4204" s="4"/>
      <c r="C4204" s="4"/>
      <c r="D4204" s="4"/>
      <c r="E4204" s="4"/>
      <c r="F4204" s="4"/>
      <c r="G4204" s="45"/>
      <c r="H4204" s="45"/>
      <c r="I4204" s="36"/>
      <c r="J4204" s="36"/>
      <c r="K4204" s="5"/>
      <c r="L4204" s="8" t="str">
        <f t="shared" si="67"/>
        <v xml:space="preserve"> </v>
      </c>
      <c r="M4204" s="6"/>
      <c r="N4204" s="6"/>
      <c r="O4204" s="6"/>
      <c r="P4204" s="8"/>
      <c r="Q4204" s="5"/>
      <c r="R4204" s="8"/>
      <c r="S4204" s="10"/>
      <c r="T4204" s="6"/>
      <c r="U4204" s="4"/>
      <c r="V4204" s="4"/>
      <c r="W4204" s="38"/>
      <c r="X4204" s="8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BC4204" s="2"/>
    </row>
    <row r="4205" spans="1:55" ht="12.75" x14ac:dyDescent="0.2">
      <c r="A4205" s="4"/>
      <c r="B4205" s="4"/>
      <c r="C4205" s="4"/>
      <c r="D4205" s="4"/>
      <c r="E4205" s="4"/>
      <c r="F4205" s="4"/>
      <c r="G4205" s="45"/>
      <c r="H4205" s="45"/>
      <c r="I4205" s="36"/>
      <c r="J4205" s="36"/>
      <c r="K4205" s="5"/>
      <c r="L4205" s="8" t="str">
        <f t="shared" si="67"/>
        <v xml:space="preserve"> </v>
      </c>
      <c r="M4205" s="6"/>
      <c r="N4205" s="6"/>
      <c r="O4205" s="6"/>
      <c r="P4205" s="8"/>
      <c r="Q4205" s="5"/>
      <c r="R4205" s="8"/>
      <c r="S4205" s="10"/>
      <c r="T4205" s="6"/>
      <c r="U4205" s="4"/>
      <c r="V4205" s="4"/>
      <c r="W4205" s="38"/>
      <c r="X4205" s="8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BC4205" s="2"/>
    </row>
    <row r="4206" spans="1:55" ht="12.75" x14ac:dyDescent="0.2">
      <c r="A4206" s="4"/>
      <c r="B4206" s="4"/>
      <c r="C4206" s="4"/>
      <c r="D4206" s="4"/>
      <c r="E4206" s="4"/>
      <c r="F4206" s="4"/>
      <c r="G4206" s="45"/>
      <c r="H4206" s="45"/>
      <c r="I4206" s="36"/>
      <c r="J4206" s="36"/>
      <c r="K4206" s="5"/>
      <c r="L4206" s="8" t="str">
        <f t="shared" si="67"/>
        <v xml:space="preserve"> </v>
      </c>
      <c r="M4206" s="6"/>
      <c r="N4206" s="6"/>
      <c r="O4206" s="6"/>
      <c r="P4206" s="8"/>
      <c r="Q4206" s="5"/>
      <c r="R4206" s="8"/>
      <c r="S4206" s="10"/>
      <c r="T4206" s="6"/>
      <c r="U4206" s="4"/>
      <c r="V4206" s="4"/>
      <c r="W4206" s="38"/>
      <c r="X4206" s="8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BC4206" s="2"/>
    </row>
    <row r="4207" spans="1:55" ht="12.75" x14ac:dyDescent="0.2">
      <c r="A4207" s="4"/>
      <c r="B4207" s="4"/>
      <c r="C4207" s="4"/>
      <c r="D4207" s="4"/>
      <c r="E4207" s="4"/>
      <c r="F4207" s="4"/>
      <c r="G4207" s="45"/>
      <c r="H4207" s="45"/>
      <c r="I4207" s="36"/>
      <c r="J4207" s="36"/>
      <c r="K4207" s="5"/>
      <c r="L4207" s="8" t="str">
        <f t="shared" si="67"/>
        <v xml:space="preserve"> </v>
      </c>
      <c r="M4207" s="6"/>
      <c r="N4207" s="6"/>
      <c r="O4207" s="6"/>
      <c r="P4207" s="8"/>
      <c r="Q4207" s="5"/>
      <c r="R4207" s="8"/>
      <c r="S4207" s="10"/>
      <c r="T4207" s="6"/>
      <c r="U4207" s="4"/>
      <c r="V4207" s="4"/>
      <c r="W4207" s="38"/>
      <c r="X4207" s="8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BC4207" s="2"/>
    </row>
    <row r="4208" spans="1:55" ht="12.75" x14ac:dyDescent="0.2">
      <c r="A4208" s="4"/>
      <c r="B4208" s="4"/>
      <c r="C4208" s="4"/>
      <c r="D4208" s="4"/>
      <c r="E4208" s="4"/>
      <c r="F4208" s="4"/>
      <c r="G4208" s="45"/>
      <c r="H4208" s="45"/>
      <c r="I4208" s="36"/>
      <c r="J4208" s="36"/>
      <c r="K4208" s="5"/>
      <c r="L4208" s="8" t="str">
        <f t="shared" si="67"/>
        <v xml:space="preserve"> </v>
      </c>
      <c r="M4208" s="6"/>
      <c r="N4208" s="6"/>
      <c r="O4208" s="6"/>
      <c r="P4208" s="8"/>
      <c r="Q4208" s="5"/>
      <c r="R4208" s="8"/>
      <c r="S4208" s="10"/>
      <c r="T4208" s="6"/>
      <c r="U4208" s="4"/>
      <c r="V4208" s="4"/>
      <c r="W4208" s="38"/>
      <c r="X4208" s="8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BC4208" s="2"/>
    </row>
    <row r="4209" spans="1:55" ht="12.75" x14ac:dyDescent="0.2">
      <c r="A4209" s="4"/>
      <c r="B4209" s="4"/>
      <c r="C4209" s="4"/>
      <c r="D4209" s="4"/>
      <c r="E4209" s="4"/>
      <c r="F4209" s="4"/>
      <c r="G4209" s="45"/>
      <c r="H4209" s="45"/>
      <c r="I4209" s="36"/>
      <c r="J4209" s="36"/>
      <c r="K4209" s="5"/>
      <c r="L4209" s="8" t="str">
        <f t="shared" si="67"/>
        <v xml:space="preserve"> </v>
      </c>
      <c r="M4209" s="6"/>
      <c r="N4209" s="6"/>
      <c r="O4209" s="6"/>
      <c r="P4209" s="8"/>
      <c r="Q4209" s="5"/>
      <c r="R4209" s="8"/>
      <c r="S4209" s="10"/>
      <c r="T4209" s="6"/>
      <c r="U4209" s="4"/>
      <c r="V4209" s="4"/>
      <c r="W4209" s="38"/>
      <c r="X4209" s="8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BC4209" s="2"/>
    </row>
    <row r="4210" spans="1:55" ht="12.75" x14ac:dyDescent="0.2">
      <c r="A4210" s="4"/>
      <c r="B4210" s="4"/>
      <c r="C4210" s="4"/>
      <c r="D4210" s="4"/>
      <c r="E4210" s="4"/>
      <c r="F4210" s="4"/>
      <c r="G4210" s="45"/>
      <c r="H4210" s="45"/>
      <c r="I4210" s="36"/>
      <c r="J4210" s="36"/>
      <c r="K4210" s="5"/>
      <c r="L4210" s="8" t="str">
        <f t="shared" si="67"/>
        <v xml:space="preserve"> </v>
      </c>
      <c r="M4210" s="6"/>
      <c r="N4210" s="6"/>
      <c r="O4210" s="6"/>
      <c r="P4210" s="8"/>
      <c r="Q4210" s="5"/>
      <c r="R4210" s="8"/>
      <c r="S4210" s="10"/>
      <c r="T4210" s="6"/>
      <c r="U4210" s="4"/>
      <c r="V4210" s="4"/>
      <c r="W4210" s="38"/>
      <c r="X4210" s="8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BC4210" s="2"/>
    </row>
    <row r="4211" spans="1:55" ht="12.75" x14ac:dyDescent="0.2">
      <c r="A4211" s="4"/>
      <c r="B4211" s="4"/>
      <c r="C4211" s="4"/>
      <c r="D4211" s="4"/>
      <c r="E4211" s="4"/>
      <c r="F4211" s="4"/>
      <c r="G4211" s="45"/>
      <c r="H4211" s="45"/>
      <c r="I4211" s="36"/>
      <c r="J4211" s="36"/>
      <c r="K4211" s="5"/>
      <c r="L4211" s="8" t="str">
        <f t="shared" si="67"/>
        <v xml:space="preserve"> </v>
      </c>
      <c r="M4211" s="6"/>
      <c r="N4211" s="6"/>
      <c r="O4211" s="6"/>
      <c r="P4211" s="8"/>
      <c r="Q4211" s="5"/>
      <c r="R4211" s="8"/>
      <c r="S4211" s="10"/>
      <c r="T4211" s="6"/>
      <c r="U4211" s="4"/>
      <c r="V4211" s="4"/>
      <c r="W4211" s="38"/>
      <c r="X4211" s="8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BC4211" s="2"/>
    </row>
    <row r="4212" spans="1:55" ht="12.75" x14ac:dyDescent="0.2">
      <c r="A4212" s="4"/>
      <c r="B4212" s="4"/>
      <c r="C4212" s="4"/>
      <c r="D4212" s="4"/>
      <c r="E4212" s="4"/>
      <c r="F4212" s="4"/>
      <c r="G4212" s="45"/>
      <c r="H4212" s="45"/>
      <c r="I4212" s="36"/>
      <c r="J4212" s="36"/>
      <c r="K4212" s="5"/>
      <c r="L4212" s="8" t="str">
        <f t="shared" si="67"/>
        <v xml:space="preserve"> </v>
      </c>
      <c r="M4212" s="6"/>
      <c r="N4212" s="6"/>
      <c r="O4212" s="6"/>
      <c r="P4212" s="8"/>
      <c r="Q4212" s="5"/>
      <c r="R4212" s="8"/>
      <c r="S4212" s="10"/>
      <c r="T4212" s="6"/>
      <c r="U4212" s="4"/>
      <c r="V4212" s="4"/>
      <c r="W4212" s="38"/>
      <c r="X4212" s="8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BC4212" s="2"/>
    </row>
    <row r="4213" spans="1:55" ht="12.75" x14ac:dyDescent="0.2">
      <c r="A4213" s="4"/>
      <c r="B4213" s="4"/>
      <c r="C4213" s="4"/>
      <c r="D4213" s="4"/>
      <c r="E4213" s="4"/>
      <c r="F4213" s="4"/>
      <c r="G4213" s="45"/>
      <c r="H4213" s="45"/>
      <c r="I4213" s="36"/>
      <c r="J4213" s="36"/>
      <c r="K4213" s="5"/>
      <c r="L4213" s="8" t="str">
        <f t="shared" si="67"/>
        <v xml:space="preserve"> </v>
      </c>
      <c r="M4213" s="6"/>
      <c r="N4213" s="6"/>
      <c r="O4213" s="6"/>
      <c r="P4213" s="8"/>
      <c r="Q4213" s="5"/>
      <c r="R4213" s="8"/>
      <c r="S4213" s="10"/>
      <c r="T4213" s="6"/>
      <c r="U4213" s="4"/>
      <c r="V4213" s="4"/>
      <c r="W4213" s="38"/>
      <c r="X4213" s="8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BC4213" s="2"/>
    </row>
    <row r="4214" spans="1:55" ht="12.75" x14ac:dyDescent="0.2">
      <c r="A4214" s="4"/>
      <c r="B4214" s="4"/>
      <c r="C4214" s="4"/>
      <c r="D4214" s="4"/>
      <c r="E4214" s="4"/>
      <c r="F4214" s="4"/>
      <c r="G4214" s="45"/>
      <c r="H4214" s="45"/>
      <c r="I4214" s="36"/>
      <c r="J4214" s="36"/>
      <c r="K4214" s="5"/>
      <c r="L4214" s="8" t="str">
        <f t="shared" si="67"/>
        <v xml:space="preserve"> </v>
      </c>
      <c r="M4214" s="6"/>
      <c r="N4214" s="6"/>
      <c r="O4214" s="6"/>
      <c r="P4214" s="8"/>
      <c r="Q4214" s="5"/>
      <c r="R4214" s="8"/>
      <c r="S4214" s="10"/>
      <c r="T4214" s="6"/>
      <c r="U4214" s="4"/>
      <c r="V4214" s="4"/>
      <c r="W4214" s="38"/>
      <c r="X4214" s="8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BC4214" s="2"/>
    </row>
    <row r="4215" spans="1:55" ht="12.75" x14ac:dyDescent="0.2">
      <c r="A4215" s="4"/>
      <c r="B4215" s="4"/>
      <c r="C4215" s="4"/>
      <c r="D4215" s="4"/>
      <c r="E4215" s="4"/>
      <c r="F4215" s="4"/>
      <c r="G4215" s="45"/>
      <c r="H4215" s="45"/>
      <c r="I4215" s="36"/>
      <c r="J4215" s="36"/>
      <c r="K4215" s="5"/>
      <c r="L4215" s="8" t="str">
        <f t="shared" si="67"/>
        <v xml:space="preserve"> </v>
      </c>
      <c r="M4215" s="6"/>
      <c r="N4215" s="6"/>
      <c r="O4215" s="6"/>
      <c r="P4215" s="8"/>
      <c r="Q4215" s="5"/>
      <c r="R4215" s="8"/>
      <c r="S4215" s="10"/>
      <c r="T4215" s="6"/>
      <c r="U4215" s="4"/>
      <c r="V4215" s="4"/>
      <c r="W4215" s="38"/>
      <c r="X4215" s="8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BC4215" s="2"/>
    </row>
    <row r="4216" spans="1:55" ht="12.75" x14ac:dyDescent="0.2">
      <c r="A4216" s="4"/>
      <c r="B4216" s="4"/>
      <c r="C4216" s="4"/>
      <c r="D4216" s="4"/>
      <c r="E4216" s="4"/>
      <c r="F4216" s="4"/>
      <c r="G4216" s="45"/>
      <c r="H4216" s="45"/>
      <c r="I4216" s="36"/>
      <c r="J4216" s="36"/>
      <c r="K4216" s="5"/>
      <c r="L4216" s="8" t="str">
        <f t="shared" si="67"/>
        <v xml:space="preserve"> </v>
      </c>
      <c r="M4216" s="6"/>
      <c r="N4216" s="6"/>
      <c r="O4216" s="6"/>
      <c r="P4216" s="8"/>
      <c r="Q4216" s="5"/>
      <c r="R4216" s="8"/>
      <c r="S4216" s="10"/>
      <c r="T4216" s="6"/>
      <c r="U4216" s="4"/>
      <c r="V4216" s="4"/>
      <c r="W4216" s="38"/>
      <c r="X4216" s="8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BC4216" s="2"/>
    </row>
    <row r="4217" spans="1:55" ht="12.75" x14ac:dyDescent="0.2">
      <c r="A4217" s="4"/>
      <c r="B4217" s="4"/>
      <c r="C4217" s="4"/>
      <c r="D4217" s="4"/>
      <c r="E4217" s="4"/>
      <c r="F4217" s="4"/>
      <c r="G4217" s="45"/>
      <c r="H4217" s="45"/>
      <c r="I4217" s="36"/>
      <c r="J4217" s="36"/>
      <c r="K4217" s="5"/>
      <c r="L4217" s="8" t="str">
        <f t="shared" si="67"/>
        <v xml:space="preserve"> </v>
      </c>
      <c r="M4217" s="6"/>
      <c r="N4217" s="6"/>
      <c r="O4217" s="6"/>
      <c r="P4217" s="8"/>
      <c r="Q4217" s="5"/>
      <c r="R4217" s="8"/>
      <c r="S4217" s="10"/>
      <c r="T4217" s="6"/>
      <c r="U4217" s="4"/>
      <c r="V4217" s="4"/>
      <c r="W4217" s="38"/>
      <c r="X4217" s="8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BC4217" s="2"/>
    </row>
    <row r="4218" spans="1:55" ht="12.75" x14ac:dyDescent="0.2">
      <c r="A4218" s="4"/>
      <c r="B4218" s="4"/>
      <c r="C4218" s="4"/>
      <c r="D4218" s="4"/>
      <c r="E4218" s="4"/>
      <c r="F4218" s="4"/>
      <c r="G4218" s="45"/>
      <c r="H4218" s="45"/>
      <c r="I4218" s="36"/>
      <c r="J4218" s="36"/>
      <c r="K4218" s="5"/>
      <c r="L4218" s="8" t="str">
        <f t="shared" si="67"/>
        <v xml:space="preserve"> </v>
      </c>
      <c r="M4218" s="6"/>
      <c r="N4218" s="6"/>
      <c r="O4218" s="6"/>
      <c r="P4218" s="8"/>
      <c r="Q4218" s="5"/>
      <c r="R4218" s="8"/>
      <c r="S4218" s="10"/>
      <c r="T4218" s="6"/>
      <c r="U4218" s="4"/>
      <c r="V4218" s="4"/>
      <c r="W4218" s="38"/>
      <c r="X4218" s="8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BC4218" s="2"/>
    </row>
    <row r="4219" spans="1:55" ht="12.75" x14ac:dyDescent="0.2">
      <c r="A4219" s="4"/>
      <c r="B4219" s="4"/>
      <c r="C4219" s="4"/>
      <c r="D4219" s="4"/>
      <c r="E4219" s="4"/>
      <c r="F4219" s="4"/>
      <c r="G4219" s="45"/>
      <c r="H4219" s="45"/>
      <c r="I4219" s="36"/>
      <c r="J4219" s="36"/>
      <c r="K4219" s="5"/>
      <c r="L4219" s="8" t="str">
        <f t="shared" si="67"/>
        <v xml:space="preserve"> </v>
      </c>
      <c r="M4219" s="6"/>
      <c r="N4219" s="6"/>
      <c r="O4219" s="6"/>
      <c r="P4219" s="8"/>
      <c r="Q4219" s="5"/>
      <c r="R4219" s="8"/>
      <c r="S4219" s="10"/>
      <c r="T4219" s="6"/>
      <c r="U4219" s="4"/>
      <c r="V4219" s="4"/>
      <c r="W4219" s="38"/>
      <c r="X4219" s="8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BC4219" s="2"/>
    </row>
    <row r="4220" spans="1:55" ht="12.75" x14ac:dyDescent="0.2">
      <c r="A4220" s="4"/>
      <c r="B4220" s="4"/>
      <c r="C4220" s="4"/>
      <c r="D4220" s="4"/>
      <c r="E4220" s="4"/>
      <c r="F4220" s="4"/>
      <c r="G4220" s="45"/>
      <c r="H4220" s="45"/>
      <c r="I4220" s="36"/>
      <c r="J4220" s="36"/>
      <c r="K4220" s="5"/>
      <c r="L4220" s="8" t="str">
        <f t="shared" si="67"/>
        <v xml:space="preserve"> </v>
      </c>
      <c r="M4220" s="6"/>
      <c r="N4220" s="6"/>
      <c r="O4220" s="6"/>
      <c r="P4220" s="8"/>
      <c r="Q4220" s="5"/>
      <c r="R4220" s="8"/>
      <c r="S4220" s="10"/>
      <c r="T4220" s="6"/>
      <c r="U4220" s="4"/>
      <c r="V4220" s="4"/>
      <c r="W4220" s="38"/>
      <c r="X4220" s="8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BC4220" s="2"/>
    </row>
    <row r="4221" spans="1:55" ht="12.75" x14ac:dyDescent="0.2">
      <c r="A4221" s="4"/>
      <c r="B4221" s="4"/>
      <c r="C4221" s="4"/>
      <c r="D4221" s="4"/>
      <c r="E4221" s="4"/>
      <c r="F4221" s="4"/>
      <c r="G4221" s="45"/>
      <c r="H4221" s="45"/>
      <c r="I4221" s="36"/>
      <c r="J4221" s="36"/>
      <c r="K4221" s="5"/>
      <c r="L4221" s="8" t="str">
        <f t="shared" si="67"/>
        <v xml:space="preserve"> </v>
      </c>
      <c r="M4221" s="6"/>
      <c r="N4221" s="6"/>
      <c r="O4221" s="6"/>
      <c r="P4221" s="8"/>
      <c r="Q4221" s="5"/>
      <c r="R4221" s="8"/>
      <c r="S4221" s="10"/>
      <c r="T4221" s="6"/>
      <c r="U4221" s="4"/>
      <c r="V4221" s="4"/>
      <c r="W4221" s="38"/>
      <c r="X4221" s="8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BC4221" s="2"/>
    </row>
    <row r="4222" spans="1:55" ht="12.75" x14ac:dyDescent="0.2">
      <c r="A4222" s="4"/>
      <c r="B4222" s="4"/>
      <c r="C4222" s="4"/>
      <c r="D4222" s="4"/>
      <c r="E4222" s="4"/>
      <c r="F4222" s="4"/>
      <c r="G4222" s="45"/>
      <c r="H4222" s="45"/>
      <c r="I4222" s="36"/>
      <c r="J4222" s="36"/>
      <c r="K4222" s="5"/>
      <c r="L4222" s="8" t="str">
        <f t="shared" si="67"/>
        <v xml:space="preserve"> </v>
      </c>
      <c r="M4222" s="6"/>
      <c r="N4222" s="6"/>
      <c r="O4222" s="6"/>
      <c r="P4222" s="8"/>
      <c r="Q4222" s="5"/>
      <c r="R4222" s="8"/>
      <c r="S4222" s="10"/>
      <c r="T4222" s="6"/>
      <c r="U4222" s="4"/>
      <c r="V4222" s="4"/>
      <c r="W4222" s="38"/>
      <c r="X4222" s="8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BC4222" s="2"/>
    </row>
    <row r="4223" spans="1:55" ht="12.75" x14ac:dyDescent="0.2">
      <c r="A4223" s="4"/>
      <c r="B4223" s="4"/>
      <c r="C4223" s="4"/>
      <c r="D4223" s="4"/>
      <c r="E4223" s="4"/>
      <c r="F4223" s="4"/>
      <c r="G4223" s="45"/>
      <c r="H4223" s="45"/>
      <c r="I4223" s="36"/>
      <c r="J4223" s="36"/>
      <c r="K4223" s="5"/>
      <c r="L4223" s="8" t="str">
        <f t="shared" si="67"/>
        <v xml:space="preserve"> </v>
      </c>
      <c r="M4223" s="6"/>
      <c r="N4223" s="6"/>
      <c r="O4223" s="6"/>
      <c r="P4223" s="8"/>
      <c r="Q4223" s="5"/>
      <c r="R4223" s="8"/>
      <c r="S4223" s="10"/>
      <c r="T4223" s="6"/>
      <c r="U4223" s="4"/>
      <c r="V4223" s="4"/>
      <c r="W4223" s="38"/>
      <c r="X4223" s="8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BC4223" s="2"/>
    </row>
    <row r="4224" spans="1:55" ht="12.75" x14ac:dyDescent="0.2">
      <c r="A4224" s="4"/>
      <c r="B4224" s="4"/>
      <c r="C4224" s="4"/>
      <c r="D4224" s="4"/>
      <c r="E4224" s="4"/>
      <c r="F4224" s="4"/>
      <c r="G4224" s="45"/>
      <c r="H4224" s="45"/>
      <c r="I4224" s="36"/>
      <c r="J4224" s="36"/>
      <c r="K4224" s="5"/>
      <c r="L4224" s="8" t="str">
        <f t="shared" si="67"/>
        <v xml:space="preserve"> </v>
      </c>
      <c r="M4224" s="6"/>
      <c r="N4224" s="6"/>
      <c r="O4224" s="6"/>
      <c r="P4224" s="8"/>
      <c r="Q4224" s="5"/>
      <c r="R4224" s="8"/>
      <c r="S4224" s="10"/>
      <c r="T4224" s="6"/>
      <c r="U4224" s="4"/>
      <c r="V4224" s="4"/>
      <c r="W4224" s="38"/>
      <c r="X4224" s="8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BC4224" s="2"/>
    </row>
    <row r="4225" spans="1:55" ht="12.75" x14ac:dyDescent="0.2">
      <c r="A4225" s="4"/>
      <c r="B4225" s="4"/>
      <c r="C4225" s="4"/>
      <c r="D4225" s="4"/>
      <c r="E4225" s="4"/>
      <c r="F4225" s="4"/>
      <c r="G4225" s="45"/>
      <c r="H4225" s="45"/>
      <c r="I4225" s="36"/>
      <c r="J4225" s="36"/>
      <c r="K4225" s="5"/>
      <c r="L4225" s="8" t="str">
        <f t="shared" si="67"/>
        <v xml:space="preserve"> </v>
      </c>
      <c r="M4225" s="6"/>
      <c r="N4225" s="6"/>
      <c r="O4225" s="6"/>
      <c r="P4225" s="8"/>
      <c r="Q4225" s="5"/>
      <c r="R4225" s="8"/>
      <c r="S4225" s="10"/>
      <c r="T4225" s="6"/>
      <c r="U4225" s="4"/>
      <c r="V4225" s="4"/>
      <c r="W4225" s="38"/>
      <c r="X4225" s="8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BC4225" s="2"/>
    </row>
    <row r="4226" spans="1:55" ht="12.75" x14ac:dyDescent="0.2">
      <c r="A4226" s="4"/>
      <c r="B4226" s="4"/>
      <c r="C4226" s="4"/>
      <c r="D4226" s="4"/>
      <c r="E4226" s="4"/>
      <c r="F4226" s="4"/>
      <c r="G4226" s="45"/>
      <c r="H4226" s="45"/>
      <c r="I4226" s="36"/>
      <c r="J4226" s="36"/>
      <c r="K4226" s="5"/>
      <c r="L4226" s="8" t="str">
        <f t="shared" si="67"/>
        <v xml:space="preserve"> </v>
      </c>
      <c r="M4226" s="6"/>
      <c r="N4226" s="6"/>
      <c r="O4226" s="6"/>
      <c r="P4226" s="8"/>
      <c r="Q4226" s="5"/>
      <c r="R4226" s="8"/>
      <c r="S4226" s="10"/>
      <c r="T4226" s="6"/>
      <c r="U4226" s="4"/>
      <c r="V4226" s="4"/>
      <c r="W4226" s="38"/>
      <c r="X4226" s="8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BC4226" s="2"/>
    </row>
    <row r="4227" spans="1:55" ht="12.75" x14ac:dyDescent="0.2">
      <c r="A4227" s="4"/>
      <c r="B4227" s="4"/>
      <c r="C4227" s="4"/>
      <c r="D4227" s="4"/>
      <c r="E4227" s="4"/>
      <c r="F4227" s="4"/>
      <c r="G4227" s="45"/>
      <c r="H4227" s="45"/>
      <c r="I4227" s="36"/>
      <c r="J4227" s="36"/>
      <c r="K4227" s="5"/>
      <c r="L4227" s="8" t="str">
        <f t="shared" si="67"/>
        <v xml:space="preserve"> </v>
      </c>
      <c r="M4227" s="6"/>
      <c r="N4227" s="6"/>
      <c r="O4227" s="6"/>
      <c r="P4227" s="8"/>
      <c r="Q4227" s="5"/>
      <c r="R4227" s="8"/>
      <c r="S4227" s="10"/>
      <c r="T4227" s="6"/>
      <c r="U4227" s="4"/>
      <c r="V4227" s="4"/>
      <c r="W4227" s="38"/>
      <c r="X4227" s="8"/>
      <c r="Y4227" s="10"/>
      <c r="Z4227" s="10"/>
      <c r="AA4227" s="10"/>
      <c r="AB4227" s="10"/>
      <c r="AC4227" s="10"/>
      <c r="AD4227" s="10"/>
      <c r="AE4227" s="10"/>
      <c r="AF4227" s="10"/>
      <c r="AG4227" s="10"/>
      <c r="AH4227" s="10"/>
      <c r="AI4227" s="10"/>
      <c r="AJ4227" s="10"/>
      <c r="BC4227" s="2"/>
    </row>
    <row r="4228" spans="1:55" ht="12.75" x14ac:dyDescent="0.2">
      <c r="A4228" s="4"/>
      <c r="B4228" s="4"/>
      <c r="C4228" s="4"/>
      <c r="D4228" s="4"/>
      <c r="E4228" s="4"/>
      <c r="F4228" s="4"/>
      <c r="G4228" s="45"/>
      <c r="H4228" s="45"/>
      <c r="I4228" s="36"/>
      <c r="J4228" s="36"/>
      <c r="K4228" s="5"/>
      <c r="L4228" s="8" t="str">
        <f t="shared" si="67"/>
        <v xml:space="preserve"> </v>
      </c>
      <c r="M4228" s="6"/>
      <c r="N4228" s="6"/>
      <c r="O4228" s="6"/>
      <c r="P4228" s="8"/>
      <c r="Q4228" s="5"/>
      <c r="R4228" s="8"/>
      <c r="S4228" s="10"/>
      <c r="T4228" s="6"/>
      <c r="U4228" s="4"/>
      <c r="V4228" s="4"/>
      <c r="W4228" s="38"/>
      <c r="X4228" s="8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BC4228" s="2"/>
    </row>
    <row r="4229" spans="1:55" ht="12.75" x14ac:dyDescent="0.2">
      <c r="A4229" s="4"/>
      <c r="B4229" s="4"/>
      <c r="C4229" s="4"/>
      <c r="D4229" s="4"/>
      <c r="E4229" s="4"/>
      <c r="F4229" s="4"/>
      <c r="G4229" s="45"/>
      <c r="H4229" s="45"/>
      <c r="I4229" s="36"/>
      <c r="J4229" s="36"/>
      <c r="K4229" s="5"/>
      <c r="L4229" s="8" t="str">
        <f t="shared" si="67"/>
        <v xml:space="preserve"> </v>
      </c>
      <c r="M4229" s="6"/>
      <c r="N4229" s="6"/>
      <c r="O4229" s="6"/>
      <c r="P4229" s="8"/>
      <c r="Q4229" s="5"/>
      <c r="R4229" s="8"/>
      <c r="S4229" s="10"/>
      <c r="T4229" s="6"/>
      <c r="U4229" s="4"/>
      <c r="V4229" s="4"/>
      <c r="W4229" s="38"/>
      <c r="X4229" s="8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BC4229" s="2"/>
    </row>
    <row r="4230" spans="1:55" ht="12.75" x14ac:dyDescent="0.2">
      <c r="A4230" s="4"/>
      <c r="B4230" s="4"/>
      <c r="C4230" s="4"/>
      <c r="D4230" s="4"/>
      <c r="E4230" s="4"/>
      <c r="F4230" s="4"/>
      <c r="G4230" s="45"/>
      <c r="H4230" s="45"/>
      <c r="I4230" s="36"/>
      <c r="J4230" s="36"/>
      <c r="K4230" s="5"/>
      <c r="L4230" s="8" t="str">
        <f t="shared" si="67"/>
        <v xml:space="preserve"> </v>
      </c>
      <c r="M4230" s="6"/>
      <c r="N4230" s="6"/>
      <c r="O4230" s="6"/>
      <c r="P4230" s="8"/>
      <c r="Q4230" s="5"/>
      <c r="R4230" s="8"/>
      <c r="S4230" s="10"/>
      <c r="T4230" s="6"/>
      <c r="U4230" s="4"/>
      <c r="V4230" s="4"/>
      <c r="W4230" s="38"/>
      <c r="X4230" s="8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BC4230" s="2"/>
    </row>
    <row r="4231" spans="1:55" ht="12.75" x14ac:dyDescent="0.2">
      <c r="A4231" s="4"/>
      <c r="B4231" s="4"/>
      <c r="C4231" s="4"/>
      <c r="D4231" s="4"/>
      <c r="E4231" s="4"/>
      <c r="F4231" s="4"/>
      <c r="G4231" s="45"/>
      <c r="H4231" s="45"/>
      <c r="I4231" s="36"/>
      <c r="J4231" s="36"/>
      <c r="K4231" s="5"/>
      <c r="L4231" s="8" t="str">
        <f t="shared" si="67"/>
        <v xml:space="preserve"> </v>
      </c>
      <c r="M4231" s="6"/>
      <c r="N4231" s="6"/>
      <c r="O4231" s="6"/>
      <c r="P4231" s="8"/>
      <c r="Q4231" s="5"/>
      <c r="R4231" s="8"/>
      <c r="S4231" s="10"/>
      <c r="T4231" s="6"/>
      <c r="U4231" s="4"/>
      <c r="V4231" s="4"/>
      <c r="W4231" s="38"/>
      <c r="X4231" s="8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BC4231" s="2"/>
    </row>
    <row r="4232" spans="1:55" ht="12.75" x14ac:dyDescent="0.2">
      <c r="A4232" s="4"/>
      <c r="B4232" s="4"/>
      <c r="C4232" s="4"/>
      <c r="D4232" s="4"/>
      <c r="E4232" s="4"/>
      <c r="F4232" s="4"/>
      <c r="G4232" s="45"/>
      <c r="H4232" s="45"/>
      <c r="I4232" s="36"/>
      <c r="J4232" s="36"/>
      <c r="K4232" s="5"/>
      <c r="L4232" s="8" t="str">
        <f t="shared" si="67"/>
        <v xml:space="preserve"> </v>
      </c>
      <c r="M4232" s="6"/>
      <c r="N4232" s="6"/>
      <c r="O4232" s="6"/>
      <c r="P4232" s="8"/>
      <c r="Q4232" s="5"/>
      <c r="R4232" s="8"/>
      <c r="S4232" s="10"/>
      <c r="T4232" s="6"/>
      <c r="U4232" s="4"/>
      <c r="V4232" s="4"/>
      <c r="W4232" s="38"/>
      <c r="X4232" s="8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BC4232" s="2"/>
    </row>
    <row r="4233" spans="1:55" ht="12.75" x14ac:dyDescent="0.2">
      <c r="A4233" s="4"/>
      <c r="B4233" s="4"/>
      <c r="C4233" s="4"/>
      <c r="D4233" s="4"/>
      <c r="E4233" s="4"/>
      <c r="F4233" s="4"/>
      <c r="G4233" s="45"/>
      <c r="H4233" s="45"/>
      <c r="I4233" s="36"/>
      <c r="J4233" s="36"/>
      <c r="K4233" s="5"/>
      <c r="L4233" s="8" t="str">
        <f t="shared" si="67"/>
        <v xml:space="preserve"> </v>
      </c>
      <c r="M4233" s="6"/>
      <c r="N4233" s="6"/>
      <c r="O4233" s="6"/>
      <c r="P4233" s="8"/>
      <c r="Q4233" s="5"/>
      <c r="R4233" s="8"/>
      <c r="S4233" s="10"/>
      <c r="T4233" s="6"/>
      <c r="U4233" s="4"/>
      <c r="V4233" s="4"/>
      <c r="W4233" s="38"/>
      <c r="X4233" s="8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BC4233" s="2"/>
    </row>
    <row r="4234" spans="1:55" ht="12.75" x14ac:dyDescent="0.2">
      <c r="A4234" s="4"/>
      <c r="B4234" s="4"/>
      <c r="C4234" s="4"/>
      <c r="D4234" s="4"/>
      <c r="E4234" s="4"/>
      <c r="F4234" s="4"/>
      <c r="G4234" s="45"/>
      <c r="H4234" s="45"/>
      <c r="I4234" s="36"/>
      <c r="J4234" s="36"/>
      <c r="K4234" s="5"/>
      <c r="L4234" s="8" t="str">
        <f t="shared" si="67"/>
        <v xml:space="preserve"> </v>
      </c>
      <c r="M4234" s="6"/>
      <c r="N4234" s="6"/>
      <c r="O4234" s="6"/>
      <c r="P4234" s="8"/>
      <c r="Q4234" s="5"/>
      <c r="R4234" s="8"/>
      <c r="S4234" s="10"/>
      <c r="T4234" s="6"/>
      <c r="U4234" s="4"/>
      <c r="V4234" s="4"/>
      <c r="W4234" s="38"/>
      <c r="X4234" s="8"/>
      <c r="Y4234" s="10"/>
      <c r="Z4234" s="10"/>
      <c r="AA4234" s="10"/>
      <c r="AB4234" s="10"/>
      <c r="AC4234" s="10"/>
      <c r="AD4234" s="10"/>
      <c r="AE4234" s="10"/>
      <c r="AF4234" s="10"/>
      <c r="AG4234" s="10"/>
      <c r="AH4234" s="10"/>
      <c r="AI4234" s="10"/>
      <c r="AJ4234" s="10"/>
      <c r="BC4234" s="2"/>
    </row>
    <row r="4235" spans="1:55" ht="12.75" x14ac:dyDescent="0.2">
      <c r="A4235" s="4"/>
      <c r="B4235" s="4"/>
      <c r="C4235" s="4"/>
      <c r="D4235" s="4"/>
      <c r="E4235" s="4"/>
      <c r="F4235" s="4"/>
      <c r="G4235" s="45"/>
      <c r="H4235" s="45"/>
      <c r="I4235" s="36"/>
      <c r="J4235" s="36"/>
      <c r="K4235" s="5"/>
      <c r="L4235" s="8" t="str">
        <f t="shared" si="67"/>
        <v xml:space="preserve"> </v>
      </c>
      <c r="M4235" s="6"/>
      <c r="N4235" s="6"/>
      <c r="O4235" s="6"/>
      <c r="P4235" s="8"/>
      <c r="Q4235" s="5"/>
      <c r="R4235" s="8"/>
      <c r="S4235" s="10"/>
      <c r="T4235" s="6"/>
      <c r="U4235" s="4"/>
      <c r="V4235" s="4"/>
      <c r="W4235" s="38"/>
      <c r="X4235" s="8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BC4235" s="2"/>
    </row>
    <row r="4236" spans="1:55" ht="12.75" x14ac:dyDescent="0.2">
      <c r="A4236" s="4"/>
      <c r="B4236" s="4"/>
      <c r="C4236" s="4"/>
      <c r="D4236" s="4"/>
      <c r="E4236" s="4"/>
      <c r="F4236" s="4"/>
      <c r="G4236" s="45"/>
      <c r="H4236" s="45"/>
      <c r="I4236" s="36"/>
      <c r="J4236" s="36"/>
      <c r="K4236" s="5"/>
      <c r="L4236" s="8" t="str">
        <f t="shared" si="67"/>
        <v xml:space="preserve"> </v>
      </c>
      <c r="M4236" s="6"/>
      <c r="N4236" s="6"/>
      <c r="O4236" s="6"/>
      <c r="P4236" s="8"/>
      <c r="Q4236" s="5"/>
      <c r="R4236" s="8"/>
      <c r="S4236" s="10"/>
      <c r="T4236" s="6"/>
      <c r="U4236" s="4"/>
      <c r="V4236" s="4"/>
      <c r="W4236" s="38"/>
      <c r="X4236" s="8"/>
      <c r="Y4236" s="10"/>
      <c r="Z4236" s="10"/>
      <c r="AA4236" s="10"/>
      <c r="AB4236" s="10"/>
      <c r="AC4236" s="10"/>
      <c r="AD4236" s="10"/>
      <c r="AE4236" s="10"/>
      <c r="AF4236" s="10"/>
      <c r="AG4236" s="10"/>
      <c r="AH4236" s="10"/>
      <c r="AI4236" s="10"/>
      <c r="AJ4236" s="10"/>
      <c r="BC4236" s="2"/>
    </row>
    <row r="4237" spans="1:55" ht="12.75" x14ac:dyDescent="0.2">
      <c r="A4237" s="4"/>
      <c r="B4237" s="4"/>
      <c r="C4237" s="4"/>
      <c r="D4237" s="4"/>
      <c r="E4237" s="4"/>
      <c r="F4237" s="4"/>
      <c r="G4237" s="45"/>
      <c r="H4237" s="45"/>
      <c r="I4237" s="36"/>
      <c r="J4237" s="36"/>
      <c r="K4237" s="5"/>
      <c r="L4237" s="8" t="str">
        <f t="shared" si="67"/>
        <v xml:space="preserve"> </v>
      </c>
      <c r="M4237" s="6"/>
      <c r="N4237" s="6"/>
      <c r="O4237" s="6"/>
      <c r="P4237" s="8"/>
      <c r="Q4237" s="5"/>
      <c r="R4237" s="8"/>
      <c r="S4237" s="10"/>
      <c r="T4237" s="6"/>
      <c r="U4237" s="4"/>
      <c r="V4237" s="4"/>
      <c r="W4237" s="38"/>
      <c r="X4237" s="8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BC4237" s="2"/>
    </row>
    <row r="4238" spans="1:55" ht="12.75" x14ac:dyDescent="0.2">
      <c r="A4238" s="4"/>
      <c r="B4238" s="4"/>
      <c r="C4238" s="4"/>
      <c r="D4238" s="4"/>
      <c r="E4238" s="4"/>
      <c r="F4238" s="4"/>
      <c r="G4238" s="45"/>
      <c r="H4238" s="45"/>
      <c r="I4238" s="36"/>
      <c r="J4238" s="36"/>
      <c r="K4238" s="5"/>
      <c r="L4238" s="8" t="str">
        <f t="shared" si="67"/>
        <v xml:space="preserve"> </v>
      </c>
      <c r="M4238" s="6"/>
      <c r="N4238" s="6"/>
      <c r="O4238" s="6"/>
      <c r="P4238" s="8"/>
      <c r="Q4238" s="5"/>
      <c r="R4238" s="8"/>
      <c r="S4238" s="10"/>
      <c r="T4238" s="6"/>
      <c r="U4238" s="4"/>
      <c r="V4238" s="4"/>
      <c r="W4238" s="38"/>
      <c r="X4238" s="8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BC4238" s="2"/>
    </row>
    <row r="4239" spans="1:55" ht="12.75" x14ac:dyDescent="0.2">
      <c r="A4239" s="4"/>
      <c r="B4239" s="4"/>
      <c r="C4239" s="4"/>
      <c r="D4239" s="4"/>
      <c r="E4239" s="4"/>
      <c r="F4239" s="4"/>
      <c r="G4239" s="45"/>
      <c r="H4239" s="45"/>
      <c r="I4239" s="36"/>
      <c r="J4239" s="36"/>
      <c r="K4239" s="5"/>
      <c r="L4239" s="8" t="str">
        <f t="shared" si="67"/>
        <v xml:space="preserve"> </v>
      </c>
      <c r="M4239" s="6"/>
      <c r="N4239" s="6"/>
      <c r="O4239" s="6"/>
      <c r="P4239" s="8"/>
      <c r="Q4239" s="5"/>
      <c r="R4239" s="8"/>
      <c r="S4239" s="10"/>
      <c r="T4239" s="6"/>
      <c r="U4239" s="4"/>
      <c r="V4239" s="4"/>
      <c r="W4239" s="38"/>
      <c r="X4239" s="8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BC4239" s="2"/>
    </row>
    <row r="4240" spans="1:55" ht="12.75" x14ac:dyDescent="0.2">
      <c r="A4240" s="4"/>
      <c r="B4240" s="4"/>
      <c r="C4240" s="4"/>
      <c r="D4240" s="4"/>
      <c r="E4240" s="4"/>
      <c r="F4240" s="4"/>
      <c r="G4240" s="45"/>
      <c r="H4240" s="45"/>
      <c r="I4240" s="36"/>
      <c r="J4240" s="36"/>
      <c r="K4240" s="5"/>
      <c r="L4240" s="8" t="str">
        <f t="shared" si="67"/>
        <v xml:space="preserve"> </v>
      </c>
      <c r="M4240" s="6"/>
      <c r="N4240" s="6"/>
      <c r="O4240" s="6"/>
      <c r="P4240" s="8"/>
      <c r="Q4240" s="5"/>
      <c r="R4240" s="8"/>
      <c r="S4240" s="10"/>
      <c r="T4240" s="6"/>
      <c r="U4240" s="4"/>
      <c r="V4240" s="4"/>
      <c r="W4240" s="38"/>
      <c r="X4240" s="8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BC4240" s="2"/>
    </row>
    <row r="4241" spans="1:55" ht="12.75" x14ac:dyDescent="0.2">
      <c r="A4241" s="4"/>
      <c r="B4241" s="4"/>
      <c r="C4241" s="4"/>
      <c r="D4241" s="4"/>
      <c r="E4241" s="4"/>
      <c r="F4241" s="4"/>
      <c r="G4241" s="45"/>
      <c r="H4241" s="45"/>
      <c r="I4241" s="36"/>
      <c r="J4241" s="36"/>
      <c r="K4241" s="5"/>
      <c r="L4241" s="8" t="str">
        <f t="shared" si="67"/>
        <v xml:space="preserve"> </v>
      </c>
      <c r="M4241" s="6"/>
      <c r="N4241" s="6"/>
      <c r="O4241" s="6"/>
      <c r="P4241" s="8"/>
      <c r="Q4241" s="5"/>
      <c r="R4241" s="8"/>
      <c r="S4241" s="10"/>
      <c r="T4241" s="6"/>
      <c r="U4241" s="4"/>
      <c r="V4241" s="4"/>
      <c r="W4241" s="38"/>
      <c r="X4241" s="8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BC4241" s="2"/>
    </row>
    <row r="4242" spans="1:55" ht="12.75" x14ac:dyDescent="0.2">
      <c r="A4242" s="4"/>
      <c r="B4242" s="4"/>
      <c r="C4242" s="4"/>
      <c r="D4242" s="4"/>
      <c r="E4242" s="4"/>
      <c r="F4242" s="4"/>
      <c r="G4242" s="45"/>
      <c r="H4242" s="45"/>
      <c r="I4242" s="36"/>
      <c r="J4242" s="36"/>
      <c r="K4242" s="5"/>
      <c r="L4242" s="8" t="str">
        <f t="shared" si="67"/>
        <v xml:space="preserve"> </v>
      </c>
      <c r="M4242" s="6"/>
      <c r="N4242" s="6"/>
      <c r="O4242" s="6"/>
      <c r="P4242" s="8"/>
      <c r="Q4242" s="5"/>
      <c r="R4242" s="8"/>
      <c r="S4242" s="10"/>
      <c r="T4242" s="6"/>
      <c r="U4242" s="4"/>
      <c r="V4242" s="4"/>
      <c r="W4242" s="38"/>
      <c r="X4242" s="8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BC4242" s="2"/>
    </row>
    <row r="4243" spans="1:55" ht="12.75" x14ac:dyDescent="0.2">
      <c r="A4243" s="4"/>
      <c r="B4243" s="4"/>
      <c r="C4243" s="4"/>
      <c r="D4243" s="4"/>
      <c r="E4243" s="4"/>
      <c r="F4243" s="4"/>
      <c r="G4243" s="45"/>
      <c r="H4243" s="45"/>
      <c r="I4243" s="36"/>
      <c r="J4243" s="36"/>
      <c r="K4243" s="5"/>
      <c r="L4243" s="8" t="str">
        <f t="shared" si="67"/>
        <v xml:space="preserve"> </v>
      </c>
      <c r="M4243" s="6"/>
      <c r="N4243" s="6"/>
      <c r="O4243" s="6"/>
      <c r="P4243" s="8"/>
      <c r="Q4243" s="5"/>
      <c r="R4243" s="8"/>
      <c r="S4243" s="10"/>
      <c r="T4243" s="6"/>
      <c r="U4243" s="4"/>
      <c r="V4243" s="4"/>
      <c r="W4243" s="38"/>
      <c r="X4243" s="8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BC4243" s="2"/>
    </row>
    <row r="4244" spans="1:55" ht="12.75" x14ac:dyDescent="0.2">
      <c r="A4244" s="4"/>
      <c r="B4244" s="4"/>
      <c r="C4244" s="4"/>
      <c r="D4244" s="4"/>
      <c r="E4244" s="4"/>
      <c r="F4244" s="4"/>
      <c r="G4244" s="45"/>
      <c r="H4244" s="45"/>
      <c r="I4244" s="36"/>
      <c r="J4244" s="36"/>
      <c r="K4244" s="5"/>
      <c r="L4244" s="8" t="str">
        <f t="shared" si="67"/>
        <v xml:space="preserve"> </v>
      </c>
      <c r="M4244" s="6"/>
      <c r="N4244" s="6"/>
      <c r="O4244" s="6"/>
      <c r="P4244" s="8"/>
      <c r="Q4244" s="5"/>
      <c r="R4244" s="8"/>
      <c r="S4244" s="10"/>
      <c r="T4244" s="6"/>
      <c r="U4244" s="4"/>
      <c r="V4244" s="4"/>
      <c r="W4244" s="38"/>
      <c r="X4244" s="8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BC4244" s="2"/>
    </row>
    <row r="4245" spans="1:55" ht="12.75" x14ac:dyDescent="0.2">
      <c r="A4245" s="4"/>
      <c r="B4245" s="4"/>
      <c r="C4245" s="4"/>
      <c r="D4245" s="4"/>
      <c r="E4245" s="4"/>
      <c r="F4245" s="4"/>
      <c r="G4245" s="45"/>
      <c r="H4245" s="45"/>
      <c r="I4245" s="36"/>
      <c r="J4245" s="36"/>
      <c r="K4245" s="5"/>
      <c r="L4245" s="8" t="str">
        <f t="shared" si="67"/>
        <v xml:space="preserve"> </v>
      </c>
      <c r="M4245" s="6"/>
      <c r="N4245" s="6"/>
      <c r="O4245" s="6"/>
      <c r="P4245" s="8"/>
      <c r="Q4245" s="5"/>
      <c r="R4245" s="8"/>
      <c r="S4245" s="10"/>
      <c r="T4245" s="6"/>
      <c r="U4245" s="4"/>
      <c r="V4245" s="4"/>
      <c r="W4245" s="38"/>
      <c r="X4245" s="8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BC4245" s="2"/>
    </row>
    <row r="4246" spans="1:55" ht="12.75" x14ac:dyDescent="0.2">
      <c r="A4246" s="4"/>
      <c r="B4246" s="4"/>
      <c r="C4246" s="4"/>
      <c r="D4246" s="4"/>
      <c r="E4246" s="4"/>
      <c r="F4246" s="4"/>
      <c r="G4246" s="45"/>
      <c r="H4246" s="45"/>
      <c r="I4246" s="36"/>
      <c r="J4246" s="36"/>
      <c r="K4246" s="5"/>
      <c r="L4246" s="8" t="str">
        <f t="shared" si="67"/>
        <v xml:space="preserve"> </v>
      </c>
      <c r="M4246" s="6"/>
      <c r="N4246" s="6"/>
      <c r="O4246" s="6"/>
      <c r="P4246" s="8"/>
      <c r="Q4246" s="5"/>
      <c r="R4246" s="8"/>
      <c r="S4246" s="10"/>
      <c r="T4246" s="6"/>
      <c r="U4246" s="4"/>
      <c r="V4246" s="4"/>
      <c r="W4246" s="38"/>
      <c r="X4246" s="8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BC4246" s="2"/>
    </row>
    <row r="4247" spans="1:55" ht="12.75" x14ac:dyDescent="0.2">
      <c r="A4247" s="4"/>
      <c r="B4247" s="4"/>
      <c r="C4247" s="4"/>
      <c r="D4247" s="4"/>
      <c r="E4247" s="4"/>
      <c r="F4247" s="4"/>
      <c r="G4247" s="45"/>
      <c r="H4247" s="45"/>
      <c r="I4247" s="36"/>
      <c r="J4247" s="36"/>
      <c r="K4247" s="5"/>
      <c r="L4247" s="8" t="str">
        <f t="shared" si="67"/>
        <v xml:space="preserve"> </v>
      </c>
      <c r="M4247" s="6"/>
      <c r="N4247" s="6"/>
      <c r="O4247" s="6"/>
      <c r="P4247" s="8"/>
      <c r="Q4247" s="5"/>
      <c r="R4247" s="8"/>
      <c r="S4247" s="10"/>
      <c r="T4247" s="6"/>
      <c r="U4247" s="4"/>
      <c r="V4247" s="4"/>
      <c r="W4247" s="38"/>
      <c r="X4247" s="8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BC4247" s="2"/>
    </row>
    <row r="4248" spans="1:55" ht="12.75" x14ac:dyDescent="0.2">
      <c r="A4248" s="4"/>
      <c r="B4248" s="4"/>
      <c r="C4248" s="4"/>
      <c r="D4248" s="4"/>
      <c r="E4248" s="4"/>
      <c r="F4248" s="4"/>
      <c r="G4248" s="45"/>
      <c r="H4248" s="45"/>
      <c r="I4248" s="36"/>
      <c r="J4248" s="36"/>
      <c r="K4248" s="5"/>
      <c r="L4248" s="8" t="str">
        <f t="shared" si="67"/>
        <v xml:space="preserve"> </v>
      </c>
      <c r="M4248" s="6"/>
      <c r="N4248" s="6"/>
      <c r="O4248" s="6"/>
      <c r="P4248" s="8"/>
      <c r="Q4248" s="5"/>
      <c r="R4248" s="8"/>
      <c r="S4248" s="10"/>
      <c r="T4248" s="6"/>
      <c r="U4248" s="4"/>
      <c r="V4248" s="4"/>
      <c r="W4248" s="38"/>
      <c r="X4248" s="8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BC4248" s="2"/>
    </row>
    <row r="4249" spans="1:55" ht="12.75" x14ac:dyDescent="0.2">
      <c r="A4249" s="4"/>
      <c r="B4249" s="4"/>
      <c r="C4249" s="4"/>
      <c r="D4249" s="4"/>
      <c r="E4249" s="4"/>
      <c r="F4249" s="4"/>
      <c r="G4249" s="45"/>
      <c r="H4249" s="45"/>
      <c r="I4249" s="36"/>
      <c r="J4249" s="36"/>
      <c r="K4249" s="5"/>
      <c r="L4249" s="8" t="str">
        <f t="shared" si="67"/>
        <v xml:space="preserve"> </v>
      </c>
      <c r="M4249" s="6"/>
      <c r="N4249" s="6"/>
      <c r="O4249" s="6"/>
      <c r="P4249" s="8"/>
      <c r="Q4249" s="5"/>
      <c r="R4249" s="8"/>
      <c r="S4249" s="10"/>
      <c r="T4249" s="6"/>
      <c r="U4249" s="4"/>
      <c r="V4249" s="4"/>
      <c r="W4249" s="38"/>
      <c r="X4249" s="8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BC4249" s="2"/>
    </row>
    <row r="4250" spans="1:55" ht="12.75" x14ac:dyDescent="0.2">
      <c r="A4250" s="4"/>
      <c r="B4250" s="4"/>
      <c r="C4250" s="4"/>
      <c r="D4250" s="4"/>
      <c r="E4250" s="4"/>
      <c r="F4250" s="4"/>
      <c r="G4250" s="45"/>
      <c r="H4250" s="45"/>
      <c r="I4250" s="36"/>
      <c r="J4250" s="36"/>
      <c r="K4250" s="5"/>
      <c r="L4250" s="8" t="str">
        <f t="shared" si="67"/>
        <v xml:space="preserve"> </v>
      </c>
      <c r="M4250" s="6"/>
      <c r="N4250" s="6"/>
      <c r="O4250" s="6"/>
      <c r="P4250" s="8"/>
      <c r="Q4250" s="5"/>
      <c r="R4250" s="8"/>
      <c r="S4250" s="10"/>
      <c r="T4250" s="6"/>
      <c r="U4250" s="4"/>
      <c r="V4250" s="4"/>
      <c r="W4250" s="38"/>
      <c r="X4250" s="8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BC4250" s="2"/>
    </row>
    <row r="4251" spans="1:55" ht="12.75" x14ac:dyDescent="0.2">
      <c r="A4251" s="4"/>
      <c r="B4251" s="4"/>
      <c r="C4251" s="4"/>
      <c r="D4251" s="4"/>
      <c r="E4251" s="4"/>
      <c r="F4251" s="4"/>
      <c r="G4251" s="45"/>
      <c r="H4251" s="45"/>
      <c r="I4251" s="36"/>
      <c r="J4251" s="36"/>
      <c r="K4251" s="5"/>
      <c r="L4251" s="8" t="str">
        <f t="shared" si="67"/>
        <v xml:space="preserve"> </v>
      </c>
      <c r="M4251" s="6"/>
      <c r="N4251" s="6"/>
      <c r="O4251" s="6"/>
      <c r="P4251" s="8"/>
      <c r="Q4251" s="5"/>
      <c r="R4251" s="8"/>
      <c r="S4251" s="10"/>
      <c r="T4251" s="6"/>
      <c r="U4251" s="4"/>
      <c r="V4251" s="4"/>
      <c r="W4251" s="38"/>
      <c r="X4251" s="8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BC4251" s="2"/>
    </row>
    <row r="4252" spans="1:55" ht="12.75" x14ac:dyDescent="0.2">
      <c r="A4252" s="4"/>
      <c r="B4252" s="4"/>
      <c r="C4252" s="4"/>
      <c r="D4252" s="4"/>
      <c r="E4252" s="4"/>
      <c r="F4252" s="4"/>
      <c r="G4252" s="45"/>
      <c r="H4252" s="45"/>
      <c r="I4252" s="36"/>
      <c r="J4252" s="36"/>
      <c r="K4252" s="5"/>
      <c r="L4252" s="8" t="str">
        <f t="shared" si="67"/>
        <v xml:space="preserve"> </v>
      </c>
      <c r="M4252" s="6"/>
      <c r="N4252" s="6"/>
      <c r="O4252" s="6"/>
      <c r="P4252" s="8"/>
      <c r="Q4252" s="5"/>
      <c r="R4252" s="8"/>
      <c r="S4252" s="10"/>
      <c r="T4252" s="6"/>
      <c r="U4252" s="4"/>
      <c r="V4252" s="4"/>
      <c r="W4252" s="38"/>
      <c r="X4252" s="8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BC4252" s="2"/>
    </row>
    <row r="4253" spans="1:55" ht="12.75" x14ac:dyDescent="0.2">
      <c r="A4253" s="4"/>
      <c r="B4253" s="4"/>
      <c r="C4253" s="4"/>
      <c r="D4253" s="4"/>
      <c r="E4253" s="4"/>
      <c r="F4253" s="4"/>
      <c r="G4253" s="45"/>
      <c r="H4253" s="45"/>
      <c r="I4253" s="36"/>
      <c r="J4253" s="36"/>
      <c r="K4253" s="5"/>
      <c r="L4253" s="8" t="str">
        <f t="shared" si="67"/>
        <v xml:space="preserve"> </v>
      </c>
      <c r="M4253" s="6"/>
      <c r="N4253" s="6"/>
      <c r="O4253" s="6"/>
      <c r="P4253" s="8"/>
      <c r="Q4253" s="5"/>
      <c r="R4253" s="8"/>
      <c r="S4253" s="10"/>
      <c r="T4253" s="6"/>
      <c r="U4253" s="4"/>
      <c r="V4253" s="4"/>
      <c r="W4253" s="38"/>
      <c r="X4253" s="8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BC4253" s="2"/>
    </row>
    <row r="4254" spans="1:55" ht="12.75" x14ac:dyDescent="0.2">
      <c r="A4254" s="4"/>
      <c r="B4254" s="4"/>
      <c r="C4254" s="4"/>
      <c r="D4254" s="4"/>
      <c r="E4254" s="4"/>
      <c r="F4254" s="4"/>
      <c r="G4254" s="45"/>
      <c r="H4254" s="45"/>
      <c r="I4254" s="36"/>
      <c r="J4254" s="36"/>
      <c r="K4254" s="5"/>
      <c r="L4254" s="8" t="str">
        <f t="shared" si="67"/>
        <v xml:space="preserve"> </v>
      </c>
      <c r="M4254" s="6"/>
      <c r="N4254" s="6"/>
      <c r="O4254" s="6"/>
      <c r="P4254" s="8"/>
      <c r="Q4254" s="5"/>
      <c r="R4254" s="8"/>
      <c r="S4254" s="10"/>
      <c r="T4254" s="6"/>
      <c r="U4254" s="4"/>
      <c r="V4254" s="4"/>
      <c r="W4254" s="38"/>
      <c r="X4254" s="8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BC4254" s="2"/>
    </row>
    <row r="4255" spans="1:55" ht="12.75" x14ac:dyDescent="0.2">
      <c r="A4255" s="4"/>
      <c r="B4255" s="4"/>
      <c r="C4255" s="4"/>
      <c r="D4255" s="4"/>
      <c r="E4255" s="4"/>
      <c r="F4255" s="4"/>
      <c r="G4255" s="45"/>
      <c r="H4255" s="45"/>
      <c r="I4255" s="36"/>
      <c r="J4255" s="36"/>
      <c r="K4255" s="5"/>
      <c r="L4255" s="8" t="str">
        <f t="shared" si="67"/>
        <v xml:space="preserve"> </v>
      </c>
      <c r="M4255" s="6"/>
      <c r="N4255" s="6"/>
      <c r="O4255" s="6"/>
      <c r="P4255" s="8"/>
      <c r="Q4255" s="5"/>
      <c r="R4255" s="8"/>
      <c r="S4255" s="10"/>
      <c r="T4255" s="6"/>
      <c r="U4255" s="4"/>
      <c r="V4255" s="4"/>
      <c r="W4255" s="38"/>
      <c r="X4255" s="8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BC4255" s="2"/>
    </row>
    <row r="4256" spans="1:55" ht="12.75" x14ac:dyDescent="0.2">
      <c r="A4256" s="4"/>
      <c r="B4256" s="4"/>
      <c r="C4256" s="4"/>
      <c r="D4256" s="4"/>
      <c r="E4256" s="4"/>
      <c r="F4256" s="4"/>
      <c r="G4256" s="45"/>
      <c r="H4256" s="45"/>
      <c r="I4256" s="36"/>
      <c r="J4256" s="36"/>
      <c r="K4256" s="5"/>
      <c r="L4256" s="8" t="str">
        <f t="shared" ref="L4256:L4319" si="68">+IF(J4256=0," ",K4256-($B$9-J4256))</f>
        <v xml:space="preserve"> </v>
      </c>
      <c r="M4256" s="6"/>
      <c r="N4256" s="6"/>
      <c r="O4256" s="6"/>
      <c r="P4256" s="8"/>
      <c r="Q4256" s="5"/>
      <c r="R4256" s="8"/>
      <c r="S4256" s="10"/>
      <c r="T4256" s="6"/>
      <c r="U4256" s="4"/>
      <c r="V4256" s="4"/>
      <c r="W4256" s="38"/>
      <c r="X4256" s="8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BC4256" s="2"/>
    </row>
    <row r="4257" spans="1:55" ht="12.75" x14ac:dyDescent="0.2">
      <c r="A4257" s="4"/>
      <c r="B4257" s="4"/>
      <c r="C4257" s="4"/>
      <c r="D4257" s="4"/>
      <c r="E4257" s="4"/>
      <c r="F4257" s="4"/>
      <c r="G4257" s="45"/>
      <c r="H4257" s="45"/>
      <c r="I4257" s="36"/>
      <c r="J4257" s="36"/>
      <c r="K4257" s="5"/>
      <c r="L4257" s="8" t="str">
        <f t="shared" si="68"/>
        <v xml:space="preserve"> </v>
      </c>
      <c r="M4257" s="6"/>
      <c r="N4257" s="6"/>
      <c r="O4257" s="6"/>
      <c r="P4257" s="8"/>
      <c r="Q4257" s="5"/>
      <c r="R4257" s="8"/>
      <c r="S4257" s="10"/>
      <c r="T4257" s="6"/>
      <c r="U4257" s="4"/>
      <c r="V4257" s="4"/>
      <c r="W4257" s="38"/>
      <c r="X4257" s="8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BC4257" s="2"/>
    </row>
    <row r="4258" spans="1:55" ht="12.75" x14ac:dyDescent="0.2">
      <c r="A4258" s="4"/>
      <c r="B4258" s="4"/>
      <c r="C4258" s="4"/>
      <c r="D4258" s="4"/>
      <c r="E4258" s="4"/>
      <c r="F4258" s="4"/>
      <c r="G4258" s="45"/>
      <c r="H4258" s="45"/>
      <c r="I4258" s="36"/>
      <c r="J4258" s="36"/>
      <c r="K4258" s="5"/>
      <c r="L4258" s="8" t="str">
        <f t="shared" si="68"/>
        <v xml:space="preserve"> </v>
      </c>
      <c r="M4258" s="6"/>
      <c r="N4258" s="6"/>
      <c r="O4258" s="6"/>
      <c r="P4258" s="8"/>
      <c r="Q4258" s="5"/>
      <c r="R4258" s="8"/>
      <c r="S4258" s="10"/>
      <c r="T4258" s="6"/>
      <c r="U4258" s="4"/>
      <c r="V4258" s="4"/>
      <c r="W4258" s="38"/>
      <c r="X4258" s="8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BC4258" s="2"/>
    </row>
    <row r="4259" spans="1:55" ht="12.75" x14ac:dyDescent="0.2">
      <c r="A4259" s="4"/>
      <c r="B4259" s="4"/>
      <c r="C4259" s="4"/>
      <c r="D4259" s="4"/>
      <c r="E4259" s="4"/>
      <c r="F4259" s="4"/>
      <c r="G4259" s="45"/>
      <c r="H4259" s="45"/>
      <c r="I4259" s="36"/>
      <c r="J4259" s="36"/>
      <c r="K4259" s="5"/>
      <c r="L4259" s="8" t="str">
        <f t="shared" si="68"/>
        <v xml:space="preserve"> </v>
      </c>
      <c r="M4259" s="6"/>
      <c r="N4259" s="6"/>
      <c r="O4259" s="6"/>
      <c r="P4259" s="8"/>
      <c r="Q4259" s="5"/>
      <c r="R4259" s="8"/>
      <c r="S4259" s="10"/>
      <c r="T4259" s="6"/>
      <c r="U4259" s="4"/>
      <c r="V4259" s="4"/>
      <c r="W4259" s="38"/>
      <c r="X4259" s="8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BC4259" s="2"/>
    </row>
    <row r="4260" spans="1:55" ht="12.75" x14ac:dyDescent="0.2">
      <c r="A4260" s="4"/>
      <c r="B4260" s="4"/>
      <c r="C4260" s="4"/>
      <c r="D4260" s="4"/>
      <c r="E4260" s="4"/>
      <c r="F4260" s="4"/>
      <c r="G4260" s="45"/>
      <c r="H4260" s="45"/>
      <c r="I4260" s="36"/>
      <c r="J4260" s="36"/>
      <c r="K4260" s="5"/>
      <c r="L4260" s="8" t="str">
        <f t="shared" si="68"/>
        <v xml:space="preserve"> </v>
      </c>
      <c r="M4260" s="6"/>
      <c r="N4260" s="6"/>
      <c r="O4260" s="6"/>
      <c r="P4260" s="8"/>
      <c r="Q4260" s="5"/>
      <c r="R4260" s="8"/>
      <c r="S4260" s="10"/>
      <c r="T4260" s="6"/>
      <c r="U4260" s="4"/>
      <c r="V4260" s="4"/>
      <c r="W4260" s="38"/>
      <c r="X4260" s="8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BC4260" s="2"/>
    </row>
    <row r="4261" spans="1:55" ht="12.75" x14ac:dyDescent="0.2">
      <c r="A4261" s="4"/>
      <c r="B4261" s="4"/>
      <c r="C4261" s="4"/>
      <c r="D4261" s="4"/>
      <c r="E4261" s="4"/>
      <c r="F4261" s="4"/>
      <c r="G4261" s="45"/>
      <c r="H4261" s="45"/>
      <c r="I4261" s="36"/>
      <c r="J4261" s="36"/>
      <c r="K4261" s="5"/>
      <c r="L4261" s="8" t="str">
        <f t="shared" si="68"/>
        <v xml:space="preserve"> </v>
      </c>
      <c r="M4261" s="6"/>
      <c r="N4261" s="6"/>
      <c r="O4261" s="6"/>
      <c r="P4261" s="8"/>
      <c r="Q4261" s="5"/>
      <c r="R4261" s="8"/>
      <c r="S4261" s="10"/>
      <c r="T4261" s="6"/>
      <c r="U4261" s="4"/>
      <c r="V4261" s="4"/>
      <c r="W4261" s="38"/>
      <c r="X4261" s="8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BC4261" s="2"/>
    </row>
    <row r="4262" spans="1:55" ht="12.75" x14ac:dyDescent="0.2">
      <c r="A4262" s="4"/>
      <c r="B4262" s="4"/>
      <c r="C4262" s="4"/>
      <c r="D4262" s="4"/>
      <c r="E4262" s="4"/>
      <c r="F4262" s="4"/>
      <c r="G4262" s="45"/>
      <c r="H4262" s="45"/>
      <c r="I4262" s="36"/>
      <c r="J4262" s="36"/>
      <c r="K4262" s="5"/>
      <c r="L4262" s="8" t="str">
        <f t="shared" si="68"/>
        <v xml:space="preserve"> </v>
      </c>
      <c r="M4262" s="6"/>
      <c r="N4262" s="6"/>
      <c r="O4262" s="6"/>
      <c r="P4262" s="8"/>
      <c r="Q4262" s="5"/>
      <c r="R4262" s="8"/>
      <c r="S4262" s="10"/>
      <c r="T4262" s="6"/>
      <c r="U4262" s="4"/>
      <c r="V4262" s="4"/>
      <c r="W4262" s="38"/>
      <c r="X4262" s="8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BC4262" s="2"/>
    </row>
    <row r="4263" spans="1:55" ht="12.75" x14ac:dyDescent="0.2">
      <c r="A4263" s="4"/>
      <c r="B4263" s="4"/>
      <c r="C4263" s="4"/>
      <c r="D4263" s="4"/>
      <c r="E4263" s="4"/>
      <c r="F4263" s="4"/>
      <c r="G4263" s="45"/>
      <c r="H4263" s="45"/>
      <c r="I4263" s="36"/>
      <c r="J4263" s="36"/>
      <c r="K4263" s="5"/>
      <c r="L4263" s="8" t="str">
        <f t="shared" si="68"/>
        <v xml:space="preserve"> </v>
      </c>
      <c r="M4263" s="6"/>
      <c r="N4263" s="6"/>
      <c r="O4263" s="6"/>
      <c r="P4263" s="8"/>
      <c r="Q4263" s="5"/>
      <c r="R4263" s="8"/>
      <c r="S4263" s="10"/>
      <c r="T4263" s="6"/>
      <c r="U4263" s="4"/>
      <c r="V4263" s="4"/>
      <c r="W4263" s="38"/>
      <c r="X4263" s="8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BC4263" s="2"/>
    </row>
    <row r="4264" spans="1:55" ht="12.75" x14ac:dyDescent="0.2">
      <c r="A4264" s="4"/>
      <c r="B4264" s="4"/>
      <c r="C4264" s="4"/>
      <c r="D4264" s="4"/>
      <c r="E4264" s="4"/>
      <c r="F4264" s="4"/>
      <c r="G4264" s="45"/>
      <c r="H4264" s="45"/>
      <c r="I4264" s="36"/>
      <c r="J4264" s="36"/>
      <c r="K4264" s="5"/>
      <c r="L4264" s="8" t="str">
        <f t="shared" si="68"/>
        <v xml:space="preserve"> </v>
      </c>
      <c r="M4264" s="6"/>
      <c r="N4264" s="6"/>
      <c r="O4264" s="6"/>
      <c r="P4264" s="8"/>
      <c r="Q4264" s="5"/>
      <c r="R4264" s="8"/>
      <c r="S4264" s="10"/>
      <c r="T4264" s="6"/>
      <c r="U4264" s="4"/>
      <c r="V4264" s="4"/>
      <c r="W4264" s="38"/>
      <c r="X4264" s="8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BC4264" s="2"/>
    </row>
    <row r="4265" spans="1:55" ht="12.75" x14ac:dyDescent="0.2">
      <c r="A4265" s="4"/>
      <c r="B4265" s="4"/>
      <c r="C4265" s="4"/>
      <c r="D4265" s="4"/>
      <c r="E4265" s="4"/>
      <c r="F4265" s="4"/>
      <c r="G4265" s="45"/>
      <c r="H4265" s="45"/>
      <c r="I4265" s="36"/>
      <c r="J4265" s="36"/>
      <c r="K4265" s="5"/>
      <c r="L4265" s="8" t="str">
        <f t="shared" si="68"/>
        <v xml:space="preserve"> </v>
      </c>
      <c r="M4265" s="6"/>
      <c r="N4265" s="6"/>
      <c r="O4265" s="6"/>
      <c r="P4265" s="8"/>
      <c r="Q4265" s="5"/>
      <c r="R4265" s="8"/>
      <c r="S4265" s="10"/>
      <c r="T4265" s="6"/>
      <c r="U4265" s="4"/>
      <c r="V4265" s="4"/>
      <c r="W4265" s="38"/>
      <c r="X4265" s="8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BC4265" s="2"/>
    </row>
    <row r="4266" spans="1:55" ht="12.75" x14ac:dyDescent="0.2">
      <c r="A4266" s="4"/>
      <c r="B4266" s="4"/>
      <c r="C4266" s="4"/>
      <c r="D4266" s="4"/>
      <c r="E4266" s="4"/>
      <c r="F4266" s="4"/>
      <c r="G4266" s="45"/>
      <c r="H4266" s="45"/>
      <c r="I4266" s="36"/>
      <c r="J4266" s="36"/>
      <c r="K4266" s="5"/>
      <c r="L4266" s="8" t="str">
        <f t="shared" si="68"/>
        <v xml:space="preserve"> </v>
      </c>
      <c r="M4266" s="6"/>
      <c r="N4266" s="6"/>
      <c r="O4266" s="6"/>
      <c r="P4266" s="8"/>
      <c r="Q4266" s="5"/>
      <c r="R4266" s="8"/>
      <c r="S4266" s="10"/>
      <c r="T4266" s="6"/>
      <c r="U4266" s="4"/>
      <c r="V4266" s="4"/>
      <c r="W4266" s="38"/>
      <c r="X4266" s="8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BC4266" s="2"/>
    </row>
    <row r="4267" spans="1:55" ht="12.75" x14ac:dyDescent="0.2">
      <c r="A4267" s="4"/>
      <c r="B4267" s="4"/>
      <c r="C4267" s="4"/>
      <c r="D4267" s="4"/>
      <c r="E4267" s="4"/>
      <c r="F4267" s="4"/>
      <c r="G4267" s="45"/>
      <c r="H4267" s="45"/>
      <c r="I4267" s="36"/>
      <c r="J4267" s="36"/>
      <c r="K4267" s="5"/>
      <c r="L4267" s="8" t="str">
        <f t="shared" si="68"/>
        <v xml:space="preserve"> </v>
      </c>
      <c r="M4267" s="6"/>
      <c r="N4267" s="6"/>
      <c r="O4267" s="6"/>
      <c r="P4267" s="8"/>
      <c r="Q4267" s="5"/>
      <c r="R4267" s="8"/>
      <c r="S4267" s="10"/>
      <c r="T4267" s="6"/>
      <c r="U4267" s="4"/>
      <c r="V4267" s="4"/>
      <c r="W4267" s="38"/>
      <c r="X4267" s="8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BC4267" s="2"/>
    </row>
    <row r="4268" spans="1:55" ht="12.75" x14ac:dyDescent="0.2">
      <c r="A4268" s="4"/>
      <c r="B4268" s="4"/>
      <c r="C4268" s="4"/>
      <c r="D4268" s="4"/>
      <c r="E4268" s="4"/>
      <c r="F4268" s="4"/>
      <c r="G4268" s="45"/>
      <c r="H4268" s="45"/>
      <c r="I4268" s="36"/>
      <c r="J4268" s="36"/>
      <c r="K4268" s="5"/>
      <c r="L4268" s="8" t="str">
        <f t="shared" si="68"/>
        <v xml:space="preserve"> </v>
      </c>
      <c r="M4268" s="6"/>
      <c r="N4268" s="6"/>
      <c r="O4268" s="6"/>
      <c r="P4268" s="8"/>
      <c r="Q4268" s="5"/>
      <c r="R4268" s="8"/>
      <c r="S4268" s="10"/>
      <c r="T4268" s="6"/>
      <c r="U4268" s="4"/>
      <c r="V4268" s="4"/>
      <c r="W4268" s="38"/>
      <c r="X4268" s="8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BC4268" s="2"/>
    </row>
    <row r="4269" spans="1:55" ht="12.75" x14ac:dyDescent="0.2">
      <c r="A4269" s="4"/>
      <c r="B4269" s="4"/>
      <c r="C4269" s="4"/>
      <c r="D4269" s="4"/>
      <c r="E4269" s="4"/>
      <c r="F4269" s="4"/>
      <c r="G4269" s="45"/>
      <c r="H4269" s="45"/>
      <c r="I4269" s="36"/>
      <c r="J4269" s="36"/>
      <c r="K4269" s="5"/>
      <c r="L4269" s="8" t="str">
        <f t="shared" si="68"/>
        <v xml:space="preserve"> </v>
      </c>
      <c r="M4269" s="6"/>
      <c r="N4269" s="6"/>
      <c r="O4269" s="6"/>
      <c r="P4269" s="8"/>
      <c r="Q4269" s="5"/>
      <c r="R4269" s="8"/>
      <c r="S4269" s="10"/>
      <c r="T4269" s="6"/>
      <c r="U4269" s="4"/>
      <c r="V4269" s="4"/>
      <c r="W4269" s="38"/>
      <c r="X4269" s="8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BC4269" s="2"/>
    </row>
    <row r="4270" spans="1:55" ht="12.75" x14ac:dyDescent="0.2">
      <c r="A4270" s="4"/>
      <c r="B4270" s="4"/>
      <c r="C4270" s="4"/>
      <c r="D4270" s="4"/>
      <c r="E4270" s="4"/>
      <c r="F4270" s="4"/>
      <c r="G4270" s="45"/>
      <c r="H4270" s="45"/>
      <c r="I4270" s="36"/>
      <c r="J4270" s="36"/>
      <c r="K4270" s="5"/>
      <c r="L4270" s="8" t="str">
        <f t="shared" si="68"/>
        <v xml:space="preserve"> </v>
      </c>
      <c r="M4270" s="6"/>
      <c r="N4270" s="6"/>
      <c r="O4270" s="6"/>
      <c r="P4270" s="8"/>
      <c r="Q4270" s="5"/>
      <c r="R4270" s="8"/>
      <c r="S4270" s="10"/>
      <c r="T4270" s="6"/>
      <c r="U4270" s="4"/>
      <c r="V4270" s="4"/>
      <c r="W4270" s="38"/>
      <c r="X4270" s="8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BC4270" s="2"/>
    </row>
    <row r="4271" spans="1:55" ht="12.75" x14ac:dyDescent="0.2">
      <c r="A4271" s="4"/>
      <c r="B4271" s="4"/>
      <c r="C4271" s="4"/>
      <c r="D4271" s="4"/>
      <c r="E4271" s="4"/>
      <c r="F4271" s="4"/>
      <c r="G4271" s="45"/>
      <c r="H4271" s="45"/>
      <c r="I4271" s="36"/>
      <c r="J4271" s="36"/>
      <c r="K4271" s="5"/>
      <c r="L4271" s="8" t="str">
        <f t="shared" si="68"/>
        <v xml:space="preserve"> </v>
      </c>
      <c r="M4271" s="6"/>
      <c r="N4271" s="6"/>
      <c r="O4271" s="6"/>
      <c r="P4271" s="8"/>
      <c r="Q4271" s="5"/>
      <c r="R4271" s="8"/>
      <c r="S4271" s="10"/>
      <c r="T4271" s="6"/>
      <c r="U4271" s="4"/>
      <c r="V4271" s="4"/>
      <c r="W4271" s="38"/>
      <c r="X4271" s="8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BC4271" s="2"/>
    </row>
    <row r="4272" spans="1:55" ht="12.75" x14ac:dyDescent="0.2">
      <c r="A4272" s="4"/>
      <c r="B4272" s="4"/>
      <c r="C4272" s="4"/>
      <c r="D4272" s="4"/>
      <c r="E4272" s="4"/>
      <c r="F4272" s="4"/>
      <c r="G4272" s="45"/>
      <c r="H4272" s="45"/>
      <c r="I4272" s="36"/>
      <c r="J4272" s="36"/>
      <c r="K4272" s="5"/>
      <c r="L4272" s="8" t="str">
        <f t="shared" si="68"/>
        <v xml:space="preserve"> </v>
      </c>
      <c r="M4272" s="6"/>
      <c r="N4272" s="6"/>
      <c r="O4272" s="6"/>
      <c r="P4272" s="8"/>
      <c r="Q4272" s="5"/>
      <c r="R4272" s="8"/>
      <c r="S4272" s="10"/>
      <c r="T4272" s="6"/>
      <c r="U4272" s="4"/>
      <c r="V4272" s="4"/>
      <c r="W4272" s="38"/>
      <c r="X4272" s="8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BC4272" s="2"/>
    </row>
    <row r="4273" spans="1:55" ht="12.75" x14ac:dyDescent="0.2">
      <c r="A4273" s="4"/>
      <c r="B4273" s="4"/>
      <c r="C4273" s="4"/>
      <c r="D4273" s="4"/>
      <c r="E4273" s="4"/>
      <c r="F4273" s="4"/>
      <c r="G4273" s="45"/>
      <c r="H4273" s="45"/>
      <c r="I4273" s="36"/>
      <c r="J4273" s="36"/>
      <c r="K4273" s="5"/>
      <c r="L4273" s="8" t="str">
        <f t="shared" si="68"/>
        <v xml:space="preserve"> </v>
      </c>
      <c r="M4273" s="6"/>
      <c r="N4273" s="6"/>
      <c r="O4273" s="6"/>
      <c r="P4273" s="8"/>
      <c r="Q4273" s="5"/>
      <c r="R4273" s="8"/>
      <c r="S4273" s="10"/>
      <c r="T4273" s="6"/>
      <c r="U4273" s="4"/>
      <c r="V4273" s="4"/>
      <c r="W4273" s="38"/>
      <c r="X4273" s="8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BC4273" s="2"/>
    </row>
    <row r="4274" spans="1:55" ht="12.75" x14ac:dyDescent="0.2">
      <c r="A4274" s="4"/>
      <c r="B4274" s="4"/>
      <c r="C4274" s="4"/>
      <c r="D4274" s="4"/>
      <c r="E4274" s="4"/>
      <c r="F4274" s="4"/>
      <c r="G4274" s="45"/>
      <c r="H4274" s="45"/>
      <c r="I4274" s="36"/>
      <c r="J4274" s="36"/>
      <c r="K4274" s="5"/>
      <c r="L4274" s="8" t="str">
        <f t="shared" si="68"/>
        <v xml:space="preserve"> </v>
      </c>
      <c r="M4274" s="6"/>
      <c r="N4274" s="6"/>
      <c r="O4274" s="6"/>
      <c r="P4274" s="8"/>
      <c r="Q4274" s="5"/>
      <c r="R4274" s="8"/>
      <c r="S4274" s="10"/>
      <c r="T4274" s="6"/>
      <c r="U4274" s="4"/>
      <c r="V4274" s="4"/>
      <c r="W4274" s="38"/>
      <c r="X4274" s="8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BC4274" s="2"/>
    </row>
    <row r="4275" spans="1:55" ht="12.75" x14ac:dyDescent="0.2">
      <c r="A4275" s="4"/>
      <c r="B4275" s="4"/>
      <c r="C4275" s="4"/>
      <c r="D4275" s="4"/>
      <c r="E4275" s="4"/>
      <c r="F4275" s="4"/>
      <c r="G4275" s="45"/>
      <c r="H4275" s="45"/>
      <c r="I4275" s="36"/>
      <c r="J4275" s="36"/>
      <c r="K4275" s="5"/>
      <c r="L4275" s="8" t="str">
        <f t="shared" si="68"/>
        <v xml:space="preserve"> </v>
      </c>
      <c r="M4275" s="6"/>
      <c r="N4275" s="6"/>
      <c r="O4275" s="6"/>
      <c r="P4275" s="8"/>
      <c r="Q4275" s="5"/>
      <c r="R4275" s="8"/>
      <c r="S4275" s="10"/>
      <c r="T4275" s="6"/>
      <c r="U4275" s="4"/>
      <c r="V4275" s="4"/>
      <c r="W4275" s="38"/>
      <c r="X4275" s="8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BC4275" s="2"/>
    </row>
    <row r="4276" spans="1:55" ht="12.75" x14ac:dyDescent="0.2">
      <c r="A4276" s="4"/>
      <c r="B4276" s="4"/>
      <c r="C4276" s="4"/>
      <c r="D4276" s="4"/>
      <c r="E4276" s="4"/>
      <c r="F4276" s="4"/>
      <c r="G4276" s="45"/>
      <c r="H4276" s="45"/>
      <c r="I4276" s="36"/>
      <c r="J4276" s="36"/>
      <c r="K4276" s="5"/>
      <c r="L4276" s="8" t="str">
        <f t="shared" si="68"/>
        <v xml:space="preserve"> </v>
      </c>
      <c r="M4276" s="6"/>
      <c r="N4276" s="6"/>
      <c r="O4276" s="6"/>
      <c r="P4276" s="8"/>
      <c r="Q4276" s="5"/>
      <c r="R4276" s="8"/>
      <c r="S4276" s="10"/>
      <c r="T4276" s="6"/>
      <c r="U4276" s="4"/>
      <c r="V4276" s="4"/>
      <c r="W4276" s="38"/>
      <c r="X4276" s="8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BC4276" s="2"/>
    </row>
    <row r="4277" spans="1:55" ht="12.75" x14ac:dyDescent="0.2">
      <c r="A4277" s="4"/>
      <c r="B4277" s="4"/>
      <c r="C4277" s="4"/>
      <c r="D4277" s="4"/>
      <c r="E4277" s="4"/>
      <c r="F4277" s="4"/>
      <c r="G4277" s="45"/>
      <c r="H4277" s="45"/>
      <c r="I4277" s="36"/>
      <c r="J4277" s="36"/>
      <c r="K4277" s="5"/>
      <c r="L4277" s="8" t="str">
        <f t="shared" si="68"/>
        <v xml:space="preserve"> </v>
      </c>
      <c r="M4277" s="6"/>
      <c r="N4277" s="6"/>
      <c r="O4277" s="6"/>
      <c r="P4277" s="8"/>
      <c r="Q4277" s="5"/>
      <c r="R4277" s="8"/>
      <c r="S4277" s="10"/>
      <c r="T4277" s="6"/>
      <c r="U4277" s="4"/>
      <c r="V4277" s="4"/>
      <c r="W4277" s="38"/>
      <c r="X4277" s="8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BC4277" s="2"/>
    </row>
    <row r="4278" spans="1:55" ht="12.75" x14ac:dyDescent="0.2">
      <c r="A4278" s="4"/>
      <c r="B4278" s="4"/>
      <c r="C4278" s="4"/>
      <c r="D4278" s="4"/>
      <c r="E4278" s="4"/>
      <c r="F4278" s="4"/>
      <c r="G4278" s="45"/>
      <c r="H4278" s="45"/>
      <c r="I4278" s="36"/>
      <c r="J4278" s="36"/>
      <c r="K4278" s="5"/>
      <c r="L4278" s="8" t="str">
        <f t="shared" si="68"/>
        <v xml:space="preserve"> </v>
      </c>
      <c r="M4278" s="6"/>
      <c r="N4278" s="6"/>
      <c r="O4278" s="6"/>
      <c r="P4278" s="8"/>
      <c r="Q4278" s="5"/>
      <c r="R4278" s="8"/>
      <c r="S4278" s="10"/>
      <c r="T4278" s="6"/>
      <c r="U4278" s="4"/>
      <c r="V4278" s="4"/>
      <c r="W4278" s="38"/>
      <c r="X4278" s="8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BC4278" s="2"/>
    </row>
    <row r="4279" spans="1:55" ht="12.75" x14ac:dyDescent="0.2">
      <c r="A4279" s="4"/>
      <c r="B4279" s="4"/>
      <c r="C4279" s="4"/>
      <c r="D4279" s="4"/>
      <c r="E4279" s="4"/>
      <c r="F4279" s="4"/>
      <c r="G4279" s="45"/>
      <c r="H4279" s="45"/>
      <c r="I4279" s="36"/>
      <c r="J4279" s="36"/>
      <c r="K4279" s="5"/>
      <c r="L4279" s="8" t="str">
        <f t="shared" si="68"/>
        <v xml:space="preserve"> </v>
      </c>
      <c r="M4279" s="6"/>
      <c r="N4279" s="6"/>
      <c r="O4279" s="6"/>
      <c r="P4279" s="8"/>
      <c r="Q4279" s="5"/>
      <c r="R4279" s="8"/>
      <c r="S4279" s="10"/>
      <c r="T4279" s="6"/>
      <c r="U4279" s="4"/>
      <c r="V4279" s="4"/>
      <c r="W4279" s="38"/>
      <c r="X4279" s="8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BC4279" s="2"/>
    </row>
    <row r="4280" spans="1:55" ht="12.75" x14ac:dyDescent="0.2">
      <c r="A4280" s="4"/>
      <c r="B4280" s="4"/>
      <c r="C4280" s="4"/>
      <c r="D4280" s="4"/>
      <c r="E4280" s="4"/>
      <c r="F4280" s="4"/>
      <c r="G4280" s="45"/>
      <c r="H4280" s="45"/>
      <c r="I4280" s="36"/>
      <c r="J4280" s="36"/>
      <c r="K4280" s="5"/>
      <c r="L4280" s="8" t="str">
        <f t="shared" si="68"/>
        <v xml:space="preserve"> </v>
      </c>
      <c r="M4280" s="6"/>
      <c r="N4280" s="6"/>
      <c r="O4280" s="6"/>
      <c r="P4280" s="8"/>
      <c r="Q4280" s="5"/>
      <c r="R4280" s="8"/>
      <c r="S4280" s="10"/>
      <c r="T4280" s="6"/>
      <c r="U4280" s="4"/>
      <c r="V4280" s="4"/>
      <c r="W4280" s="38"/>
      <c r="X4280" s="8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BC4280" s="2"/>
    </row>
    <row r="4281" spans="1:55" ht="12.75" x14ac:dyDescent="0.2">
      <c r="A4281" s="4"/>
      <c r="B4281" s="4"/>
      <c r="C4281" s="4"/>
      <c r="D4281" s="4"/>
      <c r="E4281" s="4"/>
      <c r="F4281" s="4"/>
      <c r="G4281" s="45"/>
      <c r="H4281" s="45"/>
      <c r="I4281" s="36"/>
      <c r="J4281" s="36"/>
      <c r="K4281" s="5"/>
      <c r="L4281" s="8" t="str">
        <f t="shared" si="68"/>
        <v xml:space="preserve"> </v>
      </c>
      <c r="M4281" s="6"/>
      <c r="N4281" s="6"/>
      <c r="O4281" s="6"/>
      <c r="P4281" s="8"/>
      <c r="Q4281" s="5"/>
      <c r="R4281" s="8"/>
      <c r="S4281" s="10"/>
      <c r="T4281" s="6"/>
      <c r="U4281" s="4"/>
      <c r="V4281" s="4"/>
      <c r="W4281" s="38"/>
      <c r="X4281" s="8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BC4281" s="2"/>
    </row>
    <row r="4282" spans="1:55" ht="12.75" x14ac:dyDescent="0.2">
      <c r="A4282" s="4"/>
      <c r="B4282" s="4"/>
      <c r="C4282" s="4"/>
      <c r="D4282" s="4"/>
      <c r="E4282" s="4"/>
      <c r="F4282" s="4"/>
      <c r="G4282" s="45"/>
      <c r="H4282" s="45"/>
      <c r="I4282" s="36"/>
      <c r="J4282" s="36"/>
      <c r="K4282" s="5"/>
      <c r="L4282" s="8" t="str">
        <f t="shared" si="68"/>
        <v xml:space="preserve"> </v>
      </c>
      <c r="M4282" s="6"/>
      <c r="N4282" s="6"/>
      <c r="O4282" s="6"/>
      <c r="P4282" s="8"/>
      <c r="Q4282" s="5"/>
      <c r="R4282" s="8"/>
      <c r="S4282" s="10"/>
      <c r="T4282" s="6"/>
      <c r="U4282" s="4"/>
      <c r="V4282" s="4"/>
      <c r="W4282" s="38"/>
      <c r="X4282" s="8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BC4282" s="2"/>
    </row>
    <row r="4283" spans="1:55" ht="12.75" x14ac:dyDescent="0.2">
      <c r="A4283" s="4"/>
      <c r="B4283" s="4"/>
      <c r="C4283" s="4"/>
      <c r="D4283" s="4"/>
      <c r="E4283" s="4"/>
      <c r="F4283" s="4"/>
      <c r="G4283" s="45"/>
      <c r="H4283" s="45"/>
      <c r="I4283" s="36"/>
      <c r="J4283" s="36"/>
      <c r="K4283" s="5"/>
      <c r="L4283" s="8" t="str">
        <f t="shared" si="68"/>
        <v xml:space="preserve"> </v>
      </c>
      <c r="M4283" s="6"/>
      <c r="N4283" s="6"/>
      <c r="O4283" s="6"/>
      <c r="P4283" s="8"/>
      <c r="Q4283" s="5"/>
      <c r="R4283" s="8"/>
      <c r="S4283" s="10"/>
      <c r="T4283" s="6"/>
      <c r="U4283" s="4"/>
      <c r="V4283" s="4"/>
      <c r="W4283" s="38"/>
      <c r="X4283" s="8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BC4283" s="2"/>
    </row>
    <row r="4284" spans="1:55" ht="12.75" x14ac:dyDescent="0.2">
      <c r="A4284" s="4"/>
      <c r="B4284" s="4"/>
      <c r="C4284" s="4"/>
      <c r="D4284" s="4"/>
      <c r="E4284" s="4"/>
      <c r="F4284" s="4"/>
      <c r="G4284" s="45"/>
      <c r="H4284" s="45"/>
      <c r="I4284" s="36"/>
      <c r="J4284" s="36"/>
      <c r="K4284" s="5"/>
      <c r="L4284" s="8" t="str">
        <f t="shared" si="68"/>
        <v xml:space="preserve"> </v>
      </c>
      <c r="M4284" s="6"/>
      <c r="N4284" s="6"/>
      <c r="O4284" s="6"/>
      <c r="P4284" s="8"/>
      <c r="Q4284" s="5"/>
      <c r="R4284" s="8"/>
      <c r="S4284" s="10"/>
      <c r="T4284" s="6"/>
      <c r="U4284" s="4"/>
      <c r="V4284" s="4"/>
      <c r="W4284" s="38"/>
      <c r="X4284" s="8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BC4284" s="2"/>
    </row>
    <row r="4285" spans="1:55" ht="12.75" x14ac:dyDescent="0.2">
      <c r="A4285" s="4"/>
      <c r="B4285" s="4"/>
      <c r="C4285" s="4"/>
      <c r="D4285" s="4"/>
      <c r="E4285" s="4"/>
      <c r="F4285" s="4"/>
      <c r="G4285" s="45"/>
      <c r="H4285" s="45"/>
      <c r="I4285" s="36"/>
      <c r="J4285" s="36"/>
      <c r="K4285" s="5"/>
      <c r="L4285" s="8" t="str">
        <f t="shared" si="68"/>
        <v xml:space="preserve"> </v>
      </c>
      <c r="M4285" s="6"/>
      <c r="N4285" s="6"/>
      <c r="O4285" s="6"/>
      <c r="P4285" s="8"/>
      <c r="Q4285" s="5"/>
      <c r="R4285" s="8"/>
      <c r="S4285" s="10"/>
      <c r="T4285" s="6"/>
      <c r="U4285" s="4"/>
      <c r="V4285" s="4"/>
      <c r="W4285" s="38"/>
      <c r="X4285" s="8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BC4285" s="2"/>
    </row>
    <row r="4286" spans="1:55" ht="12.75" x14ac:dyDescent="0.2">
      <c r="A4286" s="4"/>
      <c r="B4286" s="4"/>
      <c r="C4286" s="4"/>
      <c r="D4286" s="4"/>
      <c r="E4286" s="4"/>
      <c r="F4286" s="4"/>
      <c r="G4286" s="45"/>
      <c r="H4286" s="45"/>
      <c r="I4286" s="36"/>
      <c r="J4286" s="36"/>
      <c r="K4286" s="5"/>
      <c r="L4286" s="8" t="str">
        <f t="shared" si="68"/>
        <v xml:space="preserve"> </v>
      </c>
      <c r="M4286" s="6"/>
      <c r="N4286" s="6"/>
      <c r="O4286" s="6"/>
      <c r="P4286" s="8"/>
      <c r="Q4286" s="5"/>
      <c r="R4286" s="8"/>
      <c r="S4286" s="10"/>
      <c r="T4286" s="6"/>
      <c r="U4286" s="4"/>
      <c r="V4286" s="4"/>
      <c r="W4286" s="38"/>
      <c r="X4286" s="8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BC4286" s="2"/>
    </row>
    <row r="4287" spans="1:55" ht="12.75" x14ac:dyDescent="0.2">
      <c r="A4287" s="4"/>
      <c r="B4287" s="4"/>
      <c r="C4287" s="4"/>
      <c r="D4287" s="4"/>
      <c r="E4287" s="4"/>
      <c r="F4287" s="4"/>
      <c r="G4287" s="45"/>
      <c r="H4287" s="45"/>
      <c r="I4287" s="36"/>
      <c r="J4287" s="36"/>
      <c r="K4287" s="5"/>
      <c r="L4287" s="8" t="str">
        <f t="shared" si="68"/>
        <v xml:space="preserve"> </v>
      </c>
      <c r="M4287" s="6"/>
      <c r="N4287" s="6"/>
      <c r="O4287" s="6"/>
      <c r="P4287" s="8"/>
      <c r="Q4287" s="5"/>
      <c r="R4287" s="8"/>
      <c r="S4287" s="10"/>
      <c r="T4287" s="6"/>
      <c r="U4287" s="4"/>
      <c r="V4287" s="4"/>
      <c r="W4287" s="38"/>
      <c r="X4287" s="8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BC4287" s="2"/>
    </row>
    <row r="4288" spans="1:55" ht="12.75" x14ac:dyDescent="0.2">
      <c r="A4288" s="4"/>
      <c r="B4288" s="4"/>
      <c r="C4288" s="4"/>
      <c r="D4288" s="4"/>
      <c r="E4288" s="4"/>
      <c r="F4288" s="4"/>
      <c r="G4288" s="45"/>
      <c r="H4288" s="45"/>
      <c r="I4288" s="36"/>
      <c r="J4288" s="36"/>
      <c r="K4288" s="5"/>
      <c r="L4288" s="8" t="str">
        <f t="shared" si="68"/>
        <v xml:space="preserve"> </v>
      </c>
      <c r="M4288" s="6"/>
      <c r="N4288" s="6"/>
      <c r="O4288" s="6"/>
      <c r="P4288" s="8"/>
      <c r="Q4288" s="5"/>
      <c r="R4288" s="8"/>
      <c r="S4288" s="10"/>
      <c r="T4288" s="6"/>
      <c r="U4288" s="4"/>
      <c r="V4288" s="4"/>
      <c r="W4288" s="38"/>
      <c r="X4288" s="8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BC4288" s="2"/>
    </row>
    <row r="4289" spans="1:55" ht="12.75" x14ac:dyDescent="0.2">
      <c r="A4289" s="4"/>
      <c r="B4289" s="4"/>
      <c r="C4289" s="4"/>
      <c r="D4289" s="4"/>
      <c r="E4289" s="4"/>
      <c r="F4289" s="4"/>
      <c r="G4289" s="45"/>
      <c r="H4289" s="45"/>
      <c r="I4289" s="36"/>
      <c r="J4289" s="36"/>
      <c r="K4289" s="5"/>
      <c r="L4289" s="8" t="str">
        <f t="shared" si="68"/>
        <v xml:space="preserve"> </v>
      </c>
      <c r="M4289" s="6"/>
      <c r="N4289" s="6"/>
      <c r="O4289" s="6"/>
      <c r="P4289" s="8"/>
      <c r="Q4289" s="5"/>
      <c r="R4289" s="8"/>
      <c r="S4289" s="10"/>
      <c r="T4289" s="6"/>
      <c r="U4289" s="4"/>
      <c r="V4289" s="4"/>
      <c r="W4289" s="38"/>
      <c r="X4289" s="8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BC4289" s="2"/>
    </row>
    <row r="4290" spans="1:55" ht="12.75" x14ac:dyDescent="0.2">
      <c r="A4290" s="4"/>
      <c r="B4290" s="4"/>
      <c r="C4290" s="4"/>
      <c r="D4290" s="4"/>
      <c r="E4290" s="4"/>
      <c r="F4290" s="4"/>
      <c r="G4290" s="45"/>
      <c r="H4290" s="45"/>
      <c r="I4290" s="36"/>
      <c r="J4290" s="36"/>
      <c r="K4290" s="5"/>
      <c r="L4290" s="8" t="str">
        <f t="shared" si="68"/>
        <v xml:space="preserve"> </v>
      </c>
      <c r="M4290" s="6"/>
      <c r="N4290" s="6"/>
      <c r="O4290" s="6"/>
      <c r="P4290" s="8"/>
      <c r="Q4290" s="5"/>
      <c r="R4290" s="8"/>
      <c r="S4290" s="10"/>
      <c r="T4290" s="6"/>
      <c r="U4290" s="4"/>
      <c r="V4290" s="4"/>
      <c r="W4290" s="38"/>
      <c r="X4290" s="8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BC4290" s="2"/>
    </row>
    <row r="4291" spans="1:55" ht="12.75" x14ac:dyDescent="0.2">
      <c r="A4291" s="4"/>
      <c r="B4291" s="4"/>
      <c r="C4291" s="4"/>
      <c r="D4291" s="4"/>
      <c r="E4291" s="4"/>
      <c r="F4291" s="4"/>
      <c r="G4291" s="45"/>
      <c r="H4291" s="45"/>
      <c r="I4291" s="36"/>
      <c r="J4291" s="36"/>
      <c r="K4291" s="5"/>
      <c r="L4291" s="8" t="str">
        <f t="shared" si="68"/>
        <v xml:space="preserve"> </v>
      </c>
      <c r="M4291" s="6"/>
      <c r="N4291" s="6"/>
      <c r="O4291" s="6"/>
      <c r="P4291" s="8"/>
      <c r="Q4291" s="5"/>
      <c r="R4291" s="8"/>
      <c r="S4291" s="10"/>
      <c r="T4291" s="6"/>
      <c r="U4291" s="4"/>
      <c r="V4291" s="4"/>
      <c r="W4291" s="38"/>
      <c r="X4291" s="8"/>
      <c r="Y4291" s="10"/>
      <c r="Z4291" s="10"/>
      <c r="AA4291" s="10"/>
      <c r="AB4291" s="10"/>
      <c r="AC4291" s="10"/>
      <c r="AD4291" s="10"/>
      <c r="AE4291" s="10"/>
      <c r="AF4291" s="10"/>
      <c r="AG4291" s="10"/>
      <c r="AH4291" s="10"/>
      <c r="AI4291" s="10"/>
      <c r="AJ4291" s="10"/>
      <c r="BC4291" s="2"/>
    </row>
    <row r="4292" spans="1:55" ht="12.75" x14ac:dyDescent="0.2">
      <c r="A4292" s="4"/>
      <c r="B4292" s="4"/>
      <c r="C4292" s="4"/>
      <c r="D4292" s="4"/>
      <c r="E4292" s="4"/>
      <c r="F4292" s="4"/>
      <c r="G4292" s="45"/>
      <c r="H4292" s="45"/>
      <c r="I4292" s="36"/>
      <c r="J4292" s="36"/>
      <c r="K4292" s="5"/>
      <c r="L4292" s="8" t="str">
        <f t="shared" si="68"/>
        <v xml:space="preserve"> </v>
      </c>
      <c r="M4292" s="6"/>
      <c r="N4292" s="6"/>
      <c r="O4292" s="6"/>
      <c r="P4292" s="8"/>
      <c r="Q4292" s="5"/>
      <c r="R4292" s="8"/>
      <c r="S4292" s="10"/>
      <c r="T4292" s="6"/>
      <c r="U4292" s="4"/>
      <c r="V4292" s="4"/>
      <c r="W4292" s="38"/>
      <c r="X4292" s="8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BC4292" s="2"/>
    </row>
    <row r="4293" spans="1:55" ht="12.75" x14ac:dyDescent="0.2">
      <c r="A4293" s="4"/>
      <c r="B4293" s="4"/>
      <c r="C4293" s="4"/>
      <c r="D4293" s="4"/>
      <c r="E4293" s="4"/>
      <c r="F4293" s="4"/>
      <c r="G4293" s="45"/>
      <c r="H4293" s="45"/>
      <c r="I4293" s="36"/>
      <c r="J4293" s="36"/>
      <c r="K4293" s="5"/>
      <c r="L4293" s="8" t="str">
        <f t="shared" si="68"/>
        <v xml:space="preserve"> </v>
      </c>
      <c r="M4293" s="6"/>
      <c r="N4293" s="6"/>
      <c r="O4293" s="6"/>
      <c r="P4293" s="8"/>
      <c r="Q4293" s="5"/>
      <c r="R4293" s="8"/>
      <c r="S4293" s="10"/>
      <c r="T4293" s="6"/>
      <c r="U4293" s="4"/>
      <c r="V4293" s="4"/>
      <c r="W4293" s="38"/>
      <c r="X4293" s="8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BC4293" s="2"/>
    </row>
    <row r="4294" spans="1:55" ht="12.75" x14ac:dyDescent="0.2">
      <c r="A4294" s="4"/>
      <c r="B4294" s="4"/>
      <c r="C4294" s="4"/>
      <c r="D4294" s="4"/>
      <c r="E4294" s="4"/>
      <c r="F4294" s="4"/>
      <c r="G4294" s="45"/>
      <c r="H4294" s="45"/>
      <c r="I4294" s="36"/>
      <c r="J4294" s="36"/>
      <c r="K4294" s="5"/>
      <c r="L4294" s="8" t="str">
        <f t="shared" si="68"/>
        <v xml:space="preserve"> </v>
      </c>
      <c r="M4294" s="6"/>
      <c r="N4294" s="6"/>
      <c r="O4294" s="6"/>
      <c r="P4294" s="8"/>
      <c r="Q4294" s="5"/>
      <c r="R4294" s="8"/>
      <c r="S4294" s="10"/>
      <c r="T4294" s="6"/>
      <c r="U4294" s="4"/>
      <c r="V4294" s="4"/>
      <c r="W4294" s="38"/>
      <c r="X4294" s="8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BC4294" s="2"/>
    </row>
    <row r="4295" spans="1:55" ht="12.75" x14ac:dyDescent="0.2">
      <c r="A4295" s="4"/>
      <c r="B4295" s="4"/>
      <c r="C4295" s="4"/>
      <c r="D4295" s="4"/>
      <c r="E4295" s="4"/>
      <c r="F4295" s="4"/>
      <c r="G4295" s="45"/>
      <c r="H4295" s="45"/>
      <c r="I4295" s="36"/>
      <c r="J4295" s="36"/>
      <c r="K4295" s="5"/>
      <c r="L4295" s="8" t="str">
        <f t="shared" si="68"/>
        <v xml:space="preserve"> </v>
      </c>
      <c r="M4295" s="6"/>
      <c r="N4295" s="6"/>
      <c r="O4295" s="6"/>
      <c r="P4295" s="8"/>
      <c r="Q4295" s="5"/>
      <c r="R4295" s="8"/>
      <c r="S4295" s="10"/>
      <c r="T4295" s="6"/>
      <c r="U4295" s="4"/>
      <c r="V4295" s="4"/>
      <c r="W4295" s="38"/>
      <c r="X4295" s="8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BC4295" s="2"/>
    </row>
    <row r="4296" spans="1:55" ht="12.75" x14ac:dyDescent="0.2">
      <c r="A4296" s="4"/>
      <c r="B4296" s="4"/>
      <c r="C4296" s="4"/>
      <c r="D4296" s="4"/>
      <c r="E4296" s="4"/>
      <c r="F4296" s="4"/>
      <c r="G4296" s="45"/>
      <c r="H4296" s="45"/>
      <c r="I4296" s="36"/>
      <c r="J4296" s="36"/>
      <c r="K4296" s="5"/>
      <c r="L4296" s="8" t="str">
        <f t="shared" si="68"/>
        <v xml:space="preserve"> </v>
      </c>
      <c r="M4296" s="6"/>
      <c r="N4296" s="6"/>
      <c r="O4296" s="6"/>
      <c r="P4296" s="8"/>
      <c r="Q4296" s="5"/>
      <c r="R4296" s="8"/>
      <c r="S4296" s="10"/>
      <c r="T4296" s="6"/>
      <c r="U4296" s="4"/>
      <c r="V4296" s="4"/>
      <c r="W4296" s="38"/>
      <c r="X4296" s="8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BC4296" s="2"/>
    </row>
    <row r="4297" spans="1:55" ht="12.75" x14ac:dyDescent="0.2">
      <c r="A4297" s="4"/>
      <c r="B4297" s="4"/>
      <c r="C4297" s="4"/>
      <c r="D4297" s="4"/>
      <c r="E4297" s="4"/>
      <c r="F4297" s="4"/>
      <c r="G4297" s="45"/>
      <c r="H4297" s="45"/>
      <c r="I4297" s="36"/>
      <c r="J4297" s="36"/>
      <c r="K4297" s="5"/>
      <c r="L4297" s="8" t="str">
        <f t="shared" si="68"/>
        <v xml:space="preserve"> </v>
      </c>
      <c r="M4297" s="6"/>
      <c r="N4297" s="6"/>
      <c r="O4297" s="6"/>
      <c r="P4297" s="8"/>
      <c r="Q4297" s="5"/>
      <c r="R4297" s="8"/>
      <c r="S4297" s="10"/>
      <c r="T4297" s="6"/>
      <c r="U4297" s="4"/>
      <c r="V4297" s="4"/>
      <c r="W4297" s="38"/>
      <c r="X4297" s="8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BC4297" s="2"/>
    </row>
    <row r="4298" spans="1:55" ht="12.75" x14ac:dyDescent="0.2">
      <c r="A4298" s="4"/>
      <c r="B4298" s="4"/>
      <c r="C4298" s="4"/>
      <c r="D4298" s="4"/>
      <c r="E4298" s="4"/>
      <c r="F4298" s="4"/>
      <c r="G4298" s="45"/>
      <c r="H4298" s="45"/>
      <c r="I4298" s="36"/>
      <c r="J4298" s="36"/>
      <c r="K4298" s="5"/>
      <c r="L4298" s="8" t="str">
        <f t="shared" si="68"/>
        <v xml:space="preserve"> </v>
      </c>
      <c r="M4298" s="6"/>
      <c r="N4298" s="6"/>
      <c r="O4298" s="6"/>
      <c r="P4298" s="8"/>
      <c r="Q4298" s="5"/>
      <c r="R4298" s="8"/>
      <c r="S4298" s="10"/>
      <c r="T4298" s="6"/>
      <c r="U4298" s="4"/>
      <c r="V4298" s="4"/>
      <c r="W4298" s="38"/>
      <c r="X4298" s="8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BC4298" s="2"/>
    </row>
    <row r="4299" spans="1:55" ht="12.75" x14ac:dyDescent="0.2">
      <c r="A4299" s="4"/>
      <c r="B4299" s="4"/>
      <c r="C4299" s="4"/>
      <c r="D4299" s="4"/>
      <c r="E4299" s="4"/>
      <c r="F4299" s="4"/>
      <c r="G4299" s="45"/>
      <c r="H4299" s="45"/>
      <c r="I4299" s="36"/>
      <c r="J4299" s="36"/>
      <c r="K4299" s="5"/>
      <c r="L4299" s="8" t="str">
        <f t="shared" si="68"/>
        <v xml:space="preserve"> </v>
      </c>
      <c r="M4299" s="6"/>
      <c r="N4299" s="6"/>
      <c r="O4299" s="6"/>
      <c r="P4299" s="8"/>
      <c r="Q4299" s="5"/>
      <c r="R4299" s="8"/>
      <c r="S4299" s="10"/>
      <c r="T4299" s="6"/>
      <c r="U4299" s="4"/>
      <c r="V4299" s="4"/>
      <c r="W4299" s="38"/>
      <c r="X4299" s="8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BC4299" s="2"/>
    </row>
    <row r="4300" spans="1:55" ht="12.75" x14ac:dyDescent="0.2">
      <c r="A4300" s="4"/>
      <c r="B4300" s="4"/>
      <c r="C4300" s="4"/>
      <c r="D4300" s="4"/>
      <c r="E4300" s="4"/>
      <c r="F4300" s="4"/>
      <c r="G4300" s="45"/>
      <c r="H4300" s="45"/>
      <c r="I4300" s="36"/>
      <c r="J4300" s="36"/>
      <c r="K4300" s="5"/>
      <c r="L4300" s="8" t="str">
        <f t="shared" si="68"/>
        <v xml:space="preserve"> </v>
      </c>
      <c r="M4300" s="6"/>
      <c r="N4300" s="6"/>
      <c r="O4300" s="6"/>
      <c r="P4300" s="8"/>
      <c r="Q4300" s="5"/>
      <c r="R4300" s="8"/>
      <c r="S4300" s="10"/>
      <c r="T4300" s="6"/>
      <c r="U4300" s="4"/>
      <c r="V4300" s="4"/>
      <c r="W4300" s="38"/>
      <c r="X4300" s="8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BC4300" s="2"/>
    </row>
    <row r="4301" spans="1:55" ht="12.75" x14ac:dyDescent="0.2">
      <c r="A4301" s="4"/>
      <c r="B4301" s="4"/>
      <c r="C4301" s="4"/>
      <c r="D4301" s="4"/>
      <c r="E4301" s="4"/>
      <c r="F4301" s="4"/>
      <c r="G4301" s="45"/>
      <c r="H4301" s="45"/>
      <c r="I4301" s="36"/>
      <c r="J4301" s="36"/>
      <c r="K4301" s="5"/>
      <c r="L4301" s="8" t="str">
        <f t="shared" si="68"/>
        <v xml:space="preserve"> </v>
      </c>
      <c r="M4301" s="6"/>
      <c r="N4301" s="6"/>
      <c r="O4301" s="6"/>
      <c r="P4301" s="8"/>
      <c r="Q4301" s="5"/>
      <c r="R4301" s="8"/>
      <c r="S4301" s="10"/>
      <c r="T4301" s="6"/>
      <c r="U4301" s="4"/>
      <c r="V4301" s="4"/>
      <c r="W4301" s="38"/>
      <c r="X4301" s="8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BC4301" s="2"/>
    </row>
    <row r="4302" spans="1:55" ht="12.75" x14ac:dyDescent="0.2">
      <c r="A4302" s="4"/>
      <c r="B4302" s="4"/>
      <c r="C4302" s="4"/>
      <c r="D4302" s="4"/>
      <c r="E4302" s="4"/>
      <c r="F4302" s="4"/>
      <c r="G4302" s="45"/>
      <c r="H4302" s="45"/>
      <c r="I4302" s="36"/>
      <c r="J4302" s="36"/>
      <c r="K4302" s="5"/>
      <c r="L4302" s="8" t="str">
        <f t="shared" si="68"/>
        <v xml:space="preserve"> </v>
      </c>
      <c r="M4302" s="6"/>
      <c r="N4302" s="6"/>
      <c r="O4302" s="6"/>
      <c r="P4302" s="8"/>
      <c r="Q4302" s="5"/>
      <c r="R4302" s="8"/>
      <c r="S4302" s="10"/>
      <c r="T4302" s="6"/>
      <c r="U4302" s="4"/>
      <c r="V4302" s="4"/>
      <c r="W4302" s="38"/>
      <c r="X4302" s="8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BC4302" s="2"/>
    </row>
    <row r="4303" spans="1:55" ht="12.75" x14ac:dyDescent="0.2">
      <c r="A4303" s="4"/>
      <c r="B4303" s="4"/>
      <c r="C4303" s="4"/>
      <c r="D4303" s="4"/>
      <c r="E4303" s="4"/>
      <c r="F4303" s="4"/>
      <c r="G4303" s="45"/>
      <c r="H4303" s="45"/>
      <c r="I4303" s="36"/>
      <c r="J4303" s="36"/>
      <c r="K4303" s="5"/>
      <c r="L4303" s="8" t="str">
        <f t="shared" si="68"/>
        <v xml:space="preserve"> </v>
      </c>
      <c r="M4303" s="6"/>
      <c r="N4303" s="6"/>
      <c r="O4303" s="6"/>
      <c r="P4303" s="8"/>
      <c r="Q4303" s="5"/>
      <c r="R4303" s="8"/>
      <c r="S4303" s="10"/>
      <c r="T4303" s="6"/>
      <c r="U4303" s="4"/>
      <c r="V4303" s="4"/>
      <c r="W4303" s="38"/>
      <c r="X4303" s="8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BC4303" s="2"/>
    </row>
    <row r="4304" spans="1:55" ht="12.75" x14ac:dyDescent="0.2">
      <c r="A4304" s="4"/>
      <c r="B4304" s="4"/>
      <c r="C4304" s="4"/>
      <c r="D4304" s="4"/>
      <c r="E4304" s="4"/>
      <c r="F4304" s="4"/>
      <c r="G4304" s="45"/>
      <c r="H4304" s="45"/>
      <c r="I4304" s="36"/>
      <c r="J4304" s="36"/>
      <c r="K4304" s="5"/>
      <c r="L4304" s="8" t="str">
        <f t="shared" si="68"/>
        <v xml:space="preserve"> </v>
      </c>
      <c r="M4304" s="6"/>
      <c r="N4304" s="6"/>
      <c r="O4304" s="6"/>
      <c r="P4304" s="8"/>
      <c r="Q4304" s="5"/>
      <c r="R4304" s="8"/>
      <c r="S4304" s="10"/>
      <c r="T4304" s="6"/>
      <c r="U4304" s="4"/>
      <c r="V4304" s="4"/>
      <c r="W4304" s="38"/>
      <c r="X4304" s="8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BC4304" s="2"/>
    </row>
    <row r="4305" spans="1:55" ht="12.75" x14ac:dyDescent="0.2">
      <c r="A4305" s="4"/>
      <c r="B4305" s="4"/>
      <c r="C4305" s="4"/>
      <c r="D4305" s="4"/>
      <c r="E4305" s="4"/>
      <c r="F4305" s="4"/>
      <c r="G4305" s="45"/>
      <c r="H4305" s="45"/>
      <c r="I4305" s="36"/>
      <c r="J4305" s="36"/>
      <c r="K4305" s="5"/>
      <c r="L4305" s="8" t="str">
        <f t="shared" si="68"/>
        <v xml:space="preserve"> </v>
      </c>
      <c r="M4305" s="6"/>
      <c r="N4305" s="6"/>
      <c r="O4305" s="6"/>
      <c r="P4305" s="8"/>
      <c r="Q4305" s="5"/>
      <c r="R4305" s="8"/>
      <c r="S4305" s="10"/>
      <c r="T4305" s="6"/>
      <c r="U4305" s="4"/>
      <c r="V4305" s="4"/>
      <c r="W4305" s="38"/>
      <c r="X4305" s="8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BC4305" s="2"/>
    </row>
    <row r="4306" spans="1:55" ht="12.75" x14ac:dyDescent="0.2">
      <c r="A4306" s="4"/>
      <c r="B4306" s="4"/>
      <c r="C4306" s="4"/>
      <c r="D4306" s="4"/>
      <c r="E4306" s="4"/>
      <c r="F4306" s="4"/>
      <c r="G4306" s="45"/>
      <c r="H4306" s="45"/>
      <c r="I4306" s="36"/>
      <c r="J4306" s="36"/>
      <c r="K4306" s="5"/>
      <c r="L4306" s="8" t="str">
        <f t="shared" si="68"/>
        <v xml:space="preserve"> </v>
      </c>
      <c r="M4306" s="6"/>
      <c r="N4306" s="6"/>
      <c r="O4306" s="6"/>
      <c r="P4306" s="8"/>
      <c r="Q4306" s="5"/>
      <c r="R4306" s="8"/>
      <c r="S4306" s="10"/>
      <c r="T4306" s="6"/>
      <c r="U4306" s="4"/>
      <c r="V4306" s="4"/>
      <c r="W4306" s="38"/>
      <c r="X4306" s="8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BC4306" s="2"/>
    </row>
    <row r="4307" spans="1:55" ht="12.75" x14ac:dyDescent="0.2">
      <c r="A4307" s="4"/>
      <c r="B4307" s="4"/>
      <c r="C4307" s="4"/>
      <c r="D4307" s="4"/>
      <c r="E4307" s="4"/>
      <c r="F4307" s="4"/>
      <c r="G4307" s="45"/>
      <c r="H4307" s="45"/>
      <c r="I4307" s="36"/>
      <c r="J4307" s="36"/>
      <c r="K4307" s="5"/>
      <c r="L4307" s="8" t="str">
        <f t="shared" si="68"/>
        <v xml:space="preserve"> </v>
      </c>
      <c r="M4307" s="6"/>
      <c r="N4307" s="6"/>
      <c r="O4307" s="6"/>
      <c r="P4307" s="8"/>
      <c r="Q4307" s="5"/>
      <c r="R4307" s="8"/>
      <c r="S4307" s="10"/>
      <c r="T4307" s="6"/>
      <c r="U4307" s="4"/>
      <c r="V4307" s="4"/>
      <c r="W4307" s="38"/>
      <c r="X4307" s="8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BC4307" s="2"/>
    </row>
    <row r="4308" spans="1:55" ht="12.75" x14ac:dyDescent="0.2">
      <c r="A4308" s="4"/>
      <c r="B4308" s="4"/>
      <c r="C4308" s="4"/>
      <c r="D4308" s="4"/>
      <c r="E4308" s="4"/>
      <c r="F4308" s="4"/>
      <c r="G4308" s="45"/>
      <c r="H4308" s="45"/>
      <c r="I4308" s="36"/>
      <c r="J4308" s="36"/>
      <c r="K4308" s="5"/>
      <c r="L4308" s="8" t="str">
        <f t="shared" si="68"/>
        <v xml:space="preserve"> </v>
      </c>
      <c r="M4308" s="6"/>
      <c r="N4308" s="6"/>
      <c r="O4308" s="6"/>
      <c r="P4308" s="8"/>
      <c r="Q4308" s="5"/>
      <c r="R4308" s="8"/>
      <c r="S4308" s="10"/>
      <c r="T4308" s="6"/>
      <c r="U4308" s="4"/>
      <c r="V4308" s="4"/>
      <c r="W4308" s="38"/>
      <c r="X4308" s="8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BC4308" s="2"/>
    </row>
    <row r="4309" spans="1:55" ht="12.75" x14ac:dyDescent="0.2">
      <c r="A4309" s="4"/>
      <c r="B4309" s="4"/>
      <c r="C4309" s="4"/>
      <c r="D4309" s="4"/>
      <c r="E4309" s="4"/>
      <c r="F4309" s="4"/>
      <c r="G4309" s="45"/>
      <c r="H4309" s="45"/>
      <c r="I4309" s="36"/>
      <c r="J4309" s="36"/>
      <c r="K4309" s="5"/>
      <c r="L4309" s="8" t="str">
        <f t="shared" si="68"/>
        <v xml:space="preserve"> </v>
      </c>
      <c r="M4309" s="6"/>
      <c r="N4309" s="6"/>
      <c r="O4309" s="6"/>
      <c r="P4309" s="8"/>
      <c r="Q4309" s="5"/>
      <c r="R4309" s="8"/>
      <c r="S4309" s="10"/>
      <c r="T4309" s="6"/>
      <c r="U4309" s="4"/>
      <c r="V4309" s="4"/>
      <c r="W4309" s="38"/>
      <c r="X4309" s="8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BC4309" s="2"/>
    </row>
    <row r="4310" spans="1:55" ht="12.75" x14ac:dyDescent="0.2">
      <c r="A4310" s="4"/>
      <c r="B4310" s="4"/>
      <c r="C4310" s="4"/>
      <c r="D4310" s="4"/>
      <c r="E4310" s="4"/>
      <c r="F4310" s="4"/>
      <c r="G4310" s="45"/>
      <c r="H4310" s="45"/>
      <c r="I4310" s="36"/>
      <c r="J4310" s="36"/>
      <c r="K4310" s="5"/>
      <c r="L4310" s="8" t="str">
        <f t="shared" si="68"/>
        <v xml:space="preserve"> </v>
      </c>
      <c r="M4310" s="6"/>
      <c r="N4310" s="6"/>
      <c r="O4310" s="6"/>
      <c r="P4310" s="8"/>
      <c r="Q4310" s="5"/>
      <c r="R4310" s="8"/>
      <c r="S4310" s="10"/>
      <c r="T4310" s="6"/>
      <c r="U4310" s="4"/>
      <c r="V4310" s="4"/>
      <c r="W4310" s="38"/>
      <c r="X4310" s="8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BC4310" s="2"/>
    </row>
    <row r="4311" spans="1:55" ht="12.75" x14ac:dyDescent="0.2">
      <c r="A4311" s="4"/>
      <c r="B4311" s="4"/>
      <c r="C4311" s="4"/>
      <c r="D4311" s="4"/>
      <c r="E4311" s="4"/>
      <c r="F4311" s="4"/>
      <c r="G4311" s="45"/>
      <c r="H4311" s="45"/>
      <c r="I4311" s="36"/>
      <c r="J4311" s="36"/>
      <c r="K4311" s="5"/>
      <c r="L4311" s="8" t="str">
        <f t="shared" si="68"/>
        <v xml:space="preserve"> </v>
      </c>
      <c r="M4311" s="6"/>
      <c r="N4311" s="6"/>
      <c r="O4311" s="6"/>
      <c r="P4311" s="8"/>
      <c r="Q4311" s="5"/>
      <c r="R4311" s="8"/>
      <c r="S4311" s="10"/>
      <c r="T4311" s="6"/>
      <c r="U4311" s="4"/>
      <c r="V4311" s="4"/>
      <c r="W4311" s="38"/>
      <c r="X4311" s="8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BC4311" s="2"/>
    </row>
    <row r="4312" spans="1:55" ht="12.75" x14ac:dyDescent="0.2">
      <c r="A4312" s="4"/>
      <c r="B4312" s="4"/>
      <c r="C4312" s="4"/>
      <c r="D4312" s="4"/>
      <c r="E4312" s="4"/>
      <c r="F4312" s="4"/>
      <c r="G4312" s="45"/>
      <c r="H4312" s="45"/>
      <c r="I4312" s="36"/>
      <c r="J4312" s="36"/>
      <c r="K4312" s="5"/>
      <c r="L4312" s="8" t="str">
        <f t="shared" si="68"/>
        <v xml:space="preserve"> </v>
      </c>
      <c r="M4312" s="6"/>
      <c r="N4312" s="6"/>
      <c r="O4312" s="6"/>
      <c r="P4312" s="8"/>
      <c r="Q4312" s="5"/>
      <c r="R4312" s="8"/>
      <c r="S4312" s="10"/>
      <c r="T4312" s="6"/>
      <c r="U4312" s="4"/>
      <c r="V4312" s="4"/>
      <c r="W4312" s="38"/>
      <c r="X4312" s="8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BC4312" s="2"/>
    </row>
    <row r="4313" spans="1:55" ht="12.75" x14ac:dyDescent="0.2">
      <c r="A4313" s="4"/>
      <c r="B4313" s="4"/>
      <c r="C4313" s="4"/>
      <c r="D4313" s="4"/>
      <c r="E4313" s="4"/>
      <c r="F4313" s="4"/>
      <c r="G4313" s="45"/>
      <c r="H4313" s="45"/>
      <c r="I4313" s="36"/>
      <c r="J4313" s="36"/>
      <c r="K4313" s="5"/>
      <c r="L4313" s="8" t="str">
        <f t="shared" si="68"/>
        <v xml:space="preserve"> </v>
      </c>
      <c r="M4313" s="6"/>
      <c r="N4313" s="6"/>
      <c r="O4313" s="6"/>
      <c r="P4313" s="8"/>
      <c r="Q4313" s="5"/>
      <c r="R4313" s="8"/>
      <c r="S4313" s="10"/>
      <c r="T4313" s="6"/>
      <c r="U4313" s="4"/>
      <c r="V4313" s="4"/>
      <c r="W4313" s="38"/>
      <c r="X4313" s="8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BC4313" s="2"/>
    </row>
    <row r="4314" spans="1:55" ht="12.75" x14ac:dyDescent="0.2">
      <c r="A4314" s="4"/>
      <c r="B4314" s="4"/>
      <c r="C4314" s="4"/>
      <c r="D4314" s="4"/>
      <c r="E4314" s="4"/>
      <c r="F4314" s="4"/>
      <c r="G4314" s="45"/>
      <c r="H4314" s="45"/>
      <c r="I4314" s="36"/>
      <c r="J4314" s="36"/>
      <c r="K4314" s="5"/>
      <c r="L4314" s="8" t="str">
        <f t="shared" si="68"/>
        <v xml:space="preserve"> </v>
      </c>
      <c r="M4314" s="6"/>
      <c r="N4314" s="6"/>
      <c r="O4314" s="6"/>
      <c r="P4314" s="8"/>
      <c r="Q4314" s="5"/>
      <c r="R4314" s="8"/>
      <c r="S4314" s="10"/>
      <c r="T4314" s="6"/>
      <c r="U4314" s="4"/>
      <c r="V4314" s="4"/>
      <c r="W4314" s="38"/>
      <c r="X4314" s="8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BC4314" s="2"/>
    </row>
    <row r="4315" spans="1:55" ht="12.75" x14ac:dyDescent="0.2">
      <c r="A4315" s="4"/>
      <c r="B4315" s="4"/>
      <c r="C4315" s="4"/>
      <c r="D4315" s="4"/>
      <c r="E4315" s="4"/>
      <c r="F4315" s="4"/>
      <c r="G4315" s="45"/>
      <c r="H4315" s="45"/>
      <c r="I4315" s="36"/>
      <c r="J4315" s="36"/>
      <c r="K4315" s="5"/>
      <c r="L4315" s="8" t="str">
        <f t="shared" si="68"/>
        <v xml:space="preserve"> </v>
      </c>
      <c r="M4315" s="6"/>
      <c r="N4315" s="6"/>
      <c r="O4315" s="6"/>
      <c r="P4315" s="8"/>
      <c r="Q4315" s="5"/>
      <c r="R4315" s="8"/>
      <c r="S4315" s="10"/>
      <c r="T4315" s="6"/>
      <c r="U4315" s="4"/>
      <c r="V4315" s="4"/>
      <c r="W4315" s="38"/>
      <c r="X4315" s="8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BC4315" s="2"/>
    </row>
    <row r="4316" spans="1:55" ht="12.75" x14ac:dyDescent="0.2">
      <c r="A4316" s="4"/>
      <c r="B4316" s="4"/>
      <c r="C4316" s="4"/>
      <c r="D4316" s="4"/>
      <c r="E4316" s="4"/>
      <c r="F4316" s="4"/>
      <c r="G4316" s="45"/>
      <c r="H4316" s="45"/>
      <c r="I4316" s="36"/>
      <c r="J4316" s="36"/>
      <c r="K4316" s="5"/>
      <c r="L4316" s="8" t="str">
        <f t="shared" si="68"/>
        <v xml:space="preserve"> </v>
      </c>
      <c r="M4316" s="6"/>
      <c r="N4316" s="6"/>
      <c r="O4316" s="6"/>
      <c r="P4316" s="8"/>
      <c r="Q4316" s="5"/>
      <c r="R4316" s="8"/>
      <c r="S4316" s="10"/>
      <c r="T4316" s="6"/>
      <c r="U4316" s="4"/>
      <c r="V4316" s="4"/>
      <c r="W4316" s="38"/>
      <c r="X4316" s="8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BC4316" s="2"/>
    </row>
    <row r="4317" spans="1:55" ht="12.75" x14ac:dyDescent="0.2">
      <c r="A4317" s="4"/>
      <c r="B4317" s="4"/>
      <c r="C4317" s="4"/>
      <c r="D4317" s="4"/>
      <c r="E4317" s="4"/>
      <c r="F4317" s="4"/>
      <c r="G4317" s="45"/>
      <c r="H4317" s="45"/>
      <c r="I4317" s="36"/>
      <c r="J4317" s="36"/>
      <c r="K4317" s="5"/>
      <c r="L4317" s="8" t="str">
        <f t="shared" si="68"/>
        <v xml:space="preserve"> </v>
      </c>
      <c r="M4317" s="6"/>
      <c r="N4317" s="6"/>
      <c r="O4317" s="6"/>
      <c r="P4317" s="8"/>
      <c r="Q4317" s="5"/>
      <c r="R4317" s="8"/>
      <c r="S4317" s="10"/>
      <c r="T4317" s="6"/>
      <c r="U4317" s="4"/>
      <c r="V4317" s="4"/>
      <c r="W4317" s="38"/>
      <c r="X4317" s="8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BC4317" s="2"/>
    </row>
    <row r="4318" spans="1:55" ht="12.75" x14ac:dyDescent="0.2">
      <c r="A4318" s="4"/>
      <c r="B4318" s="4"/>
      <c r="C4318" s="4"/>
      <c r="D4318" s="4"/>
      <c r="E4318" s="4"/>
      <c r="F4318" s="4"/>
      <c r="G4318" s="45"/>
      <c r="H4318" s="45"/>
      <c r="I4318" s="36"/>
      <c r="J4318" s="36"/>
      <c r="K4318" s="5"/>
      <c r="L4318" s="8" t="str">
        <f t="shared" si="68"/>
        <v xml:space="preserve"> </v>
      </c>
      <c r="M4318" s="6"/>
      <c r="N4318" s="6"/>
      <c r="O4318" s="6"/>
      <c r="P4318" s="8"/>
      <c r="Q4318" s="5"/>
      <c r="R4318" s="8"/>
      <c r="S4318" s="10"/>
      <c r="T4318" s="6"/>
      <c r="U4318" s="4"/>
      <c r="V4318" s="4"/>
      <c r="W4318" s="38"/>
      <c r="X4318" s="8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BC4318" s="2"/>
    </row>
    <row r="4319" spans="1:55" ht="12.75" x14ac:dyDescent="0.2">
      <c r="A4319" s="4"/>
      <c r="B4319" s="4"/>
      <c r="C4319" s="4"/>
      <c r="D4319" s="4"/>
      <c r="E4319" s="4"/>
      <c r="F4319" s="4"/>
      <c r="G4319" s="45"/>
      <c r="H4319" s="45"/>
      <c r="I4319" s="36"/>
      <c r="J4319" s="36"/>
      <c r="K4319" s="5"/>
      <c r="L4319" s="8" t="str">
        <f t="shared" si="68"/>
        <v xml:space="preserve"> </v>
      </c>
      <c r="M4319" s="6"/>
      <c r="N4319" s="6"/>
      <c r="O4319" s="6"/>
      <c r="P4319" s="8"/>
      <c r="Q4319" s="5"/>
      <c r="R4319" s="8"/>
      <c r="S4319" s="10"/>
      <c r="T4319" s="6"/>
      <c r="U4319" s="4"/>
      <c r="V4319" s="4"/>
      <c r="W4319" s="38"/>
      <c r="X4319" s="8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BC4319" s="2"/>
    </row>
    <row r="4320" spans="1:55" ht="12.75" x14ac:dyDescent="0.2">
      <c r="A4320" s="4"/>
      <c r="B4320" s="4"/>
      <c r="C4320" s="4"/>
      <c r="D4320" s="4"/>
      <c r="E4320" s="4"/>
      <c r="F4320" s="4"/>
      <c r="G4320" s="45"/>
      <c r="H4320" s="45"/>
      <c r="I4320" s="36"/>
      <c r="J4320" s="36"/>
      <c r="K4320" s="5"/>
      <c r="L4320" s="8" t="str">
        <f t="shared" ref="L4320:L4383" si="69">+IF(J4320=0," ",K4320-($B$9-J4320))</f>
        <v xml:space="preserve"> </v>
      </c>
      <c r="M4320" s="6"/>
      <c r="N4320" s="6"/>
      <c r="O4320" s="6"/>
      <c r="P4320" s="8"/>
      <c r="Q4320" s="5"/>
      <c r="R4320" s="8"/>
      <c r="S4320" s="10"/>
      <c r="T4320" s="6"/>
      <c r="U4320" s="4"/>
      <c r="V4320" s="4"/>
      <c r="W4320" s="38"/>
      <c r="X4320" s="8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BC4320" s="2"/>
    </row>
    <row r="4321" spans="1:55" ht="12.75" x14ac:dyDescent="0.2">
      <c r="A4321" s="4"/>
      <c r="B4321" s="4"/>
      <c r="C4321" s="4"/>
      <c r="D4321" s="4"/>
      <c r="E4321" s="4"/>
      <c r="F4321" s="4"/>
      <c r="G4321" s="45"/>
      <c r="H4321" s="45"/>
      <c r="I4321" s="36"/>
      <c r="J4321" s="36"/>
      <c r="K4321" s="5"/>
      <c r="L4321" s="8" t="str">
        <f t="shared" si="69"/>
        <v xml:space="preserve"> </v>
      </c>
      <c r="M4321" s="6"/>
      <c r="N4321" s="6"/>
      <c r="O4321" s="6"/>
      <c r="P4321" s="8"/>
      <c r="Q4321" s="5"/>
      <c r="R4321" s="8"/>
      <c r="S4321" s="10"/>
      <c r="T4321" s="6"/>
      <c r="U4321" s="4"/>
      <c r="V4321" s="4"/>
      <c r="W4321" s="38"/>
      <c r="X4321" s="8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BC4321" s="2"/>
    </row>
    <row r="4322" spans="1:55" ht="12.75" x14ac:dyDescent="0.2">
      <c r="A4322" s="4"/>
      <c r="B4322" s="4"/>
      <c r="C4322" s="4"/>
      <c r="D4322" s="4"/>
      <c r="E4322" s="4"/>
      <c r="F4322" s="4"/>
      <c r="G4322" s="45"/>
      <c r="H4322" s="45"/>
      <c r="I4322" s="36"/>
      <c r="J4322" s="36"/>
      <c r="K4322" s="5"/>
      <c r="L4322" s="8" t="str">
        <f t="shared" si="69"/>
        <v xml:space="preserve"> </v>
      </c>
      <c r="M4322" s="6"/>
      <c r="N4322" s="6"/>
      <c r="O4322" s="6"/>
      <c r="P4322" s="8"/>
      <c r="Q4322" s="5"/>
      <c r="R4322" s="8"/>
      <c r="S4322" s="10"/>
      <c r="T4322" s="6"/>
      <c r="U4322" s="4"/>
      <c r="V4322" s="4"/>
      <c r="W4322" s="38"/>
      <c r="X4322" s="8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BC4322" s="2"/>
    </row>
    <row r="4323" spans="1:55" ht="12.75" x14ac:dyDescent="0.2">
      <c r="A4323" s="4"/>
      <c r="B4323" s="4"/>
      <c r="C4323" s="4"/>
      <c r="D4323" s="4"/>
      <c r="E4323" s="4"/>
      <c r="F4323" s="4"/>
      <c r="G4323" s="45"/>
      <c r="H4323" s="45"/>
      <c r="I4323" s="36"/>
      <c r="J4323" s="36"/>
      <c r="K4323" s="5"/>
      <c r="L4323" s="8" t="str">
        <f t="shared" si="69"/>
        <v xml:space="preserve"> </v>
      </c>
      <c r="M4323" s="6"/>
      <c r="N4323" s="6"/>
      <c r="O4323" s="6"/>
      <c r="P4323" s="8"/>
      <c r="Q4323" s="5"/>
      <c r="R4323" s="8"/>
      <c r="S4323" s="10"/>
      <c r="T4323" s="6"/>
      <c r="U4323" s="4"/>
      <c r="V4323" s="4"/>
      <c r="W4323" s="38"/>
      <c r="X4323" s="8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BC4323" s="2"/>
    </row>
    <row r="4324" spans="1:55" ht="12.75" x14ac:dyDescent="0.2">
      <c r="A4324" s="4"/>
      <c r="B4324" s="4"/>
      <c r="C4324" s="4"/>
      <c r="D4324" s="4"/>
      <c r="E4324" s="4"/>
      <c r="F4324" s="4"/>
      <c r="G4324" s="45"/>
      <c r="H4324" s="45"/>
      <c r="I4324" s="36"/>
      <c r="J4324" s="36"/>
      <c r="K4324" s="5"/>
      <c r="L4324" s="8" t="str">
        <f t="shared" si="69"/>
        <v xml:space="preserve"> </v>
      </c>
      <c r="M4324" s="6"/>
      <c r="N4324" s="6"/>
      <c r="O4324" s="6"/>
      <c r="P4324" s="8"/>
      <c r="Q4324" s="5"/>
      <c r="R4324" s="8"/>
      <c r="S4324" s="10"/>
      <c r="T4324" s="6"/>
      <c r="U4324" s="4"/>
      <c r="V4324" s="4"/>
      <c r="W4324" s="38"/>
      <c r="X4324" s="8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BC4324" s="2"/>
    </row>
    <row r="4325" spans="1:55" ht="12.75" x14ac:dyDescent="0.2">
      <c r="A4325" s="4"/>
      <c r="B4325" s="4"/>
      <c r="C4325" s="4"/>
      <c r="D4325" s="4"/>
      <c r="E4325" s="4"/>
      <c r="F4325" s="4"/>
      <c r="G4325" s="45"/>
      <c r="H4325" s="45"/>
      <c r="I4325" s="36"/>
      <c r="J4325" s="36"/>
      <c r="K4325" s="5"/>
      <c r="L4325" s="8" t="str">
        <f t="shared" si="69"/>
        <v xml:space="preserve"> </v>
      </c>
      <c r="M4325" s="6"/>
      <c r="N4325" s="6"/>
      <c r="O4325" s="6"/>
      <c r="P4325" s="8"/>
      <c r="Q4325" s="5"/>
      <c r="R4325" s="8"/>
      <c r="S4325" s="10"/>
      <c r="T4325" s="6"/>
      <c r="U4325" s="4"/>
      <c r="V4325" s="4"/>
      <c r="W4325" s="38"/>
      <c r="X4325" s="8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BC4325" s="2"/>
    </row>
    <row r="4326" spans="1:55" ht="12.75" x14ac:dyDescent="0.2">
      <c r="A4326" s="4"/>
      <c r="B4326" s="4"/>
      <c r="C4326" s="4"/>
      <c r="D4326" s="4"/>
      <c r="E4326" s="4"/>
      <c r="F4326" s="4"/>
      <c r="G4326" s="45"/>
      <c r="H4326" s="45"/>
      <c r="I4326" s="36"/>
      <c r="J4326" s="36"/>
      <c r="K4326" s="5"/>
      <c r="L4326" s="8" t="str">
        <f t="shared" si="69"/>
        <v xml:space="preserve"> </v>
      </c>
      <c r="M4326" s="6"/>
      <c r="N4326" s="6"/>
      <c r="O4326" s="6"/>
      <c r="P4326" s="8"/>
      <c r="Q4326" s="5"/>
      <c r="R4326" s="8"/>
      <c r="S4326" s="10"/>
      <c r="T4326" s="6"/>
      <c r="U4326" s="4"/>
      <c r="V4326" s="4"/>
      <c r="W4326" s="38"/>
      <c r="X4326" s="8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BC4326" s="2"/>
    </row>
    <row r="4327" spans="1:55" ht="12.75" x14ac:dyDescent="0.2">
      <c r="A4327" s="4"/>
      <c r="B4327" s="4"/>
      <c r="C4327" s="4"/>
      <c r="D4327" s="4"/>
      <c r="E4327" s="4"/>
      <c r="F4327" s="4"/>
      <c r="G4327" s="45"/>
      <c r="H4327" s="45"/>
      <c r="I4327" s="36"/>
      <c r="J4327" s="36"/>
      <c r="K4327" s="5"/>
      <c r="L4327" s="8" t="str">
        <f t="shared" si="69"/>
        <v xml:space="preserve"> </v>
      </c>
      <c r="M4327" s="6"/>
      <c r="N4327" s="6"/>
      <c r="O4327" s="6"/>
      <c r="P4327" s="8"/>
      <c r="Q4327" s="5"/>
      <c r="R4327" s="8"/>
      <c r="S4327" s="10"/>
      <c r="T4327" s="6"/>
      <c r="U4327" s="4"/>
      <c r="V4327" s="4"/>
      <c r="W4327" s="38"/>
      <c r="X4327" s="8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BC4327" s="2"/>
    </row>
    <row r="4328" spans="1:55" ht="12.75" x14ac:dyDescent="0.2">
      <c r="A4328" s="4"/>
      <c r="B4328" s="4"/>
      <c r="C4328" s="4"/>
      <c r="D4328" s="4"/>
      <c r="E4328" s="4"/>
      <c r="F4328" s="4"/>
      <c r="G4328" s="45"/>
      <c r="H4328" s="45"/>
      <c r="I4328" s="36"/>
      <c r="J4328" s="36"/>
      <c r="K4328" s="5"/>
      <c r="L4328" s="8" t="str">
        <f t="shared" si="69"/>
        <v xml:space="preserve"> </v>
      </c>
      <c r="M4328" s="6"/>
      <c r="N4328" s="6"/>
      <c r="O4328" s="6"/>
      <c r="P4328" s="8"/>
      <c r="Q4328" s="5"/>
      <c r="R4328" s="8"/>
      <c r="S4328" s="10"/>
      <c r="T4328" s="6"/>
      <c r="U4328" s="4"/>
      <c r="V4328" s="4"/>
      <c r="W4328" s="38"/>
      <c r="X4328" s="8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BC4328" s="2"/>
    </row>
    <row r="4329" spans="1:55" ht="12.75" x14ac:dyDescent="0.2">
      <c r="A4329" s="4"/>
      <c r="B4329" s="4"/>
      <c r="C4329" s="4"/>
      <c r="D4329" s="4"/>
      <c r="E4329" s="4"/>
      <c r="F4329" s="4"/>
      <c r="G4329" s="45"/>
      <c r="H4329" s="45"/>
      <c r="I4329" s="36"/>
      <c r="J4329" s="36"/>
      <c r="K4329" s="5"/>
      <c r="L4329" s="8" t="str">
        <f t="shared" si="69"/>
        <v xml:space="preserve"> </v>
      </c>
      <c r="M4329" s="6"/>
      <c r="N4329" s="6"/>
      <c r="O4329" s="6"/>
      <c r="P4329" s="8"/>
      <c r="Q4329" s="5"/>
      <c r="R4329" s="8"/>
      <c r="S4329" s="10"/>
      <c r="T4329" s="6"/>
      <c r="U4329" s="4"/>
      <c r="V4329" s="4"/>
      <c r="W4329" s="38"/>
      <c r="X4329" s="8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BC4329" s="2"/>
    </row>
    <row r="4330" spans="1:55" ht="12.75" x14ac:dyDescent="0.2">
      <c r="A4330" s="4"/>
      <c r="B4330" s="4"/>
      <c r="C4330" s="4"/>
      <c r="D4330" s="4"/>
      <c r="E4330" s="4"/>
      <c r="F4330" s="4"/>
      <c r="G4330" s="45"/>
      <c r="H4330" s="45"/>
      <c r="I4330" s="36"/>
      <c r="J4330" s="36"/>
      <c r="K4330" s="5"/>
      <c r="L4330" s="8" t="str">
        <f t="shared" si="69"/>
        <v xml:space="preserve"> </v>
      </c>
      <c r="M4330" s="6"/>
      <c r="N4330" s="6"/>
      <c r="O4330" s="6"/>
      <c r="P4330" s="8"/>
      <c r="Q4330" s="5"/>
      <c r="R4330" s="8"/>
      <c r="S4330" s="10"/>
      <c r="T4330" s="6"/>
      <c r="U4330" s="4"/>
      <c r="V4330" s="4"/>
      <c r="W4330" s="38"/>
      <c r="X4330" s="8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BC4330" s="2"/>
    </row>
    <row r="4331" spans="1:55" ht="12.75" x14ac:dyDescent="0.2">
      <c r="A4331" s="4"/>
      <c r="B4331" s="4"/>
      <c r="C4331" s="4"/>
      <c r="D4331" s="4"/>
      <c r="E4331" s="4"/>
      <c r="F4331" s="4"/>
      <c r="G4331" s="45"/>
      <c r="H4331" s="45"/>
      <c r="I4331" s="36"/>
      <c r="J4331" s="36"/>
      <c r="K4331" s="5"/>
      <c r="L4331" s="8" t="str">
        <f t="shared" si="69"/>
        <v xml:space="preserve"> </v>
      </c>
      <c r="M4331" s="6"/>
      <c r="N4331" s="6"/>
      <c r="O4331" s="6"/>
      <c r="P4331" s="8"/>
      <c r="Q4331" s="5"/>
      <c r="R4331" s="8"/>
      <c r="S4331" s="10"/>
      <c r="T4331" s="6"/>
      <c r="U4331" s="4"/>
      <c r="V4331" s="4"/>
      <c r="W4331" s="38"/>
      <c r="X4331" s="8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BC4331" s="2"/>
    </row>
    <row r="4332" spans="1:55" ht="12.75" x14ac:dyDescent="0.2">
      <c r="A4332" s="4"/>
      <c r="B4332" s="4"/>
      <c r="C4332" s="4"/>
      <c r="D4332" s="4"/>
      <c r="E4332" s="4"/>
      <c r="F4332" s="4"/>
      <c r="G4332" s="45"/>
      <c r="H4332" s="45"/>
      <c r="I4332" s="36"/>
      <c r="J4332" s="36"/>
      <c r="K4332" s="5"/>
      <c r="L4332" s="8" t="str">
        <f t="shared" si="69"/>
        <v xml:space="preserve"> </v>
      </c>
      <c r="M4332" s="6"/>
      <c r="N4332" s="6"/>
      <c r="O4332" s="6"/>
      <c r="P4332" s="8"/>
      <c r="Q4332" s="5"/>
      <c r="R4332" s="8"/>
      <c r="S4332" s="10"/>
      <c r="T4332" s="6"/>
      <c r="U4332" s="4"/>
      <c r="V4332" s="4"/>
      <c r="W4332" s="38"/>
      <c r="X4332" s="8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BC4332" s="2"/>
    </row>
    <row r="4333" spans="1:55" ht="12.75" x14ac:dyDescent="0.2">
      <c r="A4333" s="4"/>
      <c r="B4333" s="4"/>
      <c r="C4333" s="4"/>
      <c r="D4333" s="4"/>
      <c r="E4333" s="4"/>
      <c r="F4333" s="4"/>
      <c r="G4333" s="45"/>
      <c r="H4333" s="45"/>
      <c r="I4333" s="36"/>
      <c r="J4333" s="36"/>
      <c r="K4333" s="5"/>
      <c r="L4333" s="8" t="str">
        <f t="shared" si="69"/>
        <v xml:space="preserve"> </v>
      </c>
      <c r="M4333" s="6"/>
      <c r="N4333" s="6"/>
      <c r="O4333" s="6"/>
      <c r="P4333" s="8"/>
      <c r="Q4333" s="5"/>
      <c r="R4333" s="8"/>
      <c r="S4333" s="10"/>
      <c r="T4333" s="6"/>
      <c r="U4333" s="4"/>
      <c r="V4333" s="4"/>
      <c r="W4333" s="38"/>
      <c r="X4333" s="8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BC4333" s="2"/>
    </row>
    <row r="4334" spans="1:55" ht="12.75" x14ac:dyDescent="0.2">
      <c r="A4334" s="4"/>
      <c r="B4334" s="4"/>
      <c r="C4334" s="4"/>
      <c r="D4334" s="4"/>
      <c r="E4334" s="4"/>
      <c r="F4334" s="4"/>
      <c r="G4334" s="45"/>
      <c r="H4334" s="45"/>
      <c r="I4334" s="36"/>
      <c r="J4334" s="36"/>
      <c r="K4334" s="5"/>
      <c r="L4334" s="8" t="str">
        <f t="shared" si="69"/>
        <v xml:space="preserve"> </v>
      </c>
      <c r="M4334" s="6"/>
      <c r="N4334" s="6"/>
      <c r="O4334" s="6"/>
      <c r="P4334" s="8"/>
      <c r="Q4334" s="5"/>
      <c r="R4334" s="8"/>
      <c r="S4334" s="10"/>
      <c r="T4334" s="6"/>
      <c r="U4334" s="4"/>
      <c r="V4334" s="4"/>
      <c r="W4334" s="38"/>
      <c r="X4334" s="8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BC4334" s="2"/>
    </row>
    <row r="4335" spans="1:55" ht="12.75" x14ac:dyDescent="0.2">
      <c r="A4335" s="4"/>
      <c r="B4335" s="4"/>
      <c r="C4335" s="4"/>
      <c r="D4335" s="4"/>
      <c r="E4335" s="4"/>
      <c r="F4335" s="4"/>
      <c r="G4335" s="45"/>
      <c r="H4335" s="45"/>
      <c r="I4335" s="36"/>
      <c r="J4335" s="36"/>
      <c r="K4335" s="5"/>
      <c r="L4335" s="8" t="str">
        <f t="shared" si="69"/>
        <v xml:space="preserve"> </v>
      </c>
      <c r="M4335" s="6"/>
      <c r="N4335" s="6"/>
      <c r="O4335" s="6"/>
      <c r="P4335" s="8"/>
      <c r="Q4335" s="5"/>
      <c r="R4335" s="8"/>
      <c r="S4335" s="10"/>
      <c r="T4335" s="6"/>
      <c r="U4335" s="4"/>
      <c r="V4335" s="4"/>
      <c r="W4335" s="38"/>
      <c r="X4335" s="8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BC4335" s="2"/>
    </row>
    <row r="4336" spans="1:55" ht="12.75" x14ac:dyDescent="0.2">
      <c r="A4336" s="4"/>
      <c r="B4336" s="4"/>
      <c r="C4336" s="4"/>
      <c r="D4336" s="4"/>
      <c r="E4336" s="4"/>
      <c r="F4336" s="4"/>
      <c r="G4336" s="45"/>
      <c r="H4336" s="45"/>
      <c r="I4336" s="36"/>
      <c r="J4336" s="36"/>
      <c r="K4336" s="5"/>
      <c r="L4336" s="8" t="str">
        <f t="shared" si="69"/>
        <v xml:space="preserve"> </v>
      </c>
      <c r="M4336" s="6"/>
      <c r="N4336" s="6"/>
      <c r="O4336" s="6"/>
      <c r="P4336" s="8"/>
      <c r="Q4336" s="5"/>
      <c r="R4336" s="8"/>
      <c r="S4336" s="10"/>
      <c r="T4336" s="6"/>
      <c r="U4336" s="4"/>
      <c r="V4336" s="4"/>
      <c r="W4336" s="38"/>
      <c r="X4336" s="8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BC4336" s="2"/>
    </row>
    <row r="4337" spans="1:55" ht="12.75" x14ac:dyDescent="0.2">
      <c r="A4337" s="4"/>
      <c r="B4337" s="4"/>
      <c r="C4337" s="4"/>
      <c r="D4337" s="4"/>
      <c r="E4337" s="4"/>
      <c r="F4337" s="4"/>
      <c r="G4337" s="45"/>
      <c r="H4337" s="45"/>
      <c r="I4337" s="36"/>
      <c r="J4337" s="36"/>
      <c r="K4337" s="5"/>
      <c r="L4337" s="8" t="str">
        <f t="shared" si="69"/>
        <v xml:space="preserve"> </v>
      </c>
      <c r="M4337" s="6"/>
      <c r="N4337" s="6"/>
      <c r="O4337" s="6"/>
      <c r="P4337" s="8"/>
      <c r="Q4337" s="5"/>
      <c r="R4337" s="8"/>
      <c r="S4337" s="10"/>
      <c r="T4337" s="6"/>
      <c r="U4337" s="4"/>
      <c r="V4337" s="4"/>
      <c r="W4337" s="38"/>
      <c r="X4337" s="8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BC4337" s="2"/>
    </row>
    <row r="4338" spans="1:55" ht="12.75" x14ac:dyDescent="0.2">
      <c r="A4338" s="4"/>
      <c r="B4338" s="4"/>
      <c r="C4338" s="4"/>
      <c r="D4338" s="4"/>
      <c r="E4338" s="4"/>
      <c r="F4338" s="4"/>
      <c r="G4338" s="45"/>
      <c r="H4338" s="45"/>
      <c r="I4338" s="36"/>
      <c r="J4338" s="36"/>
      <c r="K4338" s="5"/>
      <c r="L4338" s="8" t="str">
        <f t="shared" si="69"/>
        <v xml:space="preserve"> </v>
      </c>
      <c r="M4338" s="6"/>
      <c r="N4338" s="6"/>
      <c r="O4338" s="6"/>
      <c r="P4338" s="8"/>
      <c r="Q4338" s="5"/>
      <c r="R4338" s="8"/>
      <c r="S4338" s="10"/>
      <c r="T4338" s="6"/>
      <c r="U4338" s="4"/>
      <c r="V4338" s="4"/>
      <c r="W4338" s="38"/>
      <c r="X4338" s="8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BC4338" s="2"/>
    </row>
    <row r="4339" spans="1:55" ht="12.75" x14ac:dyDescent="0.2">
      <c r="A4339" s="4"/>
      <c r="B4339" s="4"/>
      <c r="C4339" s="4"/>
      <c r="D4339" s="4"/>
      <c r="E4339" s="4"/>
      <c r="F4339" s="4"/>
      <c r="G4339" s="45"/>
      <c r="H4339" s="45"/>
      <c r="I4339" s="36"/>
      <c r="J4339" s="36"/>
      <c r="K4339" s="5"/>
      <c r="L4339" s="8" t="str">
        <f t="shared" si="69"/>
        <v xml:space="preserve"> </v>
      </c>
      <c r="M4339" s="6"/>
      <c r="N4339" s="6"/>
      <c r="O4339" s="6"/>
      <c r="P4339" s="8"/>
      <c r="Q4339" s="5"/>
      <c r="R4339" s="8"/>
      <c r="S4339" s="10"/>
      <c r="T4339" s="6"/>
      <c r="U4339" s="4"/>
      <c r="V4339" s="4"/>
      <c r="W4339" s="38"/>
      <c r="X4339" s="8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BC4339" s="2"/>
    </row>
    <row r="4340" spans="1:55" ht="12.75" x14ac:dyDescent="0.2">
      <c r="A4340" s="4"/>
      <c r="B4340" s="4"/>
      <c r="C4340" s="4"/>
      <c r="D4340" s="4"/>
      <c r="E4340" s="4"/>
      <c r="F4340" s="4"/>
      <c r="G4340" s="45"/>
      <c r="H4340" s="45"/>
      <c r="I4340" s="36"/>
      <c r="J4340" s="36"/>
      <c r="K4340" s="5"/>
      <c r="L4340" s="8" t="str">
        <f t="shared" si="69"/>
        <v xml:space="preserve"> </v>
      </c>
      <c r="M4340" s="6"/>
      <c r="N4340" s="6"/>
      <c r="O4340" s="6"/>
      <c r="P4340" s="8"/>
      <c r="Q4340" s="5"/>
      <c r="R4340" s="8"/>
      <c r="S4340" s="10"/>
      <c r="T4340" s="6"/>
      <c r="U4340" s="4"/>
      <c r="V4340" s="4"/>
      <c r="W4340" s="38"/>
      <c r="X4340" s="8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BC4340" s="2"/>
    </row>
    <row r="4341" spans="1:55" ht="12.75" x14ac:dyDescent="0.2">
      <c r="A4341" s="4"/>
      <c r="B4341" s="4"/>
      <c r="C4341" s="4"/>
      <c r="D4341" s="4"/>
      <c r="E4341" s="4"/>
      <c r="F4341" s="4"/>
      <c r="G4341" s="45"/>
      <c r="H4341" s="45"/>
      <c r="I4341" s="36"/>
      <c r="J4341" s="36"/>
      <c r="K4341" s="5"/>
      <c r="L4341" s="8" t="str">
        <f t="shared" si="69"/>
        <v xml:space="preserve"> </v>
      </c>
      <c r="M4341" s="6"/>
      <c r="N4341" s="6"/>
      <c r="O4341" s="6"/>
      <c r="P4341" s="8"/>
      <c r="Q4341" s="5"/>
      <c r="R4341" s="8"/>
      <c r="S4341" s="10"/>
      <c r="T4341" s="6"/>
      <c r="U4341" s="4"/>
      <c r="V4341" s="4"/>
      <c r="W4341" s="38"/>
      <c r="X4341" s="8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BC4341" s="2"/>
    </row>
    <row r="4342" spans="1:55" ht="12.75" x14ac:dyDescent="0.2">
      <c r="A4342" s="4"/>
      <c r="B4342" s="4"/>
      <c r="C4342" s="4"/>
      <c r="D4342" s="4"/>
      <c r="E4342" s="4"/>
      <c r="F4342" s="4"/>
      <c r="G4342" s="45"/>
      <c r="H4342" s="45"/>
      <c r="I4342" s="36"/>
      <c r="J4342" s="36"/>
      <c r="K4342" s="5"/>
      <c r="L4342" s="8" t="str">
        <f t="shared" si="69"/>
        <v xml:space="preserve"> </v>
      </c>
      <c r="M4342" s="6"/>
      <c r="N4342" s="6"/>
      <c r="O4342" s="6"/>
      <c r="P4342" s="8"/>
      <c r="Q4342" s="5"/>
      <c r="R4342" s="8"/>
      <c r="S4342" s="10"/>
      <c r="T4342" s="6"/>
      <c r="U4342" s="4"/>
      <c r="V4342" s="4"/>
      <c r="W4342" s="38"/>
      <c r="X4342" s="8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BC4342" s="2"/>
    </row>
    <row r="4343" spans="1:55" ht="12.75" x14ac:dyDescent="0.2">
      <c r="A4343" s="4"/>
      <c r="B4343" s="4"/>
      <c r="C4343" s="4"/>
      <c r="D4343" s="4"/>
      <c r="E4343" s="4"/>
      <c r="F4343" s="4"/>
      <c r="G4343" s="45"/>
      <c r="H4343" s="45"/>
      <c r="I4343" s="36"/>
      <c r="J4343" s="36"/>
      <c r="K4343" s="5"/>
      <c r="L4343" s="8" t="str">
        <f t="shared" si="69"/>
        <v xml:space="preserve"> </v>
      </c>
      <c r="M4343" s="6"/>
      <c r="N4343" s="6"/>
      <c r="O4343" s="6"/>
      <c r="P4343" s="8"/>
      <c r="Q4343" s="5"/>
      <c r="R4343" s="8"/>
      <c r="S4343" s="10"/>
      <c r="T4343" s="6"/>
      <c r="U4343" s="4"/>
      <c r="V4343" s="4"/>
      <c r="W4343" s="38"/>
      <c r="X4343" s="8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BC4343" s="2"/>
    </row>
    <row r="4344" spans="1:55" ht="12.75" x14ac:dyDescent="0.2">
      <c r="A4344" s="4"/>
      <c r="B4344" s="4"/>
      <c r="C4344" s="4"/>
      <c r="D4344" s="4"/>
      <c r="E4344" s="4"/>
      <c r="F4344" s="4"/>
      <c r="G4344" s="45"/>
      <c r="H4344" s="45"/>
      <c r="I4344" s="36"/>
      <c r="J4344" s="36"/>
      <c r="K4344" s="5"/>
      <c r="L4344" s="8" t="str">
        <f t="shared" si="69"/>
        <v xml:space="preserve"> </v>
      </c>
      <c r="M4344" s="6"/>
      <c r="N4344" s="6"/>
      <c r="O4344" s="6"/>
      <c r="P4344" s="8"/>
      <c r="Q4344" s="5"/>
      <c r="R4344" s="8"/>
      <c r="S4344" s="10"/>
      <c r="T4344" s="6"/>
      <c r="U4344" s="4"/>
      <c r="V4344" s="4"/>
      <c r="W4344" s="38"/>
      <c r="X4344" s="8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BC4344" s="2"/>
    </row>
    <row r="4345" spans="1:55" ht="12.75" x14ac:dyDescent="0.2">
      <c r="A4345" s="4"/>
      <c r="B4345" s="4"/>
      <c r="C4345" s="4"/>
      <c r="D4345" s="4"/>
      <c r="E4345" s="4"/>
      <c r="F4345" s="4"/>
      <c r="G4345" s="45"/>
      <c r="H4345" s="45"/>
      <c r="I4345" s="36"/>
      <c r="J4345" s="36"/>
      <c r="K4345" s="5"/>
      <c r="L4345" s="8" t="str">
        <f t="shared" si="69"/>
        <v xml:space="preserve"> </v>
      </c>
      <c r="M4345" s="6"/>
      <c r="N4345" s="6"/>
      <c r="O4345" s="6"/>
      <c r="P4345" s="8"/>
      <c r="Q4345" s="5"/>
      <c r="R4345" s="8"/>
      <c r="S4345" s="10"/>
      <c r="T4345" s="6"/>
      <c r="U4345" s="4"/>
      <c r="V4345" s="4"/>
      <c r="W4345" s="38"/>
      <c r="X4345" s="8"/>
      <c r="Y4345" s="10"/>
      <c r="Z4345" s="10"/>
      <c r="AA4345" s="10"/>
      <c r="AB4345" s="10"/>
      <c r="AC4345" s="10"/>
      <c r="AD4345" s="10"/>
      <c r="AE4345" s="10"/>
      <c r="AF4345" s="10"/>
      <c r="AG4345" s="10"/>
      <c r="AH4345" s="10"/>
      <c r="AI4345" s="10"/>
      <c r="AJ4345" s="10"/>
      <c r="BC4345" s="2"/>
    </row>
    <row r="4346" spans="1:55" ht="12.75" x14ac:dyDescent="0.2">
      <c r="A4346" s="4"/>
      <c r="B4346" s="4"/>
      <c r="C4346" s="4"/>
      <c r="D4346" s="4"/>
      <c r="E4346" s="4"/>
      <c r="F4346" s="4"/>
      <c r="G4346" s="45"/>
      <c r="H4346" s="45"/>
      <c r="I4346" s="36"/>
      <c r="J4346" s="36"/>
      <c r="K4346" s="5"/>
      <c r="L4346" s="8" t="str">
        <f t="shared" si="69"/>
        <v xml:space="preserve"> </v>
      </c>
      <c r="M4346" s="6"/>
      <c r="N4346" s="6"/>
      <c r="O4346" s="6"/>
      <c r="P4346" s="8"/>
      <c r="Q4346" s="5"/>
      <c r="R4346" s="8"/>
      <c r="S4346" s="10"/>
      <c r="T4346" s="6"/>
      <c r="U4346" s="4"/>
      <c r="V4346" s="4"/>
      <c r="W4346" s="38"/>
      <c r="X4346" s="8"/>
      <c r="Y4346" s="10"/>
      <c r="Z4346" s="10"/>
      <c r="AA4346" s="10"/>
      <c r="AB4346" s="10"/>
      <c r="AC4346" s="10"/>
      <c r="AD4346" s="10"/>
      <c r="AE4346" s="10"/>
      <c r="AF4346" s="10"/>
      <c r="AG4346" s="10"/>
      <c r="AH4346" s="10"/>
      <c r="AI4346" s="10"/>
      <c r="AJ4346" s="10"/>
      <c r="BC4346" s="2"/>
    </row>
    <row r="4347" spans="1:55" ht="12.75" x14ac:dyDescent="0.2">
      <c r="A4347" s="4"/>
      <c r="B4347" s="4"/>
      <c r="C4347" s="4"/>
      <c r="D4347" s="4"/>
      <c r="E4347" s="4"/>
      <c r="F4347" s="4"/>
      <c r="G4347" s="45"/>
      <c r="H4347" s="45"/>
      <c r="I4347" s="36"/>
      <c r="J4347" s="36"/>
      <c r="K4347" s="5"/>
      <c r="L4347" s="8" t="str">
        <f t="shared" si="69"/>
        <v xml:space="preserve"> </v>
      </c>
      <c r="M4347" s="6"/>
      <c r="N4347" s="6"/>
      <c r="O4347" s="6"/>
      <c r="P4347" s="8"/>
      <c r="Q4347" s="5"/>
      <c r="R4347" s="8"/>
      <c r="S4347" s="10"/>
      <c r="T4347" s="6"/>
      <c r="U4347" s="4"/>
      <c r="V4347" s="4"/>
      <c r="W4347" s="38"/>
      <c r="X4347" s="8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BC4347" s="2"/>
    </row>
    <row r="4348" spans="1:55" ht="12.75" x14ac:dyDescent="0.2">
      <c r="A4348" s="4"/>
      <c r="B4348" s="4"/>
      <c r="C4348" s="4"/>
      <c r="D4348" s="4"/>
      <c r="E4348" s="4"/>
      <c r="F4348" s="4"/>
      <c r="G4348" s="45"/>
      <c r="H4348" s="45"/>
      <c r="I4348" s="36"/>
      <c r="J4348" s="36"/>
      <c r="K4348" s="5"/>
      <c r="L4348" s="8" t="str">
        <f t="shared" si="69"/>
        <v xml:space="preserve"> </v>
      </c>
      <c r="M4348" s="6"/>
      <c r="N4348" s="6"/>
      <c r="O4348" s="6"/>
      <c r="P4348" s="8"/>
      <c r="Q4348" s="5"/>
      <c r="R4348" s="8"/>
      <c r="S4348" s="10"/>
      <c r="T4348" s="6"/>
      <c r="U4348" s="4"/>
      <c r="V4348" s="4"/>
      <c r="W4348" s="38"/>
      <c r="X4348" s="8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BC4348" s="2"/>
    </row>
    <row r="4349" spans="1:55" ht="12.75" x14ac:dyDescent="0.2">
      <c r="A4349" s="4"/>
      <c r="B4349" s="4"/>
      <c r="C4349" s="4"/>
      <c r="D4349" s="4"/>
      <c r="E4349" s="4"/>
      <c r="F4349" s="4"/>
      <c r="G4349" s="45"/>
      <c r="H4349" s="45"/>
      <c r="I4349" s="36"/>
      <c r="J4349" s="36"/>
      <c r="K4349" s="5"/>
      <c r="L4349" s="8" t="str">
        <f t="shared" si="69"/>
        <v xml:space="preserve"> </v>
      </c>
      <c r="M4349" s="6"/>
      <c r="N4349" s="6"/>
      <c r="O4349" s="6"/>
      <c r="P4349" s="8"/>
      <c r="Q4349" s="5"/>
      <c r="R4349" s="8"/>
      <c r="S4349" s="10"/>
      <c r="T4349" s="6"/>
      <c r="U4349" s="4"/>
      <c r="V4349" s="4"/>
      <c r="W4349" s="38"/>
      <c r="X4349" s="8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BC4349" s="2"/>
    </row>
    <row r="4350" spans="1:55" ht="12.75" x14ac:dyDescent="0.2">
      <c r="A4350" s="4"/>
      <c r="B4350" s="4"/>
      <c r="C4350" s="4"/>
      <c r="D4350" s="4"/>
      <c r="E4350" s="4"/>
      <c r="F4350" s="4"/>
      <c r="G4350" s="45"/>
      <c r="H4350" s="45"/>
      <c r="I4350" s="36"/>
      <c r="J4350" s="36"/>
      <c r="K4350" s="5"/>
      <c r="L4350" s="8" t="str">
        <f t="shared" si="69"/>
        <v xml:space="preserve"> </v>
      </c>
      <c r="M4350" s="6"/>
      <c r="N4350" s="6"/>
      <c r="O4350" s="6"/>
      <c r="P4350" s="8"/>
      <c r="Q4350" s="5"/>
      <c r="R4350" s="8"/>
      <c r="S4350" s="10"/>
      <c r="T4350" s="6"/>
      <c r="U4350" s="4"/>
      <c r="V4350" s="4"/>
      <c r="W4350" s="38"/>
      <c r="X4350" s="8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BC4350" s="2"/>
    </row>
    <row r="4351" spans="1:55" ht="12.75" x14ac:dyDescent="0.2">
      <c r="A4351" s="4"/>
      <c r="B4351" s="4"/>
      <c r="C4351" s="4"/>
      <c r="D4351" s="4"/>
      <c r="E4351" s="4"/>
      <c r="F4351" s="4"/>
      <c r="G4351" s="45"/>
      <c r="H4351" s="45"/>
      <c r="I4351" s="36"/>
      <c r="J4351" s="36"/>
      <c r="K4351" s="5"/>
      <c r="L4351" s="8" t="str">
        <f t="shared" si="69"/>
        <v xml:space="preserve"> </v>
      </c>
      <c r="M4351" s="6"/>
      <c r="N4351" s="6"/>
      <c r="O4351" s="6"/>
      <c r="P4351" s="8"/>
      <c r="Q4351" s="5"/>
      <c r="R4351" s="8"/>
      <c r="S4351" s="10"/>
      <c r="T4351" s="6"/>
      <c r="U4351" s="4"/>
      <c r="V4351" s="4"/>
      <c r="W4351" s="38"/>
      <c r="X4351" s="8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BC4351" s="2"/>
    </row>
    <row r="4352" spans="1:55" ht="12.75" x14ac:dyDescent="0.2">
      <c r="A4352" s="4"/>
      <c r="B4352" s="4"/>
      <c r="C4352" s="4"/>
      <c r="D4352" s="4"/>
      <c r="E4352" s="4"/>
      <c r="F4352" s="4"/>
      <c r="G4352" s="45"/>
      <c r="H4352" s="45"/>
      <c r="I4352" s="36"/>
      <c r="J4352" s="36"/>
      <c r="K4352" s="5"/>
      <c r="L4352" s="8" t="str">
        <f t="shared" si="69"/>
        <v xml:space="preserve"> </v>
      </c>
      <c r="M4352" s="6"/>
      <c r="N4352" s="6"/>
      <c r="O4352" s="6"/>
      <c r="P4352" s="8"/>
      <c r="Q4352" s="5"/>
      <c r="R4352" s="8"/>
      <c r="S4352" s="10"/>
      <c r="T4352" s="6"/>
      <c r="U4352" s="4"/>
      <c r="V4352" s="4"/>
      <c r="W4352" s="38"/>
      <c r="X4352" s="8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BC4352" s="2"/>
    </row>
    <row r="4353" spans="1:55" ht="12.75" x14ac:dyDescent="0.2">
      <c r="A4353" s="4"/>
      <c r="B4353" s="4"/>
      <c r="C4353" s="4"/>
      <c r="D4353" s="4"/>
      <c r="E4353" s="4"/>
      <c r="F4353" s="4"/>
      <c r="G4353" s="45"/>
      <c r="H4353" s="45"/>
      <c r="I4353" s="36"/>
      <c r="J4353" s="36"/>
      <c r="K4353" s="5"/>
      <c r="L4353" s="8" t="str">
        <f t="shared" si="69"/>
        <v xml:space="preserve"> </v>
      </c>
      <c r="M4353" s="6"/>
      <c r="N4353" s="6"/>
      <c r="O4353" s="6"/>
      <c r="P4353" s="8"/>
      <c r="Q4353" s="5"/>
      <c r="R4353" s="8"/>
      <c r="S4353" s="10"/>
      <c r="T4353" s="6"/>
      <c r="U4353" s="4"/>
      <c r="V4353" s="4"/>
      <c r="W4353" s="38"/>
      <c r="X4353" s="8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BC4353" s="2"/>
    </row>
    <row r="4354" spans="1:55" ht="12.75" x14ac:dyDescent="0.2">
      <c r="A4354" s="4"/>
      <c r="B4354" s="4"/>
      <c r="C4354" s="4"/>
      <c r="D4354" s="4"/>
      <c r="E4354" s="4"/>
      <c r="F4354" s="4"/>
      <c r="G4354" s="45"/>
      <c r="H4354" s="45"/>
      <c r="I4354" s="36"/>
      <c r="J4354" s="36"/>
      <c r="K4354" s="5"/>
      <c r="L4354" s="8" t="str">
        <f t="shared" si="69"/>
        <v xml:space="preserve"> </v>
      </c>
      <c r="M4354" s="6"/>
      <c r="N4354" s="6"/>
      <c r="O4354" s="6"/>
      <c r="P4354" s="8"/>
      <c r="Q4354" s="5"/>
      <c r="R4354" s="8"/>
      <c r="S4354" s="10"/>
      <c r="T4354" s="6"/>
      <c r="U4354" s="4"/>
      <c r="V4354" s="4"/>
      <c r="W4354" s="38"/>
      <c r="X4354" s="8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BC4354" s="2"/>
    </row>
    <row r="4355" spans="1:55" ht="12.75" x14ac:dyDescent="0.2">
      <c r="A4355" s="4"/>
      <c r="B4355" s="4"/>
      <c r="C4355" s="4"/>
      <c r="D4355" s="4"/>
      <c r="E4355" s="4"/>
      <c r="F4355" s="4"/>
      <c r="G4355" s="45"/>
      <c r="H4355" s="45"/>
      <c r="I4355" s="36"/>
      <c r="J4355" s="36"/>
      <c r="K4355" s="5"/>
      <c r="L4355" s="8" t="str">
        <f t="shared" si="69"/>
        <v xml:space="preserve"> </v>
      </c>
      <c r="M4355" s="6"/>
      <c r="N4355" s="6"/>
      <c r="O4355" s="6"/>
      <c r="P4355" s="8"/>
      <c r="Q4355" s="5"/>
      <c r="R4355" s="8"/>
      <c r="S4355" s="10"/>
      <c r="T4355" s="6"/>
      <c r="U4355" s="4"/>
      <c r="V4355" s="4"/>
      <c r="W4355" s="38"/>
      <c r="X4355" s="8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BC4355" s="2"/>
    </row>
    <row r="4356" spans="1:55" ht="12.75" x14ac:dyDescent="0.2">
      <c r="A4356" s="4"/>
      <c r="B4356" s="4"/>
      <c r="C4356" s="4"/>
      <c r="D4356" s="4"/>
      <c r="E4356" s="4"/>
      <c r="F4356" s="4"/>
      <c r="G4356" s="45"/>
      <c r="H4356" s="45"/>
      <c r="I4356" s="36"/>
      <c r="J4356" s="36"/>
      <c r="K4356" s="5"/>
      <c r="L4356" s="8" t="str">
        <f t="shared" si="69"/>
        <v xml:space="preserve"> </v>
      </c>
      <c r="M4356" s="6"/>
      <c r="N4356" s="6"/>
      <c r="O4356" s="6"/>
      <c r="P4356" s="8"/>
      <c r="Q4356" s="5"/>
      <c r="R4356" s="8"/>
      <c r="S4356" s="10"/>
      <c r="T4356" s="6"/>
      <c r="U4356" s="4"/>
      <c r="V4356" s="4"/>
      <c r="W4356" s="38"/>
      <c r="X4356" s="8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BC4356" s="2"/>
    </row>
    <row r="4357" spans="1:55" ht="12.75" x14ac:dyDescent="0.2">
      <c r="A4357" s="4"/>
      <c r="B4357" s="4"/>
      <c r="C4357" s="4"/>
      <c r="D4357" s="4"/>
      <c r="E4357" s="4"/>
      <c r="F4357" s="4"/>
      <c r="G4357" s="45"/>
      <c r="H4357" s="45"/>
      <c r="I4357" s="36"/>
      <c r="J4357" s="36"/>
      <c r="K4357" s="5"/>
      <c r="L4357" s="8" t="str">
        <f t="shared" si="69"/>
        <v xml:space="preserve"> </v>
      </c>
      <c r="M4357" s="6"/>
      <c r="N4357" s="6"/>
      <c r="O4357" s="6"/>
      <c r="P4357" s="8"/>
      <c r="Q4357" s="5"/>
      <c r="R4357" s="8"/>
      <c r="S4357" s="10"/>
      <c r="T4357" s="6"/>
      <c r="U4357" s="4"/>
      <c r="V4357" s="4"/>
      <c r="W4357" s="38"/>
      <c r="X4357" s="8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BC4357" s="2"/>
    </row>
    <row r="4358" spans="1:55" ht="12.75" x14ac:dyDescent="0.2">
      <c r="A4358" s="4"/>
      <c r="B4358" s="4"/>
      <c r="C4358" s="4"/>
      <c r="D4358" s="4"/>
      <c r="E4358" s="4"/>
      <c r="F4358" s="4"/>
      <c r="G4358" s="45"/>
      <c r="H4358" s="45"/>
      <c r="I4358" s="36"/>
      <c r="J4358" s="36"/>
      <c r="K4358" s="5"/>
      <c r="L4358" s="8" t="str">
        <f t="shared" si="69"/>
        <v xml:space="preserve"> </v>
      </c>
      <c r="M4358" s="6"/>
      <c r="N4358" s="6"/>
      <c r="O4358" s="6"/>
      <c r="P4358" s="8"/>
      <c r="Q4358" s="5"/>
      <c r="R4358" s="8"/>
      <c r="S4358" s="10"/>
      <c r="T4358" s="6"/>
      <c r="U4358" s="4"/>
      <c r="V4358" s="4"/>
      <c r="W4358" s="38"/>
      <c r="X4358" s="8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BC4358" s="2"/>
    </row>
    <row r="4359" spans="1:55" ht="12.75" x14ac:dyDescent="0.2">
      <c r="A4359" s="4"/>
      <c r="B4359" s="4"/>
      <c r="C4359" s="4"/>
      <c r="D4359" s="4"/>
      <c r="E4359" s="4"/>
      <c r="F4359" s="4"/>
      <c r="G4359" s="45"/>
      <c r="H4359" s="45"/>
      <c r="I4359" s="36"/>
      <c r="J4359" s="36"/>
      <c r="K4359" s="5"/>
      <c r="L4359" s="8" t="str">
        <f t="shared" si="69"/>
        <v xml:space="preserve"> </v>
      </c>
      <c r="M4359" s="6"/>
      <c r="N4359" s="6"/>
      <c r="O4359" s="6"/>
      <c r="P4359" s="8"/>
      <c r="Q4359" s="5"/>
      <c r="R4359" s="8"/>
      <c r="S4359" s="10"/>
      <c r="T4359" s="6"/>
      <c r="U4359" s="4"/>
      <c r="V4359" s="4"/>
      <c r="W4359" s="38"/>
      <c r="X4359" s="8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BC4359" s="2"/>
    </row>
    <row r="4360" spans="1:55" ht="12.75" x14ac:dyDescent="0.2">
      <c r="A4360" s="4"/>
      <c r="B4360" s="4"/>
      <c r="C4360" s="4"/>
      <c r="D4360" s="4"/>
      <c r="E4360" s="4"/>
      <c r="F4360" s="4"/>
      <c r="G4360" s="45"/>
      <c r="H4360" s="45"/>
      <c r="I4360" s="36"/>
      <c r="J4360" s="36"/>
      <c r="K4360" s="5"/>
      <c r="L4360" s="8" t="str">
        <f t="shared" si="69"/>
        <v xml:space="preserve"> </v>
      </c>
      <c r="M4360" s="6"/>
      <c r="N4360" s="6"/>
      <c r="O4360" s="6"/>
      <c r="P4360" s="8"/>
      <c r="Q4360" s="5"/>
      <c r="R4360" s="8"/>
      <c r="S4360" s="10"/>
      <c r="T4360" s="6"/>
      <c r="U4360" s="4"/>
      <c r="V4360" s="4"/>
      <c r="W4360" s="38"/>
      <c r="X4360" s="8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BC4360" s="2"/>
    </row>
    <row r="4361" spans="1:55" ht="12.75" x14ac:dyDescent="0.2">
      <c r="A4361" s="4"/>
      <c r="B4361" s="4"/>
      <c r="C4361" s="4"/>
      <c r="D4361" s="4"/>
      <c r="E4361" s="4"/>
      <c r="F4361" s="4"/>
      <c r="G4361" s="45"/>
      <c r="H4361" s="45"/>
      <c r="I4361" s="36"/>
      <c r="J4361" s="36"/>
      <c r="K4361" s="5"/>
      <c r="L4361" s="8" t="str">
        <f t="shared" si="69"/>
        <v xml:space="preserve"> </v>
      </c>
      <c r="M4361" s="6"/>
      <c r="N4361" s="6"/>
      <c r="O4361" s="6"/>
      <c r="P4361" s="8"/>
      <c r="Q4361" s="5"/>
      <c r="R4361" s="8"/>
      <c r="S4361" s="10"/>
      <c r="T4361" s="6"/>
      <c r="U4361" s="4"/>
      <c r="V4361" s="4"/>
      <c r="W4361" s="38"/>
      <c r="X4361" s="8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BC4361" s="2"/>
    </row>
    <row r="4362" spans="1:55" ht="12.75" x14ac:dyDescent="0.2">
      <c r="A4362" s="4"/>
      <c r="B4362" s="4"/>
      <c r="C4362" s="4"/>
      <c r="D4362" s="4"/>
      <c r="E4362" s="4"/>
      <c r="F4362" s="4"/>
      <c r="G4362" s="45"/>
      <c r="H4362" s="45"/>
      <c r="I4362" s="36"/>
      <c r="J4362" s="36"/>
      <c r="K4362" s="5"/>
      <c r="L4362" s="8" t="str">
        <f t="shared" si="69"/>
        <v xml:space="preserve"> </v>
      </c>
      <c r="M4362" s="6"/>
      <c r="N4362" s="6"/>
      <c r="O4362" s="6"/>
      <c r="P4362" s="8"/>
      <c r="Q4362" s="5"/>
      <c r="R4362" s="8"/>
      <c r="S4362" s="10"/>
      <c r="T4362" s="6"/>
      <c r="U4362" s="4"/>
      <c r="V4362" s="4"/>
      <c r="W4362" s="38"/>
      <c r="X4362" s="8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BC4362" s="2"/>
    </row>
    <row r="4363" spans="1:55" ht="12.75" x14ac:dyDescent="0.2">
      <c r="A4363" s="4"/>
      <c r="B4363" s="4"/>
      <c r="C4363" s="4"/>
      <c r="D4363" s="4"/>
      <c r="E4363" s="4"/>
      <c r="F4363" s="4"/>
      <c r="G4363" s="45"/>
      <c r="H4363" s="45"/>
      <c r="I4363" s="36"/>
      <c r="J4363" s="36"/>
      <c r="K4363" s="5"/>
      <c r="L4363" s="8" t="str">
        <f t="shared" si="69"/>
        <v xml:space="preserve"> </v>
      </c>
      <c r="M4363" s="6"/>
      <c r="N4363" s="6"/>
      <c r="O4363" s="6"/>
      <c r="P4363" s="8"/>
      <c r="Q4363" s="5"/>
      <c r="R4363" s="8"/>
      <c r="S4363" s="10"/>
      <c r="T4363" s="6"/>
      <c r="U4363" s="4"/>
      <c r="V4363" s="4"/>
      <c r="W4363" s="38"/>
      <c r="X4363" s="8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BC4363" s="2"/>
    </row>
    <row r="4364" spans="1:55" ht="12.75" x14ac:dyDescent="0.2">
      <c r="A4364" s="4"/>
      <c r="B4364" s="4"/>
      <c r="C4364" s="4"/>
      <c r="D4364" s="4"/>
      <c r="E4364" s="4"/>
      <c r="F4364" s="4"/>
      <c r="G4364" s="45"/>
      <c r="H4364" s="45"/>
      <c r="I4364" s="36"/>
      <c r="J4364" s="36"/>
      <c r="K4364" s="5"/>
      <c r="L4364" s="8" t="str">
        <f t="shared" si="69"/>
        <v xml:space="preserve"> </v>
      </c>
      <c r="M4364" s="6"/>
      <c r="N4364" s="6"/>
      <c r="O4364" s="6"/>
      <c r="P4364" s="8"/>
      <c r="Q4364" s="5"/>
      <c r="R4364" s="8"/>
      <c r="S4364" s="10"/>
      <c r="T4364" s="6"/>
      <c r="U4364" s="4"/>
      <c r="V4364" s="4"/>
      <c r="W4364" s="38"/>
      <c r="X4364" s="8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BC4364" s="2"/>
    </row>
    <row r="4365" spans="1:55" ht="12.75" x14ac:dyDescent="0.2">
      <c r="A4365" s="4"/>
      <c r="B4365" s="4"/>
      <c r="C4365" s="4"/>
      <c r="D4365" s="4"/>
      <c r="E4365" s="4"/>
      <c r="F4365" s="4"/>
      <c r="G4365" s="45"/>
      <c r="H4365" s="45"/>
      <c r="I4365" s="36"/>
      <c r="J4365" s="36"/>
      <c r="K4365" s="5"/>
      <c r="L4365" s="8" t="str">
        <f t="shared" si="69"/>
        <v xml:space="preserve"> </v>
      </c>
      <c r="M4365" s="6"/>
      <c r="N4365" s="6"/>
      <c r="O4365" s="6"/>
      <c r="P4365" s="8"/>
      <c r="Q4365" s="5"/>
      <c r="R4365" s="8"/>
      <c r="S4365" s="10"/>
      <c r="T4365" s="6"/>
      <c r="U4365" s="4"/>
      <c r="V4365" s="4"/>
      <c r="W4365" s="38"/>
      <c r="X4365" s="8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BC4365" s="2"/>
    </row>
    <row r="4366" spans="1:55" ht="12.75" x14ac:dyDescent="0.2">
      <c r="A4366" s="4"/>
      <c r="B4366" s="4"/>
      <c r="C4366" s="4"/>
      <c r="D4366" s="4"/>
      <c r="E4366" s="4"/>
      <c r="F4366" s="4"/>
      <c r="G4366" s="45"/>
      <c r="H4366" s="45"/>
      <c r="I4366" s="36"/>
      <c r="J4366" s="36"/>
      <c r="K4366" s="5"/>
      <c r="L4366" s="8" t="str">
        <f t="shared" si="69"/>
        <v xml:space="preserve"> </v>
      </c>
      <c r="M4366" s="6"/>
      <c r="N4366" s="6"/>
      <c r="O4366" s="6"/>
      <c r="P4366" s="8"/>
      <c r="Q4366" s="5"/>
      <c r="R4366" s="8"/>
      <c r="S4366" s="10"/>
      <c r="T4366" s="6"/>
      <c r="U4366" s="4"/>
      <c r="V4366" s="4"/>
      <c r="W4366" s="38"/>
      <c r="X4366" s="8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BC4366" s="2"/>
    </row>
    <row r="4367" spans="1:55" ht="12.75" x14ac:dyDescent="0.2">
      <c r="A4367" s="4"/>
      <c r="B4367" s="4"/>
      <c r="C4367" s="4"/>
      <c r="D4367" s="4"/>
      <c r="E4367" s="4"/>
      <c r="F4367" s="4"/>
      <c r="G4367" s="45"/>
      <c r="H4367" s="45"/>
      <c r="I4367" s="36"/>
      <c r="J4367" s="36"/>
      <c r="K4367" s="5"/>
      <c r="L4367" s="8" t="str">
        <f t="shared" si="69"/>
        <v xml:space="preserve"> </v>
      </c>
      <c r="M4367" s="6"/>
      <c r="N4367" s="6"/>
      <c r="O4367" s="6"/>
      <c r="P4367" s="8"/>
      <c r="Q4367" s="5"/>
      <c r="R4367" s="8"/>
      <c r="S4367" s="10"/>
      <c r="T4367" s="6"/>
      <c r="U4367" s="4"/>
      <c r="V4367" s="4"/>
      <c r="W4367" s="38"/>
      <c r="X4367" s="8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BC4367" s="2"/>
    </row>
    <row r="4368" spans="1:55" ht="12.75" x14ac:dyDescent="0.2">
      <c r="A4368" s="4"/>
      <c r="B4368" s="4"/>
      <c r="C4368" s="4"/>
      <c r="D4368" s="4"/>
      <c r="E4368" s="4"/>
      <c r="F4368" s="4"/>
      <c r="G4368" s="45"/>
      <c r="H4368" s="45"/>
      <c r="I4368" s="36"/>
      <c r="J4368" s="36"/>
      <c r="K4368" s="5"/>
      <c r="L4368" s="8" t="str">
        <f t="shared" si="69"/>
        <v xml:space="preserve"> </v>
      </c>
      <c r="M4368" s="6"/>
      <c r="N4368" s="6"/>
      <c r="O4368" s="6"/>
      <c r="P4368" s="8"/>
      <c r="Q4368" s="5"/>
      <c r="R4368" s="8"/>
      <c r="S4368" s="10"/>
      <c r="T4368" s="6"/>
      <c r="U4368" s="4"/>
      <c r="V4368" s="4"/>
      <c r="W4368" s="38"/>
      <c r="X4368" s="8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BC4368" s="2"/>
    </row>
    <row r="4369" spans="1:55" ht="12.75" x14ac:dyDescent="0.2">
      <c r="A4369" s="4"/>
      <c r="B4369" s="4"/>
      <c r="C4369" s="4"/>
      <c r="D4369" s="4"/>
      <c r="E4369" s="4"/>
      <c r="F4369" s="4"/>
      <c r="G4369" s="45"/>
      <c r="H4369" s="45"/>
      <c r="I4369" s="36"/>
      <c r="J4369" s="36"/>
      <c r="K4369" s="5"/>
      <c r="L4369" s="8" t="str">
        <f t="shared" si="69"/>
        <v xml:space="preserve"> </v>
      </c>
      <c r="M4369" s="6"/>
      <c r="N4369" s="6"/>
      <c r="O4369" s="6"/>
      <c r="P4369" s="8"/>
      <c r="Q4369" s="5"/>
      <c r="R4369" s="8"/>
      <c r="S4369" s="10"/>
      <c r="T4369" s="6"/>
      <c r="U4369" s="4"/>
      <c r="V4369" s="4"/>
      <c r="W4369" s="38"/>
      <c r="X4369" s="8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BC4369" s="2"/>
    </row>
    <row r="4370" spans="1:55" ht="12.75" x14ac:dyDescent="0.2">
      <c r="A4370" s="4"/>
      <c r="B4370" s="4"/>
      <c r="C4370" s="4"/>
      <c r="D4370" s="4"/>
      <c r="E4370" s="4"/>
      <c r="F4370" s="4"/>
      <c r="G4370" s="45"/>
      <c r="H4370" s="45"/>
      <c r="I4370" s="36"/>
      <c r="J4370" s="36"/>
      <c r="K4370" s="5"/>
      <c r="L4370" s="8" t="str">
        <f t="shared" si="69"/>
        <v xml:space="preserve"> </v>
      </c>
      <c r="M4370" s="6"/>
      <c r="N4370" s="6"/>
      <c r="O4370" s="6"/>
      <c r="P4370" s="8"/>
      <c r="Q4370" s="5"/>
      <c r="R4370" s="8"/>
      <c r="S4370" s="10"/>
      <c r="T4370" s="6"/>
      <c r="U4370" s="4"/>
      <c r="V4370" s="4"/>
      <c r="W4370" s="38"/>
      <c r="X4370" s="8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BC4370" s="2"/>
    </row>
    <row r="4371" spans="1:55" ht="12.75" x14ac:dyDescent="0.2">
      <c r="A4371" s="4"/>
      <c r="B4371" s="4"/>
      <c r="C4371" s="4"/>
      <c r="D4371" s="4"/>
      <c r="E4371" s="4"/>
      <c r="F4371" s="4"/>
      <c r="G4371" s="45"/>
      <c r="H4371" s="45"/>
      <c r="I4371" s="36"/>
      <c r="J4371" s="36"/>
      <c r="K4371" s="5"/>
      <c r="L4371" s="8" t="str">
        <f t="shared" si="69"/>
        <v xml:space="preserve"> </v>
      </c>
      <c r="M4371" s="6"/>
      <c r="N4371" s="6"/>
      <c r="O4371" s="6"/>
      <c r="P4371" s="8"/>
      <c r="Q4371" s="5"/>
      <c r="R4371" s="8"/>
      <c r="S4371" s="10"/>
      <c r="T4371" s="6"/>
      <c r="U4371" s="4"/>
      <c r="V4371" s="4"/>
      <c r="W4371" s="38"/>
      <c r="X4371" s="8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BC4371" s="2"/>
    </row>
    <row r="4372" spans="1:55" ht="12.75" x14ac:dyDescent="0.2">
      <c r="A4372" s="4"/>
      <c r="B4372" s="4"/>
      <c r="C4372" s="4"/>
      <c r="D4372" s="4"/>
      <c r="E4372" s="4"/>
      <c r="F4372" s="4"/>
      <c r="G4372" s="45"/>
      <c r="H4372" s="45"/>
      <c r="I4372" s="36"/>
      <c r="J4372" s="36"/>
      <c r="K4372" s="5"/>
      <c r="L4372" s="8" t="str">
        <f t="shared" si="69"/>
        <v xml:space="preserve"> </v>
      </c>
      <c r="M4372" s="6"/>
      <c r="N4372" s="6"/>
      <c r="O4372" s="6"/>
      <c r="P4372" s="8"/>
      <c r="Q4372" s="5"/>
      <c r="R4372" s="8"/>
      <c r="S4372" s="10"/>
      <c r="T4372" s="6"/>
      <c r="U4372" s="4"/>
      <c r="V4372" s="4"/>
      <c r="W4372" s="38"/>
      <c r="X4372" s="8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BC4372" s="2"/>
    </row>
    <row r="4373" spans="1:55" ht="12.75" x14ac:dyDescent="0.2">
      <c r="A4373" s="4"/>
      <c r="B4373" s="4"/>
      <c r="C4373" s="4"/>
      <c r="D4373" s="4"/>
      <c r="E4373" s="4"/>
      <c r="F4373" s="4"/>
      <c r="G4373" s="45"/>
      <c r="H4373" s="45"/>
      <c r="I4373" s="36"/>
      <c r="J4373" s="36"/>
      <c r="K4373" s="5"/>
      <c r="L4373" s="8" t="str">
        <f t="shared" si="69"/>
        <v xml:space="preserve"> </v>
      </c>
      <c r="M4373" s="6"/>
      <c r="N4373" s="6"/>
      <c r="O4373" s="6"/>
      <c r="P4373" s="8"/>
      <c r="Q4373" s="5"/>
      <c r="R4373" s="8"/>
      <c r="S4373" s="10"/>
      <c r="T4373" s="6"/>
      <c r="U4373" s="4"/>
      <c r="V4373" s="4"/>
      <c r="W4373" s="38"/>
      <c r="X4373" s="8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BC4373" s="2"/>
    </row>
    <row r="4374" spans="1:55" ht="12.75" x14ac:dyDescent="0.2">
      <c r="A4374" s="4"/>
      <c r="B4374" s="4"/>
      <c r="C4374" s="4"/>
      <c r="D4374" s="4"/>
      <c r="E4374" s="4"/>
      <c r="F4374" s="4"/>
      <c r="G4374" s="45"/>
      <c r="H4374" s="45"/>
      <c r="I4374" s="36"/>
      <c r="J4374" s="36"/>
      <c r="K4374" s="5"/>
      <c r="L4374" s="8" t="str">
        <f t="shared" si="69"/>
        <v xml:space="preserve"> </v>
      </c>
      <c r="M4374" s="6"/>
      <c r="N4374" s="6"/>
      <c r="O4374" s="6"/>
      <c r="P4374" s="8"/>
      <c r="Q4374" s="5"/>
      <c r="R4374" s="8"/>
      <c r="S4374" s="10"/>
      <c r="T4374" s="6"/>
      <c r="U4374" s="4"/>
      <c r="V4374" s="4"/>
      <c r="W4374" s="38"/>
      <c r="X4374" s="8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BC4374" s="2"/>
    </row>
    <row r="4375" spans="1:55" ht="12.75" x14ac:dyDescent="0.2">
      <c r="A4375" s="4"/>
      <c r="B4375" s="4"/>
      <c r="C4375" s="4"/>
      <c r="D4375" s="4"/>
      <c r="E4375" s="4"/>
      <c r="F4375" s="4"/>
      <c r="G4375" s="45"/>
      <c r="H4375" s="45"/>
      <c r="I4375" s="36"/>
      <c r="J4375" s="36"/>
      <c r="K4375" s="5"/>
      <c r="L4375" s="8" t="str">
        <f t="shared" si="69"/>
        <v xml:space="preserve"> </v>
      </c>
      <c r="M4375" s="6"/>
      <c r="N4375" s="6"/>
      <c r="O4375" s="6"/>
      <c r="P4375" s="8"/>
      <c r="Q4375" s="5"/>
      <c r="R4375" s="8"/>
      <c r="S4375" s="10"/>
      <c r="T4375" s="6"/>
      <c r="U4375" s="4"/>
      <c r="V4375" s="4"/>
      <c r="W4375" s="38"/>
      <c r="X4375" s="8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BC4375" s="2"/>
    </row>
    <row r="4376" spans="1:55" ht="12.75" x14ac:dyDescent="0.2">
      <c r="A4376" s="4"/>
      <c r="B4376" s="4"/>
      <c r="C4376" s="4"/>
      <c r="D4376" s="4"/>
      <c r="E4376" s="4"/>
      <c r="F4376" s="4"/>
      <c r="G4376" s="45"/>
      <c r="H4376" s="45"/>
      <c r="I4376" s="36"/>
      <c r="J4376" s="36"/>
      <c r="K4376" s="5"/>
      <c r="L4376" s="8" t="str">
        <f t="shared" si="69"/>
        <v xml:space="preserve"> </v>
      </c>
      <c r="M4376" s="6"/>
      <c r="N4376" s="6"/>
      <c r="O4376" s="6"/>
      <c r="P4376" s="8"/>
      <c r="Q4376" s="5"/>
      <c r="R4376" s="8"/>
      <c r="S4376" s="10"/>
      <c r="T4376" s="6"/>
      <c r="U4376" s="4"/>
      <c r="V4376" s="4"/>
      <c r="W4376" s="38"/>
      <c r="X4376" s="8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BC4376" s="2"/>
    </row>
    <row r="4377" spans="1:55" ht="12.75" x14ac:dyDescent="0.2">
      <c r="A4377" s="4"/>
      <c r="B4377" s="4"/>
      <c r="C4377" s="4"/>
      <c r="D4377" s="4"/>
      <c r="E4377" s="4"/>
      <c r="F4377" s="4"/>
      <c r="G4377" s="45"/>
      <c r="H4377" s="45"/>
      <c r="I4377" s="36"/>
      <c r="J4377" s="36"/>
      <c r="K4377" s="5"/>
      <c r="L4377" s="8" t="str">
        <f t="shared" si="69"/>
        <v xml:space="preserve"> </v>
      </c>
      <c r="M4377" s="6"/>
      <c r="N4377" s="6"/>
      <c r="O4377" s="6"/>
      <c r="P4377" s="8"/>
      <c r="Q4377" s="5"/>
      <c r="R4377" s="8"/>
      <c r="S4377" s="10"/>
      <c r="T4377" s="6"/>
      <c r="U4377" s="4"/>
      <c r="V4377" s="4"/>
      <c r="W4377" s="38"/>
      <c r="X4377" s="8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BC4377" s="2"/>
    </row>
    <row r="4378" spans="1:55" ht="12.75" x14ac:dyDescent="0.2">
      <c r="A4378" s="4"/>
      <c r="B4378" s="4"/>
      <c r="C4378" s="4"/>
      <c r="D4378" s="4"/>
      <c r="E4378" s="4"/>
      <c r="F4378" s="4"/>
      <c r="G4378" s="45"/>
      <c r="H4378" s="45"/>
      <c r="I4378" s="36"/>
      <c r="J4378" s="36"/>
      <c r="K4378" s="5"/>
      <c r="L4378" s="8" t="str">
        <f t="shared" si="69"/>
        <v xml:space="preserve"> </v>
      </c>
      <c r="M4378" s="6"/>
      <c r="N4378" s="6"/>
      <c r="O4378" s="6"/>
      <c r="P4378" s="8"/>
      <c r="Q4378" s="5"/>
      <c r="R4378" s="8"/>
      <c r="S4378" s="10"/>
      <c r="T4378" s="6"/>
      <c r="U4378" s="4"/>
      <c r="V4378" s="4"/>
      <c r="W4378" s="38"/>
      <c r="X4378" s="8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BC4378" s="2"/>
    </row>
    <row r="4379" spans="1:55" ht="12.75" x14ac:dyDescent="0.2">
      <c r="A4379" s="4"/>
      <c r="B4379" s="4"/>
      <c r="C4379" s="4"/>
      <c r="D4379" s="4"/>
      <c r="E4379" s="4"/>
      <c r="F4379" s="4"/>
      <c r="G4379" s="45"/>
      <c r="H4379" s="45"/>
      <c r="I4379" s="36"/>
      <c r="J4379" s="36"/>
      <c r="K4379" s="5"/>
      <c r="L4379" s="8" t="str">
        <f t="shared" si="69"/>
        <v xml:space="preserve"> </v>
      </c>
      <c r="M4379" s="6"/>
      <c r="N4379" s="6"/>
      <c r="O4379" s="6"/>
      <c r="P4379" s="8"/>
      <c r="Q4379" s="5"/>
      <c r="R4379" s="8"/>
      <c r="S4379" s="10"/>
      <c r="T4379" s="6"/>
      <c r="U4379" s="4"/>
      <c r="V4379" s="4"/>
      <c r="W4379" s="38"/>
      <c r="X4379" s="8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BC4379" s="2"/>
    </row>
    <row r="4380" spans="1:55" ht="12.75" x14ac:dyDescent="0.2">
      <c r="A4380" s="4"/>
      <c r="B4380" s="4"/>
      <c r="C4380" s="4"/>
      <c r="D4380" s="4"/>
      <c r="E4380" s="4"/>
      <c r="F4380" s="4"/>
      <c r="G4380" s="45"/>
      <c r="H4380" s="45"/>
      <c r="I4380" s="36"/>
      <c r="J4380" s="36"/>
      <c r="K4380" s="5"/>
      <c r="L4380" s="8" t="str">
        <f t="shared" si="69"/>
        <v xml:space="preserve"> </v>
      </c>
      <c r="M4380" s="6"/>
      <c r="N4380" s="6"/>
      <c r="O4380" s="6"/>
      <c r="P4380" s="8"/>
      <c r="Q4380" s="5"/>
      <c r="R4380" s="8"/>
      <c r="S4380" s="10"/>
      <c r="T4380" s="6"/>
      <c r="U4380" s="4"/>
      <c r="V4380" s="4"/>
      <c r="W4380" s="38"/>
      <c r="X4380" s="8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BC4380" s="2"/>
    </row>
    <row r="4381" spans="1:55" ht="12.75" x14ac:dyDescent="0.2">
      <c r="A4381" s="4"/>
      <c r="B4381" s="4"/>
      <c r="C4381" s="4"/>
      <c r="D4381" s="4"/>
      <c r="E4381" s="4"/>
      <c r="F4381" s="4"/>
      <c r="G4381" s="45"/>
      <c r="H4381" s="45"/>
      <c r="I4381" s="36"/>
      <c r="J4381" s="36"/>
      <c r="K4381" s="5"/>
      <c r="L4381" s="8" t="str">
        <f t="shared" si="69"/>
        <v xml:space="preserve"> </v>
      </c>
      <c r="M4381" s="6"/>
      <c r="N4381" s="6"/>
      <c r="O4381" s="6"/>
      <c r="P4381" s="8"/>
      <c r="Q4381" s="5"/>
      <c r="R4381" s="8"/>
      <c r="S4381" s="10"/>
      <c r="T4381" s="6"/>
      <c r="U4381" s="4"/>
      <c r="V4381" s="4"/>
      <c r="W4381" s="38"/>
      <c r="X4381" s="8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BC4381" s="2"/>
    </row>
    <row r="4382" spans="1:55" ht="12.75" x14ac:dyDescent="0.2">
      <c r="A4382" s="4"/>
      <c r="B4382" s="4"/>
      <c r="C4382" s="4"/>
      <c r="D4382" s="4"/>
      <c r="E4382" s="4"/>
      <c r="F4382" s="4"/>
      <c r="G4382" s="45"/>
      <c r="H4382" s="45"/>
      <c r="I4382" s="36"/>
      <c r="J4382" s="36"/>
      <c r="K4382" s="5"/>
      <c r="L4382" s="8" t="str">
        <f t="shared" si="69"/>
        <v xml:space="preserve"> </v>
      </c>
      <c r="M4382" s="6"/>
      <c r="N4382" s="6"/>
      <c r="O4382" s="6"/>
      <c r="P4382" s="8"/>
      <c r="Q4382" s="5"/>
      <c r="R4382" s="8"/>
      <c r="S4382" s="10"/>
      <c r="T4382" s="6"/>
      <c r="U4382" s="4"/>
      <c r="V4382" s="4"/>
      <c r="W4382" s="38"/>
      <c r="X4382" s="8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BC4382" s="2"/>
    </row>
    <row r="4383" spans="1:55" ht="12.75" x14ac:dyDescent="0.2">
      <c r="A4383" s="4"/>
      <c r="B4383" s="4"/>
      <c r="C4383" s="4"/>
      <c r="D4383" s="4"/>
      <c r="E4383" s="4"/>
      <c r="F4383" s="4"/>
      <c r="G4383" s="45"/>
      <c r="H4383" s="45"/>
      <c r="I4383" s="36"/>
      <c r="J4383" s="36"/>
      <c r="K4383" s="5"/>
      <c r="L4383" s="8" t="str">
        <f t="shared" si="69"/>
        <v xml:space="preserve"> </v>
      </c>
      <c r="M4383" s="6"/>
      <c r="N4383" s="6"/>
      <c r="O4383" s="6"/>
      <c r="P4383" s="8"/>
      <c r="Q4383" s="5"/>
      <c r="R4383" s="8"/>
      <c r="S4383" s="10"/>
      <c r="T4383" s="6"/>
      <c r="U4383" s="4"/>
      <c r="V4383" s="4"/>
      <c r="W4383" s="38"/>
      <c r="X4383" s="8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BC4383" s="2"/>
    </row>
    <row r="4384" spans="1:55" ht="12.75" x14ac:dyDescent="0.2">
      <c r="A4384" s="4"/>
      <c r="B4384" s="4"/>
      <c r="C4384" s="4"/>
      <c r="D4384" s="4"/>
      <c r="E4384" s="4"/>
      <c r="F4384" s="4"/>
      <c r="G4384" s="45"/>
      <c r="H4384" s="45"/>
      <c r="I4384" s="36"/>
      <c r="J4384" s="36"/>
      <c r="K4384" s="5"/>
      <c r="L4384" s="8" t="str">
        <f t="shared" ref="L4384:L4447" si="70">+IF(J4384=0," ",K4384-($B$9-J4384))</f>
        <v xml:space="preserve"> </v>
      </c>
      <c r="M4384" s="6"/>
      <c r="N4384" s="6"/>
      <c r="O4384" s="6"/>
      <c r="P4384" s="8"/>
      <c r="Q4384" s="5"/>
      <c r="R4384" s="8"/>
      <c r="S4384" s="10"/>
      <c r="T4384" s="6"/>
      <c r="U4384" s="4"/>
      <c r="V4384" s="4"/>
      <c r="W4384" s="38"/>
      <c r="X4384" s="8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BC4384" s="2"/>
    </row>
    <row r="4385" spans="1:55" ht="12.75" x14ac:dyDescent="0.2">
      <c r="A4385" s="4"/>
      <c r="B4385" s="4"/>
      <c r="C4385" s="4"/>
      <c r="D4385" s="4"/>
      <c r="E4385" s="4"/>
      <c r="F4385" s="4"/>
      <c r="G4385" s="45"/>
      <c r="H4385" s="45"/>
      <c r="I4385" s="36"/>
      <c r="J4385" s="36"/>
      <c r="K4385" s="5"/>
      <c r="L4385" s="8" t="str">
        <f t="shared" si="70"/>
        <v xml:space="preserve"> </v>
      </c>
      <c r="M4385" s="6"/>
      <c r="N4385" s="6"/>
      <c r="O4385" s="6"/>
      <c r="P4385" s="8"/>
      <c r="Q4385" s="5"/>
      <c r="R4385" s="8"/>
      <c r="S4385" s="10"/>
      <c r="T4385" s="6"/>
      <c r="U4385" s="4"/>
      <c r="V4385" s="4"/>
      <c r="W4385" s="38"/>
      <c r="X4385" s="8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BC4385" s="2"/>
    </row>
    <row r="4386" spans="1:55" ht="12.75" x14ac:dyDescent="0.2">
      <c r="A4386" s="4"/>
      <c r="B4386" s="4"/>
      <c r="C4386" s="4"/>
      <c r="D4386" s="4"/>
      <c r="E4386" s="4"/>
      <c r="F4386" s="4"/>
      <c r="G4386" s="45"/>
      <c r="H4386" s="45"/>
      <c r="I4386" s="36"/>
      <c r="J4386" s="36"/>
      <c r="K4386" s="5"/>
      <c r="L4386" s="8" t="str">
        <f t="shared" si="70"/>
        <v xml:space="preserve"> </v>
      </c>
      <c r="M4386" s="6"/>
      <c r="N4386" s="6"/>
      <c r="O4386" s="6"/>
      <c r="P4386" s="8"/>
      <c r="Q4386" s="5"/>
      <c r="R4386" s="8"/>
      <c r="S4386" s="10"/>
      <c r="T4386" s="6"/>
      <c r="U4386" s="4"/>
      <c r="V4386" s="4"/>
      <c r="W4386" s="38"/>
      <c r="X4386" s="8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BC4386" s="2"/>
    </row>
    <row r="4387" spans="1:55" ht="12.75" x14ac:dyDescent="0.2">
      <c r="A4387" s="4"/>
      <c r="B4387" s="4"/>
      <c r="C4387" s="4"/>
      <c r="D4387" s="4"/>
      <c r="E4387" s="4"/>
      <c r="F4387" s="4"/>
      <c r="G4387" s="45"/>
      <c r="H4387" s="45"/>
      <c r="I4387" s="36"/>
      <c r="J4387" s="36"/>
      <c r="K4387" s="5"/>
      <c r="L4387" s="8" t="str">
        <f t="shared" si="70"/>
        <v xml:space="preserve"> </v>
      </c>
      <c r="M4387" s="6"/>
      <c r="N4387" s="6"/>
      <c r="O4387" s="6"/>
      <c r="P4387" s="8"/>
      <c r="Q4387" s="5"/>
      <c r="R4387" s="8"/>
      <c r="S4387" s="10"/>
      <c r="T4387" s="6"/>
      <c r="U4387" s="4"/>
      <c r="V4387" s="4"/>
      <c r="W4387" s="38"/>
      <c r="X4387" s="8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BC4387" s="2"/>
    </row>
    <row r="4388" spans="1:55" ht="12.75" x14ac:dyDescent="0.2">
      <c r="A4388" s="4"/>
      <c r="B4388" s="4"/>
      <c r="C4388" s="4"/>
      <c r="D4388" s="4"/>
      <c r="E4388" s="4"/>
      <c r="F4388" s="4"/>
      <c r="G4388" s="45"/>
      <c r="H4388" s="45"/>
      <c r="I4388" s="36"/>
      <c r="J4388" s="36"/>
      <c r="K4388" s="5"/>
      <c r="L4388" s="8" t="str">
        <f t="shared" si="70"/>
        <v xml:space="preserve"> </v>
      </c>
      <c r="M4388" s="6"/>
      <c r="N4388" s="6"/>
      <c r="O4388" s="6"/>
      <c r="P4388" s="8"/>
      <c r="Q4388" s="5"/>
      <c r="R4388" s="8"/>
      <c r="S4388" s="10"/>
      <c r="T4388" s="6"/>
      <c r="U4388" s="4"/>
      <c r="V4388" s="4"/>
      <c r="W4388" s="38"/>
      <c r="X4388" s="8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BC4388" s="2"/>
    </row>
    <row r="4389" spans="1:55" ht="12.75" x14ac:dyDescent="0.2">
      <c r="A4389" s="4"/>
      <c r="B4389" s="4"/>
      <c r="C4389" s="4"/>
      <c r="D4389" s="4"/>
      <c r="E4389" s="4"/>
      <c r="F4389" s="4"/>
      <c r="G4389" s="45"/>
      <c r="H4389" s="45"/>
      <c r="I4389" s="36"/>
      <c r="J4389" s="36"/>
      <c r="K4389" s="5"/>
      <c r="L4389" s="8" t="str">
        <f t="shared" si="70"/>
        <v xml:space="preserve"> </v>
      </c>
      <c r="M4389" s="6"/>
      <c r="N4389" s="6"/>
      <c r="O4389" s="6"/>
      <c r="P4389" s="8"/>
      <c r="Q4389" s="5"/>
      <c r="R4389" s="8"/>
      <c r="S4389" s="10"/>
      <c r="T4389" s="6"/>
      <c r="U4389" s="4"/>
      <c r="V4389" s="4"/>
      <c r="W4389" s="38"/>
      <c r="X4389" s="8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BC4389" s="2"/>
    </row>
    <row r="4390" spans="1:55" ht="12.75" x14ac:dyDescent="0.2">
      <c r="A4390" s="4"/>
      <c r="B4390" s="4"/>
      <c r="C4390" s="4"/>
      <c r="D4390" s="4"/>
      <c r="E4390" s="4"/>
      <c r="F4390" s="4"/>
      <c r="G4390" s="45"/>
      <c r="H4390" s="45"/>
      <c r="I4390" s="36"/>
      <c r="J4390" s="36"/>
      <c r="K4390" s="5"/>
      <c r="L4390" s="8" t="str">
        <f t="shared" si="70"/>
        <v xml:space="preserve"> </v>
      </c>
      <c r="M4390" s="6"/>
      <c r="N4390" s="6"/>
      <c r="O4390" s="6"/>
      <c r="P4390" s="8"/>
      <c r="Q4390" s="5"/>
      <c r="R4390" s="8"/>
      <c r="S4390" s="10"/>
      <c r="T4390" s="6"/>
      <c r="U4390" s="4"/>
      <c r="V4390" s="4"/>
      <c r="W4390" s="38"/>
      <c r="X4390" s="8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BC4390" s="2"/>
    </row>
    <row r="4391" spans="1:55" ht="12.75" x14ac:dyDescent="0.2">
      <c r="A4391" s="4"/>
      <c r="B4391" s="4"/>
      <c r="C4391" s="4"/>
      <c r="D4391" s="4"/>
      <c r="E4391" s="4"/>
      <c r="F4391" s="4"/>
      <c r="G4391" s="45"/>
      <c r="H4391" s="45"/>
      <c r="I4391" s="36"/>
      <c r="J4391" s="36"/>
      <c r="K4391" s="5"/>
      <c r="L4391" s="8" t="str">
        <f t="shared" si="70"/>
        <v xml:space="preserve"> </v>
      </c>
      <c r="M4391" s="6"/>
      <c r="N4391" s="6"/>
      <c r="O4391" s="6"/>
      <c r="P4391" s="8"/>
      <c r="Q4391" s="5"/>
      <c r="R4391" s="8"/>
      <c r="S4391" s="10"/>
      <c r="T4391" s="6"/>
      <c r="U4391" s="4"/>
      <c r="V4391" s="4"/>
      <c r="W4391" s="38"/>
      <c r="X4391" s="8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BC4391" s="2"/>
    </row>
    <row r="4392" spans="1:55" ht="12.75" x14ac:dyDescent="0.2">
      <c r="A4392" s="4"/>
      <c r="B4392" s="4"/>
      <c r="C4392" s="4"/>
      <c r="D4392" s="4"/>
      <c r="E4392" s="4"/>
      <c r="F4392" s="4"/>
      <c r="G4392" s="45"/>
      <c r="H4392" s="45"/>
      <c r="I4392" s="36"/>
      <c r="J4392" s="36"/>
      <c r="K4392" s="5"/>
      <c r="L4392" s="8" t="str">
        <f t="shared" si="70"/>
        <v xml:space="preserve"> </v>
      </c>
      <c r="M4392" s="6"/>
      <c r="N4392" s="6"/>
      <c r="O4392" s="6"/>
      <c r="P4392" s="8"/>
      <c r="Q4392" s="5"/>
      <c r="R4392" s="8"/>
      <c r="S4392" s="10"/>
      <c r="T4392" s="6"/>
      <c r="U4392" s="4"/>
      <c r="V4392" s="4"/>
      <c r="W4392" s="38"/>
      <c r="X4392" s="8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BC4392" s="2"/>
    </row>
    <row r="4393" spans="1:55" ht="12.75" x14ac:dyDescent="0.2">
      <c r="A4393" s="4"/>
      <c r="B4393" s="4"/>
      <c r="C4393" s="4"/>
      <c r="D4393" s="4"/>
      <c r="E4393" s="4"/>
      <c r="F4393" s="4"/>
      <c r="G4393" s="45"/>
      <c r="H4393" s="45"/>
      <c r="I4393" s="36"/>
      <c r="J4393" s="36"/>
      <c r="K4393" s="5"/>
      <c r="L4393" s="8" t="str">
        <f t="shared" si="70"/>
        <v xml:space="preserve"> </v>
      </c>
      <c r="M4393" s="6"/>
      <c r="N4393" s="6"/>
      <c r="O4393" s="6"/>
      <c r="P4393" s="8"/>
      <c r="Q4393" s="5"/>
      <c r="R4393" s="8"/>
      <c r="S4393" s="10"/>
      <c r="T4393" s="6"/>
      <c r="U4393" s="4"/>
      <c r="V4393" s="4"/>
      <c r="W4393" s="38"/>
      <c r="X4393" s="8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BC4393" s="2"/>
    </row>
    <row r="4394" spans="1:55" ht="12.75" x14ac:dyDescent="0.2">
      <c r="A4394" s="4"/>
      <c r="B4394" s="4"/>
      <c r="C4394" s="4"/>
      <c r="D4394" s="4"/>
      <c r="E4394" s="4"/>
      <c r="F4394" s="4"/>
      <c r="G4394" s="45"/>
      <c r="H4394" s="45"/>
      <c r="I4394" s="36"/>
      <c r="J4394" s="36"/>
      <c r="K4394" s="5"/>
      <c r="L4394" s="8" t="str">
        <f t="shared" si="70"/>
        <v xml:space="preserve"> </v>
      </c>
      <c r="M4394" s="6"/>
      <c r="N4394" s="6"/>
      <c r="O4394" s="6"/>
      <c r="P4394" s="8"/>
      <c r="Q4394" s="5"/>
      <c r="R4394" s="8"/>
      <c r="S4394" s="10"/>
      <c r="T4394" s="6"/>
      <c r="U4394" s="4"/>
      <c r="V4394" s="4"/>
      <c r="W4394" s="38"/>
      <c r="X4394" s="8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BC4394" s="2"/>
    </row>
    <row r="4395" spans="1:55" ht="12.75" x14ac:dyDescent="0.2">
      <c r="A4395" s="4"/>
      <c r="B4395" s="4"/>
      <c r="C4395" s="4"/>
      <c r="D4395" s="4"/>
      <c r="E4395" s="4"/>
      <c r="F4395" s="4"/>
      <c r="G4395" s="45"/>
      <c r="H4395" s="45"/>
      <c r="I4395" s="36"/>
      <c r="J4395" s="36"/>
      <c r="K4395" s="5"/>
      <c r="L4395" s="8" t="str">
        <f t="shared" si="70"/>
        <v xml:space="preserve"> </v>
      </c>
      <c r="M4395" s="6"/>
      <c r="N4395" s="6"/>
      <c r="O4395" s="6"/>
      <c r="P4395" s="8"/>
      <c r="Q4395" s="5"/>
      <c r="R4395" s="8"/>
      <c r="S4395" s="10"/>
      <c r="T4395" s="6"/>
      <c r="U4395" s="4"/>
      <c r="V4395" s="4"/>
      <c r="W4395" s="38"/>
      <c r="X4395" s="8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BC4395" s="2"/>
    </row>
    <row r="4396" spans="1:55" ht="12.75" x14ac:dyDescent="0.2">
      <c r="A4396" s="4"/>
      <c r="B4396" s="4"/>
      <c r="C4396" s="4"/>
      <c r="D4396" s="4"/>
      <c r="E4396" s="4"/>
      <c r="F4396" s="4"/>
      <c r="G4396" s="45"/>
      <c r="H4396" s="45"/>
      <c r="I4396" s="36"/>
      <c r="J4396" s="36"/>
      <c r="K4396" s="5"/>
      <c r="L4396" s="8" t="str">
        <f t="shared" si="70"/>
        <v xml:space="preserve"> </v>
      </c>
      <c r="M4396" s="6"/>
      <c r="N4396" s="6"/>
      <c r="O4396" s="6"/>
      <c r="P4396" s="8"/>
      <c r="Q4396" s="5"/>
      <c r="R4396" s="8"/>
      <c r="S4396" s="10"/>
      <c r="T4396" s="6"/>
      <c r="U4396" s="4"/>
      <c r="V4396" s="4"/>
      <c r="W4396" s="38"/>
      <c r="X4396" s="8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BC4396" s="2"/>
    </row>
    <row r="4397" spans="1:55" ht="12.75" x14ac:dyDescent="0.2">
      <c r="A4397" s="4"/>
      <c r="B4397" s="4"/>
      <c r="C4397" s="4"/>
      <c r="D4397" s="4"/>
      <c r="E4397" s="4"/>
      <c r="F4397" s="4"/>
      <c r="G4397" s="45"/>
      <c r="H4397" s="45"/>
      <c r="I4397" s="36"/>
      <c r="J4397" s="36"/>
      <c r="K4397" s="5"/>
      <c r="L4397" s="8" t="str">
        <f t="shared" si="70"/>
        <v xml:space="preserve"> </v>
      </c>
      <c r="M4397" s="6"/>
      <c r="N4397" s="6"/>
      <c r="O4397" s="6"/>
      <c r="P4397" s="8"/>
      <c r="Q4397" s="5"/>
      <c r="R4397" s="8"/>
      <c r="S4397" s="10"/>
      <c r="T4397" s="6"/>
      <c r="U4397" s="4"/>
      <c r="V4397" s="4"/>
      <c r="W4397" s="38"/>
      <c r="X4397" s="8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BC4397" s="2"/>
    </row>
    <row r="4398" spans="1:55" ht="12.75" x14ac:dyDescent="0.2">
      <c r="A4398" s="4"/>
      <c r="B4398" s="4"/>
      <c r="C4398" s="4"/>
      <c r="D4398" s="4"/>
      <c r="E4398" s="4"/>
      <c r="F4398" s="4"/>
      <c r="G4398" s="45"/>
      <c r="H4398" s="45"/>
      <c r="I4398" s="36"/>
      <c r="J4398" s="36"/>
      <c r="K4398" s="5"/>
      <c r="L4398" s="8" t="str">
        <f t="shared" si="70"/>
        <v xml:space="preserve"> </v>
      </c>
      <c r="M4398" s="6"/>
      <c r="N4398" s="6"/>
      <c r="O4398" s="6"/>
      <c r="P4398" s="8"/>
      <c r="Q4398" s="5"/>
      <c r="R4398" s="8"/>
      <c r="S4398" s="10"/>
      <c r="T4398" s="6"/>
      <c r="U4398" s="4"/>
      <c r="V4398" s="4"/>
      <c r="W4398" s="38"/>
      <c r="X4398" s="8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BC4398" s="2"/>
    </row>
    <row r="4399" spans="1:55" ht="12.75" x14ac:dyDescent="0.2">
      <c r="A4399" s="4"/>
      <c r="B4399" s="4"/>
      <c r="C4399" s="4"/>
      <c r="D4399" s="4"/>
      <c r="E4399" s="4"/>
      <c r="F4399" s="4"/>
      <c r="G4399" s="45"/>
      <c r="H4399" s="45"/>
      <c r="I4399" s="36"/>
      <c r="J4399" s="36"/>
      <c r="K4399" s="5"/>
      <c r="L4399" s="8" t="str">
        <f t="shared" si="70"/>
        <v xml:space="preserve"> </v>
      </c>
      <c r="M4399" s="6"/>
      <c r="N4399" s="6"/>
      <c r="O4399" s="6"/>
      <c r="P4399" s="8"/>
      <c r="Q4399" s="5"/>
      <c r="R4399" s="8"/>
      <c r="S4399" s="10"/>
      <c r="T4399" s="6"/>
      <c r="U4399" s="4"/>
      <c r="V4399" s="4"/>
      <c r="W4399" s="38"/>
      <c r="X4399" s="8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BC4399" s="2"/>
    </row>
    <row r="4400" spans="1:55" ht="12.75" x14ac:dyDescent="0.2">
      <c r="A4400" s="4"/>
      <c r="B4400" s="4"/>
      <c r="C4400" s="4"/>
      <c r="D4400" s="4"/>
      <c r="E4400" s="4"/>
      <c r="F4400" s="4"/>
      <c r="G4400" s="45"/>
      <c r="H4400" s="45"/>
      <c r="I4400" s="36"/>
      <c r="J4400" s="36"/>
      <c r="K4400" s="5"/>
      <c r="L4400" s="8" t="str">
        <f t="shared" si="70"/>
        <v xml:space="preserve"> </v>
      </c>
      <c r="M4400" s="6"/>
      <c r="N4400" s="6"/>
      <c r="O4400" s="6"/>
      <c r="P4400" s="8"/>
      <c r="Q4400" s="5"/>
      <c r="R4400" s="8"/>
      <c r="S4400" s="10"/>
      <c r="T4400" s="6"/>
      <c r="U4400" s="4"/>
      <c r="V4400" s="4"/>
      <c r="W4400" s="38"/>
      <c r="X4400" s="8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BC4400" s="2"/>
    </row>
    <row r="4401" spans="1:55" ht="12.75" x14ac:dyDescent="0.2">
      <c r="A4401" s="4"/>
      <c r="B4401" s="4"/>
      <c r="C4401" s="4"/>
      <c r="D4401" s="4"/>
      <c r="E4401" s="4"/>
      <c r="F4401" s="4"/>
      <c r="G4401" s="45"/>
      <c r="H4401" s="45"/>
      <c r="I4401" s="36"/>
      <c r="J4401" s="36"/>
      <c r="K4401" s="5"/>
      <c r="L4401" s="8" t="str">
        <f t="shared" si="70"/>
        <v xml:space="preserve"> </v>
      </c>
      <c r="M4401" s="6"/>
      <c r="N4401" s="6"/>
      <c r="O4401" s="6"/>
      <c r="P4401" s="8"/>
      <c r="Q4401" s="5"/>
      <c r="R4401" s="8"/>
      <c r="S4401" s="10"/>
      <c r="T4401" s="6"/>
      <c r="U4401" s="4"/>
      <c r="V4401" s="4"/>
      <c r="W4401" s="38"/>
      <c r="X4401" s="8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BC4401" s="2"/>
    </row>
    <row r="4402" spans="1:55" ht="12.75" x14ac:dyDescent="0.2">
      <c r="A4402" s="4"/>
      <c r="B4402" s="4"/>
      <c r="C4402" s="4"/>
      <c r="D4402" s="4"/>
      <c r="E4402" s="4"/>
      <c r="F4402" s="4"/>
      <c r="G4402" s="45"/>
      <c r="H4402" s="45"/>
      <c r="I4402" s="36"/>
      <c r="J4402" s="36"/>
      <c r="K4402" s="5"/>
      <c r="L4402" s="8" t="str">
        <f t="shared" si="70"/>
        <v xml:space="preserve"> </v>
      </c>
      <c r="M4402" s="6"/>
      <c r="N4402" s="6"/>
      <c r="O4402" s="6"/>
      <c r="P4402" s="8"/>
      <c r="Q4402" s="5"/>
      <c r="R4402" s="8"/>
      <c r="S4402" s="10"/>
      <c r="T4402" s="6"/>
      <c r="U4402" s="4"/>
      <c r="V4402" s="4"/>
      <c r="W4402" s="38"/>
      <c r="X4402" s="8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BC4402" s="2"/>
    </row>
    <row r="4403" spans="1:55" ht="12.75" x14ac:dyDescent="0.2">
      <c r="A4403" s="4"/>
      <c r="B4403" s="4"/>
      <c r="C4403" s="4"/>
      <c r="D4403" s="4"/>
      <c r="E4403" s="4"/>
      <c r="F4403" s="4"/>
      <c r="G4403" s="45"/>
      <c r="H4403" s="45"/>
      <c r="I4403" s="36"/>
      <c r="J4403" s="36"/>
      <c r="K4403" s="5"/>
      <c r="L4403" s="8" t="str">
        <f t="shared" si="70"/>
        <v xml:space="preserve"> </v>
      </c>
      <c r="M4403" s="6"/>
      <c r="N4403" s="6"/>
      <c r="O4403" s="6"/>
      <c r="P4403" s="8"/>
      <c r="Q4403" s="5"/>
      <c r="R4403" s="8"/>
      <c r="S4403" s="10"/>
      <c r="T4403" s="6"/>
      <c r="U4403" s="4"/>
      <c r="V4403" s="4"/>
      <c r="W4403" s="38"/>
      <c r="X4403" s="8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BC4403" s="2"/>
    </row>
    <row r="4404" spans="1:55" ht="12.75" x14ac:dyDescent="0.2">
      <c r="A4404" s="4"/>
      <c r="B4404" s="4"/>
      <c r="C4404" s="4"/>
      <c r="D4404" s="4"/>
      <c r="E4404" s="4"/>
      <c r="F4404" s="4"/>
      <c r="G4404" s="45"/>
      <c r="H4404" s="45"/>
      <c r="I4404" s="36"/>
      <c r="J4404" s="36"/>
      <c r="K4404" s="5"/>
      <c r="L4404" s="8" t="str">
        <f t="shared" si="70"/>
        <v xml:space="preserve"> </v>
      </c>
      <c r="M4404" s="6"/>
      <c r="N4404" s="6"/>
      <c r="O4404" s="6"/>
      <c r="P4404" s="8"/>
      <c r="Q4404" s="5"/>
      <c r="R4404" s="8"/>
      <c r="S4404" s="10"/>
      <c r="T4404" s="6"/>
      <c r="U4404" s="4"/>
      <c r="V4404" s="4"/>
      <c r="W4404" s="38"/>
      <c r="X4404" s="8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BC4404" s="2"/>
    </row>
    <row r="4405" spans="1:55" ht="12.75" x14ac:dyDescent="0.2">
      <c r="A4405" s="4"/>
      <c r="B4405" s="4"/>
      <c r="C4405" s="4"/>
      <c r="D4405" s="4"/>
      <c r="E4405" s="4"/>
      <c r="F4405" s="4"/>
      <c r="G4405" s="45"/>
      <c r="H4405" s="45"/>
      <c r="I4405" s="36"/>
      <c r="J4405" s="36"/>
      <c r="K4405" s="5"/>
      <c r="L4405" s="8" t="str">
        <f t="shared" si="70"/>
        <v xml:space="preserve"> </v>
      </c>
      <c r="M4405" s="6"/>
      <c r="N4405" s="6"/>
      <c r="O4405" s="6"/>
      <c r="P4405" s="8"/>
      <c r="Q4405" s="5"/>
      <c r="R4405" s="8"/>
      <c r="S4405" s="10"/>
      <c r="T4405" s="6"/>
      <c r="U4405" s="4"/>
      <c r="V4405" s="4"/>
      <c r="W4405" s="38"/>
      <c r="X4405" s="8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BC4405" s="2"/>
    </row>
    <row r="4406" spans="1:55" ht="12.75" x14ac:dyDescent="0.2">
      <c r="A4406" s="4"/>
      <c r="B4406" s="4"/>
      <c r="C4406" s="4"/>
      <c r="D4406" s="4"/>
      <c r="E4406" s="4"/>
      <c r="F4406" s="4"/>
      <c r="G4406" s="45"/>
      <c r="H4406" s="45"/>
      <c r="I4406" s="36"/>
      <c r="J4406" s="36"/>
      <c r="K4406" s="5"/>
      <c r="L4406" s="8" t="str">
        <f t="shared" si="70"/>
        <v xml:space="preserve"> </v>
      </c>
      <c r="M4406" s="6"/>
      <c r="N4406" s="6"/>
      <c r="O4406" s="6"/>
      <c r="P4406" s="8"/>
      <c r="Q4406" s="5"/>
      <c r="R4406" s="8"/>
      <c r="S4406" s="10"/>
      <c r="T4406" s="6"/>
      <c r="U4406" s="4"/>
      <c r="V4406" s="4"/>
      <c r="W4406" s="38"/>
      <c r="X4406" s="8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BC4406" s="2"/>
    </row>
    <row r="4407" spans="1:55" ht="12.75" x14ac:dyDescent="0.2">
      <c r="A4407" s="4"/>
      <c r="B4407" s="4"/>
      <c r="C4407" s="4"/>
      <c r="D4407" s="4"/>
      <c r="E4407" s="4"/>
      <c r="F4407" s="4"/>
      <c r="G4407" s="45"/>
      <c r="H4407" s="45"/>
      <c r="I4407" s="36"/>
      <c r="J4407" s="36"/>
      <c r="K4407" s="5"/>
      <c r="L4407" s="8" t="str">
        <f t="shared" si="70"/>
        <v xml:space="preserve"> </v>
      </c>
      <c r="M4407" s="6"/>
      <c r="N4407" s="6"/>
      <c r="O4407" s="6"/>
      <c r="P4407" s="8"/>
      <c r="Q4407" s="5"/>
      <c r="R4407" s="8"/>
      <c r="S4407" s="10"/>
      <c r="T4407" s="6"/>
      <c r="U4407" s="4"/>
      <c r="V4407" s="4"/>
      <c r="W4407" s="38"/>
      <c r="X4407" s="8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BC4407" s="2"/>
    </row>
    <row r="4408" spans="1:55" ht="12.75" x14ac:dyDescent="0.2">
      <c r="A4408" s="4"/>
      <c r="B4408" s="4"/>
      <c r="C4408" s="4"/>
      <c r="D4408" s="4"/>
      <c r="E4408" s="4"/>
      <c r="F4408" s="4"/>
      <c r="G4408" s="45"/>
      <c r="H4408" s="45"/>
      <c r="I4408" s="36"/>
      <c r="J4408" s="36"/>
      <c r="K4408" s="5"/>
      <c r="L4408" s="8" t="str">
        <f t="shared" si="70"/>
        <v xml:space="preserve"> </v>
      </c>
      <c r="M4408" s="6"/>
      <c r="N4408" s="6"/>
      <c r="O4408" s="6"/>
      <c r="P4408" s="8"/>
      <c r="Q4408" s="5"/>
      <c r="R4408" s="8"/>
      <c r="S4408" s="10"/>
      <c r="T4408" s="6"/>
      <c r="U4408" s="4"/>
      <c r="V4408" s="4"/>
      <c r="W4408" s="38"/>
      <c r="X4408" s="8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BC4408" s="2"/>
    </row>
    <row r="4409" spans="1:55" ht="12.75" x14ac:dyDescent="0.2">
      <c r="A4409" s="4"/>
      <c r="B4409" s="4"/>
      <c r="C4409" s="4"/>
      <c r="D4409" s="4"/>
      <c r="E4409" s="4"/>
      <c r="F4409" s="4"/>
      <c r="G4409" s="45"/>
      <c r="H4409" s="45"/>
      <c r="I4409" s="36"/>
      <c r="J4409" s="36"/>
      <c r="K4409" s="5"/>
      <c r="L4409" s="8" t="str">
        <f t="shared" si="70"/>
        <v xml:space="preserve"> </v>
      </c>
      <c r="M4409" s="6"/>
      <c r="N4409" s="6"/>
      <c r="O4409" s="6"/>
      <c r="P4409" s="8"/>
      <c r="Q4409" s="5"/>
      <c r="R4409" s="8"/>
      <c r="S4409" s="10"/>
      <c r="T4409" s="6"/>
      <c r="U4409" s="4"/>
      <c r="V4409" s="4"/>
      <c r="W4409" s="38"/>
      <c r="X4409" s="8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BC4409" s="2"/>
    </row>
    <row r="4410" spans="1:55" ht="12.75" x14ac:dyDescent="0.2">
      <c r="A4410" s="4"/>
      <c r="B4410" s="4"/>
      <c r="C4410" s="4"/>
      <c r="D4410" s="4"/>
      <c r="E4410" s="4"/>
      <c r="F4410" s="4"/>
      <c r="G4410" s="45"/>
      <c r="H4410" s="45"/>
      <c r="I4410" s="36"/>
      <c r="J4410" s="36"/>
      <c r="K4410" s="5"/>
      <c r="L4410" s="8" t="str">
        <f t="shared" si="70"/>
        <v xml:space="preserve"> </v>
      </c>
      <c r="M4410" s="6"/>
      <c r="N4410" s="6"/>
      <c r="O4410" s="6"/>
      <c r="P4410" s="8"/>
      <c r="Q4410" s="5"/>
      <c r="R4410" s="8"/>
      <c r="S4410" s="10"/>
      <c r="T4410" s="6"/>
      <c r="U4410" s="4"/>
      <c r="V4410" s="4"/>
      <c r="W4410" s="38"/>
      <c r="X4410" s="8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BC4410" s="2"/>
    </row>
    <row r="4411" spans="1:55" ht="12.75" x14ac:dyDescent="0.2">
      <c r="A4411" s="4"/>
      <c r="B4411" s="4"/>
      <c r="C4411" s="4"/>
      <c r="D4411" s="4"/>
      <c r="E4411" s="4"/>
      <c r="F4411" s="4"/>
      <c r="G4411" s="45"/>
      <c r="H4411" s="45"/>
      <c r="I4411" s="36"/>
      <c r="J4411" s="36"/>
      <c r="K4411" s="5"/>
      <c r="L4411" s="8" t="str">
        <f t="shared" si="70"/>
        <v xml:space="preserve"> </v>
      </c>
      <c r="M4411" s="6"/>
      <c r="N4411" s="6"/>
      <c r="O4411" s="6"/>
      <c r="P4411" s="8"/>
      <c r="Q4411" s="5"/>
      <c r="R4411" s="8"/>
      <c r="S4411" s="10"/>
      <c r="T4411" s="6"/>
      <c r="U4411" s="4"/>
      <c r="V4411" s="4"/>
      <c r="W4411" s="38"/>
      <c r="X4411" s="8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BC4411" s="2"/>
    </row>
    <row r="4412" spans="1:55" ht="12.75" x14ac:dyDescent="0.2">
      <c r="A4412" s="4"/>
      <c r="B4412" s="4"/>
      <c r="C4412" s="4"/>
      <c r="D4412" s="4"/>
      <c r="E4412" s="4"/>
      <c r="F4412" s="4"/>
      <c r="G4412" s="45"/>
      <c r="H4412" s="45"/>
      <c r="I4412" s="36"/>
      <c r="J4412" s="36"/>
      <c r="K4412" s="5"/>
      <c r="L4412" s="8" t="str">
        <f t="shared" si="70"/>
        <v xml:space="preserve"> </v>
      </c>
      <c r="M4412" s="6"/>
      <c r="N4412" s="6"/>
      <c r="O4412" s="6"/>
      <c r="P4412" s="8"/>
      <c r="Q4412" s="5"/>
      <c r="R4412" s="8"/>
      <c r="S4412" s="10"/>
      <c r="T4412" s="6"/>
      <c r="U4412" s="4"/>
      <c r="V4412" s="4"/>
      <c r="W4412" s="38"/>
      <c r="X4412" s="8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BC4412" s="2"/>
    </row>
    <row r="4413" spans="1:55" ht="12.75" x14ac:dyDescent="0.2">
      <c r="A4413" s="4"/>
      <c r="B4413" s="4"/>
      <c r="C4413" s="4"/>
      <c r="D4413" s="4"/>
      <c r="E4413" s="4"/>
      <c r="F4413" s="4"/>
      <c r="G4413" s="45"/>
      <c r="H4413" s="45"/>
      <c r="I4413" s="36"/>
      <c r="J4413" s="36"/>
      <c r="K4413" s="5"/>
      <c r="L4413" s="8" t="str">
        <f t="shared" si="70"/>
        <v xml:space="preserve"> </v>
      </c>
      <c r="M4413" s="6"/>
      <c r="N4413" s="6"/>
      <c r="O4413" s="6"/>
      <c r="P4413" s="8"/>
      <c r="Q4413" s="5"/>
      <c r="R4413" s="8"/>
      <c r="S4413" s="10"/>
      <c r="T4413" s="6"/>
      <c r="U4413" s="4"/>
      <c r="V4413" s="4"/>
      <c r="W4413" s="38"/>
      <c r="X4413" s="8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BC4413" s="2"/>
    </row>
    <row r="4414" spans="1:55" ht="12.75" x14ac:dyDescent="0.2">
      <c r="A4414" s="4"/>
      <c r="B4414" s="4"/>
      <c r="C4414" s="4"/>
      <c r="D4414" s="4"/>
      <c r="E4414" s="4"/>
      <c r="F4414" s="4"/>
      <c r="G4414" s="45"/>
      <c r="H4414" s="45"/>
      <c r="I4414" s="36"/>
      <c r="J4414" s="36"/>
      <c r="K4414" s="5"/>
      <c r="L4414" s="8" t="str">
        <f t="shared" si="70"/>
        <v xml:space="preserve"> </v>
      </c>
      <c r="M4414" s="6"/>
      <c r="N4414" s="6"/>
      <c r="O4414" s="6"/>
      <c r="P4414" s="8"/>
      <c r="Q4414" s="5"/>
      <c r="R4414" s="8"/>
      <c r="S4414" s="10"/>
      <c r="T4414" s="6"/>
      <c r="U4414" s="4"/>
      <c r="V4414" s="4"/>
      <c r="W4414" s="38"/>
      <c r="X4414" s="8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BC4414" s="2"/>
    </row>
    <row r="4415" spans="1:55" ht="12.75" x14ac:dyDescent="0.2">
      <c r="A4415" s="4"/>
      <c r="B4415" s="4"/>
      <c r="C4415" s="4"/>
      <c r="D4415" s="4"/>
      <c r="E4415" s="4"/>
      <c r="F4415" s="4"/>
      <c r="G4415" s="45"/>
      <c r="H4415" s="45"/>
      <c r="I4415" s="36"/>
      <c r="J4415" s="36"/>
      <c r="K4415" s="5"/>
      <c r="L4415" s="8" t="str">
        <f t="shared" si="70"/>
        <v xml:space="preserve"> </v>
      </c>
      <c r="M4415" s="6"/>
      <c r="N4415" s="6"/>
      <c r="O4415" s="6"/>
      <c r="P4415" s="8"/>
      <c r="Q4415" s="5"/>
      <c r="R4415" s="8"/>
      <c r="S4415" s="10"/>
      <c r="T4415" s="6"/>
      <c r="U4415" s="4"/>
      <c r="V4415" s="4"/>
      <c r="W4415" s="38"/>
      <c r="X4415" s="8"/>
      <c r="Y4415" s="10"/>
      <c r="Z4415" s="10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BC4415" s="2"/>
    </row>
    <row r="4416" spans="1:55" ht="12.75" x14ac:dyDescent="0.2">
      <c r="A4416" s="4"/>
      <c r="B4416" s="4"/>
      <c r="C4416" s="4"/>
      <c r="D4416" s="4"/>
      <c r="E4416" s="4"/>
      <c r="F4416" s="4"/>
      <c r="G4416" s="45"/>
      <c r="H4416" s="45"/>
      <c r="I4416" s="36"/>
      <c r="J4416" s="36"/>
      <c r="K4416" s="5"/>
      <c r="L4416" s="8" t="str">
        <f t="shared" si="70"/>
        <v xml:space="preserve"> </v>
      </c>
      <c r="M4416" s="6"/>
      <c r="N4416" s="6"/>
      <c r="O4416" s="6"/>
      <c r="P4416" s="8"/>
      <c r="Q4416" s="5"/>
      <c r="R4416" s="8"/>
      <c r="S4416" s="10"/>
      <c r="T4416" s="6"/>
      <c r="U4416" s="4"/>
      <c r="V4416" s="4"/>
      <c r="W4416" s="38"/>
      <c r="X4416" s="8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BC4416" s="2"/>
    </row>
    <row r="4417" spans="1:55" ht="12.75" x14ac:dyDescent="0.2">
      <c r="A4417" s="4"/>
      <c r="B4417" s="4"/>
      <c r="C4417" s="4"/>
      <c r="D4417" s="4"/>
      <c r="E4417" s="4"/>
      <c r="F4417" s="4"/>
      <c r="G4417" s="45"/>
      <c r="H4417" s="45"/>
      <c r="I4417" s="36"/>
      <c r="J4417" s="36"/>
      <c r="K4417" s="5"/>
      <c r="L4417" s="8" t="str">
        <f t="shared" si="70"/>
        <v xml:space="preserve"> </v>
      </c>
      <c r="M4417" s="6"/>
      <c r="N4417" s="6"/>
      <c r="O4417" s="6"/>
      <c r="P4417" s="8"/>
      <c r="Q4417" s="5"/>
      <c r="R4417" s="8"/>
      <c r="S4417" s="10"/>
      <c r="T4417" s="6"/>
      <c r="U4417" s="4"/>
      <c r="V4417" s="4"/>
      <c r="W4417" s="38"/>
      <c r="X4417" s="8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BC4417" s="2"/>
    </row>
    <row r="4418" spans="1:55" ht="12.75" x14ac:dyDescent="0.2">
      <c r="A4418" s="4"/>
      <c r="B4418" s="4"/>
      <c r="C4418" s="4"/>
      <c r="D4418" s="4"/>
      <c r="E4418" s="4"/>
      <c r="F4418" s="4"/>
      <c r="G4418" s="45"/>
      <c r="H4418" s="45"/>
      <c r="I4418" s="36"/>
      <c r="J4418" s="36"/>
      <c r="K4418" s="5"/>
      <c r="L4418" s="8" t="str">
        <f t="shared" si="70"/>
        <v xml:space="preserve"> </v>
      </c>
      <c r="M4418" s="6"/>
      <c r="N4418" s="6"/>
      <c r="O4418" s="6"/>
      <c r="P4418" s="8"/>
      <c r="Q4418" s="5"/>
      <c r="R4418" s="8"/>
      <c r="S4418" s="10"/>
      <c r="T4418" s="6"/>
      <c r="U4418" s="4"/>
      <c r="V4418" s="4"/>
      <c r="W4418" s="38"/>
      <c r="X4418" s="8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BC4418" s="2"/>
    </row>
    <row r="4419" spans="1:55" ht="12.75" x14ac:dyDescent="0.2">
      <c r="A4419" s="4"/>
      <c r="B4419" s="4"/>
      <c r="C4419" s="4"/>
      <c r="D4419" s="4"/>
      <c r="E4419" s="4"/>
      <c r="F4419" s="4"/>
      <c r="G4419" s="45"/>
      <c r="H4419" s="45"/>
      <c r="I4419" s="36"/>
      <c r="J4419" s="36"/>
      <c r="K4419" s="5"/>
      <c r="L4419" s="8" t="str">
        <f t="shared" si="70"/>
        <v xml:space="preserve"> </v>
      </c>
      <c r="M4419" s="6"/>
      <c r="N4419" s="6"/>
      <c r="O4419" s="6"/>
      <c r="P4419" s="8"/>
      <c r="Q4419" s="5"/>
      <c r="R4419" s="8"/>
      <c r="S4419" s="10"/>
      <c r="T4419" s="6"/>
      <c r="U4419" s="4"/>
      <c r="V4419" s="4"/>
      <c r="W4419" s="38"/>
      <c r="X4419" s="8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BC4419" s="2"/>
    </row>
    <row r="4420" spans="1:55" ht="12.75" x14ac:dyDescent="0.2">
      <c r="A4420" s="4"/>
      <c r="B4420" s="4"/>
      <c r="C4420" s="4"/>
      <c r="D4420" s="4"/>
      <c r="E4420" s="4"/>
      <c r="F4420" s="4"/>
      <c r="G4420" s="45"/>
      <c r="H4420" s="45"/>
      <c r="I4420" s="36"/>
      <c r="J4420" s="36"/>
      <c r="K4420" s="5"/>
      <c r="L4420" s="8" t="str">
        <f t="shared" si="70"/>
        <v xml:space="preserve"> </v>
      </c>
      <c r="M4420" s="6"/>
      <c r="N4420" s="6"/>
      <c r="O4420" s="6"/>
      <c r="P4420" s="8"/>
      <c r="Q4420" s="5"/>
      <c r="R4420" s="8"/>
      <c r="S4420" s="10"/>
      <c r="T4420" s="6"/>
      <c r="U4420" s="4"/>
      <c r="V4420" s="4"/>
      <c r="W4420" s="38"/>
      <c r="X4420" s="8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BC4420" s="2"/>
    </row>
    <row r="4421" spans="1:55" ht="12.75" x14ac:dyDescent="0.2">
      <c r="A4421" s="4"/>
      <c r="B4421" s="4"/>
      <c r="C4421" s="4"/>
      <c r="D4421" s="4"/>
      <c r="E4421" s="4"/>
      <c r="F4421" s="4"/>
      <c r="G4421" s="45"/>
      <c r="H4421" s="45"/>
      <c r="I4421" s="36"/>
      <c r="J4421" s="36"/>
      <c r="K4421" s="5"/>
      <c r="L4421" s="8" t="str">
        <f t="shared" si="70"/>
        <v xml:space="preserve"> </v>
      </c>
      <c r="M4421" s="6"/>
      <c r="N4421" s="6"/>
      <c r="O4421" s="6"/>
      <c r="P4421" s="8"/>
      <c r="Q4421" s="5"/>
      <c r="R4421" s="8"/>
      <c r="S4421" s="10"/>
      <c r="T4421" s="6"/>
      <c r="U4421" s="4"/>
      <c r="V4421" s="4"/>
      <c r="W4421" s="38"/>
      <c r="X4421" s="8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BC4421" s="2"/>
    </row>
    <row r="4422" spans="1:55" ht="12.75" x14ac:dyDescent="0.2">
      <c r="A4422" s="4"/>
      <c r="B4422" s="4"/>
      <c r="C4422" s="4"/>
      <c r="D4422" s="4"/>
      <c r="E4422" s="4"/>
      <c r="F4422" s="4"/>
      <c r="G4422" s="45"/>
      <c r="H4422" s="45"/>
      <c r="I4422" s="36"/>
      <c r="J4422" s="36"/>
      <c r="K4422" s="5"/>
      <c r="L4422" s="8" t="str">
        <f t="shared" si="70"/>
        <v xml:space="preserve"> </v>
      </c>
      <c r="M4422" s="6"/>
      <c r="N4422" s="6"/>
      <c r="O4422" s="6"/>
      <c r="P4422" s="8"/>
      <c r="Q4422" s="5"/>
      <c r="R4422" s="8"/>
      <c r="S4422" s="10"/>
      <c r="T4422" s="6"/>
      <c r="U4422" s="4"/>
      <c r="V4422" s="4"/>
      <c r="W4422" s="38"/>
      <c r="X4422" s="8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BC4422" s="2"/>
    </row>
    <row r="4423" spans="1:55" ht="12.75" x14ac:dyDescent="0.2">
      <c r="A4423" s="4"/>
      <c r="B4423" s="4"/>
      <c r="C4423" s="4"/>
      <c r="D4423" s="4"/>
      <c r="E4423" s="4"/>
      <c r="F4423" s="4"/>
      <c r="G4423" s="45"/>
      <c r="H4423" s="45"/>
      <c r="I4423" s="36"/>
      <c r="J4423" s="36"/>
      <c r="K4423" s="5"/>
      <c r="L4423" s="8" t="str">
        <f t="shared" si="70"/>
        <v xml:space="preserve"> </v>
      </c>
      <c r="M4423" s="6"/>
      <c r="N4423" s="6"/>
      <c r="O4423" s="6"/>
      <c r="P4423" s="8"/>
      <c r="Q4423" s="5"/>
      <c r="R4423" s="8"/>
      <c r="S4423" s="10"/>
      <c r="T4423" s="6"/>
      <c r="U4423" s="4"/>
      <c r="V4423" s="4"/>
      <c r="W4423" s="38"/>
      <c r="X4423" s="8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BC4423" s="2"/>
    </row>
    <row r="4424" spans="1:55" ht="12.75" x14ac:dyDescent="0.2">
      <c r="A4424" s="4"/>
      <c r="B4424" s="4"/>
      <c r="C4424" s="4"/>
      <c r="D4424" s="4"/>
      <c r="E4424" s="4"/>
      <c r="F4424" s="4"/>
      <c r="G4424" s="45"/>
      <c r="H4424" s="45"/>
      <c r="I4424" s="36"/>
      <c r="J4424" s="36"/>
      <c r="K4424" s="5"/>
      <c r="L4424" s="8" t="str">
        <f t="shared" si="70"/>
        <v xml:space="preserve"> </v>
      </c>
      <c r="M4424" s="6"/>
      <c r="N4424" s="6"/>
      <c r="O4424" s="6"/>
      <c r="P4424" s="8"/>
      <c r="Q4424" s="5"/>
      <c r="R4424" s="8"/>
      <c r="S4424" s="10"/>
      <c r="T4424" s="6"/>
      <c r="U4424" s="4"/>
      <c r="V4424" s="4"/>
      <c r="W4424" s="38"/>
      <c r="X4424" s="8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BC4424" s="2"/>
    </row>
    <row r="4425" spans="1:55" ht="12.75" x14ac:dyDescent="0.2">
      <c r="A4425" s="4"/>
      <c r="B4425" s="4"/>
      <c r="C4425" s="4"/>
      <c r="D4425" s="4"/>
      <c r="E4425" s="4"/>
      <c r="F4425" s="4"/>
      <c r="G4425" s="45"/>
      <c r="H4425" s="45"/>
      <c r="I4425" s="36"/>
      <c r="J4425" s="36"/>
      <c r="K4425" s="5"/>
      <c r="L4425" s="8" t="str">
        <f t="shared" si="70"/>
        <v xml:space="preserve"> </v>
      </c>
      <c r="M4425" s="6"/>
      <c r="N4425" s="6"/>
      <c r="O4425" s="6"/>
      <c r="P4425" s="8"/>
      <c r="Q4425" s="5"/>
      <c r="R4425" s="8"/>
      <c r="S4425" s="10"/>
      <c r="T4425" s="6"/>
      <c r="U4425" s="4"/>
      <c r="V4425" s="4"/>
      <c r="W4425" s="38"/>
      <c r="X4425" s="8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BC4425" s="2"/>
    </row>
    <row r="4426" spans="1:55" ht="12.75" x14ac:dyDescent="0.2">
      <c r="A4426" s="4"/>
      <c r="B4426" s="4"/>
      <c r="C4426" s="4"/>
      <c r="D4426" s="4"/>
      <c r="E4426" s="4"/>
      <c r="F4426" s="4"/>
      <c r="G4426" s="45"/>
      <c r="H4426" s="45"/>
      <c r="I4426" s="36"/>
      <c r="J4426" s="36"/>
      <c r="K4426" s="5"/>
      <c r="L4426" s="8" t="str">
        <f t="shared" si="70"/>
        <v xml:space="preserve"> </v>
      </c>
      <c r="M4426" s="6"/>
      <c r="N4426" s="6"/>
      <c r="O4426" s="6"/>
      <c r="P4426" s="8"/>
      <c r="Q4426" s="5"/>
      <c r="R4426" s="8"/>
      <c r="S4426" s="10"/>
      <c r="T4426" s="6"/>
      <c r="U4426" s="4"/>
      <c r="V4426" s="4"/>
      <c r="W4426" s="38"/>
      <c r="X4426" s="8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BC4426" s="2"/>
    </row>
    <row r="4427" spans="1:55" ht="12.75" x14ac:dyDescent="0.2">
      <c r="A4427" s="4"/>
      <c r="B4427" s="4"/>
      <c r="C4427" s="4"/>
      <c r="D4427" s="4"/>
      <c r="E4427" s="4"/>
      <c r="F4427" s="4"/>
      <c r="G4427" s="45"/>
      <c r="H4427" s="45"/>
      <c r="I4427" s="36"/>
      <c r="J4427" s="36"/>
      <c r="K4427" s="5"/>
      <c r="L4427" s="8" t="str">
        <f t="shared" si="70"/>
        <v xml:space="preserve"> </v>
      </c>
      <c r="M4427" s="6"/>
      <c r="N4427" s="6"/>
      <c r="O4427" s="6"/>
      <c r="P4427" s="8"/>
      <c r="Q4427" s="5"/>
      <c r="R4427" s="8"/>
      <c r="S4427" s="10"/>
      <c r="T4427" s="6"/>
      <c r="U4427" s="4"/>
      <c r="V4427" s="4"/>
      <c r="W4427" s="38"/>
      <c r="X4427" s="8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BC4427" s="2"/>
    </row>
    <row r="4428" spans="1:55" ht="12.75" x14ac:dyDescent="0.2">
      <c r="A4428" s="4"/>
      <c r="B4428" s="4"/>
      <c r="C4428" s="4"/>
      <c r="D4428" s="4"/>
      <c r="E4428" s="4"/>
      <c r="F4428" s="4"/>
      <c r="G4428" s="45"/>
      <c r="H4428" s="45"/>
      <c r="I4428" s="36"/>
      <c r="J4428" s="36"/>
      <c r="K4428" s="5"/>
      <c r="L4428" s="8" t="str">
        <f t="shared" si="70"/>
        <v xml:space="preserve"> </v>
      </c>
      <c r="M4428" s="6"/>
      <c r="N4428" s="6"/>
      <c r="O4428" s="6"/>
      <c r="P4428" s="8"/>
      <c r="Q4428" s="5"/>
      <c r="R4428" s="8"/>
      <c r="S4428" s="10"/>
      <c r="T4428" s="6"/>
      <c r="U4428" s="4"/>
      <c r="V4428" s="4"/>
      <c r="W4428" s="38"/>
      <c r="X4428" s="8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BC4428" s="2"/>
    </row>
    <row r="4429" spans="1:55" ht="12.75" x14ac:dyDescent="0.2">
      <c r="A4429" s="4"/>
      <c r="B4429" s="4"/>
      <c r="C4429" s="4"/>
      <c r="D4429" s="4"/>
      <c r="E4429" s="4"/>
      <c r="F4429" s="4"/>
      <c r="G4429" s="45"/>
      <c r="H4429" s="45"/>
      <c r="I4429" s="36"/>
      <c r="J4429" s="36"/>
      <c r="K4429" s="5"/>
      <c r="L4429" s="8" t="str">
        <f t="shared" si="70"/>
        <v xml:space="preserve"> </v>
      </c>
      <c r="M4429" s="6"/>
      <c r="N4429" s="6"/>
      <c r="O4429" s="6"/>
      <c r="P4429" s="8"/>
      <c r="Q4429" s="5"/>
      <c r="R4429" s="8"/>
      <c r="S4429" s="10"/>
      <c r="T4429" s="6"/>
      <c r="U4429" s="4"/>
      <c r="V4429" s="4"/>
      <c r="W4429" s="38"/>
      <c r="X4429" s="8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BC4429" s="2"/>
    </row>
    <row r="4430" spans="1:55" ht="12.75" x14ac:dyDescent="0.2">
      <c r="A4430" s="4"/>
      <c r="B4430" s="4"/>
      <c r="C4430" s="4"/>
      <c r="D4430" s="4"/>
      <c r="E4430" s="4"/>
      <c r="F4430" s="4"/>
      <c r="G4430" s="45"/>
      <c r="H4430" s="45"/>
      <c r="I4430" s="36"/>
      <c r="J4430" s="36"/>
      <c r="K4430" s="5"/>
      <c r="L4430" s="8" t="str">
        <f t="shared" si="70"/>
        <v xml:space="preserve"> </v>
      </c>
      <c r="M4430" s="6"/>
      <c r="N4430" s="6"/>
      <c r="O4430" s="6"/>
      <c r="P4430" s="8"/>
      <c r="Q4430" s="5"/>
      <c r="R4430" s="8"/>
      <c r="S4430" s="10"/>
      <c r="T4430" s="6"/>
      <c r="U4430" s="4"/>
      <c r="V4430" s="4"/>
      <c r="W4430" s="38"/>
      <c r="X4430" s="8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BC4430" s="2"/>
    </row>
    <row r="4431" spans="1:55" ht="12.75" x14ac:dyDescent="0.2">
      <c r="A4431" s="4"/>
      <c r="B4431" s="4"/>
      <c r="C4431" s="4"/>
      <c r="D4431" s="4"/>
      <c r="E4431" s="4"/>
      <c r="F4431" s="4"/>
      <c r="G4431" s="45"/>
      <c r="H4431" s="45"/>
      <c r="I4431" s="36"/>
      <c r="J4431" s="36"/>
      <c r="K4431" s="5"/>
      <c r="L4431" s="8" t="str">
        <f t="shared" si="70"/>
        <v xml:space="preserve"> </v>
      </c>
      <c r="M4431" s="6"/>
      <c r="N4431" s="6"/>
      <c r="O4431" s="6"/>
      <c r="P4431" s="8"/>
      <c r="Q4431" s="5"/>
      <c r="R4431" s="8"/>
      <c r="S4431" s="10"/>
      <c r="T4431" s="6"/>
      <c r="U4431" s="4"/>
      <c r="V4431" s="4"/>
      <c r="W4431" s="38"/>
      <c r="X4431" s="8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BC4431" s="2"/>
    </row>
    <row r="4432" spans="1:55" ht="12.75" x14ac:dyDescent="0.2">
      <c r="A4432" s="4"/>
      <c r="B4432" s="4"/>
      <c r="C4432" s="4"/>
      <c r="D4432" s="4"/>
      <c r="E4432" s="4"/>
      <c r="F4432" s="4"/>
      <c r="G4432" s="45"/>
      <c r="H4432" s="45"/>
      <c r="I4432" s="36"/>
      <c r="J4432" s="36"/>
      <c r="K4432" s="5"/>
      <c r="L4432" s="8" t="str">
        <f t="shared" si="70"/>
        <v xml:space="preserve"> </v>
      </c>
      <c r="M4432" s="6"/>
      <c r="N4432" s="6"/>
      <c r="O4432" s="6"/>
      <c r="P4432" s="8"/>
      <c r="Q4432" s="5"/>
      <c r="R4432" s="8"/>
      <c r="S4432" s="10"/>
      <c r="T4432" s="6"/>
      <c r="U4432" s="4"/>
      <c r="V4432" s="4"/>
      <c r="W4432" s="38"/>
      <c r="X4432" s="8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BC4432" s="2"/>
    </row>
    <row r="4433" spans="1:55" ht="12.75" x14ac:dyDescent="0.2">
      <c r="A4433" s="4"/>
      <c r="B4433" s="4"/>
      <c r="C4433" s="4"/>
      <c r="D4433" s="4"/>
      <c r="E4433" s="4"/>
      <c r="F4433" s="4"/>
      <c r="G4433" s="45"/>
      <c r="H4433" s="45"/>
      <c r="I4433" s="36"/>
      <c r="J4433" s="36"/>
      <c r="K4433" s="5"/>
      <c r="L4433" s="8" t="str">
        <f t="shared" si="70"/>
        <v xml:space="preserve"> </v>
      </c>
      <c r="M4433" s="6"/>
      <c r="N4433" s="6"/>
      <c r="O4433" s="6"/>
      <c r="P4433" s="8"/>
      <c r="Q4433" s="5"/>
      <c r="R4433" s="8"/>
      <c r="S4433" s="10"/>
      <c r="T4433" s="6"/>
      <c r="U4433" s="4"/>
      <c r="V4433" s="4"/>
      <c r="W4433" s="38"/>
      <c r="X4433" s="8"/>
      <c r="Y4433" s="10"/>
      <c r="Z4433" s="10"/>
      <c r="AA4433" s="10"/>
      <c r="AB4433" s="10"/>
      <c r="AC4433" s="10"/>
      <c r="AD4433" s="10"/>
      <c r="AE4433" s="10"/>
      <c r="AF4433" s="10"/>
      <c r="AG4433" s="10"/>
      <c r="AH4433" s="10"/>
      <c r="AI4433" s="10"/>
      <c r="AJ4433" s="10"/>
      <c r="BC4433" s="2"/>
    </row>
    <row r="4434" spans="1:55" ht="12.75" x14ac:dyDescent="0.2">
      <c r="A4434" s="4"/>
      <c r="B4434" s="4"/>
      <c r="C4434" s="4"/>
      <c r="D4434" s="4"/>
      <c r="E4434" s="4"/>
      <c r="F4434" s="4"/>
      <c r="G4434" s="45"/>
      <c r="H4434" s="45"/>
      <c r="I4434" s="36"/>
      <c r="J4434" s="36"/>
      <c r="K4434" s="5"/>
      <c r="L4434" s="8" t="str">
        <f t="shared" si="70"/>
        <v xml:space="preserve"> </v>
      </c>
      <c r="M4434" s="6"/>
      <c r="N4434" s="6"/>
      <c r="O4434" s="6"/>
      <c r="P4434" s="8"/>
      <c r="Q4434" s="5"/>
      <c r="R4434" s="8"/>
      <c r="S4434" s="10"/>
      <c r="T4434" s="6"/>
      <c r="U4434" s="4"/>
      <c r="V4434" s="4"/>
      <c r="W4434" s="38"/>
      <c r="X4434" s="8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BC4434" s="2"/>
    </row>
    <row r="4435" spans="1:55" ht="12.75" x14ac:dyDescent="0.2">
      <c r="A4435" s="4"/>
      <c r="B4435" s="4"/>
      <c r="C4435" s="4"/>
      <c r="D4435" s="4"/>
      <c r="E4435" s="4"/>
      <c r="F4435" s="4"/>
      <c r="G4435" s="45"/>
      <c r="H4435" s="45"/>
      <c r="I4435" s="36"/>
      <c r="J4435" s="36"/>
      <c r="K4435" s="5"/>
      <c r="L4435" s="8" t="str">
        <f t="shared" si="70"/>
        <v xml:space="preserve"> </v>
      </c>
      <c r="M4435" s="6"/>
      <c r="N4435" s="6"/>
      <c r="O4435" s="6"/>
      <c r="P4435" s="8"/>
      <c r="Q4435" s="5"/>
      <c r="R4435" s="8"/>
      <c r="S4435" s="10"/>
      <c r="T4435" s="6"/>
      <c r="U4435" s="4"/>
      <c r="V4435" s="4"/>
      <c r="W4435" s="38"/>
      <c r="X4435" s="8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BC4435" s="2"/>
    </row>
    <row r="4436" spans="1:55" ht="12.75" x14ac:dyDescent="0.2">
      <c r="A4436" s="4"/>
      <c r="B4436" s="4"/>
      <c r="C4436" s="4"/>
      <c r="D4436" s="4"/>
      <c r="E4436" s="4"/>
      <c r="F4436" s="4"/>
      <c r="G4436" s="45"/>
      <c r="H4436" s="45"/>
      <c r="I4436" s="36"/>
      <c r="J4436" s="36"/>
      <c r="K4436" s="5"/>
      <c r="L4436" s="8" t="str">
        <f t="shared" si="70"/>
        <v xml:space="preserve"> </v>
      </c>
      <c r="M4436" s="6"/>
      <c r="N4436" s="6"/>
      <c r="O4436" s="6"/>
      <c r="P4436" s="8"/>
      <c r="Q4436" s="5"/>
      <c r="R4436" s="8"/>
      <c r="S4436" s="10"/>
      <c r="T4436" s="6"/>
      <c r="U4436" s="4"/>
      <c r="V4436" s="4"/>
      <c r="W4436" s="38"/>
      <c r="X4436" s="8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BC4436" s="2"/>
    </row>
    <row r="4437" spans="1:55" ht="12.75" x14ac:dyDescent="0.2">
      <c r="A4437" s="4"/>
      <c r="B4437" s="4"/>
      <c r="C4437" s="4"/>
      <c r="D4437" s="4"/>
      <c r="E4437" s="4"/>
      <c r="F4437" s="4"/>
      <c r="G4437" s="45"/>
      <c r="H4437" s="45"/>
      <c r="I4437" s="36"/>
      <c r="J4437" s="36"/>
      <c r="K4437" s="5"/>
      <c r="L4437" s="8" t="str">
        <f t="shared" si="70"/>
        <v xml:space="preserve"> </v>
      </c>
      <c r="M4437" s="6"/>
      <c r="N4437" s="6"/>
      <c r="O4437" s="6"/>
      <c r="P4437" s="8"/>
      <c r="Q4437" s="5"/>
      <c r="R4437" s="8"/>
      <c r="S4437" s="10"/>
      <c r="T4437" s="6"/>
      <c r="U4437" s="4"/>
      <c r="V4437" s="4"/>
      <c r="W4437" s="38"/>
      <c r="X4437" s="8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BC4437" s="2"/>
    </row>
    <row r="4438" spans="1:55" ht="12.75" x14ac:dyDescent="0.2">
      <c r="A4438" s="4"/>
      <c r="B4438" s="4"/>
      <c r="C4438" s="4"/>
      <c r="D4438" s="4"/>
      <c r="E4438" s="4"/>
      <c r="F4438" s="4"/>
      <c r="G4438" s="45"/>
      <c r="H4438" s="45"/>
      <c r="I4438" s="36"/>
      <c r="J4438" s="36"/>
      <c r="K4438" s="5"/>
      <c r="L4438" s="8" t="str">
        <f t="shared" si="70"/>
        <v xml:space="preserve"> </v>
      </c>
      <c r="M4438" s="6"/>
      <c r="N4438" s="6"/>
      <c r="O4438" s="6"/>
      <c r="P4438" s="8"/>
      <c r="Q4438" s="5"/>
      <c r="R4438" s="8"/>
      <c r="S4438" s="10"/>
      <c r="T4438" s="6"/>
      <c r="U4438" s="4"/>
      <c r="V4438" s="4"/>
      <c r="W4438" s="38"/>
      <c r="X4438" s="8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BC4438" s="2"/>
    </row>
    <row r="4439" spans="1:55" ht="12.75" x14ac:dyDescent="0.2">
      <c r="A4439" s="4"/>
      <c r="B4439" s="4"/>
      <c r="C4439" s="4"/>
      <c r="D4439" s="4"/>
      <c r="E4439" s="4"/>
      <c r="F4439" s="4"/>
      <c r="G4439" s="45"/>
      <c r="H4439" s="45"/>
      <c r="I4439" s="36"/>
      <c r="J4439" s="36"/>
      <c r="K4439" s="5"/>
      <c r="L4439" s="8" t="str">
        <f t="shared" si="70"/>
        <v xml:space="preserve"> </v>
      </c>
      <c r="M4439" s="6"/>
      <c r="N4439" s="6"/>
      <c r="O4439" s="6"/>
      <c r="P4439" s="8"/>
      <c r="Q4439" s="5"/>
      <c r="R4439" s="8"/>
      <c r="S4439" s="10"/>
      <c r="T4439" s="6"/>
      <c r="U4439" s="4"/>
      <c r="V4439" s="4"/>
      <c r="W4439" s="38"/>
      <c r="X4439" s="8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BC4439" s="2"/>
    </row>
    <row r="4440" spans="1:55" ht="12.75" x14ac:dyDescent="0.2">
      <c r="A4440" s="4"/>
      <c r="B4440" s="4"/>
      <c r="C4440" s="4"/>
      <c r="D4440" s="4"/>
      <c r="E4440" s="4"/>
      <c r="F4440" s="4"/>
      <c r="G4440" s="45"/>
      <c r="H4440" s="45"/>
      <c r="I4440" s="36"/>
      <c r="J4440" s="36"/>
      <c r="K4440" s="5"/>
      <c r="L4440" s="8" t="str">
        <f t="shared" si="70"/>
        <v xml:space="preserve"> </v>
      </c>
      <c r="M4440" s="6"/>
      <c r="N4440" s="6"/>
      <c r="O4440" s="6"/>
      <c r="P4440" s="8"/>
      <c r="Q4440" s="5"/>
      <c r="R4440" s="8"/>
      <c r="S4440" s="10"/>
      <c r="T4440" s="6"/>
      <c r="U4440" s="4"/>
      <c r="V4440" s="4"/>
      <c r="W4440" s="38"/>
      <c r="X4440" s="8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BC4440" s="2"/>
    </row>
    <row r="4441" spans="1:55" ht="12.75" x14ac:dyDescent="0.2">
      <c r="A4441" s="4"/>
      <c r="B4441" s="4"/>
      <c r="C4441" s="4"/>
      <c r="D4441" s="4"/>
      <c r="E4441" s="4"/>
      <c r="F4441" s="4"/>
      <c r="G4441" s="45"/>
      <c r="H4441" s="45"/>
      <c r="I4441" s="36"/>
      <c r="J4441" s="36"/>
      <c r="K4441" s="5"/>
      <c r="L4441" s="8" t="str">
        <f t="shared" si="70"/>
        <v xml:space="preserve"> </v>
      </c>
      <c r="M4441" s="6"/>
      <c r="N4441" s="6"/>
      <c r="O4441" s="6"/>
      <c r="P4441" s="8"/>
      <c r="Q4441" s="5"/>
      <c r="R4441" s="8"/>
      <c r="S4441" s="10"/>
      <c r="T4441" s="6"/>
      <c r="U4441" s="4"/>
      <c r="V4441" s="4"/>
      <c r="W4441" s="38"/>
      <c r="X4441" s="8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BC4441" s="2"/>
    </row>
    <row r="4442" spans="1:55" ht="12.75" x14ac:dyDescent="0.2">
      <c r="A4442" s="4"/>
      <c r="B4442" s="4"/>
      <c r="C4442" s="4"/>
      <c r="D4442" s="4"/>
      <c r="E4442" s="4"/>
      <c r="F4442" s="4"/>
      <c r="G4442" s="45"/>
      <c r="H4442" s="45"/>
      <c r="I4442" s="36"/>
      <c r="J4442" s="36"/>
      <c r="K4442" s="5"/>
      <c r="L4442" s="8" t="str">
        <f t="shared" si="70"/>
        <v xml:space="preserve"> </v>
      </c>
      <c r="M4442" s="6"/>
      <c r="N4442" s="6"/>
      <c r="O4442" s="6"/>
      <c r="P4442" s="8"/>
      <c r="Q4442" s="5"/>
      <c r="R4442" s="8"/>
      <c r="S4442" s="10"/>
      <c r="T4442" s="6"/>
      <c r="U4442" s="4"/>
      <c r="V4442" s="4"/>
      <c r="W4442" s="38"/>
      <c r="X4442" s="8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BC4442" s="2"/>
    </row>
    <row r="4443" spans="1:55" ht="12.75" x14ac:dyDescent="0.2">
      <c r="A4443" s="4"/>
      <c r="B4443" s="4"/>
      <c r="C4443" s="4"/>
      <c r="D4443" s="4"/>
      <c r="E4443" s="4"/>
      <c r="F4443" s="4"/>
      <c r="G4443" s="45"/>
      <c r="H4443" s="45"/>
      <c r="I4443" s="36"/>
      <c r="J4443" s="36"/>
      <c r="K4443" s="5"/>
      <c r="L4443" s="8" t="str">
        <f t="shared" si="70"/>
        <v xml:space="preserve"> </v>
      </c>
      <c r="M4443" s="6"/>
      <c r="N4443" s="6"/>
      <c r="O4443" s="6"/>
      <c r="P4443" s="8"/>
      <c r="Q4443" s="5"/>
      <c r="R4443" s="8"/>
      <c r="S4443" s="10"/>
      <c r="T4443" s="6"/>
      <c r="U4443" s="4"/>
      <c r="V4443" s="4"/>
      <c r="W4443" s="38"/>
      <c r="X4443" s="8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BC4443" s="2"/>
    </row>
    <row r="4444" spans="1:55" ht="12.75" x14ac:dyDescent="0.2">
      <c r="A4444" s="4"/>
      <c r="B4444" s="4"/>
      <c r="C4444" s="4"/>
      <c r="D4444" s="4"/>
      <c r="E4444" s="4"/>
      <c r="F4444" s="4"/>
      <c r="G4444" s="45"/>
      <c r="H4444" s="45"/>
      <c r="I4444" s="36"/>
      <c r="J4444" s="36"/>
      <c r="K4444" s="5"/>
      <c r="L4444" s="8" t="str">
        <f t="shared" si="70"/>
        <v xml:space="preserve"> </v>
      </c>
      <c r="M4444" s="6"/>
      <c r="N4444" s="6"/>
      <c r="O4444" s="6"/>
      <c r="P4444" s="8"/>
      <c r="Q4444" s="5"/>
      <c r="R4444" s="8"/>
      <c r="S4444" s="10"/>
      <c r="T4444" s="6"/>
      <c r="U4444" s="4"/>
      <c r="V4444" s="4"/>
      <c r="W4444" s="38"/>
      <c r="X4444" s="8"/>
      <c r="Y4444" s="10"/>
      <c r="Z4444" s="10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BC4444" s="2"/>
    </row>
    <row r="4445" spans="1:55" ht="12.75" x14ac:dyDescent="0.2">
      <c r="A4445" s="4"/>
      <c r="B4445" s="4"/>
      <c r="C4445" s="4"/>
      <c r="D4445" s="4"/>
      <c r="E4445" s="4"/>
      <c r="F4445" s="4"/>
      <c r="G4445" s="45"/>
      <c r="H4445" s="45"/>
      <c r="I4445" s="36"/>
      <c r="J4445" s="36"/>
      <c r="K4445" s="5"/>
      <c r="L4445" s="8" t="str">
        <f t="shared" si="70"/>
        <v xml:space="preserve"> </v>
      </c>
      <c r="M4445" s="6"/>
      <c r="N4445" s="6"/>
      <c r="O4445" s="6"/>
      <c r="P4445" s="8"/>
      <c r="Q4445" s="5"/>
      <c r="R4445" s="8"/>
      <c r="S4445" s="10"/>
      <c r="T4445" s="6"/>
      <c r="U4445" s="4"/>
      <c r="V4445" s="4"/>
      <c r="W4445" s="38"/>
      <c r="X4445" s="8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BC4445" s="2"/>
    </row>
    <row r="4446" spans="1:55" ht="12.75" x14ac:dyDescent="0.2">
      <c r="A4446" s="4"/>
      <c r="B4446" s="4"/>
      <c r="C4446" s="4"/>
      <c r="D4446" s="4"/>
      <c r="E4446" s="4"/>
      <c r="F4446" s="4"/>
      <c r="G4446" s="45"/>
      <c r="H4446" s="45"/>
      <c r="I4446" s="36"/>
      <c r="J4446" s="36"/>
      <c r="K4446" s="5"/>
      <c r="L4446" s="8" t="str">
        <f t="shared" si="70"/>
        <v xml:space="preserve"> </v>
      </c>
      <c r="M4446" s="6"/>
      <c r="N4446" s="6"/>
      <c r="O4446" s="6"/>
      <c r="P4446" s="8"/>
      <c r="Q4446" s="5"/>
      <c r="R4446" s="8"/>
      <c r="S4446" s="10"/>
      <c r="T4446" s="6"/>
      <c r="U4446" s="4"/>
      <c r="V4446" s="4"/>
      <c r="W4446" s="38"/>
      <c r="X4446" s="8"/>
      <c r="Y4446" s="10"/>
      <c r="Z4446" s="10"/>
      <c r="AA4446" s="10"/>
      <c r="AB4446" s="10"/>
      <c r="AC4446" s="10"/>
      <c r="AD4446" s="10"/>
      <c r="AE4446" s="10"/>
      <c r="AF4446" s="10"/>
      <c r="AG4446" s="10"/>
      <c r="AH4446" s="10"/>
      <c r="AI4446" s="10"/>
      <c r="AJ4446" s="10"/>
      <c r="BC4446" s="2"/>
    </row>
    <row r="4447" spans="1:55" ht="12.75" x14ac:dyDescent="0.2">
      <c r="A4447" s="4"/>
      <c r="B4447" s="4"/>
      <c r="C4447" s="4"/>
      <c r="D4447" s="4"/>
      <c r="E4447" s="4"/>
      <c r="F4447" s="4"/>
      <c r="G4447" s="45"/>
      <c r="H4447" s="45"/>
      <c r="I4447" s="36"/>
      <c r="J4447" s="36"/>
      <c r="K4447" s="5"/>
      <c r="L4447" s="8" t="str">
        <f t="shared" si="70"/>
        <v xml:space="preserve"> </v>
      </c>
      <c r="M4447" s="6"/>
      <c r="N4447" s="6"/>
      <c r="O4447" s="6"/>
      <c r="P4447" s="8"/>
      <c r="Q4447" s="5"/>
      <c r="R4447" s="8"/>
      <c r="S4447" s="10"/>
      <c r="T4447" s="6"/>
      <c r="U4447" s="4"/>
      <c r="V4447" s="4"/>
      <c r="W4447" s="38"/>
      <c r="X4447" s="8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BC4447" s="2"/>
    </row>
    <row r="4448" spans="1:55" ht="12.75" x14ac:dyDescent="0.2">
      <c r="A4448" s="4"/>
      <c r="B4448" s="4"/>
      <c r="C4448" s="4"/>
      <c r="D4448" s="4"/>
      <c r="E4448" s="4"/>
      <c r="F4448" s="4"/>
      <c r="G4448" s="45"/>
      <c r="H4448" s="45"/>
      <c r="I4448" s="36"/>
      <c r="J4448" s="36"/>
      <c r="K4448" s="5"/>
      <c r="L4448" s="8" t="str">
        <f t="shared" ref="L4448:L4511" si="71">+IF(J4448=0," ",K4448-($B$9-J4448))</f>
        <v xml:space="preserve"> </v>
      </c>
      <c r="M4448" s="6"/>
      <c r="N4448" s="6"/>
      <c r="O4448" s="6"/>
      <c r="P4448" s="8"/>
      <c r="Q4448" s="5"/>
      <c r="R4448" s="8"/>
      <c r="S4448" s="10"/>
      <c r="T4448" s="6"/>
      <c r="U4448" s="4"/>
      <c r="V4448" s="4"/>
      <c r="W4448" s="38"/>
      <c r="X4448" s="8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BC4448" s="2"/>
    </row>
    <row r="4449" spans="1:55" ht="12.75" x14ac:dyDescent="0.2">
      <c r="A4449" s="4"/>
      <c r="B4449" s="4"/>
      <c r="C4449" s="4"/>
      <c r="D4449" s="4"/>
      <c r="E4449" s="4"/>
      <c r="F4449" s="4"/>
      <c r="G4449" s="45"/>
      <c r="H4449" s="45"/>
      <c r="I4449" s="36"/>
      <c r="J4449" s="36"/>
      <c r="K4449" s="5"/>
      <c r="L4449" s="8" t="str">
        <f t="shared" si="71"/>
        <v xml:space="preserve"> </v>
      </c>
      <c r="M4449" s="6"/>
      <c r="N4449" s="6"/>
      <c r="O4449" s="6"/>
      <c r="P4449" s="8"/>
      <c r="Q4449" s="5"/>
      <c r="R4449" s="8"/>
      <c r="S4449" s="10"/>
      <c r="T4449" s="6"/>
      <c r="U4449" s="4"/>
      <c r="V4449" s="4"/>
      <c r="W4449" s="38"/>
      <c r="X4449" s="8"/>
      <c r="Y4449" s="10"/>
      <c r="Z4449" s="10"/>
      <c r="AA4449" s="10"/>
      <c r="AB4449" s="10"/>
      <c r="AC4449" s="10"/>
      <c r="AD4449" s="10"/>
      <c r="AE4449" s="10"/>
      <c r="AF4449" s="10"/>
      <c r="AG4449" s="10"/>
      <c r="AH4449" s="10"/>
      <c r="AI4449" s="10"/>
      <c r="AJ4449" s="10"/>
      <c r="BC4449" s="2"/>
    </row>
    <row r="4450" spans="1:55" ht="12.75" x14ac:dyDescent="0.2">
      <c r="A4450" s="4"/>
      <c r="B4450" s="4"/>
      <c r="C4450" s="4"/>
      <c r="D4450" s="4"/>
      <c r="E4450" s="4"/>
      <c r="F4450" s="4"/>
      <c r="G4450" s="45"/>
      <c r="H4450" s="45"/>
      <c r="I4450" s="36"/>
      <c r="J4450" s="36"/>
      <c r="K4450" s="5"/>
      <c r="L4450" s="8" t="str">
        <f t="shared" si="71"/>
        <v xml:space="preserve"> </v>
      </c>
      <c r="M4450" s="6"/>
      <c r="N4450" s="6"/>
      <c r="O4450" s="6"/>
      <c r="P4450" s="8"/>
      <c r="Q4450" s="5"/>
      <c r="R4450" s="8"/>
      <c r="S4450" s="10"/>
      <c r="T4450" s="6"/>
      <c r="U4450" s="4"/>
      <c r="V4450" s="4"/>
      <c r="W4450" s="38"/>
      <c r="X4450" s="8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BC4450" s="2"/>
    </row>
    <row r="4451" spans="1:55" ht="12.75" x14ac:dyDescent="0.2">
      <c r="A4451" s="4"/>
      <c r="B4451" s="4"/>
      <c r="C4451" s="4"/>
      <c r="D4451" s="4"/>
      <c r="E4451" s="4"/>
      <c r="F4451" s="4"/>
      <c r="G4451" s="45"/>
      <c r="H4451" s="45"/>
      <c r="I4451" s="36"/>
      <c r="J4451" s="36"/>
      <c r="K4451" s="5"/>
      <c r="L4451" s="8" t="str">
        <f t="shared" si="71"/>
        <v xml:space="preserve"> </v>
      </c>
      <c r="M4451" s="6"/>
      <c r="N4451" s="6"/>
      <c r="O4451" s="6"/>
      <c r="P4451" s="8"/>
      <c r="Q4451" s="5"/>
      <c r="R4451" s="8"/>
      <c r="S4451" s="10"/>
      <c r="T4451" s="6"/>
      <c r="U4451" s="4"/>
      <c r="V4451" s="4"/>
      <c r="W4451" s="38"/>
      <c r="X4451" s="8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BC4451" s="2"/>
    </row>
    <row r="4452" spans="1:55" ht="12.75" x14ac:dyDescent="0.2">
      <c r="A4452" s="4"/>
      <c r="B4452" s="4"/>
      <c r="C4452" s="4"/>
      <c r="D4452" s="4"/>
      <c r="E4452" s="4"/>
      <c r="F4452" s="4"/>
      <c r="G4452" s="45"/>
      <c r="H4452" s="45"/>
      <c r="I4452" s="36"/>
      <c r="J4452" s="36"/>
      <c r="K4452" s="5"/>
      <c r="L4452" s="8" t="str">
        <f t="shared" si="71"/>
        <v xml:space="preserve"> </v>
      </c>
      <c r="M4452" s="6"/>
      <c r="N4452" s="6"/>
      <c r="O4452" s="6"/>
      <c r="P4452" s="8"/>
      <c r="Q4452" s="5"/>
      <c r="R4452" s="8"/>
      <c r="S4452" s="10"/>
      <c r="T4452" s="6"/>
      <c r="U4452" s="4"/>
      <c r="V4452" s="4"/>
      <c r="W4452" s="38"/>
      <c r="X4452" s="8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BC4452" s="2"/>
    </row>
    <row r="4453" spans="1:55" ht="12.75" x14ac:dyDescent="0.2">
      <c r="A4453" s="4"/>
      <c r="B4453" s="4"/>
      <c r="C4453" s="4"/>
      <c r="D4453" s="4"/>
      <c r="E4453" s="4"/>
      <c r="F4453" s="4"/>
      <c r="G4453" s="45"/>
      <c r="H4453" s="45"/>
      <c r="I4453" s="36"/>
      <c r="J4453" s="36"/>
      <c r="K4453" s="5"/>
      <c r="L4453" s="8" t="str">
        <f t="shared" si="71"/>
        <v xml:space="preserve"> </v>
      </c>
      <c r="M4453" s="6"/>
      <c r="N4453" s="6"/>
      <c r="O4453" s="6"/>
      <c r="P4453" s="8"/>
      <c r="Q4453" s="5"/>
      <c r="R4453" s="8"/>
      <c r="S4453" s="10"/>
      <c r="T4453" s="6"/>
      <c r="U4453" s="4"/>
      <c r="V4453" s="4"/>
      <c r="W4453" s="38"/>
      <c r="X4453" s="8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BC4453" s="2"/>
    </row>
    <row r="4454" spans="1:55" ht="12.75" x14ac:dyDescent="0.2">
      <c r="A4454" s="4"/>
      <c r="B4454" s="4"/>
      <c r="C4454" s="4"/>
      <c r="D4454" s="4"/>
      <c r="E4454" s="4"/>
      <c r="F4454" s="4"/>
      <c r="G4454" s="45"/>
      <c r="H4454" s="45"/>
      <c r="I4454" s="36"/>
      <c r="J4454" s="36"/>
      <c r="K4454" s="5"/>
      <c r="L4454" s="8" t="str">
        <f t="shared" si="71"/>
        <v xml:space="preserve"> </v>
      </c>
      <c r="M4454" s="6"/>
      <c r="N4454" s="6"/>
      <c r="O4454" s="6"/>
      <c r="P4454" s="8"/>
      <c r="Q4454" s="5"/>
      <c r="R4454" s="8"/>
      <c r="S4454" s="10"/>
      <c r="T4454" s="6"/>
      <c r="U4454" s="4"/>
      <c r="V4454" s="4"/>
      <c r="W4454" s="38"/>
      <c r="X4454" s="8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BC4454" s="2"/>
    </row>
    <row r="4455" spans="1:55" ht="12.75" x14ac:dyDescent="0.2">
      <c r="A4455" s="4"/>
      <c r="B4455" s="4"/>
      <c r="C4455" s="4"/>
      <c r="D4455" s="4"/>
      <c r="E4455" s="4"/>
      <c r="F4455" s="4"/>
      <c r="G4455" s="45"/>
      <c r="H4455" s="45"/>
      <c r="I4455" s="36"/>
      <c r="J4455" s="36"/>
      <c r="K4455" s="5"/>
      <c r="L4455" s="8" t="str">
        <f t="shared" si="71"/>
        <v xml:space="preserve"> </v>
      </c>
      <c r="M4455" s="6"/>
      <c r="N4455" s="6"/>
      <c r="O4455" s="6"/>
      <c r="P4455" s="8"/>
      <c r="Q4455" s="5"/>
      <c r="R4455" s="8"/>
      <c r="S4455" s="10"/>
      <c r="T4455" s="6"/>
      <c r="U4455" s="4"/>
      <c r="V4455" s="4"/>
      <c r="W4455" s="38"/>
      <c r="X4455" s="8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BC4455" s="2"/>
    </row>
    <row r="4456" spans="1:55" ht="12.75" x14ac:dyDescent="0.2">
      <c r="A4456" s="4"/>
      <c r="B4456" s="4"/>
      <c r="C4456" s="4"/>
      <c r="D4456" s="4"/>
      <c r="E4456" s="4"/>
      <c r="F4456" s="4"/>
      <c r="G4456" s="45"/>
      <c r="H4456" s="45"/>
      <c r="I4456" s="36"/>
      <c r="J4456" s="36"/>
      <c r="K4456" s="5"/>
      <c r="L4456" s="8" t="str">
        <f t="shared" si="71"/>
        <v xml:space="preserve"> </v>
      </c>
      <c r="M4456" s="6"/>
      <c r="N4456" s="6"/>
      <c r="O4456" s="6"/>
      <c r="P4456" s="8"/>
      <c r="Q4456" s="5"/>
      <c r="R4456" s="8"/>
      <c r="S4456" s="10"/>
      <c r="T4456" s="6"/>
      <c r="U4456" s="4"/>
      <c r="V4456" s="4"/>
      <c r="W4456" s="38"/>
      <c r="X4456" s="8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BC4456" s="2"/>
    </row>
    <row r="4457" spans="1:55" ht="12.75" x14ac:dyDescent="0.2">
      <c r="A4457" s="4"/>
      <c r="B4457" s="4"/>
      <c r="C4457" s="4"/>
      <c r="D4457" s="4"/>
      <c r="E4457" s="4"/>
      <c r="F4457" s="4"/>
      <c r="G4457" s="45"/>
      <c r="H4457" s="45"/>
      <c r="I4457" s="36"/>
      <c r="J4457" s="36"/>
      <c r="K4457" s="5"/>
      <c r="L4457" s="8" t="str">
        <f t="shared" si="71"/>
        <v xml:space="preserve"> </v>
      </c>
      <c r="M4457" s="6"/>
      <c r="N4457" s="6"/>
      <c r="O4457" s="6"/>
      <c r="P4457" s="8"/>
      <c r="Q4457" s="5"/>
      <c r="R4457" s="8"/>
      <c r="S4457" s="10"/>
      <c r="T4457" s="6"/>
      <c r="U4457" s="4"/>
      <c r="V4457" s="4"/>
      <c r="W4457" s="38"/>
      <c r="X4457" s="8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BC4457" s="2"/>
    </row>
    <row r="4458" spans="1:55" ht="12.75" x14ac:dyDescent="0.2">
      <c r="A4458" s="4"/>
      <c r="B4458" s="4"/>
      <c r="C4458" s="4"/>
      <c r="D4458" s="4"/>
      <c r="E4458" s="4"/>
      <c r="F4458" s="4"/>
      <c r="G4458" s="45"/>
      <c r="H4458" s="45"/>
      <c r="I4458" s="36"/>
      <c r="J4458" s="36"/>
      <c r="K4458" s="5"/>
      <c r="L4458" s="8" t="str">
        <f t="shared" si="71"/>
        <v xml:space="preserve"> </v>
      </c>
      <c r="M4458" s="6"/>
      <c r="N4458" s="6"/>
      <c r="O4458" s="6"/>
      <c r="P4458" s="8"/>
      <c r="Q4458" s="5"/>
      <c r="R4458" s="8"/>
      <c r="S4458" s="10"/>
      <c r="T4458" s="6"/>
      <c r="U4458" s="4"/>
      <c r="V4458" s="4"/>
      <c r="W4458" s="38"/>
      <c r="X4458" s="8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BC4458" s="2"/>
    </row>
    <row r="4459" spans="1:55" ht="12.75" x14ac:dyDescent="0.2">
      <c r="A4459" s="4"/>
      <c r="B4459" s="4"/>
      <c r="C4459" s="4"/>
      <c r="D4459" s="4"/>
      <c r="E4459" s="4"/>
      <c r="F4459" s="4"/>
      <c r="G4459" s="45"/>
      <c r="H4459" s="45"/>
      <c r="I4459" s="36"/>
      <c r="J4459" s="36"/>
      <c r="K4459" s="5"/>
      <c r="L4459" s="8" t="str">
        <f t="shared" si="71"/>
        <v xml:space="preserve"> </v>
      </c>
      <c r="M4459" s="6"/>
      <c r="N4459" s="6"/>
      <c r="O4459" s="6"/>
      <c r="P4459" s="8"/>
      <c r="Q4459" s="5"/>
      <c r="R4459" s="8"/>
      <c r="S4459" s="10"/>
      <c r="T4459" s="6"/>
      <c r="U4459" s="4"/>
      <c r="V4459" s="4"/>
      <c r="W4459" s="38"/>
      <c r="X4459" s="8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BC4459" s="2"/>
    </row>
    <row r="4460" spans="1:55" ht="12.75" x14ac:dyDescent="0.2">
      <c r="A4460" s="4"/>
      <c r="B4460" s="4"/>
      <c r="C4460" s="4"/>
      <c r="D4460" s="4"/>
      <c r="E4460" s="4"/>
      <c r="F4460" s="4"/>
      <c r="G4460" s="45"/>
      <c r="H4460" s="45"/>
      <c r="I4460" s="36"/>
      <c r="J4460" s="36"/>
      <c r="K4460" s="5"/>
      <c r="L4460" s="8" t="str">
        <f t="shared" si="71"/>
        <v xml:space="preserve"> </v>
      </c>
      <c r="M4460" s="6"/>
      <c r="N4460" s="6"/>
      <c r="O4460" s="6"/>
      <c r="P4460" s="8"/>
      <c r="Q4460" s="5"/>
      <c r="R4460" s="8"/>
      <c r="S4460" s="10"/>
      <c r="T4460" s="6"/>
      <c r="U4460" s="4"/>
      <c r="V4460" s="4"/>
      <c r="W4460" s="38"/>
      <c r="X4460" s="8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BC4460" s="2"/>
    </row>
    <row r="4461" spans="1:55" ht="12.75" x14ac:dyDescent="0.2">
      <c r="A4461" s="4"/>
      <c r="B4461" s="4"/>
      <c r="C4461" s="4"/>
      <c r="D4461" s="4"/>
      <c r="E4461" s="4"/>
      <c r="F4461" s="4"/>
      <c r="G4461" s="45"/>
      <c r="H4461" s="45"/>
      <c r="I4461" s="36"/>
      <c r="J4461" s="36"/>
      <c r="K4461" s="5"/>
      <c r="L4461" s="8" t="str">
        <f t="shared" si="71"/>
        <v xml:space="preserve"> </v>
      </c>
      <c r="M4461" s="6"/>
      <c r="N4461" s="6"/>
      <c r="O4461" s="6"/>
      <c r="P4461" s="8"/>
      <c r="Q4461" s="5"/>
      <c r="R4461" s="8"/>
      <c r="S4461" s="10"/>
      <c r="T4461" s="6"/>
      <c r="U4461" s="4"/>
      <c r="V4461" s="4"/>
      <c r="W4461" s="38"/>
      <c r="X4461" s="8"/>
      <c r="Y4461" s="10"/>
      <c r="Z4461" s="10"/>
      <c r="AA4461" s="10"/>
      <c r="AB4461" s="10"/>
      <c r="AC4461" s="10"/>
      <c r="AD4461" s="10"/>
      <c r="AE4461" s="10"/>
      <c r="AF4461" s="10"/>
      <c r="AG4461" s="10"/>
      <c r="AH4461" s="10"/>
      <c r="AI4461" s="10"/>
      <c r="AJ4461" s="10"/>
      <c r="BC4461" s="2"/>
    </row>
    <row r="4462" spans="1:55" ht="12.75" x14ac:dyDescent="0.2">
      <c r="A4462" s="4"/>
      <c r="B4462" s="4"/>
      <c r="C4462" s="4"/>
      <c r="D4462" s="4"/>
      <c r="E4462" s="4"/>
      <c r="F4462" s="4"/>
      <c r="G4462" s="45"/>
      <c r="H4462" s="45"/>
      <c r="I4462" s="36"/>
      <c r="J4462" s="36"/>
      <c r="K4462" s="5"/>
      <c r="L4462" s="8" t="str">
        <f t="shared" si="71"/>
        <v xml:space="preserve"> </v>
      </c>
      <c r="M4462" s="6"/>
      <c r="N4462" s="6"/>
      <c r="O4462" s="6"/>
      <c r="P4462" s="8"/>
      <c r="Q4462" s="5"/>
      <c r="R4462" s="8"/>
      <c r="S4462" s="10"/>
      <c r="T4462" s="6"/>
      <c r="U4462" s="4"/>
      <c r="V4462" s="4"/>
      <c r="W4462" s="38"/>
      <c r="X4462" s="8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BC4462" s="2"/>
    </row>
    <row r="4463" spans="1:55" ht="12.75" x14ac:dyDescent="0.2">
      <c r="A4463" s="4"/>
      <c r="B4463" s="4"/>
      <c r="C4463" s="4"/>
      <c r="D4463" s="4"/>
      <c r="E4463" s="4"/>
      <c r="F4463" s="4"/>
      <c r="G4463" s="45"/>
      <c r="H4463" s="45"/>
      <c r="I4463" s="36"/>
      <c r="J4463" s="36"/>
      <c r="K4463" s="5"/>
      <c r="L4463" s="8" t="str">
        <f t="shared" si="71"/>
        <v xml:space="preserve"> </v>
      </c>
      <c r="M4463" s="6"/>
      <c r="N4463" s="6"/>
      <c r="O4463" s="6"/>
      <c r="P4463" s="8"/>
      <c r="Q4463" s="5"/>
      <c r="R4463" s="8"/>
      <c r="S4463" s="10"/>
      <c r="T4463" s="6"/>
      <c r="U4463" s="4"/>
      <c r="V4463" s="4"/>
      <c r="W4463" s="38"/>
      <c r="X4463" s="8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BC4463" s="2"/>
    </row>
    <row r="4464" spans="1:55" ht="12.75" x14ac:dyDescent="0.2">
      <c r="A4464" s="4"/>
      <c r="B4464" s="4"/>
      <c r="C4464" s="4"/>
      <c r="D4464" s="4"/>
      <c r="E4464" s="4"/>
      <c r="F4464" s="4"/>
      <c r="G4464" s="45"/>
      <c r="H4464" s="45"/>
      <c r="I4464" s="36"/>
      <c r="J4464" s="36"/>
      <c r="K4464" s="5"/>
      <c r="L4464" s="8" t="str">
        <f t="shared" si="71"/>
        <v xml:space="preserve"> </v>
      </c>
      <c r="M4464" s="6"/>
      <c r="N4464" s="6"/>
      <c r="O4464" s="6"/>
      <c r="P4464" s="8"/>
      <c r="Q4464" s="5"/>
      <c r="R4464" s="8"/>
      <c r="S4464" s="10"/>
      <c r="T4464" s="6"/>
      <c r="U4464" s="4"/>
      <c r="V4464" s="4"/>
      <c r="W4464" s="38"/>
      <c r="X4464" s="8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BC4464" s="2"/>
    </row>
    <row r="4465" spans="1:55" ht="12.75" x14ac:dyDescent="0.2">
      <c r="A4465" s="4"/>
      <c r="B4465" s="4"/>
      <c r="C4465" s="4"/>
      <c r="D4465" s="4"/>
      <c r="E4465" s="4"/>
      <c r="F4465" s="4"/>
      <c r="G4465" s="45"/>
      <c r="H4465" s="45"/>
      <c r="I4465" s="36"/>
      <c r="J4465" s="36"/>
      <c r="K4465" s="5"/>
      <c r="L4465" s="8" t="str">
        <f t="shared" si="71"/>
        <v xml:space="preserve"> </v>
      </c>
      <c r="M4465" s="6"/>
      <c r="N4465" s="6"/>
      <c r="O4465" s="6"/>
      <c r="P4465" s="8"/>
      <c r="Q4465" s="5"/>
      <c r="R4465" s="8"/>
      <c r="S4465" s="10"/>
      <c r="T4465" s="6"/>
      <c r="U4465" s="4"/>
      <c r="V4465" s="4"/>
      <c r="W4465" s="38"/>
      <c r="X4465" s="8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BC4465" s="2"/>
    </row>
    <row r="4466" spans="1:55" ht="12.75" x14ac:dyDescent="0.2">
      <c r="A4466" s="4"/>
      <c r="B4466" s="4"/>
      <c r="C4466" s="4"/>
      <c r="D4466" s="4"/>
      <c r="E4466" s="4"/>
      <c r="F4466" s="4"/>
      <c r="G4466" s="45"/>
      <c r="H4466" s="45"/>
      <c r="I4466" s="36"/>
      <c r="J4466" s="36"/>
      <c r="K4466" s="5"/>
      <c r="L4466" s="8" t="str">
        <f t="shared" si="71"/>
        <v xml:space="preserve"> </v>
      </c>
      <c r="M4466" s="6"/>
      <c r="N4466" s="6"/>
      <c r="O4466" s="6"/>
      <c r="P4466" s="8"/>
      <c r="Q4466" s="5"/>
      <c r="R4466" s="8"/>
      <c r="S4466" s="10"/>
      <c r="T4466" s="6"/>
      <c r="U4466" s="4"/>
      <c r="V4466" s="4"/>
      <c r="W4466" s="38"/>
      <c r="X4466" s="8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BC4466" s="2"/>
    </row>
    <row r="4467" spans="1:55" ht="12.75" x14ac:dyDescent="0.2">
      <c r="A4467" s="4"/>
      <c r="B4467" s="4"/>
      <c r="C4467" s="4"/>
      <c r="D4467" s="4"/>
      <c r="E4467" s="4"/>
      <c r="F4467" s="4"/>
      <c r="G4467" s="45"/>
      <c r="H4467" s="45"/>
      <c r="I4467" s="36"/>
      <c r="J4467" s="36"/>
      <c r="K4467" s="5"/>
      <c r="L4467" s="8" t="str">
        <f t="shared" si="71"/>
        <v xml:space="preserve"> </v>
      </c>
      <c r="M4467" s="6"/>
      <c r="N4467" s="6"/>
      <c r="O4467" s="6"/>
      <c r="P4467" s="8"/>
      <c r="Q4467" s="5"/>
      <c r="R4467" s="8"/>
      <c r="S4467" s="10"/>
      <c r="T4467" s="6"/>
      <c r="U4467" s="4"/>
      <c r="V4467" s="4"/>
      <c r="W4467" s="38"/>
      <c r="X4467" s="8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BC4467" s="2"/>
    </row>
    <row r="4468" spans="1:55" ht="12.75" x14ac:dyDescent="0.2">
      <c r="A4468" s="4"/>
      <c r="B4468" s="4"/>
      <c r="C4468" s="4"/>
      <c r="D4468" s="4"/>
      <c r="E4468" s="4"/>
      <c r="F4468" s="4"/>
      <c r="G4468" s="45"/>
      <c r="H4468" s="45"/>
      <c r="I4468" s="36"/>
      <c r="J4468" s="36"/>
      <c r="K4468" s="5"/>
      <c r="L4468" s="8" t="str">
        <f t="shared" si="71"/>
        <v xml:space="preserve"> </v>
      </c>
      <c r="M4468" s="6"/>
      <c r="N4468" s="6"/>
      <c r="O4468" s="6"/>
      <c r="P4468" s="8"/>
      <c r="Q4468" s="5"/>
      <c r="R4468" s="8"/>
      <c r="S4468" s="10"/>
      <c r="T4468" s="6"/>
      <c r="U4468" s="4"/>
      <c r="V4468" s="4"/>
      <c r="W4468" s="38"/>
      <c r="X4468" s="8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BC4468" s="2"/>
    </row>
    <row r="4469" spans="1:55" ht="12.75" x14ac:dyDescent="0.2">
      <c r="A4469" s="4"/>
      <c r="B4469" s="4"/>
      <c r="C4469" s="4"/>
      <c r="D4469" s="4"/>
      <c r="E4469" s="4"/>
      <c r="F4469" s="4"/>
      <c r="G4469" s="45"/>
      <c r="H4469" s="45"/>
      <c r="I4469" s="36"/>
      <c r="J4469" s="36"/>
      <c r="K4469" s="5"/>
      <c r="L4469" s="8" t="str">
        <f t="shared" si="71"/>
        <v xml:space="preserve"> </v>
      </c>
      <c r="M4469" s="6"/>
      <c r="N4469" s="6"/>
      <c r="O4469" s="6"/>
      <c r="P4469" s="8"/>
      <c r="Q4469" s="5"/>
      <c r="R4469" s="8"/>
      <c r="S4469" s="10"/>
      <c r="T4469" s="6"/>
      <c r="U4469" s="4"/>
      <c r="V4469" s="4"/>
      <c r="W4469" s="38"/>
      <c r="X4469" s="8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BC4469" s="2"/>
    </row>
    <row r="4470" spans="1:55" ht="12.75" x14ac:dyDescent="0.2">
      <c r="A4470" s="4"/>
      <c r="B4470" s="4"/>
      <c r="C4470" s="4"/>
      <c r="D4470" s="4"/>
      <c r="E4470" s="4"/>
      <c r="F4470" s="4"/>
      <c r="G4470" s="45"/>
      <c r="H4470" s="45"/>
      <c r="I4470" s="36"/>
      <c r="J4470" s="36"/>
      <c r="K4470" s="5"/>
      <c r="L4470" s="8" t="str">
        <f t="shared" si="71"/>
        <v xml:space="preserve"> </v>
      </c>
      <c r="M4470" s="6"/>
      <c r="N4470" s="6"/>
      <c r="O4470" s="6"/>
      <c r="P4470" s="8"/>
      <c r="Q4470" s="5"/>
      <c r="R4470" s="8"/>
      <c r="S4470" s="10"/>
      <c r="T4470" s="6"/>
      <c r="U4470" s="4"/>
      <c r="V4470" s="4"/>
      <c r="W4470" s="38"/>
      <c r="X4470" s="8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BC4470" s="2"/>
    </row>
    <row r="4471" spans="1:55" ht="12.75" x14ac:dyDescent="0.2">
      <c r="A4471" s="4"/>
      <c r="B4471" s="4"/>
      <c r="C4471" s="4"/>
      <c r="D4471" s="4"/>
      <c r="E4471" s="4"/>
      <c r="F4471" s="4"/>
      <c r="G4471" s="45"/>
      <c r="H4471" s="45"/>
      <c r="I4471" s="36"/>
      <c r="J4471" s="36"/>
      <c r="K4471" s="5"/>
      <c r="L4471" s="8" t="str">
        <f t="shared" si="71"/>
        <v xml:space="preserve"> </v>
      </c>
      <c r="M4471" s="6"/>
      <c r="N4471" s="6"/>
      <c r="O4471" s="6"/>
      <c r="P4471" s="8"/>
      <c r="Q4471" s="5"/>
      <c r="R4471" s="8"/>
      <c r="S4471" s="10"/>
      <c r="T4471" s="6"/>
      <c r="U4471" s="4"/>
      <c r="V4471" s="4"/>
      <c r="W4471" s="38"/>
      <c r="X4471" s="8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BC4471" s="2"/>
    </row>
    <row r="4472" spans="1:55" ht="12.75" x14ac:dyDescent="0.2">
      <c r="A4472" s="4"/>
      <c r="B4472" s="4"/>
      <c r="C4472" s="4"/>
      <c r="D4472" s="4"/>
      <c r="E4472" s="4"/>
      <c r="F4472" s="4"/>
      <c r="G4472" s="45"/>
      <c r="H4472" s="45"/>
      <c r="I4472" s="36"/>
      <c r="J4472" s="36"/>
      <c r="K4472" s="5"/>
      <c r="L4472" s="8" t="str">
        <f t="shared" si="71"/>
        <v xml:space="preserve"> </v>
      </c>
      <c r="M4472" s="6"/>
      <c r="N4472" s="6"/>
      <c r="O4472" s="6"/>
      <c r="P4472" s="8"/>
      <c r="Q4472" s="5"/>
      <c r="R4472" s="8"/>
      <c r="S4472" s="10"/>
      <c r="T4472" s="6"/>
      <c r="U4472" s="4"/>
      <c r="V4472" s="4"/>
      <c r="W4472" s="38"/>
      <c r="X4472" s="8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BC4472" s="2"/>
    </row>
    <row r="4473" spans="1:55" ht="12.75" x14ac:dyDescent="0.2">
      <c r="A4473" s="4"/>
      <c r="B4473" s="4"/>
      <c r="C4473" s="4"/>
      <c r="D4473" s="4"/>
      <c r="E4473" s="4"/>
      <c r="F4473" s="4"/>
      <c r="G4473" s="45"/>
      <c r="H4473" s="45"/>
      <c r="I4473" s="36"/>
      <c r="J4473" s="36"/>
      <c r="K4473" s="5"/>
      <c r="L4473" s="8" t="str">
        <f t="shared" si="71"/>
        <v xml:space="preserve"> </v>
      </c>
      <c r="M4473" s="6"/>
      <c r="N4473" s="6"/>
      <c r="O4473" s="6"/>
      <c r="P4473" s="8"/>
      <c r="Q4473" s="5"/>
      <c r="R4473" s="8"/>
      <c r="S4473" s="10"/>
      <c r="T4473" s="6"/>
      <c r="U4473" s="4"/>
      <c r="V4473" s="4"/>
      <c r="W4473" s="38"/>
      <c r="X4473" s="8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BC4473" s="2"/>
    </row>
    <row r="4474" spans="1:55" ht="12.75" x14ac:dyDescent="0.2">
      <c r="A4474" s="4"/>
      <c r="B4474" s="4"/>
      <c r="C4474" s="4"/>
      <c r="D4474" s="4"/>
      <c r="E4474" s="4"/>
      <c r="F4474" s="4"/>
      <c r="G4474" s="45"/>
      <c r="H4474" s="45"/>
      <c r="I4474" s="36"/>
      <c r="J4474" s="36"/>
      <c r="K4474" s="5"/>
      <c r="L4474" s="8" t="str">
        <f t="shared" si="71"/>
        <v xml:space="preserve"> </v>
      </c>
      <c r="M4474" s="6"/>
      <c r="N4474" s="6"/>
      <c r="O4474" s="6"/>
      <c r="P4474" s="8"/>
      <c r="Q4474" s="5"/>
      <c r="R4474" s="8"/>
      <c r="S4474" s="10"/>
      <c r="T4474" s="6"/>
      <c r="U4474" s="4"/>
      <c r="V4474" s="4"/>
      <c r="W4474" s="38"/>
      <c r="X4474" s="8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BC4474" s="2"/>
    </row>
    <row r="4475" spans="1:55" ht="12.75" x14ac:dyDescent="0.2">
      <c r="A4475" s="4"/>
      <c r="B4475" s="4"/>
      <c r="C4475" s="4"/>
      <c r="D4475" s="4"/>
      <c r="E4475" s="4"/>
      <c r="F4475" s="4"/>
      <c r="G4475" s="45"/>
      <c r="H4475" s="45"/>
      <c r="I4475" s="36"/>
      <c r="J4475" s="36"/>
      <c r="K4475" s="5"/>
      <c r="L4475" s="8" t="str">
        <f t="shared" si="71"/>
        <v xml:space="preserve"> </v>
      </c>
      <c r="M4475" s="6"/>
      <c r="N4475" s="6"/>
      <c r="O4475" s="6"/>
      <c r="P4475" s="8"/>
      <c r="Q4475" s="5"/>
      <c r="R4475" s="8"/>
      <c r="S4475" s="10"/>
      <c r="T4475" s="6"/>
      <c r="U4475" s="4"/>
      <c r="V4475" s="4"/>
      <c r="W4475" s="38"/>
      <c r="X4475" s="8"/>
      <c r="Y4475" s="10"/>
      <c r="Z4475" s="10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BC4475" s="2"/>
    </row>
    <row r="4476" spans="1:55" ht="12.75" x14ac:dyDescent="0.2">
      <c r="A4476" s="4"/>
      <c r="B4476" s="4"/>
      <c r="C4476" s="4"/>
      <c r="D4476" s="4"/>
      <c r="E4476" s="4"/>
      <c r="F4476" s="4"/>
      <c r="G4476" s="45"/>
      <c r="H4476" s="45"/>
      <c r="I4476" s="36"/>
      <c r="J4476" s="36"/>
      <c r="K4476" s="5"/>
      <c r="L4476" s="8" t="str">
        <f t="shared" si="71"/>
        <v xml:space="preserve"> </v>
      </c>
      <c r="M4476" s="6"/>
      <c r="N4476" s="6"/>
      <c r="O4476" s="6"/>
      <c r="P4476" s="8"/>
      <c r="Q4476" s="5"/>
      <c r="R4476" s="8"/>
      <c r="S4476" s="10"/>
      <c r="T4476" s="6"/>
      <c r="U4476" s="4"/>
      <c r="V4476" s="4"/>
      <c r="W4476" s="38"/>
      <c r="X4476" s="8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BC4476" s="2"/>
    </row>
    <row r="4477" spans="1:55" ht="12.75" x14ac:dyDescent="0.2">
      <c r="A4477" s="4"/>
      <c r="B4477" s="4"/>
      <c r="C4477" s="4"/>
      <c r="D4477" s="4"/>
      <c r="E4477" s="4"/>
      <c r="F4477" s="4"/>
      <c r="G4477" s="45"/>
      <c r="H4477" s="45"/>
      <c r="I4477" s="36"/>
      <c r="J4477" s="36"/>
      <c r="K4477" s="5"/>
      <c r="L4477" s="8" t="str">
        <f t="shared" si="71"/>
        <v xml:space="preserve"> </v>
      </c>
      <c r="M4477" s="6"/>
      <c r="N4477" s="6"/>
      <c r="O4477" s="6"/>
      <c r="P4477" s="8"/>
      <c r="Q4477" s="5"/>
      <c r="R4477" s="8"/>
      <c r="S4477" s="10"/>
      <c r="T4477" s="6"/>
      <c r="U4477" s="4"/>
      <c r="V4477" s="4"/>
      <c r="W4477" s="38"/>
      <c r="X4477" s="8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BC4477" s="2"/>
    </row>
    <row r="4478" spans="1:55" ht="12.75" x14ac:dyDescent="0.2">
      <c r="A4478" s="4"/>
      <c r="B4478" s="4"/>
      <c r="C4478" s="4"/>
      <c r="D4478" s="4"/>
      <c r="E4478" s="4"/>
      <c r="F4478" s="4"/>
      <c r="G4478" s="45"/>
      <c r="H4478" s="45"/>
      <c r="I4478" s="36"/>
      <c r="J4478" s="36"/>
      <c r="K4478" s="5"/>
      <c r="L4478" s="8" t="str">
        <f t="shared" si="71"/>
        <v xml:space="preserve"> </v>
      </c>
      <c r="M4478" s="6"/>
      <c r="N4478" s="6"/>
      <c r="O4478" s="6"/>
      <c r="P4478" s="8"/>
      <c r="Q4478" s="5"/>
      <c r="R4478" s="8"/>
      <c r="S4478" s="10"/>
      <c r="T4478" s="6"/>
      <c r="U4478" s="4"/>
      <c r="V4478" s="4"/>
      <c r="W4478" s="38"/>
      <c r="X4478" s="8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BC4478" s="2"/>
    </row>
    <row r="4479" spans="1:55" ht="12.75" x14ac:dyDescent="0.2">
      <c r="A4479" s="4"/>
      <c r="B4479" s="4"/>
      <c r="C4479" s="4"/>
      <c r="D4479" s="4"/>
      <c r="E4479" s="4"/>
      <c r="F4479" s="4"/>
      <c r="G4479" s="45"/>
      <c r="H4479" s="45"/>
      <c r="I4479" s="36"/>
      <c r="J4479" s="36"/>
      <c r="K4479" s="5"/>
      <c r="L4479" s="8" t="str">
        <f t="shared" si="71"/>
        <v xml:space="preserve"> </v>
      </c>
      <c r="M4479" s="6"/>
      <c r="N4479" s="6"/>
      <c r="O4479" s="6"/>
      <c r="P4479" s="8"/>
      <c r="Q4479" s="5"/>
      <c r="R4479" s="8"/>
      <c r="S4479" s="10"/>
      <c r="T4479" s="6"/>
      <c r="U4479" s="4"/>
      <c r="V4479" s="4"/>
      <c r="W4479" s="38"/>
      <c r="X4479" s="8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BC4479" s="2"/>
    </row>
    <row r="4480" spans="1:55" ht="12.75" x14ac:dyDescent="0.2">
      <c r="A4480" s="4"/>
      <c r="B4480" s="4"/>
      <c r="C4480" s="4"/>
      <c r="D4480" s="4"/>
      <c r="E4480" s="4"/>
      <c r="F4480" s="4"/>
      <c r="G4480" s="45"/>
      <c r="H4480" s="45"/>
      <c r="I4480" s="36"/>
      <c r="J4480" s="36"/>
      <c r="K4480" s="5"/>
      <c r="L4480" s="8" t="str">
        <f t="shared" si="71"/>
        <v xml:space="preserve"> </v>
      </c>
      <c r="M4480" s="6"/>
      <c r="N4480" s="6"/>
      <c r="O4480" s="6"/>
      <c r="P4480" s="8"/>
      <c r="Q4480" s="5"/>
      <c r="R4480" s="8"/>
      <c r="S4480" s="10"/>
      <c r="T4480" s="6"/>
      <c r="U4480" s="4"/>
      <c r="V4480" s="4"/>
      <c r="W4480" s="38"/>
      <c r="X4480" s="8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BC4480" s="2"/>
    </row>
    <row r="4481" spans="1:55" ht="12.75" x14ac:dyDescent="0.2">
      <c r="A4481" s="4"/>
      <c r="B4481" s="4"/>
      <c r="C4481" s="4"/>
      <c r="D4481" s="4"/>
      <c r="E4481" s="4"/>
      <c r="F4481" s="4"/>
      <c r="G4481" s="45"/>
      <c r="H4481" s="45"/>
      <c r="I4481" s="36"/>
      <c r="J4481" s="36"/>
      <c r="K4481" s="5"/>
      <c r="L4481" s="8" t="str">
        <f t="shared" si="71"/>
        <v xml:space="preserve"> </v>
      </c>
      <c r="M4481" s="6"/>
      <c r="N4481" s="6"/>
      <c r="O4481" s="6"/>
      <c r="P4481" s="8"/>
      <c r="Q4481" s="5"/>
      <c r="R4481" s="8"/>
      <c r="S4481" s="10"/>
      <c r="T4481" s="6"/>
      <c r="U4481" s="4"/>
      <c r="V4481" s="4"/>
      <c r="W4481" s="38"/>
      <c r="X4481" s="8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BC4481" s="2"/>
    </row>
    <row r="4482" spans="1:55" ht="12.75" x14ac:dyDescent="0.2">
      <c r="A4482" s="4"/>
      <c r="B4482" s="4"/>
      <c r="C4482" s="4"/>
      <c r="D4482" s="4"/>
      <c r="E4482" s="4"/>
      <c r="F4482" s="4"/>
      <c r="G4482" s="45"/>
      <c r="H4482" s="45"/>
      <c r="I4482" s="36"/>
      <c r="J4482" s="36"/>
      <c r="K4482" s="5"/>
      <c r="L4482" s="8" t="str">
        <f t="shared" si="71"/>
        <v xml:space="preserve"> </v>
      </c>
      <c r="M4482" s="6"/>
      <c r="N4482" s="6"/>
      <c r="O4482" s="6"/>
      <c r="P4482" s="8"/>
      <c r="Q4482" s="5"/>
      <c r="R4482" s="8"/>
      <c r="S4482" s="10"/>
      <c r="T4482" s="6"/>
      <c r="U4482" s="4"/>
      <c r="V4482" s="4"/>
      <c r="W4482" s="38"/>
      <c r="X4482" s="8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BC4482" s="2"/>
    </row>
    <row r="4483" spans="1:55" ht="12.75" x14ac:dyDescent="0.2">
      <c r="A4483" s="4"/>
      <c r="B4483" s="4"/>
      <c r="C4483" s="4"/>
      <c r="D4483" s="4"/>
      <c r="E4483" s="4"/>
      <c r="F4483" s="4"/>
      <c r="G4483" s="45"/>
      <c r="H4483" s="45"/>
      <c r="I4483" s="36"/>
      <c r="J4483" s="36"/>
      <c r="K4483" s="5"/>
      <c r="L4483" s="8" t="str">
        <f t="shared" si="71"/>
        <v xml:space="preserve"> </v>
      </c>
      <c r="M4483" s="6"/>
      <c r="N4483" s="6"/>
      <c r="O4483" s="6"/>
      <c r="P4483" s="8"/>
      <c r="Q4483" s="5"/>
      <c r="R4483" s="8"/>
      <c r="S4483" s="10"/>
      <c r="T4483" s="6"/>
      <c r="U4483" s="4"/>
      <c r="V4483" s="4"/>
      <c r="W4483" s="38"/>
      <c r="X4483" s="8"/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BC4483" s="2"/>
    </row>
    <row r="4484" spans="1:55" ht="12.75" x14ac:dyDescent="0.2">
      <c r="A4484" s="4"/>
      <c r="B4484" s="4"/>
      <c r="C4484" s="4"/>
      <c r="D4484" s="4"/>
      <c r="E4484" s="4"/>
      <c r="F4484" s="4"/>
      <c r="G4484" s="45"/>
      <c r="H4484" s="45"/>
      <c r="I4484" s="36"/>
      <c r="J4484" s="36"/>
      <c r="K4484" s="5"/>
      <c r="L4484" s="8" t="str">
        <f t="shared" si="71"/>
        <v xml:space="preserve"> </v>
      </c>
      <c r="M4484" s="6"/>
      <c r="N4484" s="6"/>
      <c r="O4484" s="6"/>
      <c r="P4484" s="8"/>
      <c r="Q4484" s="5"/>
      <c r="R4484" s="8"/>
      <c r="S4484" s="10"/>
      <c r="T4484" s="6"/>
      <c r="U4484" s="4"/>
      <c r="V4484" s="4"/>
      <c r="W4484" s="38"/>
      <c r="X4484" s="8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BC4484" s="2"/>
    </row>
    <row r="4485" spans="1:55" ht="12.75" x14ac:dyDescent="0.2">
      <c r="A4485" s="4"/>
      <c r="B4485" s="4"/>
      <c r="C4485" s="4"/>
      <c r="D4485" s="4"/>
      <c r="E4485" s="4"/>
      <c r="F4485" s="4"/>
      <c r="G4485" s="45"/>
      <c r="H4485" s="45"/>
      <c r="I4485" s="36"/>
      <c r="J4485" s="36"/>
      <c r="K4485" s="5"/>
      <c r="L4485" s="8" t="str">
        <f t="shared" si="71"/>
        <v xml:space="preserve"> </v>
      </c>
      <c r="M4485" s="6"/>
      <c r="N4485" s="6"/>
      <c r="O4485" s="6"/>
      <c r="P4485" s="8"/>
      <c r="Q4485" s="5"/>
      <c r="R4485" s="8"/>
      <c r="S4485" s="10"/>
      <c r="T4485" s="6"/>
      <c r="U4485" s="4"/>
      <c r="V4485" s="4"/>
      <c r="W4485" s="38"/>
      <c r="X4485" s="8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BC4485" s="2"/>
    </row>
    <row r="4486" spans="1:55" ht="12.75" x14ac:dyDescent="0.2">
      <c r="A4486" s="4"/>
      <c r="B4486" s="4"/>
      <c r="C4486" s="4"/>
      <c r="D4486" s="4"/>
      <c r="E4486" s="4"/>
      <c r="F4486" s="4"/>
      <c r="G4486" s="45"/>
      <c r="H4486" s="45"/>
      <c r="I4486" s="36"/>
      <c r="J4486" s="36"/>
      <c r="K4486" s="5"/>
      <c r="L4486" s="8" t="str">
        <f t="shared" si="71"/>
        <v xml:space="preserve"> </v>
      </c>
      <c r="M4486" s="6"/>
      <c r="N4486" s="6"/>
      <c r="O4486" s="6"/>
      <c r="P4486" s="8"/>
      <c r="Q4486" s="5"/>
      <c r="R4486" s="8"/>
      <c r="S4486" s="10"/>
      <c r="T4486" s="6"/>
      <c r="U4486" s="4"/>
      <c r="V4486" s="4"/>
      <c r="W4486" s="38"/>
      <c r="X4486" s="8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BC4486" s="2"/>
    </row>
    <row r="4487" spans="1:55" ht="12.75" x14ac:dyDescent="0.2">
      <c r="A4487" s="4"/>
      <c r="B4487" s="4"/>
      <c r="C4487" s="4"/>
      <c r="D4487" s="4"/>
      <c r="E4487" s="4"/>
      <c r="F4487" s="4"/>
      <c r="G4487" s="45"/>
      <c r="H4487" s="45"/>
      <c r="I4487" s="36"/>
      <c r="J4487" s="36"/>
      <c r="K4487" s="5"/>
      <c r="L4487" s="8" t="str">
        <f t="shared" si="71"/>
        <v xml:space="preserve"> </v>
      </c>
      <c r="M4487" s="6"/>
      <c r="N4487" s="6"/>
      <c r="O4487" s="6"/>
      <c r="P4487" s="8"/>
      <c r="Q4487" s="5"/>
      <c r="R4487" s="8"/>
      <c r="S4487" s="10"/>
      <c r="T4487" s="6"/>
      <c r="U4487" s="4"/>
      <c r="V4487" s="4"/>
      <c r="W4487" s="38"/>
      <c r="X4487" s="8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BC4487" s="2"/>
    </row>
    <row r="4488" spans="1:55" ht="12.75" x14ac:dyDescent="0.2">
      <c r="A4488" s="4"/>
      <c r="B4488" s="4"/>
      <c r="C4488" s="4"/>
      <c r="D4488" s="4"/>
      <c r="E4488" s="4"/>
      <c r="F4488" s="4"/>
      <c r="G4488" s="45"/>
      <c r="H4488" s="45"/>
      <c r="I4488" s="36"/>
      <c r="J4488" s="36"/>
      <c r="K4488" s="5"/>
      <c r="L4488" s="8" t="str">
        <f t="shared" si="71"/>
        <v xml:space="preserve"> </v>
      </c>
      <c r="M4488" s="6"/>
      <c r="N4488" s="6"/>
      <c r="O4488" s="6"/>
      <c r="P4488" s="8"/>
      <c r="Q4488" s="5"/>
      <c r="R4488" s="8"/>
      <c r="S4488" s="10"/>
      <c r="T4488" s="6"/>
      <c r="U4488" s="4"/>
      <c r="V4488" s="4"/>
      <c r="W4488" s="38"/>
      <c r="X4488" s="8"/>
      <c r="Y4488" s="10"/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BC4488" s="2"/>
    </row>
    <row r="4489" spans="1:55" ht="12.75" x14ac:dyDescent="0.2">
      <c r="A4489" s="4"/>
      <c r="B4489" s="4"/>
      <c r="C4489" s="4"/>
      <c r="D4489" s="4"/>
      <c r="E4489" s="4"/>
      <c r="F4489" s="4"/>
      <c r="G4489" s="45"/>
      <c r="H4489" s="45"/>
      <c r="I4489" s="36"/>
      <c r="J4489" s="36"/>
      <c r="K4489" s="5"/>
      <c r="L4489" s="8" t="str">
        <f t="shared" si="71"/>
        <v xml:space="preserve"> </v>
      </c>
      <c r="M4489" s="6"/>
      <c r="N4489" s="6"/>
      <c r="O4489" s="6"/>
      <c r="P4489" s="8"/>
      <c r="Q4489" s="5"/>
      <c r="R4489" s="8"/>
      <c r="S4489" s="10"/>
      <c r="T4489" s="6"/>
      <c r="U4489" s="4"/>
      <c r="V4489" s="4"/>
      <c r="W4489" s="38"/>
      <c r="X4489" s="8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BC4489" s="2"/>
    </row>
    <row r="4490" spans="1:55" ht="12.75" x14ac:dyDescent="0.2">
      <c r="A4490" s="4"/>
      <c r="B4490" s="4"/>
      <c r="C4490" s="4"/>
      <c r="D4490" s="4"/>
      <c r="E4490" s="4"/>
      <c r="F4490" s="4"/>
      <c r="G4490" s="45"/>
      <c r="H4490" s="45"/>
      <c r="I4490" s="36"/>
      <c r="J4490" s="36"/>
      <c r="K4490" s="5"/>
      <c r="L4490" s="8" t="str">
        <f t="shared" si="71"/>
        <v xml:space="preserve"> </v>
      </c>
      <c r="M4490" s="6"/>
      <c r="N4490" s="6"/>
      <c r="O4490" s="6"/>
      <c r="P4490" s="8"/>
      <c r="Q4490" s="5"/>
      <c r="R4490" s="8"/>
      <c r="S4490" s="10"/>
      <c r="T4490" s="6"/>
      <c r="U4490" s="4"/>
      <c r="V4490" s="4"/>
      <c r="W4490" s="38"/>
      <c r="X4490" s="8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BC4490" s="2"/>
    </row>
    <row r="4491" spans="1:55" ht="12.75" x14ac:dyDescent="0.2">
      <c r="A4491" s="4"/>
      <c r="B4491" s="4"/>
      <c r="C4491" s="4"/>
      <c r="D4491" s="4"/>
      <c r="E4491" s="4"/>
      <c r="F4491" s="4"/>
      <c r="G4491" s="45"/>
      <c r="H4491" s="45"/>
      <c r="I4491" s="36"/>
      <c r="J4491" s="36"/>
      <c r="K4491" s="5"/>
      <c r="L4491" s="8" t="str">
        <f t="shared" si="71"/>
        <v xml:space="preserve"> </v>
      </c>
      <c r="M4491" s="6"/>
      <c r="N4491" s="6"/>
      <c r="O4491" s="6"/>
      <c r="P4491" s="8"/>
      <c r="Q4491" s="5"/>
      <c r="R4491" s="8"/>
      <c r="S4491" s="10"/>
      <c r="T4491" s="6"/>
      <c r="U4491" s="4"/>
      <c r="V4491" s="4"/>
      <c r="W4491" s="38"/>
      <c r="X4491" s="8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BC4491" s="2"/>
    </row>
    <row r="4492" spans="1:55" ht="12.75" x14ac:dyDescent="0.2">
      <c r="A4492" s="4"/>
      <c r="B4492" s="4"/>
      <c r="C4492" s="4"/>
      <c r="D4492" s="4"/>
      <c r="E4492" s="4"/>
      <c r="F4492" s="4"/>
      <c r="G4492" s="45"/>
      <c r="H4492" s="45"/>
      <c r="I4492" s="36"/>
      <c r="J4492" s="36"/>
      <c r="K4492" s="5"/>
      <c r="L4492" s="8" t="str">
        <f t="shared" si="71"/>
        <v xml:space="preserve"> </v>
      </c>
      <c r="M4492" s="6"/>
      <c r="N4492" s="6"/>
      <c r="O4492" s="6"/>
      <c r="P4492" s="8"/>
      <c r="Q4492" s="5"/>
      <c r="R4492" s="8"/>
      <c r="S4492" s="10"/>
      <c r="T4492" s="6"/>
      <c r="U4492" s="4"/>
      <c r="V4492" s="4"/>
      <c r="W4492" s="38"/>
      <c r="X4492" s="8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BC4492" s="2"/>
    </row>
    <row r="4493" spans="1:55" ht="12.75" x14ac:dyDescent="0.2">
      <c r="A4493" s="4"/>
      <c r="B4493" s="4"/>
      <c r="C4493" s="4"/>
      <c r="D4493" s="4"/>
      <c r="E4493" s="4"/>
      <c r="F4493" s="4"/>
      <c r="G4493" s="45"/>
      <c r="H4493" s="45"/>
      <c r="I4493" s="36"/>
      <c r="J4493" s="36"/>
      <c r="K4493" s="5"/>
      <c r="L4493" s="8" t="str">
        <f t="shared" si="71"/>
        <v xml:space="preserve"> </v>
      </c>
      <c r="M4493" s="6"/>
      <c r="N4493" s="6"/>
      <c r="O4493" s="6"/>
      <c r="P4493" s="8"/>
      <c r="Q4493" s="5"/>
      <c r="R4493" s="8"/>
      <c r="S4493" s="10"/>
      <c r="T4493" s="6"/>
      <c r="U4493" s="4"/>
      <c r="V4493" s="4"/>
      <c r="W4493" s="38"/>
      <c r="X4493" s="8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BC4493" s="2"/>
    </row>
    <row r="4494" spans="1:55" ht="12.75" x14ac:dyDescent="0.2">
      <c r="A4494" s="4"/>
      <c r="B4494" s="4"/>
      <c r="C4494" s="4"/>
      <c r="D4494" s="4"/>
      <c r="E4494" s="4"/>
      <c r="F4494" s="4"/>
      <c r="G4494" s="45"/>
      <c r="H4494" s="45"/>
      <c r="I4494" s="36"/>
      <c r="J4494" s="36"/>
      <c r="K4494" s="5"/>
      <c r="L4494" s="8" t="str">
        <f t="shared" si="71"/>
        <v xml:space="preserve"> </v>
      </c>
      <c r="M4494" s="6"/>
      <c r="N4494" s="6"/>
      <c r="O4494" s="6"/>
      <c r="P4494" s="8"/>
      <c r="Q4494" s="5"/>
      <c r="R4494" s="8"/>
      <c r="S4494" s="10"/>
      <c r="T4494" s="6"/>
      <c r="U4494" s="4"/>
      <c r="V4494" s="4"/>
      <c r="W4494" s="38"/>
      <c r="X4494" s="8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BC4494" s="2"/>
    </row>
    <row r="4495" spans="1:55" ht="12.75" x14ac:dyDescent="0.2">
      <c r="A4495" s="4"/>
      <c r="B4495" s="4"/>
      <c r="C4495" s="4"/>
      <c r="D4495" s="4"/>
      <c r="E4495" s="4"/>
      <c r="F4495" s="4"/>
      <c r="G4495" s="45"/>
      <c r="H4495" s="45"/>
      <c r="I4495" s="36"/>
      <c r="J4495" s="36"/>
      <c r="K4495" s="5"/>
      <c r="L4495" s="8" t="str">
        <f t="shared" si="71"/>
        <v xml:space="preserve"> </v>
      </c>
      <c r="M4495" s="6"/>
      <c r="N4495" s="6"/>
      <c r="O4495" s="6"/>
      <c r="P4495" s="8"/>
      <c r="Q4495" s="5"/>
      <c r="R4495" s="8"/>
      <c r="S4495" s="10"/>
      <c r="T4495" s="6"/>
      <c r="U4495" s="4"/>
      <c r="V4495" s="4"/>
      <c r="W4495" s="38"/>
      <c r="X4495" s="8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BC4495" s="2"/>
    </row>
    <row r="4496" spans="1:55" ht="12.75" x14ac:dyDescent="0.2">
      <c r="A4496" s="4"/>
      <c r="B4496" s="4"/>
      <c r="C4496" s="4"/>
      <c r="D4496" s="4"/>
      <c r="E4496" s="4"/>
      <c r="F4496" s="4"/>
      <c r="G4496" s="45"/>
      <c r="H4496" s="45"/>
      <c r="I4496" s="36"/>
      <c r="J4496" s="36"/>
      <c r="K4496" s="5"/>
      <c r="L4496" s="8" t="str">
        <f t="shared" si="71"/>
        <v xml:space="preserve"> </v>
      </c>
      <c r="M4496" s="6"/>
      <c r="N4496" s="6"/>
      <c r="O4496" s="6"/>
      <c r="P4496" s="8"/>
      <c r="Q4496" s="5"/>
      <c r="R4496" s="8"/>
      <c r="S4496" s="10"/>
      <c r="T4496" s="6"/>
      <c r="U4496" s="4"/>
      <c r="V4496" s="4"/>
      <c r="W4496" s="38"/>
      <c r="X4496" s="8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BC4496" s="2"/>
    </row>
    <row r="4497" spans="1:55" ht="12.75" x14ac:dyDescent="0.2">
      <c r="A4497" s="4"/>
      <c r="B4497" s="4"/>
      <c r="C4497" s="4"/>
      <c r="D4497" s="4"/>
      <c r="E4497" s="4"/>
      <c r="F4497" s="4"/>
      <c r="G4497" s="45"/>
      <c r="H4497" s="45"/>
      <c r="I4497" s="36"/>
      <c r="J4497" s="36"/>
      <c r="K4497" s="5"/>
      <c r="L4497" s="8" t="str">
        <f t="shared" si="71"/>
        <v xml:space="preserve"> </v>
      </c>
      <c r="M4497" s="6"/>
      <c r="N4497" s="6"/>
      <c r="O4497" s="6"/>
      <c r="P4497" s="8"/>
      <c r="Q4497" s="5"/>
      <c r="R4497" s="8"/>
      <c r="S4497" s="10"/>
      <c r="T4497" s="6"/>
      <c r="U4497" s="4"/>
      <c r="V4497" s="4"/>
      <c r="W4497" s="38"/>
      <c r="X4497" s="8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BC4497" s="2"/>
    </row>
    <row r="4498" spans="1:55" ht="12.75" x14ac:dyDescent="0.2">
      <c r="A4498" s="4"/>
      <c r="B4498" s="4"/>
      <c r="C4498" s="4"/>
      <c r="D4498" s="4"/>
      <c r="E4498" s="4"/>
      <c r="F4498" s="4"/>
      <c r="G4498" s="45"/>
      <c r="H4498" s="45"/>
      <c r="I4498" s="36"/>
      <c r="J4498" s="36"/>
      <c r="K4498" s="5"/>
      <c r="L4498" s="8" t="str">
        <f t="shared" si="71"/>
        <v xml:space="preserve"> </v>
      </c>
      <c r="M4498" s="6"/>
      <c r="N4498" s="6"/>
      <c r="O4498" s="6"/>
      <c r="P4498" s="8"/>
      <c r="Q4498" s="5"/>
      <c r="R4498" s="8"/>
      <c r="S4498" s="10"/>
      <c r="T4498" s="6"/>
      <c r="U4498" s="4"/>
      <c r="V4498" s="4"/>
      <c r="W4498" s="38"/>
      <c r="X4498" s="8"/>
      <c r="Y4498" s="10"/>
      <c r="Z4498" s="10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BC4498" s="2"/>
    </row>
    <row r="4499" spans="1:55" ht="12.75" x14ac:dyDescent="0.2">
      <c r="A4499" s="4"/>
      <c r="B4499" s="4"/>
      <c r="C4499" s="4"/>
      <c r="D4499" s="4"/>
      <c r="E4499" s="4"/>
      <c r="F4499" s="4"/>
      <c r="G4499" s="45"/>
      <c r="H4499" s="45"/>
      <c r="I4499" s="36"/>
      <c r="J4499" s="36"/>
      <c r="K4499" s="5"/>
      <c r="L4499" s="8" t="str">
        <f t="shared" si="71"/>
        <v xml:space="preserve"> </v>
      </c>
      <c r="M4499" s="6"/>
      <c r="N4499" s="6"/>
      <c r="O4499" s="6"/>
      <c r="P4499" s="8"/>
      <c r="Q4499" s="5"/>
      <c r="R4499" s="8"/>
      <c r="S4499" s="10"/>
      <c r="T4499" s="6"/>
      <c r="U4499" s="4"/>
      <c r="V4499" s="4"/>
      <c r="W4499" s="38"/>
      <c r="X4499" s="8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BC4499" s="2"/>
    </row>
    <row r="4500" spans="1:55" ht="12.75" x14ac:dyDescent="0.2">
      <c r="A4500" s="4"/>
      <c r="B4500" s="4"/>
      <c r="C4500" s="4"/>
      <c r="D4500" s="4"/>
      <c r="E4500" s="4"/>
      <c r="F4500" s="4"/>
      <c r="G4500" s="45"/>
      <c r="H4500" s="45"/>
      <c r="I4500" s="36"/>
      <c r="J4500" s="36"/>
      <c r="K4500" s="5"/>
      <c r="L4500" s="8" t="str">
        <f t="shared" si="71"/>
        <v xml:space="preserve"> </v>
      </c>
      <c r="M4500" s="6"/>
      <c r="N4500" s="6"/>
      <c r="O4500" s="6"/>
      <c r="P4500" s="8"/>
      <c r="Q4500" s="5"/>
      <c r="R4500" s="8"/>
      <c r="S4500" s="10"/>
      <c r="T4500" s="6"/>
      <c r="U4500" s="4"/>
      <c r="V4500" s="4"/>
      <c r="W4500" s="38"/>
      <c r="X4500" s="8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BC4500" s="2"/>
    </row>
    <row r="4501" spans="1:55" ht="12.75" x14ac:dyDescent="0.2">
      <c r="A4501" s="4"/>
      <c r="B4501" s="4"/>
      <c r="C4501" s="4"/>
      <c r="D4501" s="4"/>
      <c r="E4501" s="4"/>
      <c r="F4501" s="4"/>
      <c r="G4501" s="45"/>
      <c r="H4501" s="45"/>
      <c r="I4501" s="36"/>
      <c r="J4501" s="36"/>
      <c r="K4501" s="5"/>
      <c r="L4501" s="8" t="str">
        <f t="shared" si="71"/>
        <v xml:space="preserve"> </v>
      </c>
      <c r="M4501" s="6"/>
      <c r="N4501" s="6"/>
      <c r="O4501" s="6"/>
      <c r="P4501" s="8"/>
      <c r="Q4501" s="5"/>
      <c r="R4501" s="8"/>
      <c r="S4501" s="10"/>
      <c r="T4501" s="6"/>
      <c r="U4501" s="4"/>
      <c r="V4501" s="4"/>
      <c r="W4501" s="38"/>
      <c r="X4501" s="8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BC4501" s="2"/>
    </row>
    <row r="4502" spans="1:55" ht="12.75" x14ac:dyDescent="0.2">
      <c r="A4502" s="4"/>
      <c r="B4502" s="4"/>
      <c r="C4502" s="4"/>
      <c r="D4502" s="4"/>
      <c r="E4502" s="4"/>
      <c r="F4502" s="4"/>
      <c r="G4502" s="45"/>
      <c r="H4502" s="45"/>
      <c r="I4502" s="36"/>
      <c r="J4502" s="36"/>
      <c r="K4502" s="5"/>
      <c r="L4502" s="8" t="str">
        <f t="shared" si="71"/>
        <v xml:space="preserve"> </v>
      </c>
      <c r="M4502" s="6"/>
      <c r="N4502" s="6"/>
      <c r="O4502" s="6"/>
      <c r="P4502" s="8"/>
      <c r="Q4502" s="5"/>
      <c r="R4502" s="8"/>
      <c r="S4502" s="10"/>
      <c r="T4502" s="6"/>
      <c r="U4502" s="4"/>
      <c r="V4502" s="4"/>
      <c r="W4502" s="38"/>
      <c r="X4502" s="8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BC4502" s="2"/>
    </row>
    <row r="4503" spans="1:55" ht="12.75" x14ac:dyDescent="0.2">
      <c r="A4503" s="4"/>
      <c r="B4503" s="4"/>
      <c r="C4503" s="4"/>
      <c r="D4503" s="4"/>
      <c r="E4503" s="4"/>
      <c r="F4503" s="4"/>
      <c r="G4503" s="45"/>
      <c r="H4503" s="45"/>
      <c r="I4503" s="36"/>
      <c r="J4503" s="36"/>
      <c r="K4503" s="5"/>
      <c r="L4503" s="8" t="str">
        <f t="shared" si="71"/>
        <v xml:space="preserve"> </v>
      </c>
      <c r="M4503" s="6"/>
      <c r="N4503" s="6"/>
      <c r="O4503" s="6"/>
      <c r="P4503" s="8"/>
      <c r="Q4503" s="5"/>
      <c r="R4503" s="8"/>
      <c r="S4503" s="10"/>
      <c r="T4503" s="6"/>
      <c r="U4503" s="4"/>
      <c r="V4503" s="4"/>
      <c r="W4503" s="38"/>
      <c r="X4503" s="8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BC4503" s="2"/>
    </row>
    <row r="4504" spans="1:55" ht="12.75" x14ac:dyDescent="0.2">
      <c r="A4504" s="4"/>
      <c r="B4504" s="4"/>
      <c r="C4504" s="4"/>
      <c r="D4504" s="4"/>
      <c r="E4504" s="4"/>
      <c r="F4504" s="4"/>
      <c r="G4504" s="45"/>
      <c r="H4504" s="45"/>
      <c r="I4504" s="36"/>
      <c r="J4504" s="36"/>
      <c r="K4504" s="5"/>
      <c r="L4504" s="8" t="str">
        <f t="shared" si="71"/>
        <v xml:space="preserve"> </v>
      </c>
      <c r="M4504" s="6"/>
      <c r="N4504" s="6"/>
      <c r="O4504" s="6"/>
      <c r="P4504" s="8"/>
      <c r="Q4504" s="5"/>
      <c r="R4504" s="8"/>
      <c r="S4504" s="10"/>
      <c r="T4504" s="6"/>
      <c r="U4504" s="4"/>
      <c r="V4504" s="4"/>
      <c r="W4504" s="38"/>
      <c r="X4504" s="8"/>
      <c r="Y4504" s="10"/>
      <c r="Z4504" s="10"/>
      <c r="AA4504" s="10"/>
      <c r="AB4504" s="10"/>
      <c r="AC4504" s="10"/>
      <c r="AD4504" s="10"/>
      <c r="AE4504" s="10"/>
      <c r="AF4504" s="10"/>
      <c r="AG4504" s="10"/>
      <c r="AH4504" s="10"/>
      <c r="AI4504" s="10"/>
      <c r="AJ4504" s="10"/>
      <c r="BC4504" s="2"/>
    </row>
    <row r="4505" spans="1:55" ht="12.75" x14ac:dyDescent="0.2">
      <c r="A4505" s="4"/>
      <c r="B4505" s="4"/>
      <c r="C4505" s="4"/>
      <c r="D4505" s="4"/>
      <c r="E4505" s="4"/>
      <c r="F4505" s="4"/>
      <c r="G4505" s="45"/>
      <c r="H4505" s="45"/>
      <c r="I4505" s="36"/>
      <c r="J4505" s="36"/>
      <c r="K4505" s="5"/>
      <c r="L4505" s="8" t="str">
        <f t="shared" si="71"/>
        <v xml:space="preserve"> </v>
      </c>
      <c r="M4505" s="6"/>
      <c r="N4505" s="6"/>
      <c r="O4505" s="6"/>
      <c r="P4505" s="8"/>
      <c r="Q4505" s="5"/>
      <c r="R4505" s="8"/>
      <c r="S4505" s="10"/>
      <c r="T4505" s="6"/>
      <c r="U4505" s="4"/>
      <c r="V4505" s="4"/>
      <c r="W4505" s="38"/>
      <c r="X4505" s="8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BC4505" s="2"/>
    </row>
    <row r="4506" spans="1:55" ht="12.75" x14ac:dyDescent="0.2">
      <c r="A4506" s="4"/>
      <c r="B4506" s="4"/>
      <c r="C4506" s="4"/>
      <c r="D4506" s="4"/>
      <c r="E4506" s="4"/>
      <c r="F4506" s="4"/>
      <c r="G4506" s="45"/>
      <c r="H4506" s="45"/>
      <c r="I4506" s="36"/>
      <c r="J4506" s="36"/>
      <c r="K4506" s="5"/>
      <c r="L4506" s="8" t="str">
        <f t="shared" si="71"/>
        <v xml:space="preserve"> </v>
      </c>
      <c r="M4506" s="6"/>
      <c r="N4506" s="6"/>
      <c r="O4506" s="6"/>
      <c r="P4506" s="8"/>
      <c r="Q4506" s="5"/>
      <c r="R4506" s="8"/>
      <c r="S4506" s="10"/>
      <c r="T4506" s="6"/>
      <c r="U4506" s="4"/>
      <c r="V4506" s="4"/>
      <c r="W4506" s="38"/>
      <c r="X4506" s="8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BC4506" s="2"/>
    </row>
    <row r="4507" spans="1:55" ht="12.75" x14ac:dyDescent="0.2">
      <c r="A4507" s="4"/>
      <c r="B4507" s="4"/>
      <c r="C4507" s="4"/>
      <c r="D4507" s="4"/>
      <c r="E4507" s="4"/>
      <c r="F4507" s="4"/>
      <c r="G4507" s="45"/>
      <c r="H4507" s="45"/>
      <c r="I4507" s="36"/>
      <c r="J4507" s="36"/>
      <c r="K4507" s="5"/>
      <c r="L4507" s="8" t="str">
        <f t="shared" si="71"/>
        <v xml:space="preserve"> </v>
      </c>
      <c r="M4507" s="6"/>
      <c r="N4507" s="6"/>
      <c r="O4507" s="6"/>
      <c r="P4507" s="8"/>
      <c r="Q4507" s="5"/>
      <c r="R4507" s="8"/>
      <c r="S4507" s="10"/>
      <c r="T4507" s="6"/>
      <c r="U4507" s="4"/>
      <c r="V4507" s="4"/>
      <c r="W4507" s="38"/>
      <c r="X4507" s="8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BC4507" s="2"/>
    </row>
    <row r="4508" spans="1:55" ht="12.75" x14ac:dyDescent="0.2">
      <c r="A4508" s="4"/>
      <c r="B4508" s="4"/>
      <c r="C4508" s="4"/>
      <c r="D4508" s="4"/>
      <c r="E4508" s="4"/>
      <c r="F4508" s="4"/>
      <c r="G4508" s="45"/>
      <c r="H4508" s="45"/>
      <c r="I4508" s="36"/>
      <c r="J4508" s="36"/>
      <c r="K4508" s="5"/>
      <c r="L4508" s="8" t="str">
        <f t="shared" si="71"/>
        <v xml:space="preserve"> </v>
      </c>
      <c r="M4508" s="6"/>
      <c r="N4508" s="6"/>
      <c r="O4508" s="6"/>
      <c r="P4508" s="8"/>
      <c r="Q4508" s="5"/>
      <c r="R4508" s="8"/>
      <c r="S4508" s="10"/>
      <c r="T4508" s="6"/>
      <c r="U4508" s="4"/>
      <c r="V4508" s="4"/>
      <c r="W4508" s="38"/>
      <c r="X4508" s="8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BC4508" s="2"/>
    </row>
    <row r="4509" spans="1:55" ht="12.75" x14ac:dyDescent="0.2">
      <c r="A4509" s="4"/>
      <c r="B4509" s="4"/>
      <c r="C4509" s="4"/>
      <c r="D4509" s="4"/>
      <c r="E4509" s="4"/>
      <c r="F4509" s="4"/>
      <c r="G4509" s="45"/>
      <c r="H4509" s="45"/>
      <c r="I4509" s="36"/>
      <c r="J4509" s="36"/>
      <c r="K4509" s="5"/>
      <c r="L4509" s="8" t="str">
        <f t="shared" si="71"/>
        <v xml:space="preserve"> </v>
      </c>
      <c r="M4509" s="6"/>
      <c r="N4509" s="6"/>
      <c r="O4509" s="6"/>
      <c r="P4509" s="8"/>
      <c r="Q4509" s="5"/>
      <c r="R4509" s="8"/>
      <c r="S4509" s="10"/>
      <c r="T4509" s="6"/>
      <c r="U4509" s="4"/>
      <c r="V4509" s="4"/>
      <c r="W4509" s="38"/>
      <c r="X4509" s="8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BC4509" s="2"/>
    </row>
    <row r="4510" spans="1:55" ht="12.75" x14ac:dyDescent="0.2">
      <c r="A4510" s="4"/>
      <c r="B4510" s="4"/>
      <c r="C4510" s="4"/>
      <c r="D4510" s="4"/>
      <c r="E4510" s="4"/>
      <c r="F4510" s="4"/>
      <c r="G4510" s="45"/>
      <c r="H4510" s="45"/>
      <c r="I4510" s="36"/>
      <c r="J4510" s="36"/>
      <c r="K4510" s="5"/>
      <c r="L4510" s="8" t="str">
        <f t="shared" si="71"/>
        <v xml:space="preserve"> </v>
      </c>
      <c r="M4510" s="6"/>
      <c r="N4510" s="6"/>
      <c r="O4510" s="6"/>
      <c r="P4510" s="8"/>
      <c r="Q4510" s="5"/>
      <c r="R4510" s="8"/>
      <c r="S4510" s="10"/>
      <c r="T4510" s="6"/>
      <c r="U4510" s="4"/>
      <c r="V4510" s="4"/>
      <c r="W4510" s="38"/>
      <c r="X4510" s="8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BC4510" s="2"/>
    </row>
    <row r="4511" spans="1:55" ht="12.75" x14ac:dyDescent="0.2">
      <c r="A4511" s="4"/>
      <c r="B4511" s="4"/>
      <c r="C4511" s="4"/>
      <c r="D4511" s="4"/>
      <c r="E4511" s="4"/>
      <c r="F4511" s="4"/>
      <c r="G4511" s="45"/>
      <c r="H4511" s="45"/>
      <c r="I4511" s="36"/>
      <c r="J4511" s="36"/>
      <c r="K4511" s="5"/>
      <c r="L4511" s="8" t="str">
        <f t="shared" si="71"/>
        <v xml:space="preserve"> </v>
      </c>
      <c r="M4511" s="6"/>
      <c r="N4511" s="6"/>
      <c r="O4511" s="6"/>
      <c r="P4511" s="8"/>
      <c r="Q4511" s="5"/>
      <c r="R4511" s="8"/>
      <c r="S4511" s="10"/>
      <c r="T4511" s="6"/>
      <c r="U4511" s="4"/>
      <c r="V4511" s="4"/>
      <c r="W4511" s="38"/>
      <c r="X4511" s="8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BC4511" s="2"/>
    </row>
    <row r="4512" spans="1:55" ht="12.75" x14ac:dyDescent="0.2">
      <c r="A4512" s="4"/>
      <c r="B4512" s="4"/>
      <c r="C4512" s="4"/>
      <c r="D4512" s="4"/>
      <c r="E4512" s="4"/>
      <c r="F4512" s="4"/>
      <c r="G4512" s="45"/>
      <c r="H4512" s="45"/>
      <c r="I4512" s="36"/>
      <c r="J4512" s="36"/>
      <c r="K4512" s="5"/>
      <c r="L4512" s="8" t="str">
        <f t="shared" ref="L4512:L4575" si="72">+IF(J4512=0," ",K4512-($B$9-J4512))</f>
        <v xml:space="preserve"> </v>
      </c>
      <c r="M4512" s="6"/>
      <c r="N4512" s="6"/>
      <c r="O4512" s="6"/>
      <c r="P4512" s="8"/>
      <c r="Q4512" s="5"/>
      <c r="R4512" s="8"/>
      <c r="S4512" s="10"/>
      <c r="T4512" s="6"/>
      <c r="U4512" s="4"/>
      <c r="V4512" s="4"/>
      <c r="W4512" s="38"/>
      <c r="X4512" s="8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BC4512" s="2"/>
    </row>
    <row r="4513" spans="1:55" ht="12.75" x14ac:dyDescent="0.2">
      <c r="A4513" s="4"/>
      <c r="B4513" s="4"/>
      <c r="C4513" s="4"/>
      <c r="D4513" s="4"/>
      <c r="E4513" s="4"/>
      <c r="F4513" s="4"/>
      <c r="G4513" s="45"/>
      <c r="H4513" s="45"/>
      <c r="I4513" s="36"/>
      <c r="J4513" s="36"/>
      <c r="K4513" s="5"/>
      <c r="L4513" s="8" t="str">
        <f t="shared" si="72"/>
        <v xml:space="preserve"> </v>
      </c>
      <c r="M4513" s="6"/>
      <c r="N4513" s="6"/>
      <c r="O4513" s="6"/>
      <c r="P4513" s="8"/>
      <c r="Q4513" s="5"/>
      <c r="R4513" s="8"/>
      <c r="S4513" s="10"/>
      <c r="T4513" s="6"/>
      <c r="U4513" s="4"/>
      <c r="V4513" s="4"/>
      <c r="W4513" s="38"/>
      <c r="X4513" s="8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BC4513" s="2"/>
    </row>
    <row r="4514" spans="1:55" ht="12.75" x14ac:dyDescent="0.2">
      <c r="A4514" s="4"/>
      <c r="B4514" s="4"/>
      <c r="C4514" s="4"/>
      <c r="D4514" s="4"/>
      <c r="E4514" s="4"/>
      <c r="F4514" s="4"/>
      <c r="G4514" s="45"/>
      <c r="H4514" s="45"/>
      <c r="I4514" s="36"/>
      <c r="J4514" s="36"/>
      <c r="K4514" s="5"/>
      <c r="L4514" s="8" t="str">
        <f t="shared" si="72"/>
        <v xml:space="preserve"> </v>
      </c>
      <c r="M4514" s="6"/>
      <c r="N4514" s="6"/>
      <c r="O4514" s="6"/>
      <c r="P4514" s="8"/>
      <c r="Q4514" s="5"/>
      <c r="R4514" s="8"/>
      <c r="S4514" s="10"/>
      <c r="T4514" s="6"/>
      <c r="U4514" s="4"/>
      <c r="V4514" s="4"/>
      <c r="W4514" s="38"/>
      <c r="X4514" s="8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BC4514" s="2"/>
    </row>
    <row r="4515" spans="1:55" ht="12.75" x14ac:dyDescent="0.2">
      <c r="A4515" s="4"/>
      <c r="B4515" s="4"/>
      <c r="C4515" s="4"/>
      <c r="D4515" s="4"/>
      <c r="E4515" s="4"/>
      <c r="F4515" s="4"/>
      <c r="G4515" s="45"/>
      <c r="H4515" s="45"/>
      <c r="I4515" s="36"/>
      <c r="J4515" s="36"/>
      <c r="K4515" s="5"/>
      <c r="L4515" s="8" t="str">
        <f t="shared" si="72"/>
        <v xml:space="preserve"> </v>
      </c>
      <c r="M4515" s="6"/>
      <c r="N4515" s="6"/>
      <c r="O4515" s="6"/>
      <c r="P4515" s="8"/>
      <c r="Q4515" s="5"/>
      <c r="R4515" s="8"/>
      <c r="S4515" s="10"/>
      <c r="T4515" s="6"/>
      <c r="U4515" s="4"/>
      <c r="V4515" s="4"/>
      <c r="W4515" s="38"/>
      <c r="X4515" s="8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BC4515" s="2"/>
    </row>
    <row r="4516" spans="1:55" ht="12.75" x14ac:dyDescent="0.2">
      <c r="A4516" s="4"/>
      <c r="B4516" s="4"/>
      <c r="C4516" s="4"/>
      <c r="D4516" s="4"/>
      <c r="E4516" s="4"/>
      <c r="F4516" s="4"/>
      <c r="G4516" s="45"/>
      <c r="H4516" s="45"/>
      <c r="I4516" s="36"/>
      <c r="J4516" s="36"/>
      <c r="K4516" s="5"/>
      <c r="L4516" s="8" t="str">
        <f t="shared" si="72"/>
        <v xml:space="preserve"> </v>
      </c>
      <c r="M4516" s="6"/>
      <c r="N4516" s="6"/>
      <c r="O4516" s="6"/>
      <c r="P4516" s="8"/>
      <c r="Q4516" s="5"/>
      <c r="R4516" s="8"/>
      <c r="S4516" s="10"/>
      <c r="T4516" s="6"/>
      <c r="U4516" s="4"/>
      <c r="V4516" s="4"/>
      <c r="W4516" s="38"/>
      <c r="X4516" s="8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BC4516" s="2"/>
    </row>
    <row r="4517" spans="1:55" ht="12.75" x14ac:dyDescent="0.2">
      <c r="A4517" s="4"/>
      <c r="B4517" s="4"/>
      <c r="C4517" s="4"/>
      <c r="D4517" s="4"/>
      <c r="E4517" s="4"/>
      <c r="F4517" s="4"/>
      <c r="G4517" s="45"/>
      <c r="H4517" s="45"/>
      <c r="I4517" s="36"/>
      <c r="J4517" s="36"/>
      <c r="K4517" s="5"/>
      <c r="L4517" s="8" t="str">
        <f t="shared" si="72"/>
        <v xml:space="preserve"> </v>
      </c>
      <c r="M4517" s="6"/>
      <c r="N4517" s="6"/>
      <c r="O4517" s="6"/>
      <c r="P4517" s="8"/>
      <c r="Q4517" s="5"/>
      <c r="R4517" s="8"/>
      <c r="S4517" s="10"/>
      <c r="T4517" s="6"/>
      <c r="U4517" s="4"/>
      <c r="V4517" s="4"/>
      <c r="W4517" s="38"/>
      <c r="X4517" s="8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BC4517" s="2"/>
    </row>
    <row r="4518" spans="1:55" ht="12.75" x14ac:dyDescent="0.2">
      <c r="A4518" s="4"/>
      <c r="B4518" s="4"/>
      <c r="C4518" s="4"/>
      <c r="D4518" s="4"/>
      <c r="E4518" s="4"/>
      <c r="F4518" s="4"/>
      <c r="G4518" s="45"/>
      <c r="H4518" s="45"/>
      <c r="I4518" s="36"/>
      <c r="J4518" s="36"/>
      <c r="K4518" s="5"/>
      <c r="L4518" s="8" t="str">
        <f t="shared" si="72"/>
        <v xml:space="preserve"> </v>
      </c>
      <c r="M4518" s="6"/>
      <c r="N4518" s="6"/>
      <c r="O4518" s="6"/>
      <c r="P4518" s="8"/>
      <c r="Q4518" s="5"/>
      <c r="R4518" s="8"/>
      <c r="S4518" s="10"/>
      <c r="T4518" s="6"/>
      <c r="U4518" s="4"/>
      <c r="V4518" s="4"/>
      <c r="W4518" s="38"/>
      <c r="X4518" s="8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BC4518" s="2"/>
    </row>
    <row r="4519" spans="1:55" ht="12.75" x14ac:dyDescent="0.2">
      <c r="A4519" s="4"/>
      <c r="B4519" s="4"/>
      <c r="C4519" s="4"/>
      <c r="D4519" s="4"/>
      <c r="E4519" s="4"/>
      <c r="F4519" s="4"/>
      <c r="G4519" s="45"/>
      <c r="H4519" s="45"/>
      <c r="I4519" s="36"/>
      <c r="J4519" s="36"/>
      <c r="K4519" s="5"/>
      <c r="L4519" s="8" t="str">
        <f t="shared" si="72"/>
        <v xml:space="preserve"> </v>
      </c>
      <c r="M4519" s="6"/>
      <c r="N4519" s="6"/>
      <c r="O4519" s="6"/>
      <c r="P4519" s="8"/>
      <c r="Q4519" s="5"/>
      <c r="R4519" s="8"/>
      <c r="S4519" s="10"/>
      <c r="T4519" s="6"/>
      <c r="U4519" s="4"/>
      <c r="V4519" s="4"/>
      <c r="W4519" s="38"/>
      <c r="X4519" s="8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BC4519" s="2"/>
    </row>
    <row r="4520" spans="1:55" ht="12.75" x14ac:dyDescent="0.2">
      <c r="A4520" s="4"/>
      <c r="B4520" s="4"/>
      <c r="C4520" s="4"/>
      <c r="D4520" s="4"/>
      <c r="E4520" s="4"/>
      <c r="F4520" s="4"/>
      <c r="G4520" s="45"/>
      <c r="H4520" s="45"/>
      <c r="I4520" s="36"/>
      <c r="J4520" s="36"/>
      <c r="K4520" s="5"/>
      <c r="L4520" s="8" t="str">
        <f t="shared" si="72"/>
        <v xml:space="preserve"> </v>
      </c>
      <c r="M4520" s="6"/>
      <c r="N4520" s="6"/>
      <c r="O4520" s="6"/>
      <c r="P4520" s="8"/>
      <c r="Q4520" s="5"/>
      <c r="R4520" s="8"/>
      <c r="S4520" s="10"/>
      <c r="T4520" s="6"/>
      <c r="U4520" s="4"/>
      <c r="V4520" s="4"/>
      <c r="W4520" s="38"/>
      <c r="X4520" s="8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BC4520" s="2"/>
    </row>
    <row r="4521" spans="1:55" ht="12.75" x14ac:dyDescent="0.2">
      <c r="A4521" s="4"/>
      <c r="B4521" s="4"/>
      <c r="C4521" s="4"/>
      <c r="D4521" s="4"/>
      <c r="E4521" s="4"/>
      <c r="F4521" s="4"/>
      <c r="G4521" s="45"/>
      <c r="H4521" s="45"/>
      <c r="I4521" s="36"/>
      <c r="J4521" s="36"/>
      <c r="K4521" s="5"/>
      <c r="L4521" s="8" t="str">
        <f t="shared" si="72"/>
        <v xml:space="preserve"> </v>
      </c>
      <c r="M4521" s="6"/>
      <c r="N4521" s="6"/>
      <c r="O4521" s="6"/>
      <c r="P4521" s="8"/>
      <c r="Q4521" s="5"/>
      <c r="R4521" s="8"/>
      <c r="S4521" s="10"/>
      <c r="T4521" s="6"/>
      <c r="U4521" s="4"/>
      <c r="V4521" s="4"/>
      <c r="W4521" s="38"/>
      <c r="X4521" s="8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BC4521" s="2"/>
    </row>
    <row r="4522" spans="1:55" ht="12.75" x14ac:dyDescent="0.2">
      <c r="A4522" s="4"/>
      <c r="B4522" s="4"/>
      <c r="C4522" s="4"/>
      <c r="D4522" s="4"/>
      <c r="E4522" s="4"/>
      <c r="F4522" s="4"/>
      <c r="G4522" s="45"/>
      <c r="H4522" s="45"/>
      <c r="I4522" s="36"/>
      <c r="J4522" s="36"/>
      <c r="K4522" s="5"/>
      <c r="L4522" s="8" t="str">
        <f t="shared" si="72"/>
        <v xml:space="preserve"> </v>
      </c>
      <c r="M4522" s="6"/>
      <c r="N4522" s="6"/>
      <c r="O4522" s="6"/>
      <c r="P4522" s="8"/>
      <c r="Q4522" s="5"/>
      <c r="R4522" s="8"/>
      <c r="S4522" s="10"/>
      <c r="T4522" s="6"/>
      <c r="U4522" s="4"/>
      <c r="V4522" s="4"/>
      <c r="W4522" s="38"/>
      <c r="X4522" s="8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BC4522" s="2"/>
    </row>
    <row r="4523" spans="1:55" ht="12.75" x14ac:dyDescent="0.2">
      <c r="A4523" s="4"/>
      <c r="B4523" s="4"/>
      <c r="C4523" s="4"/>
      <c r="D4523" s="4"/>
      <c r="E4523" s="4"/>
      <c r="F4523" s="4"/>
      <c r="G4523" s="45"/>
      <c r="H4523" s="45"/>
      <c r="I4523" s="36"/>
      <c r="J4523" s="36"/>
      <c r="K4523" s="5"/>
      <c r="L4523" s="8" t="str">
        <f t="shared" si="72"/>
        <v xml:space="preserve"> </v>
      </c>
      <c r="M4523" s="6"/>
      <c r="N4523" s="6"/>
      <c r="O4523" s="6"/>
      <c r="P4523" s="8"/>
      <c r="Q4523" s="5"/>
      <c r="R4523" s="8"/>
      <c r="S4523" s="10"/>
      <c r="T4523" s="6"/>
      <c r="U4523" s="4"/>
      <c r="V4523" s="4"/>
      <c r="W4523" s="38"/>
      <c r="X4523" s="8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BC4523" s="2"/>
    </row>
    <row r="4524" spans="1:55" ht="12.75" x14ac:dyDescent="0.2">
      <c r="A4524" s="4"/>
      <c r="B4524" s="4"/>
      <c r="C4524" s="4"/>
      <c r="D4524" s="4"/>
      <c r="E4524" s="4"/>
      <c r="F4524" s="4"/>
      <c r="G4524" s="45"/>
      <c r="H4524" s="45"/>
      <c r="I4524" s="36"/>
      <c r="J4524" s="36"/>
      <c r="K4524" s="5"/>
      <c r="L4524" s="8" t="str">
        <f t="shared" si="72"/>
        <v xml:space="preserve"> </v>
      </c>
      <c r="M4524" s="6"/>
      <c r="N4524" s="6"/>
      <c r="O4524" s="6"/>
      <c r="P4524" s="8"/>
      <c r="Q4524" s="5"/>
      <c r="R4524" s="8"/>
      <c r="S4524" s="10"/>
      <c r="T4524" s="6"/>
      <c r="U4524" s="4"/>
      <c r="V4524" s="4"/>
      <c r="W4524" s="38"/>
      <c r="X4524" s="8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BC4524" s="2"/>
    </row>
    <row r="4525" spans="1:55" ht="12.75" x14ac:dyDescent="0.2">
      <c r="A4525" s="4"/>
      <c r="B4525" s="4"/>
      <c r="C4525" s="4"/>
      <c r="D4525" s="4"/>
      <c r="E4525" s="4"/>
      <c r="F4525" s="4"/>
      <c r="G4525" s="45"/>
      <c r="H4525" s="45"/>
      <c r="I4525" s="36"/>
      <c r="J4525" s="36"/>
      <c r="K4525" s="5"/>
      <c r="L4525" s="8" t="str">
        <f t="shared" si="72"/>
        <v xml:space="preserve"> </v>
      </c>
      <c r="M4525" s="6"/>
      <c r="N4525" s="6"/>
      <c r="O4525" s="6"/>
      <c r="P4525" s="8"/>
      <c r="Q4525" s="5"/>
      <c r="R4525" s="8"/>
      <c r="S4525" s="10"/>
      <c r="T4525" s="6"/>
      <c r="U4525" s="4"/>
      <c r="V4525" s="4"/>
      <c r="W4525" s="38"/>
      <c r="X4525" s="8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BC4525" s="2"/>
    </row>
    <row r="4526" spans="1:55" ht="12.75" x14ac:dyDescent="0.2">
      <c r="A4526" s="4"/>
      <c r="B4526" s="4"/>
      <c r="C4526" s="4"/>
      <c r="D4526" s="4"/>
      <c r="E4526" s="4"/>
      <c r="F4526" s="4"/>
      <c r="G4526" s="45"/>
      <c r="H4526" s="45"/>
      <c r="I4526" s="36"/>
      <c r="J4526" s="36"/>
      <c r="K4526" s="5"/>
      <c r="L4526" s="8" t="str">
        <f t="shared" si="72"/>
        <v xml:space="preserve"> </v>
      </c>
      <c r="M4526" s="6"/>
      <c r="N4526" s="6"/>
      <c r="O4526" s="6"/>
      <c r="P4526" s="8"/>
      <c r="Q4526" s="5"/>
      <c r="R4526" s="8"/>
      <c r="S4526" s="10"/>
      <c r="T4526" s="6"/>
      <c r="U4526" s="4"/>
      <c r="V4526" s="4"/>
      <c r="W4526" s="38"/>
      <c r="X4526" s="8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BC4526" s="2"/>
    </row>
    <row r="4527" spans="1:55" ht="12.75" x14ac:dyDescent="0.2">
      <c r="A4527" s="4"/>
      <c r="B4527" s="4"/>
      <c r="C4527" s="4"/>
      <c r="D4527" s="4"/>
      <c r="E4527" s="4"/>
      <c r="F4527" s="4"/>
      <c r="G4527" s="45"/>
      <c r="H4527" s="45"/>
      <c r="I4527" s="36"/>
      <c r="J4527" s="36"/>
      <c r="K4527" s="5"/>
      <c r="L4527" s="8" t="str">
        <f t="shared" si="72"/>
        <v xml:space="preserve"> </v>
      </c>
      <c r="M4527" s="6"/>
      <c r="N4527" s="6"/>
      <c r="O4527" s="6"/>
      <c r="P4527" s="8"/>
      <c r="Q4527" s="5"/>
      <c r="R4527" s="8"/>
      <c r="S4527" s="10"/>
      <c r="T4527" s="6"/>
      <c r="U4527" s="4"/>
      <c r="V4527" s="4"/>
      <c r="W4527" s="38"/>
      <c r="X4527" s="8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BC4527" s="2"/>
    </row>
    <row r="4528" spans="1:55" ht="12.75" x14ac:dyDescent="0.2">
      <c r="A4528" s="4"/>
      <c r="B4528" s="4"/>
      <c r="C4528" s="4"/>
      <c r="D4528" s="4"/>
      <c r="E4528" s="4"/>
      <c r="F4528" s="4"/>
      <c r="G4528" s="45"/>
      <c r="H4528" s="45"/>
      <c r="I4528" s="36"/>
      <c r="J4528" s="36"/>
      <c r="K4528" s="5"/>
      <c r="L4528" s="8" t="str">
        <f t="shared" si="72"/>
        <v xml:space="preserve"> </v>
      </c>
      <c r="M4528" s="6"/>
      <c r="N4528" s="6"/>
      <c r="O4528" s="6"/>
      <c r="P4528" s="8"/>
      <c r="Q4528" s="5"/>
      <c r="R4528" s="8"/>
      <c r="S4528" s="10"/>
      <c r="T4528" s="6"/>
      <c r="U4528" s="4"/>
      <c r="V4528" s="4"/>
      <c r="W4528" s="38"/>
      <c r="X4528" s="8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BC4528" s="2"/>
    </row>
    <row r="4529" spans="1:55" ht="12.75" x14ac:dyDescent="0.2">
      <c r="A4529" s="4"/>
      <c r="B4529" s="4"/>
      <c r="C4529" s="4"/>
      <c r="D4529" s="4"/>
      <c r="E4529" s="4"/>
      <c r="F4529" s="4"/>
      <c r="G4529" s="45"/>
      <c r="H4529" s="45"/>
      <c r="I4529" s="36"/>
      <c r="J4529" s="36"/>
      <c r="K4529" s="5"/>
      <c r="L4529" s="8" t="str">
        <f t="shared" si="72"/>
        <v xml:space="preserve"> </v>
      </c>
      <c r="M4529" s="6"/>
      <c r="N4529" s="6"/>
      <c r="O4529" s="6"/>
      <c r="P4529" s="8"/>
      <c r="Q4529" s="5"/>
      <c r="R4529" s="8"/>
      <c r="S4529" s="10"/>
      <c r="T4529" s="6"/>
      <c r="U4529" s="4"/>
      <c r="V4529" s="4"/>
      <c r="W4529" s="38"/>
      <c r="X4529" s="8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BC4529" s="2"/>
    </row>
    <row r="4530" spans="1:55" ht="12.75" x14ac:dyDescent="0.2">
      <c r="A4530" s="4"/>
      <c r="B4530" s="4"/>
      <c r="C4530" s="4"/>
      <c r="D4530" s="4"/>
      <c r="E4530" s="4"/>
      <c r="F4530" s="4"/>
      <c r="G4530" s="45"/>
      <c r="H4530" s="45"/>
      <c r="I4530" s="36"/>
      <c r="J4530" s="36"/>
      <c r="K4530" s="5"/>
      <c r="L4530" s="8" t="str">
        <f t="shared" si="72"/>
        <v xml:space="preserve"> </v>
      </c>
      <c r="M4530" s="6"/>
      <c r="N4530" s="6"/>
      <c r="O4530" s="6"/>
      <c r="P4530" s="8"/>
      <c r="Q4530" s="5"/>
      <c r="R4530" s="8"/>
      <c r="S4530" s="10"/>
      <c r="T4530" s="6"/>
      <c r="U4530" s="4"/>
      <c r="V4530" s="4"/>
      <c r="W4530" s="38"/>
      <c r="X4530" s="8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BC4530" s="2"/>
    </row>
    <row r="4531" spans="1:55" ht="12.75" x14ac:dyDescent="0.2">
      <c r="A4531" s="4"/>
      <c r="B4531" s="4"/>
      <c r="C4531" s="4"/>
      <c r="D4531" s="4"/>
      <c r="E4531" s="4"/>
      <c r="F4531" s="4"/>
      <c r="G4531" s="45"/>
      <c r="H4531" s="45"/>
      <c r="I4531" s="36"/>
      <c r="J4531" s="36"/>
      <c r="K4531" s="5"/>
      <c r="L4531" s="8" t="str">
        <f t="shared" si="72"/>
        <v xml:space="preserve"> </v>
      </c>
      <c r="M4531" s="6"/>
      <c r="N4531" s="6"/>
      <c r="O4531" s="6"/>
      <c r="P4531" s="8"/>
      <c r="Q4531" s="5"/>
      <c r="R4531" s="8"/>
      <c r="S4531" s="10"/>
      <c r="T4531" s="6"/>
      <c r="U4531" s="4"/>
      <c r="V4531" s="4"/>
      <c r="W4531" s="38"/>
      <c r="X4531" s="8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BC4531" s="2"/>
    </row>
    <row r="4532" spans="1:55" ht="12.75" x14ac:dyDescent="0.2">
      <c r="A4532" s="4"/>
      <c r="B4532" s="4"/>
      <c r="C4532" s="4"/>
      <c r="D4532" s="4"/>
      <c r="E4532" s="4"/>
      <c r="F4532" s="4"/>
      <c r="G4532" s="45"/>
      <c r="H4532" s="45"/>
      <c r="I4532" s="36"/>
      <c r="J4532" s="36"/>
      <c r="K4532" s="5"/>
      <c r="L4532" s="8" t="str">
        <f t="shared" si="72"/>
        <v xml:space="preserve"> </v>
      </c>
      <c r="M4532" s="6"/>
      <c r="N4532" s="6"/>
      <c r="O4532" s="6"/>
      <c r="P4532" s="8"/>
      <c r="Q4532" s="5"/>
      <c r="R4532" s="8"/>
      <c r="S4532" s="10"/>
      <c r="T4532" s="6"/>
      <c r="U4532" s="4"/>
      <c r="V4532" s="4"/>
      <c r="W4532" s="38"/>
      <c r="X4532" s="8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BC4532" s="2"/>
    </row>
    <row r="4533" spans="1:55" ht="12.75" x14ac:dyDescent="0.2">
      <c r="A4533" s="4"/>
      <c r="B4533" s="4"/>
      <c r="C4533" s="4"/>
      <c r="D4533" s="4"/>
      <c r="E4533" s="4"/>
      <c r="F4533" s="4"/>
      <c r="G4533" s="45"/>
      <c r="H4533" s="45"/>
      <c r="I4533" s="36"/>
      <c r="J4533" s="36"/>
      <c r="K4533" s="5"/>
      <c r="L4533" s="8" t="str">
        <f t="shared" si="72"/>
        <v xml:space="preserve"> </v>
      </c>
      <c r="M4533" s="6"/>
      <c r="N4533" s="6"/>
      <c r="O4533" s="6"/>
      <c r="P4533" s="8"/>
      <c r="Q4533" s="5"/>
      <c r="R4533" s="8"/>
      <c r="S4533" s="10"/>
      <c r="T4533" s="6"/>
      <c r="U4533" s="4"/>
      <c r="V4533" s="4"/>
      <c r="W4533" s="38"/>
      <c r="X4533" s="8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BC4533" s="2"/>
    </row>
    <row r="4534" spans="1:55" ht="12.75" x14ac:dyDescent="0.2">
      <c r="A4534" s="4"/>
      <c r="B4534" s="4"/>
      <c r="C4534" s="4"/>
      <c r="D4534" s="4"/>
      <c r="E4534" s="4"/>
      <c r="F4534" s="4"/>
      <c r="G4534" s="45"/>
      <c r="H4534" s="45"/>
      <c r="I4534" s="36"/>
      <c r="J4534" s="36"/>
      <c r="K4534" s="5"/>
      <c r="L4534" s="8" t="str">
        <f t="shared" si="72"/>
        <v xml:space="preserve"> </v>
      </c>
      <c r="M4534" s="6"/>
      <c r="N4534" s="6"/>
      <c r="O4534" s="6"/>
      <c r="P4534" s="8"/>
      <c r="Q4534" s="5"/>
      <c r="R4534" s="8"/>
      <c r="S4534" s="10"/>
      <c r="T4534" s="6"/>
      <c r="U4534" s="4"/>
      <c r="V4534" s="4"/>
      <c r="W4534" s="38"/>
      <c r="X4534" s="8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BC4534" s="2"/>
    </row>
    <row r="4535" spans="1:55" ht="12.75" x14ac:dyDescent="0.2">
      <c r="A4535" s="4"/>
      <c r="B4535" s="4"/>
      <c r="C4535" s="4"/>
      <c r="D4535" s="4"/>
      <c r="E4535" s="4"/>
      <c r="F4535" s="4"/>
      <c r="G4535" s="45"/>
      <c r="H4535" s="45"/>
      <c r="I4535" s="36"/>
      <c r="J4535" s="36"/>
      <c r="K4535" s="5"/>
      <c r="L4535" s="8" t="str">
        <f t="shared" si="72"/>
        <v xml:space="preserve"> </v>
      </c>
      <c r="M4535" s="6"/>
      <c r="N4535" s="6"/>
      <c r="O4535" s="6"/>
      <c r="P4535" s="8"/>
      <c r="Q4535" s="5"/>
      <c r="R4535" s="8"/>
      <c r="S4535" s="10"/>
      <c r="T4535" s="6"/>
      <c r="U4535" s="4"/>
      <c r="V4535" s="4"/>
      <c r="W4535" s="38"/>
      <c r="X4535" s="8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BC4535" s="2"/>
    </row>
    <row r="4536" spans="1:55" ht="12.75" x14ac:dyDescent="0.2">
      <c r="A4536" s="4"/>
      <c r="B4536" s="4"/>
      <c r="C4536" s="4"/>
      <c r="D4536" s="4"/>
      <c r="E4536" s="4"/>
      <c r="F4536" s="4"/>
      <c r="G4536" s="45"/>
      <c r="H4536" s="45"/>
      <c r="I4536" s="36"/>
      <c r="J4536" s="36"/>
      <c r="K4536" s="5"/>
      <c r="L4536" s="8" t="str">
        <f t="shared" si="72"/>
        <v xml:space="preserve"> </v>
      </c>
      <c r="M4536" s="6"/>
      <c r="N4536" s="6"/>
      <c r="O4536" s="6"/>
      <c r="P4536" s="8"/>
      <c r="Q4536" s="5"/>
      <c r="R4536" s="8"/>
      <c r="S4536" s="10"/>
      <c r="T4536" s="6"/>
      <c r="U4536" s="4"/>
      <c r="V4536" s="4"/>
      <c r="W4536" s="38"/>
      <c r="X4536" s="8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BC4536" s="2"/>
    </row>
    <row r="4537" spans="1:55" ht="12.75" x14ac:dyDescent="0.2">
      <c r="A4537" s="4"/>
      <c r="B4537" s="4"/>
      <c r="C4537" s="4"/>
      <c r="D4537" s="4"/>
      <c r="E4537" s="4"/>
      <c r="F4537" s="4"/>
      <c r="G4537" s="45"/>
      <c r="H4537" s="45"/>
      <c r="I4537" s="36"/>
      <c r="J4537" s="36"/>
      <c r="K4537" s="5"/>
      <c r="L4537" s="8" t="str">
        <f t="shared" si="72"/>
        <v xml:space="preserve"> </v>
      </c>
      <c r="M4537" s="6"/>
      <c r="N4537" s="6"/>
      <c r="O4537" s="6"/>
      <c r="P4537" s="8"/>
      <c r="Q4537" s="5"/>
      <c r="R4537" s="8"/>
      <c r="S4537" s="10"/>
      <c r="T4537" s="6"/>
      <c r="U4537" s="4"/>
      <c r="V4537" s="4"/>
      <c r="W4537" s="38"/>
      <c r="X4537" s="8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BC4537" s="2"/>
    </row>
    <row r="4538" spans="1:55" ht="12.75" x14ac:dyDescent="0.2">
      <c r="A4538" s="4"/>
      <c r="B4538" s="4"/>
      <c r="C4538" s="4"/>
      <c r="D4538" s="4"/>
      <c r="E4538" s="4"/>
      <c r="F4538" s="4"/>
      <c r="G4538" s="45"/>
      <c r="H4538" s="45"/>
      <c r="I4538" s="36"/>
      <c r="J4538" s="36"/>
      <c r="K4538" s="5"/>
      <c r="L4538" s="8" t="str">
        <f t="shared" si="72"/>
        <v xml:space="preserve"> </v>
      </c>
      <c r="M4538" s="6"/>
      <c r="N4538" s="6"/>
      <c r="O4538" s="6"/>
      <c r="P4538" s="8"/>
      <c r="Q4538" s="5"/>
      <c r="R4538" s="8"/>
      <c r="S4538" s="10"/>
      <c r="T4538" s="6"/>
      <c r="U4538" s="4"/>
      <c r="V4538" s="4"/>
      <c r="W4538" s="38"/>
      <c r="X4538" s="8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BC4538" s="2"/>
    </row>
    <row r="4539" spans="1:55" ht="12.75" x14ac:dyDescent="0.2">
      <c r="A4539" s="4"/>
      <c r="B4539" s="4"/>
      <c r="C4539" s="4"/>
      <c r="D4539" s="4"/>
      <c r="E4539" s="4"/>
      <c r="F4539" s="4"/>
      <c r="G4539" s="45"/>
      <c r="H4539" s="45"/>
      <c r="I4539" s="36"/>
      <c r="J4539" s="36"/>
      <c r="K4539" s="5"/>
      <c r="L4539" s="8" t="str">
        <f t="shared" si="72"/>
        <v xml:space="preserve"> </v>
      </c>
      <c r="M4539" s="6"/>
      <c r="N4539" s="6"/>
      <c r="O4539" s="6"/>
      <c r="P4539" s="8"/>
      <c r="Q4539" s="5"/>
      <c r="R4539" s="8"/>
      <c r="S4539" s="10"/>
      <c r="T4539" s="6"/>
      <c r="U4539" s="4"/>
      <c r="V4539" s="4"/>
      <c r="W4539" s="38"/>
      <c r="X4539" s="8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BC4539" s="2"/>
    </row>
    <row r="4540" spans="1:55" ht="12.75" x14ac:dyDescent="0.2">
      <c r="A4540" s="4"/>
      <c r="B4540" s="4"/>
      <c r="C4540" s="4"/>
      <c r="D4540" s="4"/>
      <c r="E4540" s="4"/>
      <c r="F4540" s="4"/>
      <c r="G4540" s="45"/>
      <c r="H4540" s="45"/>
      <c r="I4540" s="36"/>
      <c r="J4540" s="36"/>
      <c r="K4540" s="5"/>
      <c r="L4540" s="8" t="str">
        <f t="shared" si="72"/>
        <v xml:space="preserve"> </v>
      </c>
      <c r="M4540" s="6"/>
      <c r="N4540" s="6"/>
      <c r="O4540" s="6"/>
      <c r="P4540" s="8"/>
      <c r="Q4540" s="5"/>
      <c r="R4540" s="8"/>
      <c r="S4540" s="10"/>
      <c r="T4540" s="6"/>
      <c r="U4540" s="4"/>
      <c r="V4540" s="4"/>
      <c r="W4540" s="38"/>
      <c r="X4540" s="8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BC4540" s="2"/>
    </row>
    <row r="4541" spans="1:55" ht="12.75" x14ac:dyDescent="0.2">
      <c r="A4541" s="4"/>
      <c r="B4541" s="4"/>
      <c r="C4541" s="4"/>
      <c r="D4541" s="4"/>
      <c r="E4541" s="4"/>
      <c r="F4541" s="4"/>
      <c r="G4541" s="45"/>
      <c r="H4541" s="45"/>
      <c r="I4541" s="36"/>
      <c r="J4541" s="36"/>
      <c r="K4541" s="5"/>
      <c r="L4541" s="8" t="str">
        <f t="shared" si="72"/>
        <v xml:space="preserve"> </v>
      </c>
      <c r="M4541" s="6"/>
      <c r="N4541" s="6"/>
      <c r="O4541" s="6"/>
      <c r="P4541" s="8"/>
      <c r="Q4541" s="5"/>
      <c r="R4541" s="8"/>
      <c r="S4541" s="10"/>
      <c r="T4541" s="6"/>
      <c r="U4541" s="4"/>
      <c r="V4541" s="4"/>
      <c r="W4541" s="38"/>
      <c r="X4541" s="8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BC4541" s="2"/>
    </row>
    <row r="4542" spans="1:55" ht="12.75" x14ac:dyDescent="0.2">
      <c r="A4542" s="4"/>
      <c r="B4542" s="4"/>
      <c r="C4542" s="4"/>
      <c r="D4542" s="4"/>
      <c r="E4542" s="4"/>
      <c r="F4542" s="4"/>
      <c r="G4542" s="45"/>
      <c r="H4542" s="45"/>
      <c r="I4542" s="36"/>
      <c r="J4542" s="36"/>
      <c r="K4542" s="5"/>
      <c r="L4542" s="8" t="str">
        <f t="shared" si="72"/>
        <v xml:space="preserve"> </v>
      </c>
      <c r="M4542" s="6"/>
      <c r="N4542" s="6"/>
      <c r="O4542" s="6"/>
      <c r="P4542" s="8"/>
      <c r="Q4542" s="5"/>
      <c r="R4542" s="8"/>
      <c r="S4542" s="10"/>
      <c r="T4542" s="6"/>
      <c r="U4542" s="4"/>
      <c r="V4542" s="4"/>
      <c r="W4542" s="38"/>
      <c r="X4542" s="8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BC4542" s="2"/>
    </row>
    <row r="4543" spans="1:55" ht="12.75" x14ac:dyDescent="0.2">
      <c r="A4543" s="4"/>
      <c r="B4543" s="4"/>
      <c r="C4543" s="4"/>
      <c r="D4543" s="4"/>
      <c r="E4543" s="4"/>
      <c r="F4543" s="4"/>
      <c r="G4543" s="45"/>
      <c r="H4543" s="45"/>
      <c r="I4543" s="36"/>
      <c r="J4543" s="36"/>
      <c r="K4543" s="5"/>
      <c r="L4543" s="8" t="str">
        <f t="shared" si="72"/>
        <v xml:space="preserve"> </v>
      </c>
      <c r="M4543" s="6"/>
      <c r="N4543" s="6"/>
      <c r="O4543" s="6"/>
      <c r="P4543" s="8"/>
      <c r="Q4543" s="5"/>
      <c r="R4543" s="8"/>
      <c r="S4543" s="10"/>
      <c r="T4543" s="6"/>
      <c r="U4543" s="4"/>
      <c r="V4543" s="4"/>
      <c r="W4543" s="38"/>
      <c r="X4543" s="8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BC4543" s="2"/>
    </row>
    <row r="4544" spans="1:55" ht="12.75" x14ac:dyDescent="0.2">
      <c r="A4544" s="4"/>
      <c r="B4544" s="4"/>
      <c r="C4544" s="4"/>
      <c r="D4544" s="4"/>
      <c r="E4544" s="4"/>
      <c r="F4544" s="4"/>
      <c r="G4544" s="45"/>
      <c r="H4544" s="45"/>
      <c r="I4544" s="36"/>
      <c r="J4544" s="36"/>
      <c r="K4544" s="5"/>
      <c r="L4544" s="8" t="str">
        <f t="shared" si="72"/>
        <v xml:space="preserve"> </v>
      </c>
      <c r="M4544" s="6"/>
      <c r="N4544" s="6"/>
      <c r="O4544" s="6"/>
      <c r="P4544" s="8"/>
      <c r="Q4544" s="5"/>
      <c r="R4544" s="8"/>
      <c r="S4544" s="10"/>
      <c r="T4544" s="6"/>
      <c r="U4544" s="4"/>
      <c r="V4544" s="4"/>
      <c r="W4544" s="38"/>
      <c r="X4544" s="8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BC4544" s="2"/>
    </row>
    <row r="4545" spans="1:55" ht="12.75" x14ac:dyDescent="0.2">
      <c r="A4545" s="4"/>
      <c r="B4545" s="4"/>
      <c r="C4545" s="4"/>
      <c r="D4545" s="4"/>
      <c r="E4545" s="4"/>
      <c r="F4545" s="4"/>
      <c r="G4545" s="45"/>
      <c r="H4545" s="45"/>
      <c r="I4545" s="36"/>
      <c r="J4545" s="36"/>
      <c r="K4545" s="5"/>
      <c r="L4545" s="8" t="str">
        <f t="shared" si="72"/>
        <v xml:space="preserve"> </v>
      </c>
      <c r="M4545" s="6"/>
      <c r="N4545" s="6"/>
      <c r="O4545" s="6"/>
      <c r="P4545" s="8"/>
      <c r="Q4545" s="5"/>
      <c r="R4545" s="8"/>
      <c r="S4545" s="10"/>
      <c r="T4545" s="6"/>
      <c r="U4545" s="4"/>
      <c r="V4545" s="4"/>
      <c r="W4545" s="38"/>
      <c r="X4545" s="8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BC4545" s="2"/>
    </row>
    <row r="4546" spans="1:55" ht="12.75" x14ac:dyDescent="0.2">
      <c r="A4546" s="4"/>
      <c r="B4546" s="4"/>
      <c r="C4546" s="4"/>
      <c r="D4546" s="4"/>
      <c r="E4546" s="4"/>
      <c r="F4546" s="4"/>
      <c r="G4546" s="45"/>
      <c r="H4546" s="45"/>
      <c r="I4546" s="36"/>
      <c r="J4546" s="36"/>
      <c r="K4546" s="5"/>
      <c r="L4546" s="8" t="str">
        <f t="shared" si="72"/>
        <v xml:space="preserve"> </v>
      </c>
      <c r="M4546" s="6"/>
      <c r="N4546" s="6"/>
      <c r="O4546" s="6"/>
      <c r="P4546" s="8"/>
      <c r="Q4546" s="5"/>
      <c r="R4546" s="8"/>
      <c r="S4546" s="10"/>
      <c r="T4546" s="6"/>
      <c r="U4546" s="4"/>
      <c r="V4546" s="4"/>
      <c r="W4546" s="38"/>
      <c r="X4546" s="8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BC4546" s="2"/>
    </row>
    <row r="4547" spans="1:55" ht="12.75" x14ac:dyDescent="0.2">
      <c r="A4547" s="4"/>
      <c r="B4547" s="4"/>
      <c r="C4547" s="4"/>
      <c r="D4547" s="4"/>
      <c r="E4547" s="4"/>
      <c r="F4547" s="4"/>
      <c r="G4547" s="45"/>
      <c r="H4547" s="45"/>
      <c r="I4547" s="36"/>
      <c r="J4547" s="36"/>
      <c r="K4547" s="5"/>
      <c r="L4547" s="8" t="str">
        <f t="shared" si="72"/>
        <v xml:space="preserve"> </v>
      </c>
      <c r="M4547" s="6"/>
      <c r="N4547" s="6"/>
      <c r="O4547" s="6"/>
      <c r="P4547" s="8"/>
      <c r="Q4547" s="5"/>
      <c r="R4547" s="8"/>
      <c r="S4547" s="10"/>
      <c r="T4547" s="6"/>
      <c r="U4547" s="4"/>
      <c r="V4547" s="4"/>
      <c r="W4547" s="38"/>
      <c r="X4547" s="8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BC4547" s="2"/>
    </row>
    <row r="4548" spans="1:55" ht="12.75" x14ac:dyDescent="0.2">
      <c r="A4548" s="4"/>
      <c r="B4548" s="4"/>
      <c r="C4548" s="4"/>
      <c r="D4548" s="4"/>
      <c r="E4548" s="4"/>
      <c r="F4548" s="4"/>
      <c r="G4548" s="45"/>
      <c r="H4548" s="45"/>
      <c r="I4548" s="36"/>
      <c r="J4548" s="36"/>
      <c r="K4548" s="5"/>
      <c r="L4548" s="8" t="str">
        <f t="shared" si="72"/>
        <v xml:space="preserve"> </v>
      </c>
      <c r="M4548" s="6"/>
      <c r="N4548" s="6"/>
      <c r="O4548" s="6"/>
      <c r="P4548" s="8"/>
      <c r="Q4548" s="5"/>
      <c r="R4548" s="8"/>
      <c r="S4548" s="10"/>
      <c r="T4548" s="6"/>
      <c r="U4548" s="4"/>
      <c r="V4548" s="4"/>
      <c r="W4548" s="38"/>
      <c r="X4548" s="8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BC4548" s="2"/>
    </row>
    <row r="4549" spans="1:55" ht="12.75" x14ac:dyDescent="0.2">
      <c r="A4549" s="4"/>
      <c r="B4549" s="4"/>
      <c r="C4549" s="4"/>
      <c r="D4549" s="4"/>
      <c r="E4549" s="4"/>
      <c r="F4549" s="4"/>
      <c r="G4549" s="45"/>
      <c r="H4549" s="45"/>
      <c r="I4549" s="36"/>
      <c r="J4549" s="36"/>
      <c r="K4549" s="5"/>
      <c r="L4549" s="8" t="str">
        <f t="shared" si="72"/>
        <v xml:space="preserve"> </v>
      </c>
      <c r="M4549" s="6"/>
      <c r="N4549" s="6"/>
      <c r="O4549" s="6"/>
      <c r="P4549" s="8"/>
      <c r="Q4549" s="5"/>
      <c r="R4549" s="8"/>
      <c r="S4549" s="10"/>
      <c r="T4549" s="6"/>
      <c r="U4549" s="4"/>
      <c r="V4549" s="4"/>
      <c r="W4549" s="38"/>
      <c r="X4549" s="8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BC4549" s="2"/>
    </row>
    <row r="4550" spans="1:55" ht="12.75" x14ac:dyDescent="0.2">
      <c r="A4550" s="4"/>
      <c r="B4550" s="4"/>
      <c r="C4550" s="4"/>
      <c r="D4550" s="4"/>
      <c r="E4550" s="4"/>
      <c r="F4550" s="4"/>
      <c r="G4550" s="45"/>
      <c r="H4550" s="45"/>
      <c r="I4550" s="36"/>
      <c r="J4550" s="36"/>
      <c r="K4550" s="5"/>
      <c r="L4550" s="8" t="str">
        <f t="shared" si="72"/>
        <v xml:space="preserve"> </v>
      </c>
      <c r="M4550" s="6"/>
      <c r="N4550" s="6"/>
      <c r="O4550" s="6"/>
      <c r="P4550" s="8"/>
      <c r="Q4550" s="5"/>
      <c r="R4550" s="8"/>
      <c r="S4550" s="10"/>
      <c r="T4550" s="6"/>
      <c r="U4550" s="4"/>
      <c r="V4550" s="4"/>
      <c r="W4550" s="38"/>
      <c r="X4550" s="8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BC4550" s="2"/>
    </row>
    <row r="4551" spans="1:55" ht="12.75" x14ac:dyDescent="0.2">
      <c r="A4551" s="4"/>
      <c r="B4551" s="4"/>
      <c r="C4551" s="4"/>
      <c r="D4551" s="4"/>
      <c r="E4551" s="4"/>
      <c r="F4551" s="4"/>
      <c r="G4551" s="45"/>
      <c r="H4551" s="45"/>
      <c r="I4551" s="36"/>
      <c r="J4551" s="36"/>
      <c r="K4551" s="5"/>
      <c r="L4551" s="8" t="str">
        <f t="shared" si="72"/>
        <v xml:space="preserve"> </v>
      </c>
      <c r="M4551" s="6"/>
      <c r="N4551" s="6"/>
      <c r="O4551" s="6"/>
      <c r="P4551" s="8"/>
      <c r="Q4551" s="5"/>
      <c r="R4551" s="8"/>
      <c r="S4551" s="10"/>
      <c r="T4551" s="6"/>
      <c r="U4551" s="4"/>
      <c r="V4551" s="4"/>
      <c r="W4551" s="38"/>
      <c r="X4551" s="8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BC4551" s="2"/>
    </row>
    <row r="4552" spans="1:55" ht="12.75" x14ac:dyDescent="0.2">
      <c r="A4552" s="4"/>
      <c r="B4552" s="4"/>
      <c r="C4552" s="4"/>
      <c r="D4552" s="4"/>
      <c r="E4552" s="4"/>
      <c r="F4552" s="4"/>
      <c r="G4552" s="45"/>
      <c r="H4552" s="45"/>
      <c r="I4552" s="36"/>
      <c r="J4552" s="36"/>
      <c r="K4552" s="5"/>
      <c r="L4552" s="8" t="str">
        <f t="shared" si="72"/>
        <v xml:space="preserve"> </v>
      </c>
      <c r="M4552" s="6"/>
      <c r="N4552" s="6"/>
      <c r="O4552" s="6"/>
      <c r="P4552" s="8"/>
      <c r="Q4552" s="5"/>
      <c r="R4552" s="8"/>
      <c r="S4552" s="10"/>
      <c r="T4552" s="6"/>
      <c r="U4552" s="4"/>
      <c r="V4552" s="4"/>
      <c r="W4552" s="38"/>
      <c r="X4552" s="8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BC4552" s="2"/>
    </row>
    <row r="4553" spans="1:55" ht="12.75" x14ac:dyDescent="0.2">
      <c r="A4553" s="4"/>
      <c r="B4553" s="4"/>
      <c r="C4553" s="4"/>
      <c r="D4553" s="4"/>
      <c r="E4553" s="4"/>
      <c r="F4553" s="4"/>
      <c r="G4553" s="45"/>
      <c r="H4553" s="45"/>
      <c r="I4553" s="36"/>
      <c r="J4553" s="36"/>
      <c r="K4553" s="5"/>
      <c r="L4553" s="8" t="str">
        <f t="shared" si="72"/>
        <v xml:space="preserve"> </v>
      </c>
      <c r="M4553" s="6"/>
      <c r="N4553" s="6"/>
      <c r="O4553" s="6"/>
      <c r="P4553" s="8"/>
      <c r="Q4553" s="5"/>
      <c r="R4553" s="8"/>
      <c r="S4553" s="10"/>
      <c r="T4553" s="6"/>
      <c r="U4553" s="4"/>
      <c r="V4553" s="4"/>
      <c r="W4553" s="38"/>
      <c r="X4553" s="8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BC4553" s="2"/>
    </row>
    <row r="4554" spans="1:55" ht="12.75" x14ac:dyDescent="0.2">
      <c r="A4554" s="4"/>
      <c r="B4554" s="4"/>
      <c r="C4554" s="4"/>
      <c r="D4554" s="4"/>
      <c r="E4554" s="4"/>
      <c r="F4554" s="4"/>
      <c r="G4554" s="45"/>
      <c r="H4554" s="45"/>
      <c r="I4554" s="36"/>
      <c r="J4554" s="36"/>
      <c r="K4554" s="5"/>
      <c r="L4554" s="8" t="str">
        <f t="shared" si="72"/>
        <v xml:space="preserve"> </v>
      </c>
      <c r="M4554" s="6"/>
      <c r="N4554" s="6"/>
      <c r="O4554" s="6"/>
      <c r="P4554" s="8"/>
      <c r="Q4554" s="5"/>
      <c r="R4554" s="8"/>
      <c r="S4554" s="10"/>
      <c r="T4554" s="6"/>
      <c r="U4554" s="4"/>
      <c r="V4554" s="4"/>
      <c r="W4554" s="38"/>
      <c r="X4554" s="8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BC4554" s="2"/>
    </row>
    <row r="4555" spans="1:55" ht="12.75" x14ac:dyDescent="0.2">
      <c r="A4555" s="4"/>
      <c r="B4555" s="4"/>
      <c r="C4555" s="4"/>
      <c r="D4555" s="4"/>
      <c r="E4555" s="4"/>
      <c r="F4555" s="4"/>
      <c r="G4555" s="45"/>
      <c r="H4555" s="45"/>
      <c r="I4555" s="36"/>
      <c r="J4555" s="36"/>
      <c r="K4555" s="5"/>
      <c r="L4555" s="8" t="str">
        <f t="shared" si="72"/>
        <v xml:space="preserve"> </v>
      </c>
      <c r="M4555" s="6"/>
      <c r="N4555" s="6"/>
      <c r="O4555" s="6"/>
      <c r="P4555" s="8"/>
      <c r="Q4555" s="5"/>
      <c r="R4555" s="8"/>
      <c r="S4555" s="10"/>
      <c r="T4555" s="6"/>
      <c r="U4555" s="4"/>
      <c r="V4555" s="4"/>
      <c r="W4555" s="38"/>
      <c r="X4555" s="8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BC4555" s="2"/>
    </row>
    <row r="4556" spans="1:55" ht="12.75" x14ac:dyDescent="0.2">
      <c r="A4556" s="4"/>
      <c r="B4556" s="4"/>
      <c r="C4556" s="4"/>
      <c r="D4556" s="4"/>
      <c r="E4556" s="4"/>
      <c r="F4556" s="4"/>
      <c r="G4556" s="45"/>
      <c r="H4556" s="45"/>
      <c r="I4556" s="36"/>
      <c r="J4556" s="36"/>
      <c r="K4556" s="5"/>
      <c r="L4556" s="8" t="str">
        <f t="shared" si="72"/>
        <v xml:space="preserve"> </v>
      </c>
      <c r="M4556" s="6"/>
      <c r="N4556" s="6"/>
      <c r="O4556" s="6"/>
      <c r="P4556" s="8"/>
      <c r="Q4556" s="5"/>
      <c r="R4556" s="8"/>
      <c r="S4556" s="10"/>
      <c r="T4556" s="6"/>
      <c r="U4556" s="4"/>
      <c r="V4556" s="4"/>
      <c r="W4556" s="38"/>
      <c r="X4556" s="8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BC4556" s="2"/>
    </row>
    <row r="4557" spans="1:55" ht="12.75" x14ac:dyDescent="0.2">
      <c r="A4557" s="4"/>
      <c r="B4557" s="4"/>
      <c r="C4557" s="4"/>
      <c r="D4557" s="4"/>
      <c r="E4557" s="4"/>
      <c r="F4557" s="4"/>
      <c r="G4557" s="45"/>
      <c r="H4557" s="45"/>
      <c r="I4557" s="36"/>
      <c r="J4557" s="36"/>
      <c r="K4557" s="5"/>
      <c r="L4557" s="8" t="str">
        <f t="shared" si="72"/>
        <v xml:space="preserve"> </v>
      </c>
      <c r="M4557" s="6"/>
      <c r="N4557" s="6"/>
      <c r="O4557" s="6"/>
      <c r="P4557" s="8"/>
      <c r="Q4557" s="5"/>
      <c r="R4557" s="8"/>
      <c r="S4557" s="10"/>
      <c r="T4557" s="6"/>
      <c r="U4557" s="4"/>
      <c r="V4557" s="4"/>
      <c r="W4557" s="38"/>
      <c r="X4557" s="8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BC4557" s="2"/>
    </row>
    <row r="4558" spans="1:55" ht="12.75" x14ac:dyDescent="0.2">
      <c r="A4558" s="4"/>
      <c r="B4558" s="4"/>
      <c r="C4558" s="4"/>
      <c r="D4558" s="4"/>
      <c r="E4558" s="4"/>
      <c r="F4558" s="4"/>
      <c r="G4558" s="45"/>
      <c r="H4558" s="45"/>
      <c r="I4558" s="36"/>
      <c r="J4558" s="36"/>
      <c r="K4558" s="5"/>
      <c r="L4558" s="8" t="str">
        <f t="shared" si="72"/>
        <v xml:space="preserve"> </v>
      </c>
      <c r="M4558" s="6"/>
      <c r="N4558" s="6"/>
      <c r="O4558" s="6"/>
      <c r="P4558" s="8"/>
      <c r="Q4558" s="5"/>
      <c r="R4558" s="8"/>
      <c r="S4558" s="10"/>
      <c r="T4558" s="6"/>
      <c r="U4558" s="4"/>
      <c r="V4558" s="4"/>
      <c r="W4558" s="38"/>
      <c r="X4558" s="8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BC4558" s="2"/>
    </row>
    <row r="4559" spans="1:55" ht="12.75" x14ac:dyDescent="0.2">
      <c r="A4559" s="4"/>
      <c r="B4559" s="4"/>
      <c r="C4559" s="4"/>
      <c r="D4559" s="4"/>
      <c r="E4559" s="4"/>
      <c r="F4559" s="4"/>
      <c r="G4559" s="45"/>
      <c r="H4559" s="45"/>
      <c r="I4559" s="36"/>
      <c r="J4559" s="36"/>
      <c r="K4559" s="5"/>
      <c r="L4559" s="8" t="str">
        <f t="shared" si="72"/>
        <v xml:space="preserve"> </v>
      </c>
      <c r="M4559" s="6"/>
      <c r="N4559" s="6"/>
      <c r="O4559" s="6"/>
      <c r="P4559" s="8"/>
      <c r="Q4559" s="5"/>
      <c r="R4559" s="8"/>
      <c r="S4559" s="10"/>
      <c r="T4559" s="6"/>
      <c r="U4559" s="4"/>
      <c r="V4559" s="4"/>
      <c r="W4559" s="38"/>
      <c r="X4559" s="8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BC4559" s="2"/>
    </row>
    <row r="4560" spans="1:55" ht="12.75" x14ac:dyDescent="0.2">
      <c r="A4560" s="4"/>
      <c r="B4560" s="4"/>
      <c r="C4560" s="4"/>
      <c r="D4560" s="4"/>
      <c r="E4560" s="4"/>
      <c r="F4560" s="4"/>
      <c r="G4560" s="45"/>
      <c r="H4560" s="45"/>
      <c r="I4560" s="36"/>
      <c r="J4560" s="36"/>
      <c r="K4560" s="5"/>
      <c r="L4560" s="8" t="str">
        <f t="shared" si="72"/>
        <v xml:space="preserve"> </v>
      </c>
      <c r="M4560" s="6"/>
      <c r="N4560" s="6"/>
      <c r="O4560" s="6"/>
      <c r="P4560" s="8"/>
      <c r="Q4560" s="5"/>
      <c r="R4560" s="8"/>
      <c r="S4560" s="10"/>
      <c r="T4560" s="6"/>
      <c r="U4560" s="4"/>
      <c r="V4560" s="4"/>
      <c r="W4560" s="38"/>
      <c r="X4560" s="8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BC4560" s="2"/>
    </row>
    <row r="4561" spans="1:55" ht="12.75" x14ac:dyDescent="0.2">
      <c r="A4561" s="4"/>
      <c r="B4561" s="4"/>
      <c r="C4561" s="4"/>
      <c r="D4561" s="4"/>
      <c r="E4561" s="4"/>
      <c r="F4561" s="4"/>
      <c r="G4561" s="45"/>
      <c r="H4561" s="45"/>
      <c r="I4561" s="36"/>
      <c r="J4561" s="36"/>
      <c r="K4561" s="5"/>
      <c r="L4561" s="8" t="str">
        <f t="shared" si="72"/>
        <v xml:space="preserve"> </v>
      </c>
      <c r="M4561" s="6"/>
      <c r="N4561" s="6"/>
      <c r="O4561" s="6"/>
      <c r="P4561" s="8"/>
      <c r="Q4561" s="5"/>
      <c r="R4561" s="8"/>
      <c r="S4561" s="10"/>
      <c r="T4561" s="6"/>
      <c r="U4561" s="4"/>
      <c r="V4561" s="4"/>
      <c r="W4561" s="38"/>
      <c r="X4561" s="8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BC4561" s="2"/>
    </row>
    <row r="4562" spans="1:55" ht="12.75" x14ac:dyDescent="0.2">
      <c r="A4562" s="4"/>
      <c r="B4562" s="4"/>
      <c r="C4562" s="4"/>
      <c r="D4562" s="4"/>
      <c r="E4562" s="4"/>
      <c r="F4562" s="4"/>
      <c r="G4562" s="45"/>
      <c r="H4562" s="45"/>
      <c r="I4562" s="36"/>
      <c r="J4562" s="36"/>
      <c r="K4562" s="5"/>
      <c r="L4562" s="8" t="str">
        <f t="shared" si="72"/>
        <v xml:space="preserve"> </v>
      </c>
      <c r="M4562" s="6"/>
      <c r="N4562" s="6"/>
      <c r="O4562" s="6"/>
      <c r="P4562" s="8"/>
      <c r="Q4562" s="5"/>
      <c r="R4562" s="8"/>
      <c r="S4562" s="10"/>
      <c r="T4562" s="6"/>
      <c r="U4562" s="4"/>
      <c r="V4562" s="4"/>
      <c r="W4562" s="38"/>
      <c r="X4562" s="8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BC4562" s="2"/>
    </row>
    <row r="4563" spans="1:55" ht="12.75" x14ac:dyDescent="0.2">
      <c r="A4563" s="4"/>
      <c r="B4563" s="4"/>
      <c r="C4563" s="4"/>
      <c r="D4563" s="4"/>
      <c r="E4563" s="4"/>
      <c r="F4563" s="4"/>
      <c r="G4563" s="45"/>
      <c r="H4563" s="45"/>
      <c r="I4563" s="36"/>
      <c r="J4563" s="36"/>
      <c r="K4563" s="5"/>
      <c r="L4563" s="8" t="str">
        <f t="shared" si="72"/>
        <v xml:space="preserve"> </v>
      </c>
      <c r="M4563" s="6"/>
      <c r="N4563" s="6"/>
      <c r="O4563" s="6"/>
      <c r="P4563" s="8"/>
      <c r="Q4563" s="5"/>
      <c r="R4563" s="8"/>
      <c r="S4563" s="10"/>
      <c r="T4563" s="6"/>
      <c r="U4563" s="4"/>
      <c r="V4563" s="4"/>
      <c r="W4563" s="38"/>
      <c r="X4563" s="8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BC4563" s="2"/>
    </row>
    <row r="4564" spans="1:55" ht="12.75" x14ac:dyDescent="0.2">
      <c r="A4564" s="4"/>
      <c r="B4564" s="4"/>
      <c r="C4564" s="4"/>
      <c r="D4564" s="4"/>
      <c r="E4564" s="4"/>
      <c r="F4564" s="4"/>
      <c r="G4564" s="45"/>
      <c r="H4564" s="45"/>
      <c r="I4564" s="36"/>
      <c r="J4564" s="36"/>
      <c r="K4564" s="5"/>
      <c r="L4564" s="8" t="str">
        <f t="shared" si="72"/>
        <v xml:space="preserve"> </v>
      </c>
      <c r="M4564" s="6"/>
      <c r="N4564" s="6"/>
      <c r="O4564" s="6"/>
      <c r="P4564" s="8"/>
      <c r="Q4564" s="5"/>
      <c r="R4564" s="8"/>
      <c r="S4564" s="10"/>
      <c r="T4564" s="6"/>
      <c r="U4564" s="4"/>
      <c r="V4564" s="4"/>
      <c r="W4564" s="38"/>
      <c r="X4564" s="8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BC4564" s="2"/>
    </row>
    <row r="4565" spans="1:55" ht="12.75" x14ac:dyDescent="0.2">
      <c r="A4565" s="4"/>
      <c r="B4565" s="4"/>
      <c r="C4565" s="4"/>
      <c r="D4565" s="4"/>
      <c r="E4565" s="4"/>
      <c r="F4565" s="4"/>
      <c r="G4565" s="45"/>
      <c r="H4565" s="45"/>
      <c r="I4565" s="36"/>
      <c r="J4565" s="36"/>
      <c r="K4565" s="5"/>
      <c r="L4565" s="8" t="str">
        <f t="shared" si="72"/>
        <v xml:space="preserve"> </v>
      </c>
      <c r="M4565" s="6"/>
      <c r="N4565" s="6"/>
      <c r="O4565" s="6"/>
      <c r="P4565" s="8"/>
      <c r="Q4565" s="5"/>
      <c r="R4565" s="8"/>
      <c r="S4565" s="10"/>
      <c r="T4565" s="6"/>
      <c r="U4565" s="4"/>
      <c r="V4565" s="4"/>
      <c r="W4565" s="38"/>
      <c r="X4565" s="8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BC4565" s="2"/>
    </row>
    <row r="4566" spans="1:55" ht="12.75" x14ac:dyDescent="0.2">
      <c r="A4566" s="4"/>
      <c r="B4566" s="4"/>
      <c r="C4566" s="4"/>
      <c r="D4566" s="4"/>
      <c r="E4566" s="4"/>
      <c r="F4566" s="4"/>
      <c r="G4566" s="45"/>
      <c r="H4566" s="45"/>
      <c r="I4566" s="36"/>
      <c r="J4566" s="36"/>
      <c r="K4566" s="5"/>
      <c r="L4566" s="8" t="str">
        <f t="shared" si="72"/>
        <v xml:space="preserve"> </v>
      </c>
      <c r="M4566" s="6"/>
      <c r="N4566" s="6"/>
      <c r="O4566" s="6"/>
      <c r="P4566" s="8"/>
      <c r="Q4566" s="5"/>
      <c r="R4566" s="8"/>
      <c r="S4566" s="10"/>
      <c r="T4566" s="6"/>
      <c r="U4566" s="4"/>
      <c r="V4566" s="4"/>
      <c r="W4566" s="38"/>
      <c r="X4566" s="8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BC4566" s="2"/>
    </row>
    <row r="4567" spans="1:55" ht="12.75" x14ac:dyDescent="0.2">
      <c r="A4567" s="4"/>
      <c r="B4567" s="4"/>
      <c r="C4567" s="4"/>
      <c r="D4567" s="4"/>
      <c r="E4567" s="4"/>
      <c r="F4567" s="4"/>
      <c r="G4567" s="45"/>
      <c r="H4567" s="45"/>
      <c r="I4567" s="36"/>
      <c r="J4567" s="36"/>
      <c r="K4567" s="5"/>
      <c r="L4567" s="8" t="str">
        <f t="shared" si="72"/>
        <v xml:space="preserve"> </v>
      </c>
      <c r="M4567" s="6"/>
      <c r="N4567" s="6"/>
      <c r="O4567" s="6"/>
      <c r="P4567" s="8"/>
      <c r="Q4567" s="5"/>
      <c r="R4567" s="8"/>
      <c r="S4567" s="10"/>
      <c r="T4567" s="6"/>
      <c r="U4567" s="4"/>
      <c r="V4567" s="4"/>
      <c r="W4567" s="38"/>
      <c r="X4567" s="8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BC4567" s="2"/>
    </row>
    <row r="4568" spans="1:55" ht="12.75" x14ac:dyDescent="0.2">
      <c r="A4568" s="4"/>
      <c r="B4568" s="4"/>
      <c r="C4568" s="4"/>
      <c r="D4568" s="4"/>
      <c r="E4568" s="4"/>
      <c r="F4568" s="4"/>
      <c r="G4568" s="45"/>
      <c r="H4568" s="45"/>
      <c r="I4568" s="36"/>
      <c r="J4568" s="36"/>
      <c r="K4568" s="5"/>
      <c r="L4568" s="8" t="str">
        <f t="shared" si="72"/>
        <v xml:space="preserve"> </v>
      </c>
      <c r="M4568" s="6"/>
      <c r="N4568" s="6"/>
      <c r="O4568" s="6"/>
      <c r="P4568" s="8"/>
      <c r="Q4568" s="5"/>
      <c r="R4568" s="8"/>
      <c r="S4568" s="10"/>
      <c r="T4568" s="6"/>
      <c r="U4568" s="4"/>
      <c r="V4568" s="4"/>
      <c r="W4568" s="38"/>
      <c r="X4568" s="8"/>
      <c r="Y4568" s="10"/>
      <c r="Z4568" s="10"/>
      <c r="AA4568" s="10"/>
      <c r="AB4568" s="10"/>
      <c r="AC4568" s="10"/>
      <c r="AD4568" s="10"/>
      <c r="AE4568" s="10"/>
      <c r="AF4568" s="10"/>
      <c r="AG4568" s="10"/>
      <c r="AH4568" s="10"/>
      <c r="AI4568" s="10"/>
      <c r="AJ4568" s="10"/>
      <c r="BC4568" s="2"/>
    </row>
    <row r="4569" spans="1:55" ht="12.75" x14ac:dyDescent="0.2">
      <c r="A4569" s="4"/>
      <c r="B4569" s="4"/>
      <c r="C4569" s="4"/>
      <c r="D4569" s="4"/>
      <c r="E4569" s="4"/>
      <c r="F4569" s="4"/>
      <c r="G4569" s="45"/>
      <c r="H4569" s="45"/>
      <c r="I4569" s="36"/>
      <c r="J4569" s="36"/>
      <c r="K4569" s="5"/>
      <c r="L4569" s="8" t="str">
        <f t="shared" si="72"/>
        <v xml:space="preserve"> </v>
      </c>
      <c r="M4569" s="6"/>
      <c r="N4569" s="6"/>
      <c r="O4569" s="6"/>
      <c r="P4569" s="8"/>
      <c r="Q4569" s="5"/>
      <c r="R4569" s="8"/>
      <c r="S4569" s="10"/>
      <c r="T4569" s="6"/>
      <c r="U4569" s="4"/>
      <c r="V4569" s="4"/>
      <c r="W4569" s="38"/>
      <c r="X4569" s="8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BC4569" s="2"/>
    </row>
    <row r="4570" spans="1:55" ht="12.75" x14ac:dyDescent="0.2">
      <c r="A4570" s="4"/>
      <c r="B4570" s="4"/>
      <c r="C4570" s="4"/>
      <c r="D4570" s="4"/>
      <c r="E4570" s="4"/>
      <c r="F4570" s="4"/>
      <c r="G4570" s="45"/>
      <c r="H4570" s="45"/>
      <c r="I4570" s="36"/>
      <c r="J4570" s="36"/>
      <c r="K4570" s="5"/>
      <c r="L4570" s="8" t="str">
        <f t="shared" si="72"/>
        <v xml:space="preserve"> </v>
      </c>
      <c r="M4570" s="6"/>
      <c r="N4570" s="6"/>
      <c r="O4570" s="6"/>
      <c r="P4570" s="8"/>
      <c r="Q4570" s="5"/>
      <c r="R4570" s="8"/>
      <c r="S4570" s="10"/>
      <c r="T4570" s="6"/>
      <c r="U4570" s="4"/>
      <c r="V4570" s="4"/>
      <c r="W4570" s="38"/>
      <c r="X4570" s="8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BC4570" s="2"/>
    </row>
    <row r="4571" spans="1:55" ht="12.75" x14ac:dyDescent="0.2">
      <c r="A4571" s="4"/>
      <c r="B4571" s="4"/>
      <c r="C4571" s="4"/>
      <c r="D4571" s="4"/>
      <c r="E4571" s="4"/>
      <c r="F4571" s="4"/>
      <c r="G4571" s="45"/>
      <c r="H4571" s="45"/>
      <c r="I4571" s="36"/>
      <c r="J4571" s="36"/>
      <c r="K4571" s="5"/>
      <c r="L4571" s="8" t="str">
        <f t="shared" si="72"/>
        <v xml:space="preserve"> </v>
      </c>
      <c r="M4571" s="6"/>
      <c r="N4571" s="6"/>
      <c r="O4571" s="6"/>
      <c r="P4571" s="8"/>
      <c r="Q4571" s="5"/>
      <c r="R4571" s="8"/>
      <c r="S4571" s="10"/>
      <c r="T4571" s="6"/>
      <c r="U4571" s="4"/>
      <c r="V4571" s="4"/>
      <c r="W4571" s="38"/>
      <c r="X4571" s="8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BC4571" s="2"/>
    </row>
    <row r="4572" spans="1:55" ht="12.75" x14ac:dyDescent="0.2">
      <c r="A4572" s="4"/>
      <c r="B4572" s="4"/>
      <c r="C4572" s="4"/>
      <c r="D4572" s="4"/>
      <c r="E4572" s="4"/>
      <c r="F4572" s="4"/>
      <c r="G4572" s="45"/>
      <c r="H4572" s="45"/>
      <c r="I4572" s="36"/>
      <c r="J4572" s="36"/>
      <c r="K4572" s="5"/>
      <c r="L4572" s="8" t="str">
        <f t="shared" si="72"/>
        <v xml:space="preserve"> </v>
      </c>
      <c r="M4572" s="6"/>
      <c r="N4572" s="6"/>
      <c r="O4572" s="6"/>
      <c r="P4572" s="8"/>
      <c r="Q4572" s="5"/>
      <c r="R4572" s="8"/>
      <c r="S4572" s="10"/>
      <c r="T4572" s="6"/>
      <c r="U4572" s="4"/>
      <c r="V4572" s="4"/>
      <c r="W4572" s="38"/>
      <c r="X4572" s="8"/>
      <c r="Y4572" s="10"/>
      <c r="Z4572" s="10"/>
      <c r="AA4572" s="10"/>
      <c r="AB4572" s="10"/>
      <c r="AC4572" s="10"/>
      <c r="AD4572" s="10"/>
      <c r="AE4572" s="10"/>
      <c r="AF4572" s="10"/>
      <c r="AG4572" s="10"/>
      <c r="AH4572" s="10"/>
      <c r="AI4572" s="10"/>
      <c r="AJ4572" s="10"/>
      <c r="BC4572" s="2"/>
    </row>
    <row r="4573" spans="1:55" ht="12.75" x14ac:dyDescent="0.2">
      <c r="A4573" s="4"/>
      <c r="B4573" s="4"/>
      <c r="C4573" s="4"/>
      <c r="D4573" s="4"/>
      <c r="E4573" s="4"/>
      <c r="F4573" s="4"/>
      <c r="G4573" s="45"/>
      <c r="H4573" s="45"/>
      <c r="I4573" s="36"/>
      <c r="J4573" s="36"/>
      <c r="K4573" s="5"/>
      <c r="L4573" s="8" t="str">
        <f t="shared" si="72"/>
        <v xml:space="preserve"> </v>
      </c>
      <c r="M4573" s="6"/>
      <c r="N4573" s="6"/>
      <c r="O4573" s="6"/>
      <c r="P4573" s="8"/>
      <c r="Q4573" s="5"/>
      <c r="R4573" s="8"/>
      <c r="S4573" s="10"/>
      <c r="T4573" s="6"/>
      <c r="U4573" s="4"/>
      <c r="V4573" s="4"/>
      <c r="W4573" s="38"/>
      <c r="X4573" s="8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BC4573" s="2"/>
    </row>
    <row r="4574" spans="1:55" ht="12.75" x14ac:dyDescent="0.2">
      <c r="A4574" s="4"/>
      <c r="B4574" s="4"/>
      <c r="C4574" s="4"/>
      <c r="D4574" s="4"/>
      <c r="E4574" s="4"/>
      <c r="F4574" s="4"/>
      <c r="G4574" s="45"/>
      <c r="H4574" s="45"/>
      <c r="I4574" s="36"/>
      <c r="J4574" s="36"/>
      <c r="K4574" s="5"/>
      <c r="L4574" s="8" t="str">
        <f t="shared" si="72"/>
        <v xml:space="preserve"> </v>
      </c>
      <c r="M4574" s="6"/>
      <c r="N4574" s="6"/>
      <c r="O4574" s="6"/>
      <c r="P4574" s="8"/>
      <c r="Q4574" s="5"/>
      <c r="R4574" s="8"/>
      <c r="S4574" s="10"/>
      <c r="T4574" s="6"/>
      <c r="U4574" s="4"/>
      <c r="V4574" s="4"/>
      <c r="W4574" s="38"/>
      <c r="X4574" s="8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BC4574" s="2"/>
    </row>
    <row r="4575" spans="1:55" ht="12.75" x14ac:dyDescent="0.2">
      <c r="A4575" s="4"/>
      <c r="B4575" s="4"/>
      <c r="C4575" s="4"/>
      <c r="D4575" s="4"/>
      <c r="E4575" s="4"/>
      <c r="F4575" s="4"/>
      <c r="G4575" s="45"/>
      <c r="H4575" s="45"/>
      <c r="I4575" s="36"/>
      <c r="J4575" s="36"/>
      <c r="K4575" s="5"/>
      <c r="L4575" s="8" t="str">
        <f t="shared" si="72"/>
        <v xml:space="preserve"> </v>
      </c>
      <c r="M4575" s="6"/>
      <c r="N4575" s="6"/>
      <c r="O4575" s="6"/>
      <c r="P4575" s="8"/>
      <c r="Q4575" s="5"/>
      <c r="R4575" s="8"/>
      <c r="S4575" s="10"/>
      <c r="T4575" s="6"/>
      <c r="U4575" s="4"/>
      <c r="V4575" s="4"/>
      <c r="W4575" s="38"/>
      <c r="X4575" s="8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BC4575" s="2"/>
    </row>
    <row r="4576" spans="1:55" ht="12.75" x14ac:dyDescent="0.2">
      <c r="A4576" s="4"/>
      <c r="B4576" s="4"/>
      <c r="C4576" s="4"/>
      <c r="D4576" s="4"/>
      <c r="E4576" s="4"/>
      <c r="F4576" s="4"/>
      <c r="G4576" s="45"/>
      <c r="H4576" s="45"/>
      <c r="I4576" s="36"/>
      <c r="J4576" s="36"/>
      <c r="K4576" s="5"/>
      <c r="L4576" s="8" t="str">
        <f t="shared" ref="L4576:L4639" si="73">+IF(J4576=0," ",K4576-($B$9-J4576))</f>
        <v xml:space="preserve"> </v>
      </c>
      <c r="M4576" s="6"/>
      <c r="N4576" s="6"/>
      <c r="O4576" s="6"/>
      <c r="P4576" s="8"/>
      <c r="Q4576" s="5"/>
      <c r="R4576" s="8"/>
      <c r="S4576" s="10"/>
      <c r="T4576" s="6"/>
      <c r="U4576" s="4"/>
      <c r="V4576" s="4"/>
      <c r="W4576" s="38"/>
      <c r="X4576" s="8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BC4576" s="2"/>
    </row>
    <row r="4577" spans="1:55" ht="12.75" x14ac:dyDescent="0.2">
      <c r="A4577" s="4"/>
      <c r="B4577" s="4"/>
      <c r="C4577" s="4"/>
      <c r="D4577" s="4"/>
      <c r="E4577" s="4"/>
      <c r="F4577" s="4"/>
      <c r="G4577" s="45"/>
      <c r="H4577" s="45"/>
      <c r="I4577" s="36"/>
      <c r="J4577" s="36"/>
      <c r="K4577" s="5"/>
      <c r="L4577" s="8" t="str">
        <f t="shared" si="73"/>
        <v xml:space="preserve"> </v>
      </c>
      <c r="M4577" s="6"/>
      <c r="N4577" s="6"/>
      <c r="O4577" s="6"/>
      <c r="P4577" s="8"/>
      <c r="Q4577" s="5"/>
      <c r="R4577" s="8"/>
      <c r="S4577" s="10"/>
      <c r="T4577" s="6"/>
      <c r="U4577" s="4"/>
      <c r="V4577" s="4"/>
      <c r="W4577" s="38"/>
      <c r="X4577" s="8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BC4577" s="2"/>
    </row>
    <row r="4578" spans="1:55" ht="12.75" x14ac:dyDescent="0.2">
      <c r="A4578" s="4"/>
      <c r="B4578" s="4"/>
      <c r="C4578" s="4"/>
      <c r="D4578" s="4"/>
      <c r="E4578" s="4"/>
      <c r="F4578" s="4"/>
      <c r="G4578" s="45"/>
      <c r="H4578" s="45"/>
      <c r="I4578" s="36"/>
      <c r="J4578" s="36"/>
      <c r="K4578" s="5"/>
      <c r="L4578" s="8" t="str">
        <f t="shared" si="73"/>
        <v xml:space="preserve"> </v>
      </c>
      <c r="M4578" s="6"/>
      <c r="N4578" s="6"/>
      <c r="O4578" s="6"/>
      <c r="P4578" s="8"/>
      <c r="Q4578" s="5"/>
      <c r="R4578" s="8"/>
      <c r="S4578" s="10"/>
      <c r="T4578" s="6"/>
      <c r="U4578" s="4"/>
      <c r="V4578" s="4"/>
      <c r="W4578" s="38"/>
      <c r="X4578" s="8"/>
      <c r="Y4578" s="10"/>
      <c r="Z4578" s="10"/>
      <c r="AA4578" s="10"/>
      <c r="AB4578" s="10"/>
      <c r="AC4578" s="10"/>
      <c r="AD4578" s="10"/>
      <c r="AE4578" s="10"/>
      <c r="AF4578" s="10"/>
      <c r="AG4578" s="10"/>
      <c r="AH4578" s="10"/>
      <c r="AI4578" s="10"/>
      <c r="AJ4578" s="10"/>
      <c r="BC4578" s="2"/>
    </row>
    <row r="4579" spans="1:55" ht="12.75" x14ac:dyDescent="0.2">
      <c r="A4579" s="4"/>
      <c r="B4579" s="4"/>
      <c r="C4579" s="4"/>
      <c r="D4579" s="4"/>
      <c r="E4579" s="4"/>
      <c r="F4579" s="4"/>
      <c r="G4579" s="45"/>
      <c r="H4579" s="45"/>
      <c r="I4579" s="36"/>
      <c r="J4579" s="36"/>
      <c r="K4579" s="5"/>
      <c r="L4579" s="8" t="str">
        <f t="shared" si="73"/>
        <v xml:space="preserve"> </v>
      </c>
      <c r="M4579" s="6"/>
      <c r="N4579" s="6"/>
      <c r="O4579" s="6"/>
      <c r="P4579" s="8"/>
      <c r="Q4579" s="5"/>
      <c r="R4579" s="8"/>
      <c r="S4579" s="10"/>
      <c r="T4579" s="6"/>
      <c r="U4579" s="4"/>
      <c r="V4579" s="4"/>
      <c r="W4579" s="38"/>
      <c r="X4579" s="8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BC4579" s="2"/>
    </row>
    <row r="4580" spans="1:55" ht="12.75" x14ac:dyDescent="0.2">
      <c r="A4580" s="4"/>
      <c r="B4580" s="4"/>
      <c r="C4580" s="4"/>
      <c r="D4580" s="4"/>
      <c r="E4580" s="4"/>
      <c r="F4580" s="4"/>
      <c r="G4580" s="45"/>
      <c r="H4580" s="45"/>
      <c r="I4580" s="36"/>
      <c r="J4580" s="36"/>
      <c r="K4580" s="5"/>
      <c r="L4580" s="8" t="str">
        <f t="shared" si="73"/>
        <v xml:space="preserve"> </v>
      </c>
      <c r="M4580" s="6"/>
      <c r="N4580" s="6"/>
      <c r="O4580" s="6"/>
      <c r="P4580" s="8"/>
      <c r="Q4580" s="5"/>
      <c r="R4580" s="8"/>
      <c r="S4580" s="10"/>
      <c r="T4580" s="6"/>
      <c r="U4580" s="4"/>
      <c r="V4580" s="4"/>
      <c r="W4580" s="38"/>
      <c r="X4580" s="8"/>
      <c r="Y4580" s="10"/>
      <c r="Z4580" s="10"/>
      <c r="AA4580" s="10"/>
      <c r="AB4580" s="10"/>
      <c r="AC4580" s="10"/>
      <c r="AD4580" s="10"/>
      <c r="AE4580" s="10"/>
      <c r="AF4580" s="10"/>
      <c r="AG4580" s="10"/>
      <c r="AH4580" s="10"/>
      <c r="AI4580" s="10"/>
      <c r="AJ4580" s="10"/>
      <c r="BC4580" s="2"/>
    </row>
    <row r="4581" spans="1:55" ht="12.75" x14ac:dyDescent="0.2">
      <c r="A4581" s="4"/>
      <c r="B4581" s="4"/>
      <c r="C4581" s="4"/>
      <c r="D4581" s="4"/>
      <c r="E4581" s="4"/>
      <c r="F4581" s="4"/>
      <c r="G4581" s="45"/>
      <c r="H4581" s="45"/>
      <c r="I4581" s="36"/>
      <c r="J4581" s="36"/>
      <c r="K4581" s="5"/>
      <c r="L4581" s="8" t="str">
        <f t="shared" si="73"/>
        <v xml:space="preserve"> </v>
      </c>
      <c r="M4581" s="6"/>
      <c r="N4581" s="6"/>
      <c r="O4581" s="6"/>
      <c r="P4581" s="8"/>
      <c r="Q4581" s="5"/>
      <c r="R4581" s="8"/>
      <c r="S4581" s="10"/>
      <c r="T4581" s="6"/>
      <c r="U4581" s="4"/>
      <c r="V4581" s="4"/>
      <c r="W4581" s="38"/>
      <c r="X4581" s="8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BC4581" s="2"/>
    </row>
    <row r="4582" spans="1:55" ht="12.75" x14ac:dyDescent="0.2">
      <c r="A4582" s="4"/>
      <c r="B4582" s="4"/>
      <c r="C4582" s="4"/>
      <c r="D4582" s="4"/>
      <c r="E4582" s="4"/>
      <c r="F4582" s="4"/>
      <c r="G4582" s="45"/>
      <c r="H4582" s="45"/>
      <c r="I4582" s="36"/>
      <c r="J4582" s="36"/>
      <c r="K4582" s="5"/>
      <c r="L4582" s="8" t="str">
        <f t="shared" si="73"/>
        <v xml:space="preserve"> </v>
      </c>
      <c r="M4582" s="6"/>
      <c r="N4582" s="6"/>
      <c r="O4582" s="6"/>
      <c r="P4582" s="8"/>
      <c r="Q4582" s="5"/>
      <c r="R4582" s="8"/>
      <c r="S4582" s="10"/>
      <c r="T4582" s="6"/>
      <c r="U4582" s="4"/>
      <c r="V4582" s="4"/>
      <c r="W4582" s="38"/>
      <c r="X4582" s="8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BC4582" s="2"/>
    </row>
    <row r="4583" spans="1:55" ht="12.75" x14ac:dyDescent="0.2">
      <c r="A4583" s="4"/>
      <c r="B4583" s="4"/>
      <c r="C4583" s="4"/>
      <c r="D4583" s="4"/>
      <c r="E4583" s="4"/>
      <c r="F4583" s="4"/>
      <c r="G4583" s="45"/>
      <c r="H4583" s="45"/>
      <c r="I4583" s="36"/>
      <c r="J4583" s="36"/>
      <c r="K4583" s="5"/>
      <c r="L4583" s="8" t="str">
        <f t="shared" si="73"/>
        <v xml:space="preserve"> </v>
      </c>
      <c r="M4583" s="6"/>
      <c r="N4583" s="6"/>
      <c r="O4583" s="6"/>
      <c r="P4583" s="8"/>
      <c r="Q4583" s="5"/>
      <c r="R4583" s="8"/>
      <c r="S4583" s="10"/>
      <c r="T4583" s="6"/>
      <c r="U4583" s="4"/>
      <c r="V4583" s="4"/>
      <c r="W4583" s="38"/>
      <c r="X4583" s="8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BC4583" s="2"/>
    </row>
    <row r="4584" spans="1:55" ht="12.75" x14ac:dyDescent="0.2">
      <c r="A4584" s="4"/>
      <c r="B4584" s="4"/>
      <c r="C4584" s="4"/>
      <c r="D4584" s="4"/>
      <c r="E4584" s="4"/>
      <c r="F4584" s="4"/>
      <c r="G4584" s="45"/>
      <c r="H4584" s="45"/>
      <c r="I4584" s="36"/>
      <c r="J4584" s="36"/>
      <c r="K4584" s="5"/>
      <c r="L4584" s="8" t="str">
        <f t="shared" si="73"/>
        <v xml:space="preserve"> </v>
      </c>
      <c r="M4584" s="6"/>
      <c r="N4584" s="6"/>
      <c r="O4584" s="6"/>
      <c r="P4584" s="8"/>
      <c r="Q4584" s="5"/>
      <c r="R4584" s="8"/>
      <c r="S4584" s="10"/>
      <c r="T4584" s="6"/>
      <c r="U4584" s="4"/>
      <c r="V4584" s="4"/>
      <c r="W4584" s="38"/>
      <c r="X4584" s="8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BC4584" s="2"/>
    </row>
    <row r="4585" spans="1:55" ht="12.75" x14ac:dyDescent="0.2">
      <c r="A4585" s="4"/>
      <c r="B4585" s="4"/>
      <c r="C4585" s="4"/>
      <c r="D4585" s="4"/>
      <c r="E4585" s="4"/>
      <c r="F4585" s="4"/>
      <c r="G4585" s="45"/>
      <c r="H4585" s="45"/>
      <c r="I4585" s="36"/>
      <c r="J4585" s="36"/>
      <c r="K4585" s="5"/>
      <c r="L4585" s="8" t="str">
        <f t="shared" si="73"/>
        <v xml:space="preserve"> </v>
      </c>
      <c r="M4585" s="6"/>
      <c r="N4585" s="6"/>
      <c r="O4585" s="6"/>
      <c r="P4585" s="8"/>
      <c r="Q4585" s="5"/>
      <c r="R4585" s="8"/>
      <c r="S4585" s="10"/>
      <c r="T4585" s="6"/>
      <c r="U4585" s="4"/>
      <c r="V4585" s="4"/>
      <c r="W4585" s="38"/>
      <c r="X4585" s="8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BC4585" s="2"/>
    </row>
    <row r="4586" spans="1:55" ht="12.75" x14ac:dyDescent="0.2">
      <c r="A4586" s="4"/>
      <c r="B4586" s="4"/>
      <c r="C4586" s="4"/>
      <c r="D4586" s="4"/>
      <c r="E4586" s="4"/>
      <c r="F4586" s="4"/>
      <c r="G4586" s="45"/>
      <c r="H4586" s="45"/>
      <c r="I4586" s="36"/>
      <c r="J4586" s="36"/>
      <c r="K4586" s="5"/>
      <c r="L4586" s="8" t="str">
        <f t="shared" si="73"/>
        <v xml:space="preserve"> </v>
      </c>
      <c r="M4586" s="6"/>
      <c r="N4586" s="6"/>
      <c r="O4586" s="6"/>
      <c r="P4586" s="8"/>
      <c r="Q4586" s="5"/>
      <c r="R4586" s="8"/>
      <c r="S4586" s="10"/>
      <c r="T4586" s="6"/>
      <c r="U4586" s="4"/>
      <c r="V4586" s="4"/>
      <c r="W4586" s="38"/>
      <c r="X4586" s="8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BC4586" s="2"/>
    </row>
    <row r="4587" spans="1:55" ht="12.75" x14ac:dyDescent="0.2">
      <c r="A4587" s="4"/>
      <c r="B4587" s="4"/>
      <c r="C4587" s="4"/>
      <c r="D4587" s="4"/>
      <c r="E4587" s="4"/>
      <c r="F4587" s="4"/>
      <c r="G4587" s="45"/>
      <c r="H4587" s="45"/>
      <c r="I4587" s="36"/>
      <c r="J4587" s="36"/>
      <c r="K4587" s="5"/>
      <c r="L4587" s="8" t="str">
        <f t="shared" si="73"/>
        <v xml:space="preserve"> </v>
      </c>
      <c r="M4587" s="6"/>
      <c r="N4587" s="6"/>
      <c r="O4587" s="6"/>
      <c r="P4587" s="8"/>
      <c r="Q4587" s="5"/>
      <c r="R4587" s="8"/>
      <c r="S4587" s="10"/>
      <c r="T4587" s="6"/>
      <c r="U4587" s="4"/>
      <c r="V4587" s="4"/>
      <c r="W4587" s="38"/>
      <c r="X4587" s="8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BC4587" s="2"/>
    </row>
    <row r="4588" spans="1:55" ht="12.75" x14ac:dyDescent="0.2">
      <c r="A4588" s="4"/>
      <c r="B4588" s="4"/>
      <c r="C4588" s="4"/>
      <c r="D4588" s="4"/>
      <c r="E4588" s="4"/>
      <c r="F4588" s="4"/>
      <c r="G4588" s="45"/>
      <c r="H4588" s="45"/>
      <c r="I4588" s="36"/>
      <c r="J4588" s="36"/>
      <c r="K4588" s="5"/>
      <c r="L4588" s="8" t="str">
        <f t="shared" si="73"/>
        <v xml:space="preserve"> </v>
      </c>
      <c r="M4588" s="6"/>
      <c r="N4588" s="6"/>
      <c r="O4588" s="6"/>
      <c r="P4588" s="8"/>
      <c r="Q4588" s="5"/>
      <c r="R4588" s="8"/>
      <c r="S4588" s="10"/>
      <c r="T4588" s="6"/>
      <c r="U4588" s="4"/>
      <c r="V4588" s="4"/>
      <c r="W4588" s="38"/>
      <c r="X4588" s="8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BC4588" s="2"/>
    </row>
    <row r="4589" spans="1:55" ht="12.75" x14ac:dyDescent="0.2">
      <c r="A4589" s="4"/>
      <c r="B4589" s="4"/>
      <c r="C4589" s="4"/>
      <c r="D4589" s="4"/>
      <c r="E4589" s="4"/>
      <c r="F4589" s="4"/>
      <c r="G4589" s="45"/>
      <c r="H4589" s="45"/>
      <c r="I4589" s="36"/>
      <c r="J4589" s="36"/>
      <c r="K4589" s="5"/>
      <c r="L4589" s="8" t="str">
        <f t="shared" si="73"/>
        <v xml:space="preserve"> </v>
      </c>
      <c r="M4589" s="6"/>
      <c r="N4589" s="6"/>
      <c r="O4589" s="6"/>
      <c r="P4589" s="8"/>
      <c r="Q4589" s="5"/>
      <c r="R4589" s="8"/>
      <c r="S4589" s="10"/>
      <c r="T4589" s="6"/>
      <c r="U4589" s="4"/>
      <c r="V4589" s="4"/>
      <c r="W4589" s="38"/>
      <c r="X4589" s="8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BC4589" s="2"/>
    </row>
    <row r="4590" spans="1:55" ht="12.75" x14ac:dyDescent="0.2">
      <c r="A4590" s="4"/>
      <c r="B4590" s="4"/>
      <c r="C4590" s="4"/>
      <c r="D4590" s="4"/>
      <c r="E4590" s="4"/>
      <c r="F4590" s="4"/>
      <c r="G4590" s="45"/>
      <c r="H4590" s="45"/>
      <c r="I4590" s="36"/>
      <c r="J4590" s="36"/>
      <c r="K4590" s="5"/>
      <c r="L4590" s="8" t="str">
        <f t="shared" si="73"/>
        <v xml:space="preserve"> </v>
      </c>
      <c r="M4590" s="6"/>
      <c r="N4590" s="6"/>
      <c r="O4590" s="6"/>
      <c r="P4590" s="8"/>
      <c r="Q4590" s="5"/>
      <c r="R4590" s="8"/>
      <c r="S4590" s="10"/>
      <c r="T4590" s="6"/>
      <c r="U4590" s="4"/>
      <c r="V4590" s="4"/>
      <c r="W4590" s="38"/>
      <c r="X4590" s="8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BC4590" s="2"/>
    </row>
    <row r="4591" spans="1:55" ht="12.75" x14ac:dyDescent="0.2">
      <c r="A4591" s="4"/>
      <c r="B4591" s="4"/>
      <c r="C4591" s="4"/>
      <c r="D4591" s="4"/>
      <c r="E4591" s="4"/>
      <c r="F4591" s="4"/>
      <c r="G4591" s="45"/>
      <c r="H4591" s="45"/>
      <c r="I4591" s="36"/>
      <c r="J4591" s="36"/>
      <c r="K4591" s="5"/>
      <c r="L4591" s="8" t="str">
        <f t="shared" si="73"/>
        <v xml:space="preserve"> </v>
      </c>
      <c r="M4591" s="6"/>
      <c r="N4591" s="6"/>
      <c r="O4591" s="6"/>
      <c r="P4591" s="8"/>
      <c r="Q4591" s="5"/>
      <c r="R4591" s="8"/>
      <c r="S4591" s="10"/>
      <c r="T4591" s="6"/>
      <c r="U4591" s="4"/>
      <c r="V4591" s="4"/>
      <c r="W4591" s="38"/>
      <c r="X4591" s="8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BC4591" s="2"/>
    </row>
    <row r="4592" spans="1:55" ht="12.75" x14ac:dyDescent="0.2">
      <c r="A4592" s="4"/>
      <c r="B4592" s="4"/>
      <c r="C4592" s="4"/>
      <c r="D4592" s="4"/>
      <c r="E4592" s="4"/>
      <c r="F4592" s="4"/>
      <c r="G4592" s="45"/>
      <c r="H4592" s="45"/>
      <c r="I4592" s="36"/>
      <c r="J4592" s="36"/>
      <c r="K4592" s="5"/>
      <c r="L4592" s="8" t="str">
        <f t="shared" si="73"/>
        <v xml:space="preserve"> </v>
      </c>
      <c r="M4592" s="6"/>
      <c r="N4592" s="6"/>
      <c r="O4592" s="6"/>
      <c r="P4592" s="8"/>
      <c r="Q4592" s="5"/>
      <c r="R4592" s="8"/>
      <c r="S4592" s="10"/>
      <c r="T4592" s="6"/>
      <c r="U4592" s="4"/>
      <c r="V4592" s="4"/>
      <c r="W4592" s="38"/>
      <c r="X4592" s="8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BC4592" s="2"/>
    </row>
    <row r="4593" spans="1:55" ht="12.75" x14ac:dyDescent="0.2">
      <c r="A4593" s="4"/>
      <c r="B4593" s="4"/>
      <c r="C4593" s="4"/>
      <c r="D4593" s="4"/>
      <c r="E4593" s="4"/>
      <c r="F4593" s="4"/>
      <c r="G4593" s="45"/>
      <c r="H4593" s="45"/>
      <c r="I4593" s="36"/>
      <c r="J4593" s="36"/>
      <c r="K4593" s="5"/>
      <c r="L4593" s="8" t="str">
        <f t="shared" si="73"/>
        <v xml:space="preserve"> </v>
      </c>
      <c r="M4593" s="6"/>
      <c r="N4593" s="6"/>
      <c r="O4593" s="6"/>
      <c r="P4593" s="8"/>
      <c r="Q4593" s="5"/>
      <c r="R4593" s="8"/>
      <c r="S4593" s="10"/>
      <c r="T4593" s="6"/>
      <c r="U4593" s="4"/>
      <c r="V4593" s="4"/>
      <c r="W4593" s="38"/>
      <c r="X4593" s="8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BC4593" s="2"/>
    </row>
    <row r="4594" spans="1:55" ht="12.75" x14ac:dyDescent="0.2">
      <c r="A4594" s="4"/>
      <c r="B4594" s="4"/>
      <c r="C4594" s="4"/>
      <c r="D4594" s="4"/>
      <c r="E4594" s="4"/>
      <c r="F4594" s="4"/>
      <c r="G4594" s="45"/>
      <c r="H4594" s="45"/>
      <c r="I4594" s="36"/>
      <c r="J4594" s="36"/>
      <c r="K4594" s="5"/>
      <c r="L4594" s="8" t="str">
        <f t="shared" si="73"/>
        <v xml:space="preserve"> </v>
      </c>
      <c r="M4594" s="6"/>
      <c r="N4594" s="6"/>
      <c r="O4594" s="6"/>
      <c r="P4594" s="8"/>
      <c r="Q4594" s="5"/>
      <c r="R4594" s="8"/>
      <c r="S4594" s="10"/>
      <c r="T4594" s="6"/>
      <c r="U4594" s="4"/>
      <c r="V4594" s="4"/>
      <c r="W4594" s="38"/>
      <c r="X4594" s="8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BC4594" s="2"/>
    </row>
    <row r="4595" spans="1:55" ht="12.75" x14ac:dyDescent="0.2">
      <c r="A4595" s="4"/>
      <c r="B4595" s="4"/>
      <c r="C4595" s="4"/>
      <c r="D4595" s="4"/>
      <c r="E4595" s="4"/>
      <c r="F4595" s="4"/>
      <c r="G4595" s="45"/>
      <c r="H4595" s="45"/>
      <c r="I4595" s="36"/>
      <c r="J4595" s="36"/>
      <c r="K4595" s="5"/>
      <c r="L4595" s="8" t="str">
        <f t="shared" si="73"/>
        <v xml:space="preserve"> </v>
      </c>
      <c r="M4595" s="6"/>
      <c r="N4595" s="6"/>
      <c r="O4595" s="6"/>
      <c r="P4595" s="8"/>
      <c r="Q4595" s="5"/>
      <c r="R4595" s="8"/>
      <c r="S4595" s="10"/>
      <c r="T4595" s="6"/>
      <c r="U4595" s="4"/>
      <c r="V4595" s="4"/>
      <c r="W4595" s="38"/>
      <c r="X4595" s="8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BC4595" s="2"/>
    </row>
    <row r="4596" spans="1:55" ht="12.75" x14ac:dyDescent="0.2">
      <c r="A4596" s="4"/>
      <c r="B4596" s="4"/>
      <c r="C4596" s="4"/>
      <c r="D4596" s="4"/>
      <c r="E4596" s="4"/>
      <c r="F4596" s="4"/>
      <c r="G4596" s="45"/>
      <c r="H4596" s="45"/>
      <c r="I4596" s="36"/>
      <c r="J4596" s="36"/>
      <c r="K4596" s="5"/>
      <c r="L4596" s="8" t="str">
        <f t="shared" si="73"/>
        <v xml:space="preserve"> </v>
      </c>
      <c r="M4596" s="6"/>
      <c r="N4596" s="6"/>
      <c r="O4596" s="6"/>
      <c r="P4596" s="8"/>
      <c r="Q4596" s="5"/>
      <c r="R4596" s="8"/>
      <c r="S4596" s="10"/>
      <c r="T4596" s="6"/>
      <c r="U4596" s="4"/>
      <c r="V4596" s="4"/>
      <c r="W4596" s="38"/>
      <c r="X4596" s="8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BC4596" s="2"/>
    </row>
    <row r="4597" spans="1:55" ht="12.75" x14ac:dyDescent="0.2">
      <c r="A4597" s="4"/>
      <c r="B4597" s="4"/>
      <c r="C4597" s="4"/>
      <c r="D4597" s="4"/>
      <c r="E4597" s="4"/>
      <c r="F4597" s="4"/>
      <c r="G4597" s="45"/>
      <c r="H4597" s="45"/>
      <c r="I4597" s="36"/>
      <c r="J4597" s="36"/>
      <c r="K4597" s="5"/>
      <c r="L4597" s="8" t="str">
        <f t="shared" si="73"/>
        <v xml:space="preserve"> </v>
      </c>
      <c r="M4597" s="6"/>
      <c r="N4597" s="6"/>
      <c r="O4597" s="6"/>
      <c r="P4597" s="8"/>
      <c r="Q4597" s="5"/>
      <c r="R4597" s="8"/>
      <c r="S4597" s="10"/>
      <c r="T4597" s="6"/>
      <c r="U4597" s="4"/>
      <c r="V4597" s="4"/>
      <c r="W4597" s="38"/>
      <c r="X4597" s="8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BC4597" s="2"/>
    </row>
    <row r="4598" spans="1:55" ht="12.75" x14ac:dyDescent="0.2">
      <c r="A4598" s="4"/>
      <c r="B4598" s="4"/>
      <c r="C4598" s="4"/>
      <c r="D4598" s="4"/>
      <c r="E4598" s="4"/>
      <c r="F4598" s="4"/>
      <c r="G4598" s="45"/>
      <c r="H4598" s="45"/>
      <c r="I4598" s="36"/>
      <c r="J4598" s="36"/>
      <c r="K4598" s="5"/>
      <c r="L4598" s="8" t="str">
        <f t="shared" si="73"/>
        <v xml:space="preserve"> </v>
      </c>
      <c r="M4598" s="6"/>
      <c r="N4598" s="6"/>
      <c r="O4598" s="6"/>
      <c r="P4598" s="8"/>
      <c r="Q4598" s="5"/>
      <c r="R4598" s="8"/>
      <c r="S4598" s="10"/>
      <c r="T4598" s="6"/>
      <c r="U4598" s="4"/>
      <c r="V4598" s="4"/>
      <c r="W4598" s="38"/>
      <c r="X4598" s="8"/>
      <c r="Y4598" s="10"/>
      <c r="Z4598" s="10"/>
      <c r="AA4598" s="10"/>
      <c r="AB4598" s="10"/>
      <c r="AC4598" s="10"/>
      <c r="AD4598" s="10"/>
      <c r="AE4598" s="10"/>
      <c r="AF4598" s="10"/>
      <c r="AG4598" s="10"/>
      <c r="AH4598" s="10"/>
      <c r="AI4598" s="10"/>
      <c r="AJ4598" s="10"/>
      <c r="BC4598" s="2"/>
    </row>
    <row r="4599" spans="1:55" ht="12.75" x14ac:dyDescent="0.2">
      <c r="A4599" s="4"/>
      <c r="B4599" s="4"/>
      <c r="C4599" s="4"/>
      <c r="D4599" s="4"/>
      <c r="E4599" s="4"/>
      <c r="F4599" s="4"/>
      <c r="G4599" s="45"/>
      <c r="H4599" s="45"/>
      <c r="I4599" s="36"/>
      <c r="J4599" s="36"/>
      <c r="K4599" s="5"/>
      <c r="L4599" s="8" t="str">
        <f t="shared" si="73"/>
        <v xml:space="preserve"> </v>
      </c>
      <c r="M4599" s="6"/>
      <c r="N4599" s="6"/>
      <c r="O4599" s="6"/>
      <c r="P4599" s="8"/>
      <c r="Q4599" s="5"/>
      <c r="R4599" s="8"/>
      <c r="S4599" s="10"/>
      <c r="T4599" s="6"/>
      <c r="U4599" s="4"/>
      <c r="V4599" s="4"/>
      <c r="W4599" s="38"/>
      <c r="X4599" s="8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BC4599" s="2"/>
    </row>
    <row r="4600" spans="1:55" ht="12.75" x14ac:dyDescent="0.2">
      <c r="A4600" s="4"/>
      <c r="B4600" s="4"/>
      <c r="C4600" s="4"/>
      <c r="D4600" s="4"/>
      <c r="E4600" s="4"/>
      <c r="F4600" s="4"/>
      <c r="G4600" s="45"/>
      <c r="H4600" s="45"/>
      <c r="I4600" s="36"/>
      <c r="J4600" s="36"/>
      <c r="K4600" s="5"/>
      <c r="L4600" s="8" t="str">
        <f t="shared" si="73"/>
        <v xml:space="preserve"> </v>
      </c>
      <c r="M4600" s="6"/>
      <c r="N4600" s="6"/>
      <c r="O4600" s="6"/>
      <c r="P4600" s="8"/>
      <c r="Q4600" s="5"/>
      <c r="R4600" s="8"/>
      <c r="S4600" s="10"/>
      <c r="T4600" s="6"/>
      <c r="U4600" s="4"/>
      <c r="V4600" s="4"/>
      <c r="W4600" s="38"/>
      <c r="X4600" s="8"/>
      <c r="Y4600" s="10"/>
      <c r="Z4600" s="10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BC4600" s="2"/>
    </row>
    <row r="4601" spans="1:55" ht="12.75" x14ac:dyDescent="0.2">
      <c r="A4601" s="4"/>
      <c r="B4601" s="4"/>
      <c r="C4601" s="4"/>
      <c r="D4601" s="4"/>
      <c r="E4601" s="4"/>
      <c r="F4601" s="4"/>
      <c r="G4601" s="45"/>
      <c r="H4601" s="45"/>
      <c r="I4601" s="36"/>
      <c r="J4601" s="36"/>
      <c r="K4601" s="5"/>
      <c r="L4601" s="8" t="str">
        <f t="shared" si="73"/>
        <v xml:space="preserve"> </v>
      </c>
      <c r="M4601" s="6"/>
      <c r="N4601" s="6"/>
      <c r="O4601" s="6"/>
      <c r="P4601" s="8"/>
      <c r="Q4601" s="5"/>
      <c r="R4601" s="8"/>
      <c r="S4601" s="10"/>
      <c r="T4601" s="6"/>
      <c r="U4601" s="4"/>
      <c r="V4601" s="4"/>
      <c r="W4601" s="38"/>
      <c r="X4601" s="8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BC4601" s="2"/>
    </row>
    <row r="4602" spans="1:55" ht="12.75" x14ac:dyDescent="0.2">
      <c r="A4602" s="4"/>
      <c r="B4602" s="4"/>
      <c r="C4602" s="4"/>
      <c r="D4602" s="4"/>
      <c r="E4602" s="4"/>
      <c r="F4602" s="4"/>
      <c r="G4602" s="45"/>
      <c r="H4602" s="45"/>
      <c r="I4602" s="36"/>
      <c r="J4602" s="36"/>
      <c r="K4602" s="5"/>
      <c r="L4602" s="8" t="str">
        <f t="shared" si="73"/>
        <v xml:space="preserve"> </v>
      </c>
      <c r="M4602" s="6"/>
      <c r="N4602" s="6"/>
      <c r="O4602" s="6"/>
      <c r="P4602" s="8"/>
      <c r="Q4602" s="5"/>
      <c r="R4602" s="8"/>
      <c r="S4602" s="10"/>
      <c r="T4602" s="6"/>
      <c r="U4602" s="4"/>
      <c r="V4602" s="4"/>
      <c r="W4602" s="38"/>
      <c r="X4602" s="8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BC4602" s="2"/>
    </row>
    <row r="4603" spans="1:55" ht="12.75" x14ac:dyDescent="0.2">
      <c r="A4603" s="4"/>
      <c r="B4603" s="4"/>
      <c r="C4603" s="4"/>
      <c r="D4603" s="4"/>
      <c r="E4603" s="4"/>
      <c r="F4603" s="4"/>
      <c r="G4603" s="45"/>
      <c r="H4603" s="45"/>
      <c r="I4603" s="36"/>
      <c r="J4603" s="36"/>
      <c r="K4603" s="5"/>
      <c r="L4603" s="8" t="str">
        <f t="shared" si="73"/>
        <v xml:space="preserve"> </v>
      </c>
      <c r="M4603" s="6"/>
      <c r="N4603" s="6"/>
      <c r="O4603" s="6"/>
      <c r="P4603" s="8"/>
      <c r="Q4603" s="5"/>
      <c r="R4603" s="8"/>
      <c r="S4603" s="10"/>
      <c r="T4603" s="6"/>
      <c r="U4603" s="4"/>
      <c r="V4603" s="4"/>
      <c r="W4603" s="38"/>
      <c r="X4603" s="8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BC4603" s="2"/>
    </row>
    <row r="4604" spans="1:55" ht="12.75" x14ac:dyDescent="0.2">
      <c r="A4604" s="4"/>
      <c r="B4604" s="4"/>
      <c r="C4604" s="4"/>
      <c r="D4604" s="4"/>
      <c r="E4604" s="4"/>
      <c r="F4604" s="4"/>
      <c r="G4604" s="45"/>
      <c r="H4604" s="45"/>
      <c r="I4604" s="36"/>
      <c r="J4604" s="36"/>
      <c r="K4604" s="5"/>
      <c r="L4604" s="8" t="str">
        <f t="shared" si="73"/>
        <v xml:space="preserve"> </v>
      </c>
      <c r="M4604" s="6"/>
      <c r="N4604" s="6"/>
      <c r="O4604" s="6"/>
      <c r="P4604" s="8"/>
      <c r="Q4604" s="5"/>
      <c r="R4604" s="8"/>
      <c r="S4604" s="10"/>
      <c r="T4604" s="6"/>
      <c r="U4604" s="4"/>
      <c r="V4604" s="4"/>
      <c r="W4604" s="38"/>
      <c r="X4604" s="8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BC4604" s="2"/>
    </row>
    <row r="4605" spans="1:55" ht="12.75" x14ac:dyDescent="0.2">
      <c r="A4605" s="4"/>
      <c r="B4605" s="4"/>
      <c r="C4605" s="4"/>
      <c r="D4605" s="4"/>
      <c r="E4605" s="4"/>
      <c r="F4605" s="4"/>
      <c r="G4605" s="45"/>
      <c r="H4605" s="45"/>
      <c r="I4605" s="36"/>
      <c r="J4605" s="36"/>
      <c r="K4605" s="5"/>
      <c r="L4605" s="8" t="str">
        <f t="shared" si="73"/>
        <v xml:space="preserve"> </v>
      </c>
      <c r="M4605" s="6"/>
      <c r="N4605" s="6"/>
      <c r="O4605" s="6"/>
      <c r="P4605" s="8"/>
      <c r="Q4605" s="5"/>
      <c r="R4605" s="8"/>
      <c r="S4605" s="10"/>
      <c r="T4605" s="6"/>
      <c r="U4605" s="4"/>
      <c r="V4605" s="4"/>
      <c r="W4605" s="38"/>
      <c r="X4605" s="8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BC4605" s="2"/>
    </row>
    <row r="4606" spans="1:55" ht="12.75" x14ac:dyDescent="0.2">
      <c r="A4606" s="4"/>
      <c r="B4606" s="4"/>
      <c r="C4606" s="4"/>
      <c r="D4606" s="4"/>
      <c r="E4606" s="4"/>
      <c r="F4606" s="4"/>
      <c r="G4606" s="45"/>
      <c r="H4606" s="45"/>
      <c r="I4606" s="36"/>
      <c r="J4606" s="36"/>
      <c r="K4606" s="5"/>
      <c r="L4606" s="8" t="str">
        <f t="shared" si="73"/>
        <v xml:space="preserve"> </v>
      </c>
      <c r="M4606" s="6"/>
      <c r="N4606" s="6"/>
      <c r="O4606" s="6"/>
      <c r="P4606" s="8"/>
      <c r="Q4606" s="5"/>
      <c r="R4606" s="8"/>
      <c r="S4606" s="10"/>
      <c r="T4606" s="6"/>
      <c r="U4606" s="4"/>
      <c r="V4606" s="4"/>
      <c r="W4606" s="38"/>
      <c r="X4606" s="8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BC4606" s="2"/>
    </row>
    <row r="4607" spans="1:55" ht="12.75" x14ac:dyDescent="0.2">
      <c r="A4607" s="4"/>
      <c r="B4607" s="4"/>
      <c r="C4607" s="4"/>
      <c r="D4607" s="4"/>
      <c r="E4607" s="4"/>
      <c r="F4607" s="4"/>
      <c r="G4607" s="45"/>
      <c r="H4607" s="45"/>
      <c r="I4607" s="36"/>
      <c r="J4607" s="36"/>
      <c r="K4607" s="5"/>
      <c r="L4607" s="8" t="str">
        <f t="shared" si="73"/>
        <v xml:space="preserve"> </v>
      </c>
      <c r="M4607" s="6"/>
      <c r="N4607" s="6"/>
      <c r="O4607" s="6"/>
      <c r="P4607" s="8"/>
      <c r="Q4607" s="5"/>
      <c r="R4607" s="8"/>
      <c r="S4607" s="10"/>
      <c r="T4607" s="6"/>
      <c r="U4607" s="4"/>
      <c r="V4607" s="4"/>
      <c r="W4607" s="38"/>
      <c r="X4607" s="8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BC4607" s="2"/>
    </row>
    <row r="4608" spans="1:55" ht="12.75" x14ac:dyDescent="0.2">
      <c r="A4608" s="4"/>
      <c r="B4608" s="4"/>
      <c r="C4608" s="4"/>
      <c r="D4608" s="4"/>
      <c r="E4608" s="4"/>
      <c r="F4608" s="4"/>
      <c r="G4608" s="45"/>
      <c r="H4608" s="45"/>
      <c r="I4608" s="36"/>
      <c r="J4608" s="36"/>
      <c r="K4608" s="5"/>
      <c r="L4608" s="8" t="str">
        <f t="shared" si="73"/>
        <v xml:space="preserve"> </v>
      </c>
      <c r="M4608" s="6"/>
      <c r="N4608" s="6"/>
      <c r="O4608" s="6"/>
      <c r="P4608" s="8"/>
      <c r="Q4608" s="5"/>
      <c r="R4608" s="8"/>
      <c r="S4608" s="10"/>
      <c r="T4608" s="6"/>
      <c r="U4608" s="4"/>
      <c r="V4608" s="4"/>
      <c r="W4608" s="38"/>
      <c r="X4608" s="8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BC4608" s="2"/>
    </row>
    <row r="4609" spans="1:55" ht="12.75" x14ac:dyDescent="0.2">
      <c r="A4609" s="4"/>
      <c r="B4609" s="4"/>
      <c r="C4609" s="4"/>
      <c r="D4609" s="4"/>
      <c r="E4609" s="4"/>
      <c r="F4609" s="4"/>
      <c r="G4609" s="45"/>
      <c r="H4609" s="45"/>
      <c r="I4609" s="36"/>
      <c r="J4609" s="36"/>
      <c r="K4609" s="5"/>
      <c r="L4609" s="8" t="str">
        <f t="shared" si="73"/>
        <v xml:space="preserve"> </v>
      </c>
      <c r="M4609" s="6"/>
      <c r="N4609" s="6"/>
      <c r="O4609" s="6"/>
      <c r="P4609" s="8"/>
      <c r="Q4609" s="5"/>
      <c r="R4609" s="8"/>
      <c r="S4609" s="10"/>
      <c r="T4609" s="6"/>
      <c r="U4609" s="4"/>
      <c r="V4609" s="4"/>
      <c r="W4609" s="38"/>
      <c r="X4609" s="8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BC4609" s="2"/>
    </row>
    <row r="4610" spans="1:55" ht="12.75" x14ac:dyDescent="0.2">
      <c r="A4610" s="4"/>
      <c r="B4610" s="4"/>
      <c r="C4610" s="4"/>
      <c r="D4610" s="4"/>
      <c r="E4610" s="4"/>
      <c r="F4610" s="4"/>
      <c r="G4610" s="45"/>
      <c r="H4610" s="45"/>
      <c r="I4610" s="36"/>
      <c r="J4610" s="36"/>
      <c r="K4610" s="5"/>
      <c r="L4610" s="8" t="str">
        <f t="shared" si="73"/>
        <v xml:space="preserve"> </v>
      </c>
      <c r="M4610" s="6"/>
      <c r="N4610" s="6"/>
      <c r="O4610" s="6"/>
      <c r="P4610" s="8"/>
      <c r="Q4610" s="5"/>
      <c r="R4610" s="8"/>
      <c r="S4610" s="10"/>
      <c r="T4610" s="6"/>
      <c r="U4610" s="4"/>
      <c r="V4610" s="4"/>
      <c r="W4610" s="38"/>
      <c r="X4610" s="8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BC4610" s="2"/>
    </row>
    <row r="4611" spans="1:55" ht="12.75" x14ac:dyDescent="0.2">
      <c r="A4611" s="4"/>
      <c r="B4611" s="4"/>
      <c r="C4611" s="4"/>
      <c r="D4611" s="4"/>
      <c r="E4611" s="4"/>
      <c r="F4611" s="4"/>
      <c r="G4611" s="45"/>
      <c r="H4611" s="45"/>
      <c r="I4611" s="36"/>
      <c r="J4611" s="36"/>
      <c r="K4611" s="5"/>
      <c r="L4611" s="8" t="str">
        <f t="shared" si="73"/>
        <v xml:space="preserve"> </v>
      </c>
      <c r="M4611" s="6"/>
      <c r="N4611" s="6"/>
      <c r="O4611" s="6"/>
      <c r="P4611" s="8"/>
      <c r="Q4611" s="5"/>
      <c r="R4611" s="8"/>
      <c r="S4611" s="10"/>
      <c r="T4611" s="6"/>
      <c r="U4611" s="4"/>
      <c r="V4611" s="4"/>
      <c r="W4611" s="38"/>
      <c r="X4611" s="8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BC4611" s="2"/>
    </row>
    <row r="4612" spans="1:55" ht="12.75" x14ac:dyDescent="0.2">
      <c r="A4612" s="4"/>
      <c r="B4612" s="4"/>
      <c r="C4612" s="4"/>
      <c r="D4612" s="4"/>
      <c r="E4612" s="4"/>
      <c r="F4612" s="4"/>
      <c r="G4612" s="45"/>
      <c r="H4612" s="45"/>
      <c r="I4612" s="36"/>
      <c r="J4612" s="36"/>
      <c r="K4612" s="5"/>
      <c r="L4612" s="8" t="str">
        <f t="shared" si="73"/>
        <v xml:space="preserve"> </v>
      </c>
      <c r="M4612" s="6"/>
      <c r="N4612" s="6"/>
      <c r="O4612" s="6"/>
      <c r="P4612" s="8"/>
      <c r="Q4612" s="5"/>
      <c r="R4612" s="8"/>
      <c r="S4612" s="10"/>
      <c r="T4612" s="6"/>
      <c r="U4612" s="4"/>
      <c r="V4612" s="4"/>
      <c r="W4612" s="38"/>
      <c r="X4612" s="8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BC4612" s="2"/>
    </row>
    <row r="4613" spans="1:55" ht="12.75" x14ac:dyDescent="0.2">
      <c r="A4613" s="4"/>
      <c r="B4613" s="4"/>
      <c r="C4613" s="4"/>
      <c r="D4613" s="4"/>
      <c r="E4613" s="4"/>
      <c r="F4613" s="4"/>
      <c r="G4613" s="45"/>
      <c r="H4613" s="45"/>
      <c r="I4613" s="36"/>
      <c r="J4613" s="36"/>
      <c r="K4613" s="5"/>
      <c r="L4613" s="8" t="str">
        <f t="shared" si="73"/>
        <v xml:space="preserve"> </v>
      </c>
      <c r="M4613" s="6"/>
      <c r="N4613" s="6"/>
      <c r="O4613" s="6"/>
      <c r="P4613" s="8"/>
      <c r="Q4613" s="5"/>
      <c r="R4613" s="8"/>
      <c r="S4613" s="10"/>
      <c r="T4613" s="6"/>
      <c r="U4613" s="4"/>
      <c r="V4613" s="4"/>
      <c r="W4613" s="38"/>
      <c r="X4613" s="8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BC4613" s="2"/>
    </row>
    <row r="4614" spans="1:55" ht="12.75" x14ac:dyDescent="0.2">
      <c r="A4614" s="4"/>
      <c r="B4614" s="4"/>
      <c r="C4614" s="4"/>
      <c r="D4614" s="4"/>
      <c r="E4614" s="4"/>
      <c r="F4614" s="4"/>
      <c r="G4614" s="45"/>
      <c r="H4614" s="45"/>
      <c r="I4614" s="36"/>
      <c r="J4614" s="36"/>
      <c r="K4614" s="5"/>
      <c r="L4614" s="8" t="str">
        <f t="shared" si="73"/>
        <v xml:space="preserve"> </v>
      </c>
      <c r="M4614" s="6"/>
      <c r="N4614" s="6"/>
      <c r="O4614" s="6"/>
      <c r="P4614" s="8"/>
      <c r="Q4614" s="5"/>
      <c r="R4614" s="8"/>
      <c r="S4614" s="10"/>
      <c r="T4614" s="6"/>
      <c r="U4614" s="4"/>
      <c r="V4614" s="4"/>
      <c r="W4614" s="38"/>
      <c r="X4614" s="8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BC4614" s="2"/>
    </row>
    <row r="4615" spans="1:55" ht="12.75" x14ac:dyDescent="0.2">
      <c r="A4615" s="4"/>
      <c r="B4615" s="4"/>
      <c r="C4615" s="4"/>
      <c r="D4615" s="4"/>
      <c r="E4615" s="4"/>
      <c r="F4615" s="4"/>
      <c r="G4615" s="45"/>
      <c r="H4615" s="45"/>
      <c r="I4615" s="36"/>
      <c r="J4615" s="36"/>
      <c r="K4615" s="5"/>
      <c r="L4615" s="8" t="str">
        <f t="shared" si="73"/>
        <v xml:space="preserve"> </v>
      </c>
      <c r="M4615" s="6"/>
      <c r="N4615" s="6"/>
      <c r="O4615" s="6"/>
      <c r="P4615" s="8"/>
      <c r="Q4615" s="5"/>
      <c r="R4615" s="8"/>
      <c r="S4615" s="10"/>
      <c r="T4615" s="6"/>
      <c r="U4615" s="4"/>
      <c r="V4615" s="4"/>
      <c r="W4615" s="38"/>
      <c r="X4615" s="8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BC4615" s="2"/>
    </row>
    <row r="4616" spans="1:55" ht="12.75" x14ac:dyDescent="0.2">
      <c r="A4616" s="4"/>
      <c r="B4616" s="4"/>
      <c r="C4616" s="4"/>
      <c r="D4616" s="4"/>
      <c r="E4616" s="4"/>
      <c r="F4616" s="4"/>
      <c r="G4616" s="45"/>
      <c r="H4616" s="45"/>
      <c r="I4616" s="36"/>
      <c r="J4616" s="36"/>
      <c r="K4616" s="5"/>
      <c r="L4616" s="8" t="str">
        <f t="shared" si="73"/>
        <v xml:space="preserve"> </v>
      </c>
      <c r="M4616" s="6"/>
      <c r="N4616" s="6"/>
      <c r="O4616" s="6"/>
      <c r="P4616" s="8"/>
      <c r="Q4616" s="5"/>
      <c r="R4616" s="8"/>
      <c r="S4616" s="10"/>
      <c r="T4616" s="6"/>
      <c r="U4616" s="4"/>
      <c r="V4616" s="4"/>
      <c r="W4616" s="38"/>
      <c r="X4616" s="8"/>
      <c r="Y4616" s="10"/>
      <c r="Z4616" s="10"/>
      <c r="AA4616" s="10"/>
      <c r="AB4616" s="10"/>
      <c r="AC4616" s="10"/>
      <c r="AD4616" s="10"/>
      <c r="AE4616" s="10"/>
      <c r="AF4616" s="10"/>
      <c r="AG4616" s="10"/>
      <c r="AH4616" s="10"/>
      <c r="AI4616" s="10"/>
      <c r="AJ4616" s="10"/>
      <c r="BC4616" s="2"/>
    </row>
    <row r="4617" spans="1:55" ht="12.75" x14ac:dyDescent="0.2">
      <c r="A4617" s="4"/>
      <c r="B4617" s="4"/>
      <c r="C4617" s="4"/>
      <c r="D4617" s="4"/>
      <c r="E4617" s="4"/>
      <c r="F4617" s="4"/>
      <c r="G4617" s="45"/>
      <c r="H4617" s="45"/>
      <c r="I4617" s="36"/>
      <c r="J4617" s="36"/>
      <c r="K4617" s="5"/>
      <c r="L4617" s="8" t="str">
        <f t="shared" si="73"/>
        <v xml:space="preserve"> </v>
      </c>
      <c r="M4617" s="6"/>
      <c r="N4617" s="6"/>
      <c r="O4617" s="6"/>
      <c r="P4617" s="8"/>
      <c r="Q4617" s="5"/>
      <c r="R4617" s="8"/>
      <c r="S4617" s="10"/>
      <c r="T4617" s="6"/>
      <c r="U4617" s="4"/>
      <c r="V4617" s="4"/>
      <c r="W4617" s="38"/>
      <c r="X4617" s="8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BC4617" s="2"/>
    </row>
    <row r="4618" spans="1:55" ht="12.75" x14ac:dyDescent="0.2">
      <c r="A4618" s="4"/>
      <c r="B4618" s="4"/>
      <c r="C4618" s="4"/>
      <c r="D4618" s="4"/>
      <c r="E4618" s="4"/>
      <c r="F4618" s="4"/>
      <c r="G4618" s="45"/>
      <c r="H4618" s="45"/>
      <c r="I4618" s="36"/>
      <c r="J4618" s="36"/>
      <c r="K4618" s="5"/>
      <c r="L4618" s="8" t="str">
        <f t="shared" si="73"/>
        <v xml:space="preserve"> </v>
      </c>
      <c r="M4618" s="6"/>
      <c r="N4618" s="6"/>
      <c r="O4618" s="6"/>
      <c r="P4618" s="8"/>
      <c r="Q4618" s="5"/>
      <c r="R4618" s="8"/>
      <c r="S4618" s="10"/>
      <c r="T4618" s="6"/>
      <c r="U4618" s="4"/>
      <c r="V4618" s="4"/>
      <c r="W4618" s="38"/>
      <c r="X4618" s="8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BC4618" s="2"/>
    </row>
    <row r="4619" spans="1:55" ht="12.75" x14ac:dyDescent="0.2">
      <c r="A4619" s="4"/>
      <c r="B4619" s="4"/>
      <c r="C4619" s="4"/>
      <c r="D4619" s="4"/>
      <c r="E4619" s="4"/>
      <c r="F4619" s="4"/>
      <c r="G4619" s="45"/>
      <c r="H4619" s="45"/>
      <c r="I4619" s="36"/>
      <c r="J4619" s="36"/>
      <c r="K4619" s="5"/>
      <c r="L4619" s="8" t="str">
        <f t="shared" si="73"/>
        <v xml:space="preserve"> </v>
      </c>
      <c r="M4619" s="6"/>
      <c r="N4619" s="6"/>
      <c r="O4619" s="6"/>
      <c r="P4619" s="8"/>
      <c r="Q4619" s="5"/>
      <c r="R4619" s="8"/>
      <c r="S4619" s="10"/>
      <c r="T4619" s="6"/>
      <c r="U4619" s="4"/>
      <c r="V4619" s="4"/>
      <c r="W4619" s="38"/>
      <c r="X4619" s="8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BC4619" s="2"/>
    </row>
    <row r="4620" spans="1:55" ht="12.75" x14ac:dyDescent="0.2">
      <c r="A4620" s="4"/>
      <c r="B4620" s="4"/>
      <c r="C4620" s="4"/>
      <c r="D4620" s="4"/>
      <c r="E4620" s="4"/>
      <c r="F4620" s="4"/>
      <c r="G4620" s="45"/>
      <c r="H4620" s="45"/>
      <c r="I4620" s="36"/>
      <c r="J4620" s="36"/>
      <c r="K4620" s="5"/>
      <c r="L4620" s="8" t="str">
        <f t="shared" si="73"/>
        <v xml:space="preserve"> </v>
      </c>
      <c r="M4620" s="6"/>
      <c r="N4620" s="6"/>
      <c r="O4620" s="6"/>
      <c r="P4620" s="8"/>
      <c r="Q4620" s="5"/>
      <c r="R4620" s="8"/>
      <c r="S4620" s="10"/>
      <c r="T4620" s="6"/>
      <c r="U4620" s="4"/>
      <c r="V4620" s="4"/>
      <c r="W4620" s="38"/>
      <c r="X4620" s="8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BC4620" s="2"/>
    </row>
    <row r="4621" spans="1:55" ht="12.75" x14ac:dyDescent="0.2">
      <c r="A4621" s="4"/>
      <c r="B4621" s="4"/>
      <c r="C4621" s="4"/>
      <c r="D4621" s="4"/>
      <c r="E4621" s="4"/>
      <c r="F4621" s="4"/>
      <c r="G4621" s="45"/>
      <c r="H4621" s="45"/>
      <c r="I4621" s="36"/>
      <c r="J4621" s="36"/>
      <c r="K4621" s="5"/>
      <c r="L4621" s="8" t="str">
        <f t="shared" si="73"/>
        <v xml:space="preserve"> </v>
      </c>
      <c r="M4621" s="6"/>
      <c r="N4621" s="6"/>
      <c r="O4621" s="6"/>
      <c r="P4621" s="8"/>
      <c r="Q4621" s="5"/>
      <c r="R4621" s="8"/>
      <c r="S4621" s="10"/>
      <c r="T4621" s="6"/>
      <c r="U4621" s="4"/>
      <c r="V4621" s="4"/>
      <c r="W4621" s="38"/>
      <c r="X4621" s="8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BC4621" s="2"/>
    </row>
    <row r="4622" spans="1:55" ht="12.75" x14ac:dyDescent="0.2">
      <c r="A4622" s="4"/>
      <c r="B4622" s="4"/>
      <c r="C4622" s="4"/>
      <c r="D4622" s="4"/>
      <c r="E4622" s="4"/>
      <c r="F4622" s="4"/>
      <c r="G4622" s="45"/>
      <c r="H4622" s="45"/>
      <c r="I4622" s="36"/>
      <c r="J4622" s="36"/>
      <c r="K4622" s="5"/>
      <c r="L4622" s="8" t="str">
        <f t="shared" si="73"/>
        <v xml:space="preserve"> </v>
      </c>
      <c r="M4622" s="6"/>
      <c r="N4622" s="6"/>
      <c r="O4622" s="6"/>
      <c r="P4622" s="8"/>
      <c r="Q4622" s="5"/>
      <c r="R4622" s="8"/>
      <c r="S4622" s="10"/>
      <c r="T4622" s="6"/>
      <c r="U4622" s="4"/>
      <c r="V4622" s="4"/>
      <c r="W4622" s="38"/>
      <c r="X4622" s="8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BC4622" s="2"/>
    </row>
    <row r="4623" spans="1:55" ht="12.75" x14ac:dyDescent="0.2">
      <c r="A4623" s="4"/>
      <c r="B4623" s="4"/>
      <c r="C4623" s="4"/>
      <c r="D4623" s="4"/>
      <c r="E4623" s="4"/>
      <c r="F4623" s="4"/>
      <c r="G4623" s="45"/>
      <c r="H4623" s="45"/>
      <c r="I4623" s="36"/>
      <c r="J4623" s="36"/>
      <c r="K4623" s="5"/>
      <c r="L4623" s="8" t="str">
        <f t="shared" si="73"/>
        <v xml:space="preserve"> </v>
      </c>
      <c r="M4623" s="6"/>
      <c r="N4623" s="6"/>
      <c r="O4623" s="6"/>
      <c r="P4623" s="8"/>
      <c r="Q4623" s="5"/>
      <c r="R4623" s="8"/>
      <c r="S4623" s="10"/>
      <c r="T4623" s="6"/>
      <c r="U4623" s="4"/>
      <c r="V4623" s="4"/>
      <c r="W4623" s="38"/>
      <c r="X4623" s="8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BC4623" s="2"/>
    </row>
    <row r="4624" spans="1:55" ht="12.75" x14ac:dyDescent="0.2">
      <c r="A4624" s="4"/>
      <c r="B4624" s="4"/>
      <c r="C4624" s="4"/>
      <c r="D4624" s="4"/>
      <c r="E4624" s="4"/>
      <c r="F4624" s="4"/>
      <c r="G4624" s="45"/>
      <c r="H4624" s="45"/>
      <c r="I4624" s="36"/>
      <c r="J4624" s="36"/>
      <c r="K4624" s="5"/>
      <c r="L4624" s="8" t="str">
        <f t="shared" si="73"/>
        <v xml:space="preserve"> </v>
      </c>
      <c r="M4624" s="6"/>
      <c r="N4624" s="6"/>
      <c r="O4624" s="6"/>
      <c r="P4624" s="8"/>
      <c r="Q4624" s="5"/>
      <c r="R4624" s="8"/>
      <c r="S4624" s="10"/>
      <c r="T4624" s="6"/>
      <c r="U4624" s="4"/>
      <c r="V4624" s="4"/>
      <c r="W4624" s="38"/>
      <c r="X4624" s="8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BC4624" s="2"/>
    </row>
    <row r="4625" spans="1:55" ht="12.75" x14ac:dyDescent="0.2">
      <c r="A4625" s="4"/>
      <c r="B4625" s="4"/>
      <c r="C4625" s="4"/>
      <c r="D4625" s="4"/>
      <c r="E4625" s="4"/>
      <c r="F4625" s="4"/>
      <c r="G4625" s="45"/>
      <c r="H4625" s="45"/>
      <c r="I4625" s="36"/>
      <c r="J4625" s="36"/>
      <c r="K4625" s="5"/>
      <c r="L4625" s="8" t="str">
        <f t="shared" si="73"/>
        <v xml:space="preserve"> </v>
      </c>
      <c r="M4625" s="6"/>
      <c r="N4625" s="6"/>
      <c r="O4625" s="6"/>
      <c r="P4625" s="8"/>
      <c r="Q4625" s="5"/>
      <c r="R4625" s="8"/>
      <c r="S4625" s="10"/>
      <c r="T4625" s="6"/>
      <c r="U4625" s="4"/>
      <c r="V4625" s="4"/>
      <c r="W4625" s="38"/>
      <c r="X4625" s="8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BC4625" s="2"/>
    </row>
    <row r="4626" spans="1:55" ht="12.75" x14ac:dyDescent="0.2">
      <c r="A4626" s="4"/>
      <c r="B4626" s="4"/>
      <c r="C4626" s="4"/>
      <c r="D4626" s="4"/>
      <c r="E4626" s="4"/>
      <c r="F4626" s="4"/>
      <c r="G4626" s="45"/>
      <c r="H4626" s="45"/>
      <c r="I4626" s="36"/>
      <c r="J4626" s="36"/>
      <c r="K4626" s="5"/>
      <c r="L4626" s="8" t="str">
        <f t="shared" si="73"/>
        <v xml:space="preserve"> </v>
      </c>
      <c r="M4626" s="6"/>
      <c r="N4626" s="6"/>
      <c r="O4626" s="6"/>
      <c r="P4626" s="8"/>
      <c r="Q4626" s="5"/>
      <c r="R4626" s="8"/>
      <c r="S4626" s="10"/>
      <c r="T4626" s="6"/>
      <c r="U4626" s="4"/>
      <c r="V4626" s="4"/>
      <c r="W4626" s="38"/>
      <c r="X4626" s="8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BC4626" s="2"/>
    </row>
    <row r="4627" spans="1:55" ht="12.75" x14ac:dyDescent="0.2">
      <c r="A4627" s="4"/>
      <c r="B4627" s="4"/>
      <c r="C4627" s="4"/>
      <c r="D4627" s="4"/>
      <c r="E4627" s="4"/>
      <c r="F4627" s="4"/>
      <c r="G4627" s="45"/>
      <c r="H4627" s="45"/>
      <c r="I4627" s="36"/>
      <c r="J4627" s="36"/>
      <c r="K4627" s="5"/>
      <c r="L4627" s="8" t="str">
        <f t="shared" si="73"/>
        <v xml:space="preserve"> </v>
      </c>
      <c r="M4627" s="6"/>
      <c r="N4627" s="6"/>
      <c r="O4627" s="6"/>
      <c r="P4627" s="8"/>
      <c r="Q4627" s="5"/>
      <c r="R4627" s="8"/>
      <c r="S4627" s="10"/>
      <c r="T4627" s="6"/>
      <c r="U4627" s="4"/>
      <c r="V4627" s="4"/>
      <c r="W4627" s="38"/>
      <c r="X4627" s="8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BC4627" s="2"/>
    </row>
    <row r="4628" spans="1:55" ht="12.75" x14ac:dyDescent="0.2">
      <c r="A4628" s="4"/>
      <c r="B4628" s="4"/>
      <c r="C4628" s="4"/>
      <c r="D4628" s="4"/>
      <c r="E4628" s="4"/>
      <c r="F4628" s="4"/>
      <c r="G4628" s="45"/>
      <c r="H4628" s="45"/>
      <c r="I4628" s="36"/>
      <c r="J4628" s="36"/>
      <c r="K4628" s="5"/>
      <c r="L4628" s="8" t="str">
        <f t="shared" si="73"/>
        <v xml:space="preserve"> </v>
      </c>
      <c r="M4628" s="6"/>
      <c r="N4628" s="6"/>
      <c r="O4628" s="6"/>
      <c r="P4628" s="8"/>
      <c r="Q4628" s="5"/>
      <c r="R4628" s="8"/>
      <c r="S4628" s="10"/>
      <c r="T4628" s="6"/>
      <c r="U4628" s="4"/>
      <c r="V4628" s="4"/>
      <c r="W4628" s="38"/>
      <c r="X4628" s="8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BC4628" s="2"/>
    </row>
    <row r="4629" spans="1:55" ht="12.75" x14ac:dyDescent="0.2">
      <c r="A4629" s="4"/>
      <c r="B4629" s="4"/>
      <c r="C4629" s="4"/>
      <c r="D4629" s="4"/>
      <c r="E4629" s="4"/>
      <c r="F4629" s="4"/>
      <c r="G4629" s="45"/>
      <c r="H4629" s="45"/>
      <c r="I4629" s="36"/>
      <c r="J4629" s="36"/>
      <c r="K4629" s="5"/>
      <c r="L4629" s="8" t="str">
        <f t="shared" si="73"/>
        <v xml:space="preserve"> </v>
      </c>
      <c r="M4629" s="6"/>
      <c r="N4629" s="6"/>
      <c r="O4629" s="6"/>
      <c r="P4629" s="8"/>
      <c r="Q4629" s="5"/>
      <c r="R4629" s="8"/>
      <c r="S4629" s="10"/>
      <c r="T4629" s="6"/>
      <c r="U4629" s="4"/>
      <c r="V4629" s="4"/>
      <c r="W4629" s="38"/>
      <c r="X4629" s="8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BC4629" s="2"/>
    </row>
    <row r="4630" spans="1:55" ht="12.75" x14ac:dyDescent="0.2">
      <c r="A4630" s="4"/>
      <c r="B4630" s="4"/>
      <c r="C4630" s="4"/>
      <c r="D4630" s="4"/>
      <c r="E4630" s="4"/>
      <c r="F4630" s="4"/>
      <c r="G4630" s="45"/>
      <c r="H4630" s="45"/>
      <c r="I4630" s="36"/>
      <c r="J4630" s="36"/>
      <c r="K4630" s="5"/>
      <c r="L4630" s="8" t="str">
        <f t="shared" si="73"/>
        <v xml:space="preserve"> </v>
      </c>
      <c r="M4630" s="6"/>
      <c r="N4630" s="6"/>
      <c r="O4630" s="6"/>
      <c r="P4630" s="8"/>
      <c r="Q4630" s="5"/>
      <c r="R4630" s="8"/>
      <c r="S4630" s="10"/>
      <c r="T4630" s="6"/>
      <c r="U4630" s="4"/>
      <c r="V4630" s="4"/>
      <c r="W4630" s="38"/>
      <c r="X4630" s="8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BC4630" s="2"/>
    </row>
    <row r="4631" spans="1:55" ht="12.75" x14ac:dyDescent="0.2">
      <c r="A4631" s="4"/>
      <c r="B4631" s="4"/>
      <c r="C4631" s="4"/>
      <c r="D4631" s="4"/>
      <c r="E4631" s="4"/>
      <c r="F4631" s="4"/>
      <c r="G4631" s="45"/>
      <c r="H4631" s="45"/>
      <c r="I4631" s="36"/>
      <c r="J4631" s="36"/>
      <c r="K4631" s="5"/>
      <c r="L4631" s="8" t="str">
        <f t="shared" si="73"/>
        <v xml:space="preserve"> </v>
      </c>
      <c r="M4631" s="6"/>
      <c r="N4631" s="6"/>
      <c r="O4631" s="6"/>
      <c r="P4631" s="8"/>
      <c r="Q4631" s="5"/>
      <c r="R4631" s="8"/>
      <c r="S4631" s="10"/>
      <c r="T4631" s="6"/>
      <c r="U4631" s="4"/>
      <c r="V4631" s="4"/>
      <c r="W4631" s="38"/>
      <c r="X4631" s="8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BC4631" s="2"/>
    </row>
    <row r="4632" spans="1:55" ht="12.75" x14ac:dyDescent="0.2">
      <c r="A4632" s="4"/>
      <c r="B4632" s="4"/>
      <c r="C4632" s="4"/>
      <c r="D4632" s="4"/>
      <c r="E4632" s="4"/>
      <c r="F4632" s="4"/>
      <c r="G4632" s="45"/>
      <c r="H4632" s="45"/>
      <c r="I4632" s="36"/>
      <c r="J4632" s="36"/>
      <c r="K4632" s="5"/>
      <c r="L4632" s="8" t="str">
        <f t="shared" si="73"/>
        <v xml:space="preserve"> </v>
      </c>
      <c r="M4632" s="6"/>
      <c r="N4632" s="6"/>
      <c r="O4632" s="6"/>
      <c r="P4632" s="8"/>
      <c r="Q4632" s="5"/>
      <c r="R4632" s="8"/>
      <c r="S4632" s="10"/>
      <c r="T4632" s="6"/>
      <c r="U4632" s="4"/>
      <c r="V4632" s="4"/>
      <c r="W4632" s="38"/>
      <c r="X4632" s="8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BC4632" s="2"/>
    </row>
    <row r="4633" spans="1:55" ht="12.75" x14ac:dyDescent="0.2">
      <c r="A4633" s="4"/>
      <c r="B4633" s="4"/>
      <c r="C4633" s="4"/>
      <c r="D4633" s="4"/>
      <c r="E4633" s="4"/>
      <c r="F4633" s="4"/>
      <c r="G4633" s="45"/>
      <c r="H4633" s="45"/>
      <c r="I4633" s="36"/>
      <c r="J4633" s="36"/>
      <c r="K4633" s="5"/>
      <c r="L4633" s="8" t="str">
        <f t="shared" si="73"/>
        <v xml:space="preserve"> </v>
      </c>
      <c r="M4633" s="6"/>
      <c r="N4633" s="6"/>
      <c r="O4633" s="6"/>
      <c r="P4633" s="8"/>
      <c r="Q4633" s="5"/>
      <c r="R4633" s="8"/>
      <c r="S4633" s="10"/>
      <c r="T4633" s="6"/>
      <c r="U4633" s="4"/>
      <c r="V4633" s="4"/>
      <c r="W4633" s="38"/>
      <c r="X4633" s="8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BC4633" s="2"/>
    </row>
    <row r="4634" spans="1:55" ht="12.75" x14ac:dyDescent="0.2">
      <c r="A4634" s="4"/>
      <c r="B4634" s="4"/>
      <c r="C4634" s="4"/>
      <c r="D4634" s="4"/>
      <c r="E4634" s="4"/>
      <c r="F4634" s="4"/>
      <c r="G4634" s="45"/>
      <c r="H4634" s="45"/>
      <c r="I4634" s="36"/>
      <c r="J4634" s="36"/>
      <c r="K4634" s="5"/>
      <c r="L4634" s="8" t="str">
        <f t="shared" si="73"/>
        <v xml:space="preserve"> </v>
      </c>
      <c r="M4634" s="6"/>
      <c r="N4634" s="6"/>
      <c r="O4634" s="6"/>
      <c r="P4634" s="8"/>
      <c r="Q4634" s="5"/>
      <c r="R4634" s="8"/>
      <c r="S4634" s="10"/>
      <c r="T4634" s="6"/>
      <c r="U4634" s="4"/>
      <c r="V4634" s="4"/>
      <c r="W4634" s="38"/>
      <c r="X4634" s="8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BC4634" s="2"/>
    </row>
    <row r="4635" spans="1:55" ht="12.75" x14ac:dyDescent="0.2">
      <c r="A4635" s="4"/>
      <c r="B4635" s="4"/>
      <c r="C4635" s="4"/>
      <c r="D4635" s="4"/>
      <c r="E4635" s="4"/>
      <c r="F4635" s="4"/>
      <c r="G4635" s="45"/>
      <c r="H4635" s="45"/>
      <c r="I4635" s="36"/>
      <c r="J4635" s="36"/>
      <c r="K4635" s="5"/>
      <c r="L4635" s="8" t="str">
        <f t="shared" si="73"/>
        <v xml:space="preserve"> </v>
      </c>
      <c r="M4635" s="6"/>
      <c r="N4635" s="6"/>
      <c r="O4635" s="6"/>
      <c r="P4635" s="8"/>
      <c r="Q4635" s="5"/>
      <c r="R4635" s="8"/>
      <c r="S4635" s="10"/>
      <c r="T4635" s="6"/>
      <c r="U4635" s="4"/>
      <c r="V4635" s="4"/>
      <c r="W4635" s="38"/>
      <c r="X4635" s="8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BC4635" s="2"/>
    </row>
    <row r="4636" spans="1:55" ht="12.75" x14ac:dyDescent="0.2">
      <c r="A4636" s="4"/>
      <c r="B4636" s="4"/>
      <c r="C4636" s="4"/>
      <c r="D4636" s="4"/>
      <c r="E4636" s="4"/>
      <c r="F4636" s="4"/>
      <c r="G4636" s="45"/>
      <c r="H4636" s="45"/>
      <c r="I4636" s="36"/>
      <c r="J4636" s="36"/>
      <c r="K4636" s="5"/>
      <c r="L4636" s="8" t="str">
        <f t="shared" si="73"/>
        <v xml:space="preserve"> </v>
      </c>
      <c r="M4636" s="6"/>
      <c r="N4636" s="6"/>
      <c r="O4636" s="6"/>
      <c r="P4636" s="8"/>
      <c r="Q4636" s="5"/>
      <c r="R4636" s="8"/>
      <c r="S4636" s="10"/>
      <c r="T4636" s="6"/>
      <c r="U4636" s="4"/>
      <c r="V4636" s="4"/>
      <c r="W4636" s="38"/>
      <c r="X4636" s="8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BC4636" s="2"/>
    </row>
    <row r="4637" spans="1:55" ht="12.75" x14ac:dyDescent="0.2">
      <c r="A4637" s="4"/>
      <c r="B4637" s="4"/>
      <c r="C4637" s="4"/>
      <c r="D4637" s="4"/>
      <c r="E4637" s="4"/>
      <c r="F4637" s="4"/>
      <c r="G4637" s="45"/>
      <c r="H4637" s="45"/>
      <c r="I4637" s="36"/>
      <c r="J4637" s="36"/>
      <c r="K4637" s="5"/>
      <c r="L4637" s="8" t="str">
        <f t="shared" si="73"/>
        <v xml:space="preserve"> </v>
      </c>
      <c r="M4637" s="6"/>
      <c r="N4637" s="6"/>
      <c r="O4637" s="6"/>
      <c r="P4637" s="8"/>
      <c r="Q4637" s="5"/>
      <c r="R4637" s="8"/>
      <c r="S4637" s="10"/>
      <c r="T4637" s="6"/>
      <c r="U4637" s="4"/>
      <c r="V4637" s="4"/>
      <c r="W4637" s="38"/>
      <c r="X4637" s="8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BC4637" s="2"/>
    </row>
    <row r="4638" spans="1:55" ht="12.75" x14ac:dyDescent="0.2">
      <c r="A4638" s="4"/>
      <c r="B4638" s="4"/>
      <c r="C4638" s="4"/>
      <c r="D4638" s="4"/>
      <c r="E4638" s="4"/>
      <c r="F4638" s="4"/>
      <c r="G4638" s="45"/>
      <c r="H4638" s="45"/>
      <c r="I4638" s="36"/>
      <c r="J4638" s="36"/>
      <c r="K4638" s="5"/>
      <c r="L4638" s="8" t="str">
        <f t="shared" si="73"/>
        <v xml:space="preserve"> </v>
      </c>
      <c r="M4638" s="6"/>
      <c r="N4638" s="6"/>
      <c r="O4638" s="6"/>
      <c r="P4638" s="8"/>
      <c r="Q4638" s="5"/>
      <c r="R4638" s="8"/>
      <c r="S4638" s="10"/>
      <c r="T4638" s="6"/>
      <c r="U4638" s="4"/>
      <c r="V4638" s="4"/>
      <c r="W4638" s="38"/>
      <c r="X4638" s="8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BC4638" s="2"/>
    </row>
    <row r="4639" spans="1:55" ht="12.75" x14ac:dyDescent="0.2">
      <c r="A4639" s="4"/>
      <c r="B4639" s="4"/>
      <c r="C4639" s="4"/>
      <c r="D4639" s="4"/>
      <c r="E4639" s="4"/>
      <c r="F4639" s="4"/>
      <c r="G4639" s="45"/>
      <c r="H4639" s="45"/>
      <c r="I4639" s="36"/>
      <c r="J4639" s="36"/>
      <c r="K4639" s="5"/>
      <c r="L4639" s="8" t="str">
        <f t="shared" si="73"/>
        <v xml:space="preserve"> </v>
      </c>
      <c r="M4639" s="6"/>
      <c r="N4639" s="6"/>
      <c r="O4639" s="6"/>
      <c r="P4639" s="8"/>
      <c r="Q4639" s="5"/>
      <c r="R4639" s="8"/>
      <c r="S4639" s="10"/>
      <c r="T4639" s="6"/>
      <c r="U4639" s="4"/>
      <c r="V4639" s="4"/>
      <c r="W4639" s="38"/>
      <c r="X4639" s="8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BC4639" s="2"/>
    </row>
    <row r="4640" spans="1:55" ht="12.75" x14ac:dyDescent="0.2">
      <c r="A4640" s="4"/>
      <c r="B4640" s="4"/>
      <c r="C4640" s="4"/>
      <c r="D4640" s="4"/>
      <c r="E4640" s="4"/>
      <c r="F4640" s="4"/>
      <c r="G4640" s="45"/>
      <c r="H4640" s="45"/>
      <c r="I4640" s="36"/>
      <c r="J4640" s="36"/>
      <c r="K4640" s="5"/>
      <c r="L4640" s="8" t="str">
        <f t="shared" ref="L4640:L4703" si="74">+IF(J4640=0," ",K4640-($B$9-J4640))</f>
        <v xml:space="preserve"> </v>
      </c>
      <c r="M4640" s="6"/>
      <c r="N4640" s="6"/>
      <c r="O4640" s="6"/>
      <c r="P4640" s="8"/>
      <c r="Q4640" s="5"/>
      <c r="R4640" s="8"/>
      <c r="S4640" s="10"/>
      <c r="T4640" s="6"/>
      <c r="U4640" s="4"/>
      <c r="V4640" s="4"/>
      <c r="W4640" s="38"/>
      <c r="X4640" s="8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BC4640" s="2"/>
    </row>
    <row r="4641" spans="1:55" ht="12.75" x14ac:dyDescent="0.2">
      <c r="A4641" s="4"/>
      <c r="B4641" s="4"/>
      <c r="C4641" s="4"/>
      <c r="D4641" s="4"/>
      <c r="E4641" s="4"/>
      <c r="F4641" s="4"/>
      <c r="G4641" s="45"/>
      <c r="H4641" s="45"/>
      <c r="I4641" s="36"/>
      <c r="J4641" s="36"/>
      <c r="K4641" s="5"/>
      <c r="L4641" s="8" t="str">
        <f t="shared" si="74"/>
        <v xml:space="preserve"> </v>
      </c>
      <c r="M4641" s="6"/>
      <c r="N4641" s="6"/>
      <c r="O4641" s="6"/>
      <c r="P4641" s="8"/>
      <c r="Q4641" s="5"/>
      <c r="R4641" s="8"/>
      <c r="S4641" s="10"/>
      <c r="T4641" s="6"/>
      <c r="U4641" s="4"/>
      <c r="V4641" s="4"/>
      <c r="W4641" s="38"/>
      <c r="X4641" s="8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BC4641" s="2"/>
    </row>
    <row r="4642" spans="1:55" ht="12.75" x14ac:dyDescent="0.2">
      <c r="A4642" s="4"/>
      <c r="B4642" s="4"/>
      <c r="C4642" s="4"/>
      <c r="D4642" s="4"/>
      <c r="E4642" s="4"/>
      <c r="F4642" s="4"/>
      <c r="G4642" s="45"/>
      <c r="H4642" s="45"/>
      <c r="I4642" s="36"/>
      <c r="J4642" s="36"/>
      <c r="K4642" s="5"/>
      <c r="L4642" s="8" t="str">
        <f t="shared" si="74"/>
        <v xml:space="preserve"> </v>
      </c>
      <c r="M4642" s="6"/>
      <c r="N4642" s="6"/>
      <c r="O4642" s="6"/>
      <c r="P4642" s="8"/>
      <c r="Q4642" s="5"/>
      <c r="R4642" s="8"/>
      <c r="S4642" s="10"/>
      <c r="T4642" s="6"/>
      <c r="U4642" s="4"/>
      <c r="V4642" s="4"/>
      <c r="W4642" s="38"/>
      <c r="X4642" s="8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BC4642" s="2"/>
    </row>
    <row r="4643" spans="1:55" ht="12.75" x14ac:dyDescent="0.2">
      <c r="A4643" s="4"/>
      <c r="B4643" s="4"/>
      <c r="C4643" s="4"/>
      <c r="D4643" s="4"/>
      <c r="E4643" s="4"/>
      <c r="F4643" s="4"/>
      <c r="G4643" s="45"/>
      <c r="H4643" s="45"/>
      <c r="I4643" s="36"/>
      <c r="J4643" s="36"/>
      <c r="K4643" s="5"/>
      <c r="L4643" s="8" t="str">
        <f t="shared" si="74"/>
        <v xml:space="preserve"> </v>
      </c>
      <c r="M4643" s="6"/>
      <c r="N4643" s="6"/>
      <c r="O4643" s="6"/>
      <c r="P4643" s="8"/>
      <c r="Q4643" s="5"/>
      <c r="R4643" s="8"/>
      <c r="S4643" s="10"/>
      <c r="T4643" s="6"/>
      <c r="U4643" s="4"/>
      <c r="V4643" s="4"/>
      <c r="W4643" s="38"/>
      <c r="X4643" s="8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BC4643" s="2"/>
    </row>
    <row r="4644" spans="1:55" ht="12.75" x14ac:dyDescent="0.2">
      <c r="A4644" s="4"/>
      <c r="B4644" s="4"/>
      <c r="C4644" s="4"/>
      <c r="D4644" s="4"/>
      <c r="E4644" s="4"/>
      <c r="F4644" s="4"/>
      <c r="G4644" s="45"/>
      <c r="H4644" s="45"/>
      <c r="I4644" s="36"/>
      <c r="J4644" s="36"/>
      <c r="K4644" s="5"/>
      <c r="L4644" s="8" t="str">
        <f t="shared" si="74"/>
        <v xml:space="preserve"> </v>
      </c>
      <c r="M4644" s="6"/>
      <c r="N4644" s="6"/>
      <c r="O4644" s="6"/>
      <c r="P4644" s="8"/>
      <c r="Q4644" s="5"/>
      <c r="R4644" s="8"/>
      <c r="S4644" s="10"/>
      <c r="T4644" s="6"/>
      <c r="U4644" s="4"/>
      <c r="V4644" s="4"/>
      <c r="W4644" s="38"/>
      <c r="X4644" s="8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BC4644" s="2"/>
    </row>
    <row r="4645" spans="1:55" ht="12.75" x14ac:dyDescent="0.2">
      <c r="A4645" s="4"/>
      <c r="B4645" s="4"/>
      <c r="C4645" s="4"/>
      <c r="D4645" s="4"/>
      <c r="E4645" s="4"/>
      <c r="F4645" s="4"/>
      <c r="G4645" s="45"/>
      <c r="H4645" s="45"/>
      <c r="I4645" s="36"/>
      <c r="J4645" s="36"/>
      <c r="K4645" s="5"/>
      <c r="L4645" s="8" t="str">
        <f t="shared" si="74"/>
        <v xml:space="preserve"> </v>
      </c>
      <c r="M4645" s="6"/>
      <c r="N4645" s="6"/>
      <c r="O4645" s="6"/>
      <c r="P4645" s="8"/>
      <c r="Q4645" s="5"/>
      <c r="R4645" s="8"/>
      <c r="S4645" s="10"/>
      <c r="T4645" s="6"/>
      <c r="U4645" s="4"/>
      <c r="V4645" s="4"/>
      <c r="W4645" s="38"/>
      <c r="X4645" s="8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BC4645" s="2"/>
    </row>
    <row r="4646" spans="1:55" ht="12.75" x14ac:dyDescent="0.2">
      <c r="A4646" s="4"/>
      <c r="B4646" s="4"/>
      <c r="C4646" s="4"/>
      <c r="D4646" s="4"/>
      <c r="E4646" s="4"/>
      <c r="F4646" s="4"/>
      <c r="G4646" s="45"/>
      <c r="H4646" s="45"/>
      <c r="I4646" s="36"/>
      <c r="J4646" s="36"/>
      <c r="K4646" s="5"/>
      <c r="L4646" s="8" t="str">
        <f t="shared" si="74"/>
        <v xml:space="preserve"> </v>
      </c>
      <c r="M4646" s="6"/>
      <c r="N4646" s="6"/>
      <c r="O4646" s="6"/>
      <c r="P4646" s="8"/>
      <c r="Q4646" s="5"/>
      <c r="R4646" s="8"/>
      <c r="S4646" s="10"/>
      <c r="T4646" s="6"/>
      <c r="U4646" s="4"/>
      <c r="V4646" s="4"/>
      <c r="W4646" s="38"/>
      <c r="X4646" s="8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BC4646" s="2"/>
    </row>
    <row r="4647" spans="1:55" ht="12.75" x14ac:dyDescent="0.2">
      <c r="A4647" s="4"/>
      <c r="B4647" s="4"/>
      <c r="C4647" s="4"/>
      <c r="D4647" s="4"/>
      <c r="E4647" s="4"/>
      <c r="F4647" s="4"/>
      <c r="G4647" s="45"/>
      <c r="H4647" s="45"/>
      <c r="I4647" s="36"/>
      <c r="J4647" s="36"/>
      <c r="K4647" s="5"/>
      <c r="L4647" s="8" t="str">
        <f t="shared" si="74"/>
        <v xml:space="preserve"> </v>
      </c>
      <c r="M4647" s="6"/>
      <c r="N4647" s="6"/>
      <c r="O4647" s="6"/>
      <c r="P4647" s="8"/>
      <c r="Q4647" s="5"/>
      <c r="R4647" s="8"/>
      <c r="S4647" s="10"/>
      <c r="T4647" s="6"/>
      <c r="U4647" s="4"/>
      <c r="V4647" s="4"/>
      <c r="W4647" s="38"/>
      <c r="X4647" s="8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BC4647" s="2"/>
    </row>
    <row r="4648" spans="1:55" ht="12.75" x14ac:dyDescent="0.2">
      <c r="A4648" s="4"/>
      <c r="B4648" s="4"/>
      <c r="C4648" s="4"/>
      <c r="D4648" s="4"/>
      <c r="E4648" s="4"/>
      <c r="F4648" s="4"/>
      <c r="G4648" s="45"/>
      <c r="H4648" s="45"/>
      <c r="I4648" s="36"/>
      <c r="J4648" s="36"/>
      <c r="K4648" s="5"/>
      <c r="L4648" s="8" t="str">
        <f t="shared" si="74"/>
        <v xml:space="preserve"> </v>
      </c>
      <c r="M4648" s="6"/>
      <c r="N4648" s="6"/>
      <c r="O4648" s="6"/>
      <c r="P4648" s="8"/>
      <c r="Q4648" s="5"/>
      <c r="R4648" s="8"/>
      <c r="S4648" s="10"/>
      <c r="T4648" s="6"/>
      <c r="U4648" s="4"/>
      <c r="V4648" s="4"/>
      <c r="W4648" s="38"/>
      <c r="X4648" s="8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BC4648" s="2"/>
    </row>
    <row r="4649" spans="1:55" ht="12.75" x14ac:dyDescent="0.2">
      <c r="A4649" s="4"/>
      <c r="B4649" s="4"/>
      <c r="C4649" s="4"/>
      <c r="D4649" s="4"/>
      <c r="E4649" s="4"/>
      <c r="F4649" s="4"/>
      <c r="G4649" s="45"/>
      <c r="H4649" s="45"/>
      <c r="I4649" s="36"/>
      <c r="J4649" s="36"/>
      <c r="K4649" s="5"/>
      <c r="L4649" s="8" t="str">
        <f t="shared" si="74"/>
        <v xml:space="preserve"> </v>
      </c>
      <c r="M4649" s="6"/>
      <c r="N4649" s="6"/>
      <c r="O4649" s="6"/>
      <c r="P4649" s="8"/>
      <c r="Q4649" s="5"/>
      <c r="R4649" s="8"/>
      <c r="S4649" s="10"/>
      <c r="T4649" s="6"/>
      <c r="U4649" s="4"/>
      <c r="V4649" s="4"/>
      <c r="W4649" s="38"/>
      <c r="X4649" s="8"/>
      <c r="Y4649" s="10"/>
      <c r="Z4649" s="10"/>
      <c r="AA4649" s="10"/>
      <c r="AB4649" s="10"/>
      <c r="AC4649" s="10"/>
      <c r="AD4649" s="10"/>
      <c r="AE4649" s="10"/>
      <c r="AF4649" s="10"/>
      <c r="AG4649" s="10"/>
      <c r="AH4649" s="10"/>
      <c r="AI4649" s="10"/>
      <c r="AJ4649" s="10"/>
      <c r="BC4649" s="2"/>
    </row>
    <row r="4650" spans="1:55" ht="12.75" x14ac:dyDescent="0.2">
      <c r="A4650" s="4"/>
      <c r="B4650" s="4"/>
      <c r="C4650" s="4"/>
      <c r="D4650" s="4"/>
      <c r="E4650" s="4"/>
      <c r="F4650" s="4"/>
      <c r="G4650" s="45"/>
      <c r="H4650" s="45"/>
      <c r="I4650" s="36"/>
      <c r="J4650" s="36"/>
      <c r="K4650" s="5"/>
      <c r="L4650" s="8" t="str">
        <f t="shared" si="74"/>
        <v xml:space="preserve"> </v>
      </c>
      <c r="M4650" s="6"/>
      <c r="N4650" s="6"/>
      <c r="O4650" s="6"/>
      <c r="P4650" s="8"/>
      <c r="Q4650" s="5"/>
      <c r="R4650" s="8"/>
      <c r="S4650" s="10"/>
      <c r="T4650" s="6"/>
      <c r="U4650" s="4"/>
      <c r="V4650" s="4"/>
      <c r="W4650" s="38"/>
      <c r="X4650" s="8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BC4650" s="2"/>
    </row>
    <row r="4651" spans="1:55" ht="12.75" x14ac:dyDescent="0.2">
      <c r="A4651" s="4"/>
      <c r="B4651" s="4"/>
      <c r="C4651" s="4"/>
      <c r="D4651" s="4"/>
      <c r="E4651" s="4"/>
      <c r="F4651" s="4"/>
      <c r="G4651" s="45"/>
      <c r="H4651" s="45"/>
      <c r="I4651" s="36"/>
      <c r="J4651" s="36"/>
      <c r="K4651" s="5"/>
      <c r="L4651" s="8" t="str">
        <f t="shared" si="74"/>
        <v xml:space="preserve"> </v>
      </c>
      <c r="M4651" s="6"/>
      <c r="N4651" s="6"/>
      <c r="O4651" s="6"/>
      <c r="P4651" s="8"/>
      <c r="Q4651" s="5"/>
      <c r="R4651" s="8"/>
      <c r="S4651" s="10"/>
      <c r="T4651" s="6"/>
      <c r="U4651" s="4"/>
      <c r="V4651" s="4"/>
      <c r="W4651" s="38"/>
      <c r="X4651" s="8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BC4651" s="2"/>
    </row>
    <row r="4652" spans="1:55" ht="12.75" x14ac:dyDescent="0.2">
      <c r="A4652" s="4"/>
      <c r="B4652" s="4"/>
      <c r="C4652" s="4"/>
      <c r="D4652" s="4"/>
      <c r="E4652" s="4"/>
      <c r="F4652" s="4"/>
      <c r="G4652" s="45"/>
      <c r="H4652" s="45"/>
      <c r="I4652" s="36"/>
      <c r="J4652" s="36"/>
      <c r="K4652" s="5"/>
      <c r="L4652" s="8" t="str">
        <f t="shared" si="74"/>
        <v xml:space="preserve"> </v>
      </c>
      <c r="M4652" s="6"/>
      <c r="N4652" s="6"/>
      <c r="O4652" s="6"/>
      <c r="P4652" s="8"/>
      <c r="Q4652" s="5"/>
      <c r="R4652" s="8"/>
      <c r="S4652" s="10"/>
      <c r="T4652" s="6"/>
      <c r="U4652" s="4"/>
      <c r="V4652" s="4"/>
      <c r="W4652" s="38"/>
      <c r="X4652" s="8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BC4652" s="2"/>
    </row>
    <row r="4653" spans="1:55" ht="12.75" x14ac:dyDescent="0.2">
      <c r="A4653" s="4"/>
      <c r="B4653" s="4"/>
      <c r="C4653" s="4"/>
      <c r="D4653" s="4"/>
      <c r="E4653" s="4"/>
      <c r="F4653" s="4"/>
      <c r="G4653" s="45"/>
      <c r="H4653" s="45"/>
      <c r="I4653" s="36"/>
      <c r="J4653" s="36"/>
      <c r="K4653" s="5"/>
      <c r="L4653" s="8" t="str">
        <f t="shared" si="74"/>
        <v xml:space="preserve"> </v>
      </c>
      <c r="M4653" s="6"/>
      <c r="N4653" s="6"/>
      <c r="O4653" s="6"/>
      <c r="P4653" s="8"/>
      <c r="Q4653" s="5"/>
      <c r="R4653" s="8"/>
      <c r="S4653" s="10"/>
      <c r="T4653" s="6"/>
      <c r="U4653" s="4"/>
      <c r="V4653" s="4"/>
      <c r="W4653" s="38"/>
      <c r="X4653" s="8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BC4653" s="2"/>
    </row>
    <row r="4654" spans="1:55" ht="12.75" x14ac:dyDescent="0.2">
      <c r="A4654" s="4"/>
      <c r="B4654" s="4"/>
      <c r="C4654" s="4"/>
      <c r="D4654" s="4"/>
      <c r="E4654" s="4"/>
      <c r="F4654" s="4"/>
      <c r="G4654" s="45"/>
      <c r="H4654" s="45"/>
      <c r="I4654" s="36"/>
      <c r="J4654" s="36"/>
      <c r="K4654" s="5"/>
      <c r="L4654" s="8" t="str">
        <f t="shared" si="74"/>
        <v xml:space="preserve"> </v>
      </c>
      <c r="M4654" s="6"/>
      <c r="N4654" s="6"/>
      <c r="O4654" s="6"/>
      <c r="P4654" s="8"/>
      <c r="Q4654" s="5"/>
      <c r="R4654" s="8"/>
      <c r="S4654" s="10"/>
      <c r="T4654" s="6"/>
      <c r="U4654" s="4"/>
      <c r="V4654" s="4"/>
      <c r="W4654" s="38"/>
      <c r="X4654" s="8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BC4654" s="2"/>
    </row>
    <row r="4655" spans="1:55" ht="12.75" x14ac:dyDescent="0.2">
      <c r="A4655" s="4"/>
      <c r="B4655" s="4"/>
      <c r="C4655" s="4"/>
      <c r="D4655" s="4"/>
      <c r="E4655" s="4"/>
      <c r="F4655" s="4"/>
      <c r="G4655" s="45"/>
      <c r="H4655" s="45"/>
      <c r="I4655" s="36"/>
      <c r="J4655" s="36"/>
      <c r="K4655" s="5"/>
      <c r="L4655" s="8" t="str">
        <f t="shared" si="74"/>
        <v xml:space="preserve"> </v>
      </c>
      <c r="M4655" s="6"/>
      <c r="N4655" s="6"/>
      <c r="O4655" s="6"/>
      <c r="P4655" s="8"/>
      <c r="Q4655" s="5"/>
      <c r="R4655" s="8"/>
      <c r="S4655" s="10"/>
      <c r="T4655" s="6"/>
      <c r="U4655" s="4"/>
      <c r="V4655" s="4"/>
      <c r="W4655" s="38"/>
      <c r="X4655" s="8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BC4655" s="2"/>
    </row>
    <row r="4656" spans="1:55" ht="12.75" x14ac:dyDescent="0.2">
      <c r="A4656" s="4"/>
      <c r="B4656" s="4"/>
      <c r="C4656" s="4"/>
      <c r="D4656" s="4"/>
      <c r="E4656" s="4"/>
      <c r="F4656" s="4"/>
      <c r="G4656" s="45"/>
      <c r="H4656" s="45"/>
      <c r="I4656" s="36"/>
      <c r="J4656" s="36"/>
      <c r="K4656" s="5"/>
      <c r="L4656" s="8" t="str">
        <f t="shared" si="74"/>
        <v xml:space="preserve"> </v>
      </c>
      <c r="M4656" s="6"/>
      <c r="N4656" s="6"/>
      <c r="O4656" s="6"/>
      <c r="P4656" s="8"/>
      <c r="Q4656" s="5"/>
      <c r="R4656" s="8"/>
      <c r="S4656" s="10"/>
      <c r="T4656" s="6"/>
      <c r="U4656" s="4"/>
      <c r="V4656" s="4"/>
      <c r="W4656" s="38"/>
      <c r="X4656" s="8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BC4656" s="2"/>
    </row>
    <row r="4657" spans="1:55" ht="12.75" x14ac:dyDescent="0.2">
      <c r="A4657" s="4"/>
      <c r="B4657" s="4"/>
      <c r="C4657" s="4"/>
      <c r="D4657" s="4"/>
      <c r="E4657" s="4"/>
      <c r="F4657" s="4"/>
      <c r="G4657" s="45"/>
      <c r="H4657" s="45"/>
      <c r="I4657" s="36"/>
      <c r="J4657" s="36"/>
      <c r="K4657" s="5"/>
      <c r="L4657" s="8" t="str">
        <f t="shared" si="74"/>
        <v xml:space="preserve"> </v>
      </c>
      <c r="M4657" s="6"/>
      <c r="N4657" s="6"/>
      <c r="O4657" s="6"/>
      <c r="P4657" s="8"/>
      <c r="Q4657" s="5"/>
      <c r="R4657" s="8"/>
      <c r="S4657" s="10"/>
      <c r="T4657" s="6"/>
      <c r="U4657" s="4"/>
      <c r="V4657" s="4"/>
      <c r="W4657" s="38"/>
      <c r="X4657" s="8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BC4657" s="2"/>
    </row>
    <row r="4658" spans="1:55" ht="12.75" x14ac:dyDescent="0.2">
      <c r="A4658" s="4"/>
      <c r="B4658" s="4"/>
      <c r="C4658" s="4"/>
      <c r="D4658" s="4"/>
      <c r="E4658" s="4"/>
      <c r="F4658" s="4"/>
      <c r="G4658" s="45"/>
      <c r="H4658" s="45"/>
      <c r="I4658" s="36"/>
      <c r="J4658" s="36"/>
      <c r="K4658" s="5"/>
      <c r="L4658" s="8" t="str">
        <f t="shared" si="74"/>
        <v xml:space="preserve"> </v>
      </c>
      <c r="M4658" s="6"/>
      <c r="N4658" s="6"/>
      <c r="O4658" s="6"/>
      <c r="P4658" s="8"/>
      <c r="Q4658" s="5"/>
      <c r="R4658" s="8"/>
      <c r="S4658" s="10"/>
      <c r="T4658" s="6"/>
      <c r="U4658" s="4"/>
      <c r="V4658" s="4"/>
      <c r="W4658" s="38"/>
      <c r="X4658" s="8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BC4658" s="2"/>
    </row>
    <row r="4659" spans="1:55" ht="12.75" x14ac:dyDescent="0.2">
      <c r="A4659" s="4"/>
      <c r="B4659" s="4"/>
      <c r="C4659" s="4"/>
      <c r="D4659" s="4"/>
      <c r="E4659" s="4"/>
      <c r="F4659" s="4"/>
      <c r="G4659" s="45"/>
      <c r="H4659" s="45"/>
      <c r="I4659" s="36"/>
      <c r="J4659" s="36"/>
      <c r="K4659" s="5"/>
      <c r="L4659" s="8" t="str">
        <f t="shared" si="74"/>
        <v xml:space="preserve"> </v>
      </c>
      <c r="M4659" s="6"/>
      <c r="N4659" s="6"/>
      <c r="O4659" s="6"/>
      <c r="P4659" s="8"/>
      <c r="Q4659" s="5"/>
      <c r="R4659" s="8"/>
      <c r="S4659" s="10"/>
      <c r="T4659" s="6"/>
      <c r="U4659" s="4"/>
      <c r="V4659" s="4"/>
      <c r="W4659" s="38"/>
      <c r="X4659" s="8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BC4659" s="2"/>
    </row>
    <row r="4660" spans="1:55" ht="12.75" x14ac:dyDescent="0.2">
      <c r="A4660" s="4"/>
      <c r="B4660" s="4"/>
      <c r="C4660" s="4"/>
      <c r="D4660" s="4"/>
      <c r="E4660" s="4"/>
      <c r="F4660" s="4"/>
      <c r="G4660" s="45"/>
      <c r="H4660" s="45"/>
      <c r="I4660" s="36"/>
      <c r="J4660" s="36"/>
      <c r="K4660" s="5"/>
      <c r="L4660" s="8" t="str">
        <f t="shared" si="74"/>
        <v xml:space="preserve"> </v>
      </c>
      <c r="M4660" s="6"/>
      <c r="N4660" s="6"/>
      <c r="O4660" s="6"/>
      <c r="P4660" s="8"/>
      <c r="Q4660" s="5"/>
      <c r="R4660" s="8"/>
      <c r="S4660" s="10"/>
      <c r="T4660" s="6"/>
      <c r="U4660" s="4"/>
      <c r="V4660" s="4"/>
      <c r="W4660" s="38"/>
      <c r="X4660" s="8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BC4660" s="2"/>
    </row>
    <row r="4661" spans="1:55" ht="12.75" x14ac:dyDescent="0.2">
      <c r="A4661" s="4"/>
      <c r="B4661" s="4"/>
      <c r="C4661" s="4"/>
      <c r="D4661" s="4"/>
      <c r="E4661" s="4"/>
      <c r="F4661" s="4"/>
      <c r="G4661" s="45"/>
      <c r="H4661" s="45"/>
      <c r="I4661" s="36"/>
      <c r="J4661" s="36"/>
      <c r="K4661" s="5"/>
      <c r="L4661" s="8" t="str">
        <f t="shared" si="74"/>
        <v xml:space="preserve"> </v>
      </c>
      <c r="M4661" s="6"/>
      <c r="N4661" s="6"/>
      <c r="O4661" s="6"/>
      <c r="P4661" s="8"/>
      <c r="Q4661" s="5"/>
      <c r="R4661" s="8"/>
      <c r="S4661" s="10"/>
      <c r="T4661" s="6"/>
      <c r="U4661" s="4"/>
      <c r="V4661" s="4"/>
      <c r="W4661" s="38"/>
      <c r="X4661" s="8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BC4661" s="2"/>
    </row>
    <row r="4662" spans="1:55" ht="12.75" x14ac:dyDescent="0.2">
      <c r="A4662" s="4"/>
      <c r="B4662" s="4"/>
      <c r="C4662" s="4"/>
      <c r="D4662" s="4"/>
      <c r="E4662" s="4"/>
      <c r="F4662" s="4"/>
      <c r="G4662" s="45"/>
      <c r="H4662" s="45"/>
      <c r="I4662" s="36"/>
      <c r="J4662" s="36"/>
      <c r="K4662" s="5"/>
      <c r="L4662" s="8" t="str">
        <f t="shared" si="74"/>
        <v xml:space="preserve"> </v>
      </c>
      <c r="M4662" s="6"/>
      <c r="N4662" s="6"/>
      <c r="O4662" s="6"/>
      <c r="P4662" s="8"/>
      <c r="Q4662" s="5"/>
      <c r="R4662" s="8"/>
      <c r="S4662" s="10"/>
      <c r="T4662" s="6"/>
      <c r="U4662" s="4"/>
      <c r="V4662" s="4"/>
      <c r="W4662" s="38"/>
      <c r="X4662" s="8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BC4662" s="2"/>
    </row>
    <row r="4663" spans="1:55" ht="12.75" x14ac:dyDescent="0.2">
      <c r="A4663" s="4"/>
      <c r="B4663" s="4"/>
      <c r="C4663" s="4"/>
      <c r="D4663" s="4"/>
      <c r="E4663" s="4"/>
      <c r="F4663" s="4"/>
      <c r="G4663" s="45"/>
      <c r="H4663" s="45"/>
      <c r="I4663" s="36"/>
      <c r="J4663" s="36"/>
      <c r="K4663" s="5"/>
      <c r="L4663" s="8" t="str">
        <f t="shared" si="74"/>
        <v xml:space="preserve"> </v>
      </c>
      <c r="M4663" s="6"/>
      <c r="N4663" s="6"/>
      <c r="O4663" s="6"/>
      <c r="P4663" s="8"/>
      <c r="Q4663" s="5"/>
      <c r="R4663" s="8"/>
      <c r="S4663" s="10"/>
      <c r="T4663" s="6"/>
      <c r="U4663" s="4"/>
      <c r="V4663" s="4"/>
      <c r="W4663" s="38"/>
      <c r="X4663" s="8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BC4663" s="2"/>
    </row>
    <row r="4664" spans="1:55" ht="12.75" x14ac:dyDescent="0.2">
      <c r="A4664" s="4"/>
      <c r="B4664" s="4"/>
      <c r="C4664" s="4"/>
      <c r="D4664" s="4"/>
      <c r="E4664" s="4"/>
      <c r="F4664" s="4"/>
      <c r="G4664" s="45"/>
      <c r="H4664" s="45"/>
      <c r="I4664" s="36"/>
      <c r="J4664" s="36"/>
      <c r="K4664" s="5"/>
      <c r="L4664" s="8" t="str">
        <f t="shared" si="74"/>
        <v xml:space="preserve"> </v>
      </c>
      <c r="M4664" s="6"/>
      <c r="N4664" s="6"/>
      <c r="O4664" s="6"/>
      <c r="P4664" s="8"/>
      <c r="Q4664" s="5"/>
      <c r="R4664" s="8"/>
      <c r="S4664" s="10"/>
      <c r="T4664" s="6"/>
      <c r="U4664" s="4"/>
      <c r="V4664" s="4"/>
      <c r="W4664" s="38"/>
      <c r="X4664" s="8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BC4664" s="2"/>
    </row>
    <row r="4665" spans="1:55" ht="12.75" x14ac:dyDescent="0.2">
      <c r="A4665" s="4"/>
      <c r="B4665" s="4"/>
      <c r="C4665" s="4"/>
      <c r="D4665" s="4"/>
      <c r="E4665" s="4"/>
      <c r="F4665" s="4"/>
      <c r="G4665" s="45"/>
      <c r="H4665" s="45"/>
      <c r="I4665" s="36"/>
      <c r="J4665" s="36"/>
      <c r="K4665" s="5"/>
      <c r="L4665" s="8" t="str">
        <f t="shared" si="74"/>
        <v xml:space="preserve"> </v>
      </c>
      <c r="M4665" s="6"/>
      <c r="N4665" s="6"/>
      <c r="O4665" s="6"/>
      <c r="P4665" s="8"/>
      <c r="Q4665" s="5"/>
      <c r="R4665" s="8"/>
      <c r="S4665" s="10"/>
      <c r="T4665" s="6"/>
      <c r="U4665" s="4"/>
      <c r="V4665" s="4"/>
      <c r="W4665" s="38"/>
      <c r="X4665" s="8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BC4665" s="2"/>
    </row>
    <row r="4666" spans="1:55" ht="12.75" x14ac:dyDescent="0.2">
      <c r="A4666" s="4"/>
      <c r="B4666" s="4"/>
      <c r="C4666" s="4"/>
      <c r="D4666" s="4"/>
      <c r="E4666" s="4"/>
      <c r="F4666" s="4"/>
      <c r="G4666" s="45"/>
      <c r="H4666" s="45"/>
      <c r="I4666" s="36"/>
      <c r="J4666" s="36"/>
      <c r="K4666" s="5"/>
      <c r="L4666" s="8" t="str">
        <f t="shared" si="74"/>
        <v xml:space="preserve"> </v>
      </c>
      <c r="M4666" s="6"/>
      <c r="N4666" s="6"/>
      <c r="O4666" s="6"/>
      <c r="P4666" s="8"/>
      <c r="Q4666" s="5"/>
      <c r="R4666" s="8"/>
      <c r="S4666" s="10"/>
      <c r="T4666" s="6"/>
      <c r="U4666" s="4"/>
      <c r="V4666" s="4"/>
      <c r="W4666" s="38"/>
      <c r="X4666" s="8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BC4666" s="2"/>
    </row>
    <row r="4667" spans="1:55" ht="12.75" x14ac:dyDescent="0.2">
      <c r="A4667" s="4"/>
      <c r="B4667" s="4"/>
      <c r="C4667" s="4"/>
      <c r="D4667" s="4"/>
      <c r="E4667" s="4"/>
      <c r="F4667" s="4"/>
      <c r="G4667" s="45"/>
      <c r="H4667" s="45"/>
      <c r="I4667" s="36"/>
      <c r="J4667" s="36"/>
      <c r="K4667" s="5"/>
      <c r="L4667" s="8" t="str">
        <f t="shared" si="74"/>
        <v xml:space="preserve"> </v>
      </c>
      <c r="M4667" s="6"/>
      <c r="N4667" s="6"/>
      <c r="O4667" s="6"/>
      <c r="P4667" s="8"/>
      <c r="Q4667" s="5"/>
      <c r="R4667" s="8"/>
      <c r="S4667" s="10"/>
      <c r="T4667" s="6"/>
      <c r="U4667" s="4"/>
      <c r="V4667" s="4"/>
      <c r="W4667" s="38"/>
      <c r="X4667" s="8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BC4667" s="2"/>
    </row>
    <row r="4668" spans="1:55" ht="12.75" x14ac:dyDescent="0.2">
      <c r="A4668" s="4"/>
      <c r="B4668" s="4"/>
      <c r="C4668" s="4"/>
      <c r="D4668" s="4"/>
      <c r="E4668" s="4"/>
      <c r="F4668" s="4"/>
      <c r="G4668" s="45"/>
      <c r="H4668" s="45"/>
      <c r="I4668" s="36"/>
      <c r="J4668" s="36"/>
      <c r="K4668" s="5"/>
      <c r="L4668" s="8" t="str">
        <f t="shared" si="74"/>
        <v xml:space="preserve"> </v>
      </c>
      <c r="M4668" s="6"/>
      <c r="N4668" s="6"/>
      <c r="O4668" s="6"/>
      <c r="P4668" s="8"/>
      <c r="Q4668" s="5"/>
      <c r="R4668" s="8"/>
      <c r="S4668" s="10"/>
      <c r="T4668" s="6"/>
      <c r="U4668" s="4"/>
      <c r="V4668" s="4"/>
      <c r="W4668" s="38"/>
      <c r="X4668" s="8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BC4668" s="2"/>
    </row>
    <row r="4669" spans="1:55" ht="12.75" x14ac:dyDescent="0.2">
      <c r="A4669" s="4"/>
      <c r="B4669" s="4"/>
      <c r="C4669" s="4"/>
      <c r="D4669" s="4"/>
      <c r="E4669" s="4"/>
      <c r="F4669" s="4"/>
      <c r="G4669" s="45"/>
      <c r="H4669" s="45"/>
      <c r="I4669" s="36"/>
      <c r="J4669" s="36"/>
      <c r="K4669" s="5"/>
      <c r="L4669" s="8" t="str">
        <f t="shared" si="74"/>
        <v xml:space="preserve"> </v>
      </c>
      <c r="M4669" s="6"/>
      <c r="N4669" s="6"/>
      <c r="O4669" s="6"/>
      <c r="P4669" s="8"/>
      <c r="Q4669" s="5"/>
      <c r="R4669" s="8"/>
      <c r="S4669" s="10"/>
      <c r="T4669" s="6"/>
      <c r="U4669" s="4"/>
      <c r="V4669" s="4"/>
      <c r="W4669" s="38"/>
      <c r="X4669" s="8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BC4669" s="2"/>
    </row>
    <row r="4670" spans="1:55" ht="12.75" x14ac:dyDescent="0.2">
      <c r="A4670" s="4"/>
      <c r="B4670" s="4"/>
      <c r="C4670" s="4"/>
      <c r="D4670" s="4"/>
      <c r="E4670" s="4"/>
      <c r="F4670" s="4"/>
      <c r="G4670" s="45"/>
      <c r="H4670" s="45"/>
      <c r="I4670" s="36"/>
      <c r="J4670" s="36"/>
      <c r="K4670" s="5"/>
      <c r="L4670" s="8" t="str">
        <f t="shared" si="74"/>
        <v xml:space="preserve"> </v>
      </c>
      <c r="M4670" s="6"/>
      <c r="N4670" s="6"/>
      <c r="O4670" s="6"/>
      <c r="P4670" s="8"/>
      <c r="Q4670" s="5"/>
      <c r="R4670" s="8"/>
      <c r="S4670" s="10"/>
      <c r="T4670" s="6"/>
      <c r="U4670" s="4"/>
      <c r="V4670" s="4"/>
      <c r="W4670" s="38"/>
      <c r="X4670" s="8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BC4670" s="2"/>
    </row>
    <row r="4671" spans="1:55" ht="12.75" x14ac:dyDescent="0.2">
      <c r="A4671" s="4"/>
      <c r="B4671" s="4"/>
      <c r="C4671" s="4"/>
      <c r="D4671" s="4"/>
      <c r="E4671" s="4"/>
      <c r="F4671" s="4"/>
      <c r="G4671" s="45"/>
      <c r="H4671" s="45"/>
      <c r="I4671" s="36"/>
      <c r="J4671" s="36"/>
      <c r="K4671" s="5"/>
      <c r="L4671" s="8" t="str">
        <f t="shared" si="74"/>
        <v xml:space="preserve"> </v>
      </c>
      <c r="M4671" s="6"/>
      <c r="N4671" s="6"/>
      <c r="O4671" s="6"/>
      <c r="P4671" s="8"/>
      <c r="Q4671" s="5"/>
      <c r="R4671" s="8"/>
      <c r="S4671" s="10"/>
      <c r="T4671" s="6"/>
      <c r="U4671" s="4"/>
      <c r="V4671" s="4"/>
      <c r="W4671" s="38"/>
      <c r="X4671" s="8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BC4671" s="2"/>
    </row>
    <row r="4672" spans="1:55" ht="12.75" x14ac:dyDescent="0.2">
      <c r="A4672" s="4"/>
      <c r="B4672" s="4"/>
      <c r="C4672" s="4"/>
      <c r="D4672" s="4"/>
      <c r="E4672" s="4"/>
      <c r="F4672" s="4"/>
      <c r="G4672" s="45"/>
      <c r="H4672" s="45"/>
      <c r="I4672" s="36"/>
      <c r="J4672" s="36"/>
      <c r="K4672" s="5"/>
      <c r="L4672" s="8" t="str">
        <f t="shared" si="74"/>
        <v xml:space="preserve"> </v>
      </c>
      <c r="M4672" s="6"/>
      <c r="N4672" s="6"/>
      <c r="O4672" s="6"/>
      <c r="P4672" s="8"/>
      <c r="Q4672" s="5"/>
      <c r="R4672" s="8"/>
      <c r="S4672" s="10"/>
      <c r="T4672" s="6"/>
      <c r="U4672" s="4"/>
      <c r="V4672" s="4"/>
      <c r="W4672" s="38"/>
      <c r="X4672" s="8"/>
      <c r="Y4672" s="10"/>
      <c r="Z4672" s="10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BC4672" s="2"/>
    </row>
    <row r="4673" spans="1:55" ht="12.75" x14ac:dyDescent="0.2">
      <c r="A4673" s="4"/>
      <c r="B4673" s="4"/>
      <c r="C4673" s="4"/>
      <c r="D4673" s="4"/>
      <c r="E4673" s="4"/>
      <c r="F4673" s="4"/>
      <c r="G4673" s="45"/>
      <c r="H4673" s="45"/>
      <c r="I4673" s="36"/>
      <c r="J4673" s="36"/>
      <c r="K4673" s="5"/>
      <c r="L4673" s="8" t="str">
        <f t="shared" si="74"/>
        <v xml:space="preserve"> </v>
      </c>
      <c r="M4673" s="6"/>
      <c r="N4673" s="6"/>
      <c r="O4673" s="6"/>
      <c r="P4673" s="8"/>
      <c r="Q4673" s="5"/>
      <c r="R4673" s="8"/>
      <c r="S4673" s="10"/>
      <c r="T4673" s="6"/>
      <c r="U4673" s="4"/>
      <c r="V4673" s="4"/>
      <c r="W4673" s="38"/>
      <c r="X4673" s="8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BC4673" s="2"/>
    </row>
    <row r="4674" spans="1:55" ht="12.75" x14ac:dyDescent="0.2">
      <c r="A4674" s="4"/>
      <c r="B4674" s="4"/>
      <c r="C4674" s="4"/>
      <c r="D4674" s="4"/>
      <c r="E4674" s="4"/>
      <c r="F4674" s="4"/>
      <c r="G4674" s="45"/>
      <c r="H4674" s="45"/>
      <c r="I4674" s="36"/>
      <c r="J4674" s="36"/>
      <c r="K4674" s="5"/>
      <c r="L4674" s="8" t="str">
        <f t="shared" si="74"/>
        <v xml:space="preserve"> </v>
      </c>
      <c r="M4674" s="6"/>
      <c r="N4674" s="6"/>
      <c r="O4674" s="6"/>
      <c r="P4674" s="8"/>
      <c r="Q4674" s="5"/>
      <c r="R4674" s="8"/>
      <c r="S4674" s="10"/>
      <c r="T4674" s="6"/>
      <c r="U4674" s="4"/>
      <c r="V4674" s="4"/>
      <c r="W4674" s="38"/>
      <c r="X4674" s="8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BC4674" s="2"/>
    </row>
    <row r="4675" spans="1:55" ht="12.75" x14ac:dyDescent="0.2">
      <c r="A4675" s="4"/>
      <c r="B4675" s="4"/>
      <c r="C4675" s="4"/>
      <c r="D4675" s="4"/>
      <c r="E4675" s="4"/>
      <c r="F4675" s="4"/>
      <c r="G4675" s="45"/>
      <c r="H4675" s="45"/>
      <c r="I4675" s="36"/>
      <c r="J4675" s="36"/>
      <c r="K4675" s="5"/>
      <c r="L4675" s="8" t="str">
        <f t="shared" si="74"/>
        <v xml:space="preserve"> </v>
      </c>
      <c r="M4675" s="6"/>
      <c r="N4675" s="6"/>
      <c r="O4675" s="6"/>
      <c r="P4675" s="8"/>
      <c r="Q4675" s="5"/>
      <c r="R4675" s="8"/>
      <c r="S4675" s="10"/>
      <c r="T4675" s="6"/>
      <c r="U4675" s="4"/>
      <c r="V4675" s="4"/>
      <c r="W4675" s="38"/>
      <c r="X4675" s="8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BC4675" s="2"/>
    </row>
    <row r="4676" spans="1:55" ht="12.75" x14ac:dyDescent="0.2">
      <c r="A4676" s="4"/>
      <c r="B4676" s="4"/>
      <c r="C4676" s="4"/>
      <c r="D4676" s="4"/>
      <c r="E4676" s="4"/>
      <c r="F4676" s="4"/>
      <c r="G4676" s="45"/>
      <c r="H4676" s="45"/>
      <c r="I4676" s="36"/>
      <c r="J4676" s="36"/>
      <c r="K4676" s="5"/>
      <c r="L4676" s="8" t="str">
        <f t="shared" si="74"/>
        <v xml:space="preserve"> </v>
      </c>
      <c r="M4676" s="6"/>
      <c r="N4676" s="6"/>
      <c r="O4676" s="6"/>
      <c r="P4676" s="8"/>
      <c r="Q4676" s="5"/>
      <c r="R4676" s="8"/>
      <c r="S4676" s="10"/>
      <c r="T4676" s="6"/>
      <c r="U4676" s="4"/>
      <c r="V4676" s="4"/>
      <c r="W4676" s="38"/>
      <c r="X4676" s="8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BC4676" s="2"/>
    </row>
    <row r="4677" spans="1:55" ht="12.75" x14ac:dyDescent="0.2">
      <c r="A4677" s="4"/>
      <c r="B4677" s="4"/>
      <c r="C4677" s="4"/>
      <c r="D4677" s="4"/>
      <c r="E4677" s="4"/>
      <c r="F4677" s="4"/>
      <c r="G4677" s="45"/>
      <c r="H4677" s="45"/>
      <c r="I4677" s="36"/>
      <c r="J4677" s="36"/>
      <c r="K4677" s="5"/>
      <c r="L4677" s="8" t="str">
        <f t="shared" si="74"/>
        <v xml:space="preserve"> </v>
      </c>
      <c r="M4677" s="6"/>
      <c r="N4677" s="6"/>
      <c r="O4677" s="6"/>
      <c r="P4677" s="8"/>
      <c r="Q4677" s="5"/>
      <c r="R4677" s="8"/>
      <c r="S4677" s="10"/>
      <c r="T4677" s="6"/>
      <c r="U4677" s="4"/>
      <c r="V4677" s="4"/>
      <c r="W4677" s="38"/>
      <c r="X4677" s="8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BC4677" s="2"/>
    </row>
    <row r="4678" spans="1:55" ht="12.75" x14ac:dyDescent="0.2">
      <c r="A4678" s="4"/>
      <c r="B4678" s="4"/>
      <c r="C4678" s="4"/>
      <c r="D4678" s="4"/>
      <c r="E4678" s="4"/>
      <c r="F4678" s="4"/>
      <c r="G4678" s="45"/>
      <c r="H4678" s="45"/>
      <c r="I4678" s="36"/>
      <c r="J4678" s="36"/>
      <c r="K4678" s="5"/>
      <c r="L4678" s="8" t="str">
        <f t="shared" si="74"/>
        <v xml:space="preserve"> </v>
      </c>
      <c r="M4678" s="6"/>
      <c r="N4678" s="6"/>
      <c r="O4678" s="6"/>
      <c r="P4678" s="8"/>
      <c r="Q4678" s="5"/>
      <c r="R4678" s="8"/>
      <c r="S4678" s="10"/>
      <c r="T4678" s="6"/>
      <c r="U4678" s="4"/>
      <c r="V4678" s="4"/>
      <c r="W4678" s="38"/>
      <c r="X4678" s="8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BC4678" s="2"/>
    </row>
    <row r="4679" spans="1:55" ht="12.75" x14ac:dyDescent="0.2">
      <c r="A4679" s="4"/>
      <c r="B4679" s="4"/>
      <c r="C4679" s="4"/>
      <c r="D4679" s="4"/>
      <c r="E4679" s="4"/>
      <c r="F4679" s="4"/>
      <c r="G4679" s="45"/>
      <c r="H4679" s="45"/>
      <c r="I4679" s="36"/>
      <c r="J4679" s="36"/>
      <c r="K4679" s="5"/>
      <c r="L4679" s="8" t="str">
        <f t="shared" si="74"/>
        <v xml:space="preserve"> </v>
      </c>
      <c r="M4679" s="6"/>
      <c r="N4679" s="6"/>
      <c r="O4679" s="6"/>
      <c r="P4679" s="8"/>
      <c r="Q4679" s="5"/>
      <c r="R4679" s="8"/>
      <c r="S4679" s="10"/>
      <c r="T4679" s="6"/>
      <c r="U4679" s="4"/>
      <c r="V4679" s="4"/>
      <c r="W4679" s="38"/>
      <c r="X4679" s="8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BC4679" s="2"/>
    </row>
    <row r="4680" spans="1:55" ht="12.75" x14ac:dyDescent="0.2">
      <c r="A4680" s="4"/>
      <c r="B4680" s="4"/>
      <c r="C4680" s="4"/>
      <c r="D4680" s="4"/>
      <c r="E4680" s="4"/>
      <c r="F4680" s="4"/>
      <c r="G4680" s="45"/>
      <c r="H4680" s="45"/>
      <c r="I4680" s="36"/>
      <c r="J4680" s="36"/>
      <c r="K4680" s="5"/>
      <c r="L4680" s="8" t="str">
        <f t="shared" si="74"/>
        <v xml:space="preserve"> </v>
      </c>
      <c r="M4680" s="6"/>
      <c r="N4680" s="6"/>
      <c r="O4680" s="6"/>
      <c r="P4680" s="8"/>
      <c r="Q4680" s="5"/>
      <c r="R4680" s="8"/>
      <c r="S4680" s="10"/>
      <c r="T4680" s="6"/>
      <c r="U4680" s="4"/>
      <c r="V4680" s="4"/>
      <c r="W4680" s="38"/>
      <c r="X4680" s="8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BC4680" s="2"/>
    </row>
    <row r="4681" spans="1:55" ht="12.75" x14ac:dyDescent="0.2">
      <c r="A4681" s="4"/>
      <c r="B4681" s="4"/>
      <c r="C4681" s="4"/>
      <c r="D4681" s="4"/>
      <c r="E4681" s="4"/>
      <c r="F4681" s="4"/>
      <c r="G4681" s="45"/>
      <c r="H4681" s="45"/>
      <c r="I4681" s="36"/>
      <c r="J4681" s="36"/>
      <c r="K4681" s="5"/>
      <c r="L4681" s="8" t="str">
        <f t="shared" si="74"/>
        <v xml:space="preserve"> </v>
      </c>
      <c r="M4681" s="6"/>
      <c r="N4681" s="6"/>
      <c r="O4681" s="6"/>
      <c r="P4681" s="8"/>
      <c r="Q4681" s="5"/>
      <c r="R4681" s="8"/>
      <c r="S4681" s="10"/>
      <c r="T4681" s="6"/>
      <c r="U4681" s="4"/>
      <c r="V4681" s="4"/>
      <c r="W4681" s="38"/>
      <c r="X4681" s="8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BC4681" s="2"/>
    </row>
    <row r="4682" spans="1:55" ht="12.75" x14ac:dyDescent="0.2">
      <c r="A4682" s="4"/>
      <c r="B4682" s="4"/>
      <c r="C4682" s="4"/>
      <c r="D4682" s="4"/>
      <c r="E4682" s="4"/>
      <c r="F4682" s="4"/>
      <c r="G4682" s="45"/>
      <c r="H4682" s="45"/>
      <c r="I4682" s="36"/>
      <c r="J4682" s="36"/>
      <c r="K4682" s="5"/>
      <c r="L4682" s="8" t="str">
        <f t="shared" si="74"/>
        <v xml:space="preserve"> </v>
      </c>
      <c r="M4682" s="6"/>
      <c r="N4682" s="6"/>
      <c r="O4682" s="6"/>
      <c r="P4682" s="8"/>
      <c r="Q4682" s="5"/>
      <c r="R4682" s="8"/>
      <c r="S4682" s="10"/>
      <c r="T4682" s="6"/>
      <c r="U4682" s="4"/>
      <c r="V4682" s="4"/>
      <c r="W4682" s="38"/>
      <c r="X4682" s="8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BC4682" s="2"/>
    </row>
    <row r="4683" spans="1:55" ht="12.75" x14ac:dyDescent="0.2">
      <c r="A4683" s="4"/>
      <c r="B4683" s="4"/>
      <c r="C4683" s="4"/>
      <c r="D4683" s="4"/>
      <c r="E4683" s="4"/>
      <c r="F4683" s="4"/>
      <c r="G4683" s="45"/>
      <c r="H4683" s="45"/>
      <c r="I4683" s="36"/>
      <c r="J4683" s="36"/>
      <c r="K4683" s="5"/>
      <c r="L4683" s="8" t="str">
        <f t="shared" si="74"/>
        <v xml:space="preserve"> </v>
      </c>
      <c r="M4683" s="6"/>
      <c r="N4683" s="6"/>
      <c r="O4683" s="6"/>
      <c r="P4683" s="8"/>
      <c r="Q4683" s="5"/>
      <c r="R4683" s="8"/>
      <c r="S4683" s="10"/>
      <c r="T4683" s="6"/>
      <c r="U4683" s="4"/>
      <c r="V4683" s="4"/>
      <c r="W4683" s="38"/>
      <c r="X4683" s="8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BC4683" s="2"/>
    </row>
    <row r="4684" spans="1:55" ht="12.75" x14ac:dyDescent="0.2">
      <c r="A4684" s="4"/>
      <c r="B4684" s="4"/>
      <c r="C4684" s="4"/>
      <c r="D4684" s="4"/>
      <c r="E4684" s="4"/>
      <c r="F4684" s="4"/>
      <c r="G4684" s="45"/>
      <c r="H4684" s="45"/>
      <c r="I4684" s="36"/>
      <c r="J4684" s="36"/>
      <c r="K4684" s="5"/>
      <c r="L4684" s="8" t="str">
        <f t="shared" si="74"/>
        <v xml:space="preserve"> </v>
      </c>
      <c r="M4684" s="6"/>
      <c r="N4684" s="6"/>
      <c r="O4684" s="6"/>
      <c r="P4684" s="8"/>
      <c r="Q4684" s="5"/>
      <c r="R4684" s="8"/>
      <c r="S4684" s="10"/>
      <c r="T4684" s="6"/>
      <c r="U4684" s="4"/>
      <c r="V4684" s="4"/>
      <c r="W4684" s="38"/>
      <c r="X4684" s="8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BC4684" s="2"/>
    </row>
    <row r="4685" spans="1:55" ht="12.75" x14ac:dyDescent="0.2">
      <c r="A4685" s="4"/>
      <c r="B4685" s="4"/>
      <c r="C4685" s="4"/>
      <c r="D4685" s="4"/>
      <c r="E4685" s="4"/>
      <c r="F4685" s="4"/>
      <c r="G4685" s="45"/>
      <c r="H4685" s="45"/>
      <c r="I4685" s="36"/>
      <c r="J4685" s="36"/>
      <c r="K4685" s="5"/>
      <c r="L4685" s="8" t="str">
        <f t="shared" si="74"/>
        <v xml:space="preserve"> </v>
      </c>
      <c r="M4685" s="6"/>
      <c r="N4685" s="6"/>
      <c r="O4685" s="6"/>
      <c r="P4685" s="8"/>
      <c r="Q4685" s="5"/>
      <c r="R4685" s="8"/>
      <c r="S4685" s="10"/>
      <c r="T4685" s="6"/>
      <c r="U4685" s="4"/>
      <c r="V4685" s="4"/>
      <c r="W4685" s="38"/>
      <c r="X4685" s="8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BC4685" s="2"/>
    </row>
    <row r="4686" spans="1:55" ht="12.75" x14ac:dyDescent="0.2">
      <c r="A4686" s="4"/>
      <c r="B4686" s="4"/>
      <c r="C4686" s="4"/>
      <c r="D4686" s="4"/>
      <c r="E4686" s="4"/>
      <c r="F4686" s="4"/>
      <c r="G4686" s="45"/>
      <c r="H4686" s="45"/>
      <c r="I4686" s="36"/>
      <c r="J4686" s="36"/>
      <c r="K4686" s="5"/>
      <c r="L4686" s="8" t="str">
        <f t="shared" si="74"/>
        <v xml:space="preserve"> </v>
      </c>
      <c r="M4686" s="6"/>
      <c r="N4686" s="6"/>
      <c r="O4686" s="6"/>
      <c r="P4686" s="8"/>
      <c r="Q4686" s="5"/>
      <c r="R4686" s="8"/>
      <c r="S4686" s="10"/>
      <c r="T4686" s="6"/>
      <c r="U4686" s="4"/>
      <c r="V4686" s="4"/>
      <c r="W4686" s="38"/>
      <c r="X4686" s="8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BC4686" s="2"/>
    </row>
    <row r="4687" spans="1:55" ht="12.75" x14ac:dyDescent="0.2">
      <c r="A4687" s="4"/>
      <c r="B4687" s="4"/>
      <c r="C4687" s="4"/>
      <c r="D4687" s="4"/>
      <c r="E4687" s="4"/>
      <c r="F4687" s="4"/>
      <c r="G4687" s="45"/>
      <c r="H4687" s="45"/>
      <c r="I4687" s="36"/>
      <c r="J4687" s="36"/>
      <c r="K4687" s="5"/>
      <c r="L4687" s="8" t="str">
        <f t="shared" si="74"/>
        <v xml:space="preserve"> </v>
      </c>
      <c r="M4687" s="6"/>
      <c r="N4687" s="6"/>
      <c r="O4687" s="6"/>
      <c r="P4687" s="8"/>
      <c r="Q4687" s="5"/>
      <c r="R4687" s="8"/>
      <c r="S4687" s="10"/>
      <c r="T4687" s="6"/>
      <c r="U4687" s="4"/>
      <c r="V4687" s="4"/>
      <c r="W4687" s="38"/>
      <c r="X4687" s="8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BC4687" s="2"/>
    </row>
    <row r="4688" spans="1:55" ht="12.75" x14ac:dyDescent="0.2">
      <c r="A4688" s="4"/>
      <c r="B4688" s="4"/>
      <c r="C4688" s="4"/>
      <c r="D4688" s="4"/>
      <c r="E4688" s="4"/>
      <c r="F4688" s="4"/>
      <c r="G4688" s="45"/>
      <c r="H4688" s="45"/>
      <c r="I4688" s="36"/>
      <c r="J4688" s="36"/>
      <c r="K4688" s="5"/>
      <c r="L4688" s="8" t="str">
        <f t="shared" si="74"/>
        <v xml:space="preserve"> </v>
      </c>
      <c r="M4688" s="6"/>
      <c r="N4688" s="6"/>
      <c r="O4688" s="6"/>
      <c r="P4688" s="8"/>
      <c r="Q4688" s="5"/>
      <c r="R4688" s="8"/>
      <c r="S4688" s="10"/>
      <c r="T4688" s="6"/>
      <c r="U4688" s="4"/>
      <c r="V4688" s="4"/>
      <c r="W4688" s="38"/>
      <c r="X4688" s="8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BC4688" s="2"/>
    </row>
    <row r="4689" spans="1:55" ht="12.75" x14ac:dyDescent="0.2">
      <c r="A4689" s="4"/>
      <c r="B4689" s="4"/>
      <c r="C4689" s="4"/>
      <c r="D4689" s="4"/>
      <c r="E4689" s="4"/>
      <c r="F4689" s="4"/>
      <c r="G4689" s="45"/>
      <c r="H4689" s="45"/>
      <c r="I4689" s="36"/>
      <c r="J4689" s="36"/>
      <c r="K4689" s="5"/>
      <c r="L4689" s="8" t="str">
        <f t="shared" si="74"/>
        <v xml:space="preserve"> </v>
      </c>
      <c r="M4689" s="6"/>
      <c r="N4689" s="6"/>
      <c r="O4689" s="6"/>
      <c r="P4689" s="8"/>
      <c r="Q4689" s="5"/>
      <c r="R4689" s="8"/>
      <c r="S4689" s="10"/>
      <c r="T4689" s="6"/>
      <c r="U4689" s="4"/>
      <c r="V4689" s="4"/>
      <c r="W4689" s="38"/>
      <c r="X4689" s="8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BC4689" s="2"/>
    </row>
    <row r="4690" spans="1:55" ht="12.75" x14ac:dyDescent="0.2">
      <c r="A4690" s="4"/>
      <c r="B4690" s="4"/>
      <c r="C4690" s="4"/>
      <c r="D4690" s="4"/>
      <c r="E4690" s="4"/>
      <c r="F4690" s="4"/>
      <c r="G4690" s="45"/>
      <c r="H4690" s="45"/>
      <c r="I4690" s="36"/>
      <c r="J4690" s="36"/>
      <c r="K4690" s="5"/>
      <c r="L4690" s="8" t="str">
        <f t="shared" si="74"/>
        <v xml:space="preserve"> </v>
      </c>
      <c r="M4690" s="6"/>
      <c r="N4690" s="6"/>
      <c r="O4690" s="6"/>
      <c r="P4690" s="8"/>
      <c r="Q4690" s="5"/>
      <c r="R4690" s="8"/>
      <c r="S4690" s="10"/>
      <c r="T4690" s="6"/>
      <c r="U4690" s="4"/>
      <c r="V4690" s="4"/>
      <c r="W4690" s="38"/>
      <c r="X4690" s="8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BC4690" s="2"/>
    </row>
    <row r="4691" spans="1:55" ht="12.75" x14ac:dyDescent="0.2">
      <c r="A4691" s="4"/>
      <c r="B4691" s="4"/>
      <c r="C4691" s="4"/>
      <c r="D4691" s="4"/>
      <c r="E4691" s="4"/>
      <c r="F4691" s="4"/>
      <c r="G4691" s="45"/>
      <c r="H4691" s="45"/>
      <c r="I4691" s="36"/>
      <c r="J4691" s="36"/>
      <c r="K4691" s="5"/>
      <c r="L4691" s="8" t="str">
        <f t="shared" si="74"/>
        <v xml:space="preserve"> </v>
      </c>
      <c r="M4691" s="6"/>
      <c r="N4691" s="6"/>
      <c r="O4691" s="6"/>
      <c r="P4691" s="8"/>
      <c r="Q4691" s="5"/>
      <c r="R4691" s="8"/>
      <c r="S4691" s="10"/>
      <c r="T4691" s="6"/>
      <c r="U4691" s="4"/>
      <c r="V4691" s="4"/>
      <c r="W4691" s="38"/>
      <c r="X4691" s="8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BC4691" s="2"/>
    </row>
    <row r="4692" spans="1:55" ht="12.75" x14ac:dyDescent="0.2">
      <c r="A4692" s="4"/>
      <c r="B4692" s="4"/>
      <c r="C4692" s="4"/>
      <c r="D4692" s="4"/>
      <c r="E4692" s="4"/>
      <c r="F4692" s="4"/>
      <c r="G4692" s="45"/>
      <c r="H4692" s="45"/>
      <c r="I4692" s="36"/>
      <c r="J4692" s="36"/>
      <c r="K4692" s="5"/>
      <c r="L4692" s="8" t="str">
        <f t="shared" si="74"/>
        <v xml:space="preserve"> </v>
      </c>
      <c r="M4692" s="6"/>
      <c r="N4692" s="6"/>
      <c r="O4692" s="6"/>
      <c r="P4692" s="8"/>
      <c r="Q4692" s="5"/>
      <c r="R4692" s="8"/>
      <c r="S4692" s="10"/>
      <c r="T4692" s="6"/>
      <c r="U4692" s="4"/>
      <c r="V4692" s="4"/>
      <c r="W4692" s="38"/>
      <c r="X4692" s="8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BC4692" s="2"/>
    </row>
    <row r="4693" spans="1:55" ht="12.75" x14ac:dyDescent="0.2">
      <c r="A4693" s="4"/>
      <c r="B4693" s="4"/>
      <c r="C4693" s="4"/>
      <c r="D4693" s="4"/>
      <c r="E4693" s="4"/>
      <c r="F4693" s="4"/>
      <c r="G4693" s="45"/>
      <c r="H4693" s="45"/>
      <c r="I4693" s="36"/>
      <c r="J4693" s="36"/>
      <c r="K4693" s="5"/>
      <c r="L4693" s="8" t="str">
        <f t="shared" si="74"/>
        <v xml:space="preserve"> </v>
      </c>
      <c r="M4693" s="6"/>
      <c r="N4693" s="6"/>
      <c r="O4693" s="6"/>
      <c r="P4693" s="8"/>
      <c r="Q4693" s="5"/>
      <c r="R4693" s="8"/>
      <c r="S4693" s="10"/>
      <c r="T4693" s="6"/>
      <c r="U4693" s="4"/>
      <c r="V4693" s="4"/>
      <c r="W4693" s="38"/>
      <c r="X4693" s="8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BC4693" s="2"/>
    </row>
    <row r="4694" spans="1:55" ht="12.75" x14ac:dyDescent="0.2">
      <c r="A4694" s="4"/>
      <c r="B4694" s="4"/>
      <c r="C4694" s="4"/>
      <c r="D4694" s="4"/>
      <c r="E4694" s="4"/>
      <c r="F4694" s="4"/>
      <c r="G4694" s="45"/>
      <c r="H4694" s="45"/>
      <c r="I4694" s="36"/>
      <c r="J4694" s="36"/>
      <c r="K4694" s="5"/>
      <c r="L4694" s="8" t="str">
        <f t="shared" si="74"/>
        <v xml:space="preserve"> </v>
      </c>
      <c r="M4694" s="6"/>
      <c r="N4694" s="6"/>
      <c r="O4694" s="6"/>
      <c r="P4694" s="8"/>
      <c r="Q4694" s="5"/>
      <c r="R4694" s="8"/>
      <c r="S4694" s="10"/>
      <c r="T4694" s="6"/>
      <c r="U4694" s="4"/>
      <c r="V4694" s="4"/>
      <c r="W4694" s="38"/>
      <c r="X4694" s="8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BC4694" s="2"/>
    </row>
    <row r="4695" spans="1:55" ht="12.75" x14ac:dyDescent="0.2">
      <c r="A4695" s="4"/>
      <c r="B4695" s="4"/>
      <c r="C4695" s="4"/>
      <c r="D4695" s="4"/>
      <c r="E4695" s="4"/>
      <c r="F4695" s="4"/>
      <c r="G4695" s="45"/>
      <c r="H4695" s="45"/>
      <c r="I4695" s="36"/>
      <c r="J4695" s="36"/>
      <c r="K4695" s="5"/>
      <c r="L4695" s="8" t="str">
        <f t="shared" si="74"/>
        <v xml:space="preserve"> </v>
      </c>
      <c r="M4695" s="6"/>
      <c r="N4695" s="6"/>
      <c r="O4695" s="6"/>
      <c r="P4695" s="8"/>
      <c r="Q4695" s="5"/>
      <c r="R4695" s="8"/>
      <c r="S4695" s="10"/>
      <c r="T4695" s="6"/>
      <c r="U4695" s="4"/>
      <c r="V4695" s="4"/>
      <c r="W4695" s="38"/>
      <c r="X4695" s="8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BC4695" s="2"/>
    </row>
    <row r="4696" spans="1:55" ht="12.75" x14ac:dyDescent="0.2">
      <c r="A4696" s="4"/>
      <c r="B4696" s="4"/>
      <c r="C4696" s="4"/>
      <c r="D4696" s="4"/>
      <c r="E4696" s="4"/>
      <c r="F4696" s="4"/>
      <c r="G4696" s="45"/>
      <c r="H4696" s="45"/>
      <c r="I4696" s="36"/>
      <c r="J4696" s="36"/>
      <c r="K4696" s="5"/>
      <c r="L4696" s="8" t="str">
        <f t="shared" si="74"/>
        <v xml:space="preserve"> </v>
      </c>
      <c r="M4696" s="6"/>
      <c r="N4696" s="6"/>
      <c r="O4696" s="6"/>
      <c r="P4696" s="8"/>
      <c r="Q4696" s="5"/>
      <c r="R4696" s="8"/>
      <c r="S4696" s="10"/>
      <c r="T4696" s="6"/>
      <c r="U4696" s="4"/>
      <c r="V4696" s="4"/>
      <c r="W4696" s="38"/>
      <c r="X4696" s="8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BC4696" s="2"/>
    </row>
    <row r="4697" spans="1:55" ht="12.75" x14ac:dyDescent="0.2">
      <c r="A4697" s="4"/>
      <c r="B4697" s="4"/>
      <c r="C4697" s="4"/>
      <c r="D4697" s="4"/>
      <c r="E4697" s="4"/>
      <c r="F4697" s="4"/>
      <c r="G4697" s="45"/>
      <c r="H4697" s="45"/>
      <c r="I4697" s="36"/>
      <c r="J4697" s="36"/>
      <c r="K4697" s="5"/>
      <c r="L4697" s="8" t="str">
        <f t="shared" si="74"/>
        <v xml:space="preserve"> </v>
      </c>
      <c r="M4697" s="6"/>
      <c r="N4697" s="6"/>
      <c r="O4697" s="6"/>
      <c r="P4697" s="8"/>
      <c r="Q4697" s="5"/>
      <c r="R4697" s="8"/>
      <c r="S4697" s="10"/>
      <c r="T4697" s="6"/>
      <c r="U4697" s="4"/>
      <c r="V4697" s="4"/>
      <c r="W4697" s="38"/>
      <c r="X4697" s="8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BC4697" s="2"/>
    </row>
    <row r="4698" spans="1:55" ht="12.75" x14ac:dyDescent="0.2">
      <c r="A4698" s="4"/>
      <c r="B4698" s="4"/>
      <c r="C4698" s="4"/>
      <c r="D4698" s="4"/>
      <c r="E4698" s="4"/>
      <c r="F4698" s="4"/>
      <c r="G4698" s="45"/>
      <c r="H4698" s="45"/>
      <c r="I4698" s="36"/>
      <c r="J4698" s="36"/>
      <c r="K4698" s="5"/>
      <c r="L4698" s="8" t="str">
        <f t="shared" si="74"/>
        <v xml:space="preserve"> </v>
      </c>
      <c r="M4698" s="6"/>
      <c r="N4698" s="6"/>
      <c r="O4698" s="6"/>
      <c r="P4698" s="8"/>
      <c r="Q4698" s="5"/>
      <c r="R4698" s="8"/>
      <c r="S4698" s="10"/>
      <c r="T4698" s="6"/>
      <c r="U4698" s="4"/>
      <c r="V4698" s="4"/>
      <c r="W4698" s="38"/>
      <c r="X4698" s="8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BC4698" s="2"/>
    </row>
    <row r="4699" spans="1:55" ht="12.75" x14ac:dyDescent="0.2">
      <c r="A4699" s="4"/>
      <c r="B4699" s="4"/>
      <c r="C4699" s="4"/>
      <c r="D4699" s="4"/>
      <c r="E4699" s="4"/>
      <c r="F4699" s="4"/>
      <c r="G4699" s="45"/>
      <c r="H4699" s="45"/>
      <c r="I4699" s="36"/>
      <c r="J4699" s="36"/>
      <c r="K4699" s="5"/>
      <c r="L4699" s="8" t="str">
        <f t="shared" si="74"/>
        <v xml:space="preserve"> </v>
      </c>
      <c r="M4699" s="6"/>
      <c r="N4699" s="6"/>
      <c r="O4699" s="6"/>
      <c r="P4699" s="8"/>
      <c r="Q4699" s="5"/>
      <c r="R4699" s="8"/>
      <c r="S4699" s="10"/>
      <c r="T4699" s="6"/>
      <c r="U4699" s="4"/>
      <c r="V4699" s="4"/>
      <c r="W4699" s="38"/>
      <c r="X4699" s="8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BC4699" s="2"/>
    </row>
    <row r="4700" spans="1:55" ht="12.75" x14ac:dyDescent="0.2">
      <c r="A4700" s="4"/>
      <c r="B4700" s="4"/>
      <c r="C4700" s="4"/>
      <c r="D4700" s="4"/>
      <c r="E4700" s="4"/>
      <c r="F4700" s="4"/>
      <c r="G4700" s="45"/>
      <c r="H4700" s="45"/>
      <c r="I4700" s="36"/>
      <c r="J4700" s="36"/>
      <c r="K4700" s="5"/>
      <c r="L4700" s="8" t="str">
        <f t="shared" si="74"/>
        <v xml:space="preserve"> </v>
      </c>
      <c r="M4700" s="6"/>
      <c r="N4700" s="6"/>
      <c r="O4700" s="6"/>
      <c r="P4700" s="8"/>
      <c r="Q4700" s="5"/>
      <c r="R4700" s="8"/>
      <c r="S4700" s="10"/>
      <c r="T4700" s="6"/>
      <c r="U4700" s="4"/>
      <c r="V4700" s="4"/>
      <c r="W4700" s="38"/>
      <c r="X4700" s="8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BC4700" s="2"/>
    </row>
    <row r="4701" spans="1:55" ht="12.75" x14ac:dyDescent="0.2">
      <c r="A4701" s="4"/>
      <c r="B4701" s="4"/>
      <c r="C4701" s="4"/>
      <c r="D4701" s="4"/>
      <c r="E4701" s="4"/>
      <c r="F4701" s="4"/>
      <c r="G4701" s="45"/>
      <c r="H4701" s="45"/>
      <c r="I4701" s="36"/>
      <c r="J4701" s="36"/>
      <c r="K4701" s="5"/>
      <c r="L4701" s="8" t="str">
        <f t="shared" si="74"/>
        <v xml:space="preserve"> </v>
      </c>
      <c r="M4701" s="6"/>
      <c r="N4701" s="6"/>
      <c r="O4701" s="6"/>
      <c r="P4701" s="8"/>
      <c r="Q4701" s="5"/>
      <c r="R4701" s="8"/>
      <c r="S4701" s="10"/>
      <c r="T4701" s="6"/>
      <c r="U4701" s="4"/>
      <c r="V4701" s="4"/>
      <c r="W4701" s="38"/>
      <c r="X4701" s="8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BC4701" s="2"/>
    </row>
    <row r="4702" spans="1:55" ht="12.75" x14ac:dyDescent="0.2">
      <c r="A4702" s="4"/>
      <c r="B4702" s="4"/>
      <c r="C4702" s="4"/>
      <c r="D4702" s="4"/>
      <c r="E4702" s="4"/>
      <c r="F4702" s="4"/>
      <c r="G4702" s="45"/>
      <c r="H4702" s="45"/>
      <c r="I4702" s="36"/>
      <c r="J4702" s="36"/>
      <c r="K4702" s="5"/>
      <c r="L4702" s="8" t="str">
        <f t="shared" si="74"/>
        <v xml:space="preserve"> </v>
      </c>
      <c r="M4702" s="6"/>
      <c r="N4702" s="6"/>
      <c r="O4702" s="6"/>
      <c r="P4702" s="8"/>
      <c r="Q4702" s="5"/>
      <c r="R4702" s="8"/>
      <c r="S4702" s="10"/>
      <c r="T4702" s="6"/>
      <c r="U4702" s="4"/>
      <c r="V4702" s="4"/>
      <c r="W4702" s="38"/>
      <c r="X4702" s="8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BC4702" s="2"/>
    </row>
    <row r="4703" spans="1:55" ht="12.75" x14ac:dyDescent="0.2">
      <c r="A4703" s="4"/>
      <c r="B4703" s="4"/>
      <c r="C4703" s="4"/>
      <c r="D4703" s="4"/>
      <c r="E4703" s="4"/>
      <c r="F4703" s="4"/>
      <c r="G4703" s="45"/>
      <c r="H4703" s="45"/>
      <c r="I4703" s="36"/>
      <c r="J4703" s="36"/>
      <c r="K4703" s="5"/>
      <c r="L4703" s="8" t="str">
        <f t="shared" si="74"/>
        <v xml:space="preserve"> </v>
      </c>
      <c r="M4703" s="6"/>
      <c r="N4703" s="6"/>
      <c r="O4703" s="6"/>
      <c r="P4703" s="8"/>
      <c r="Q4703" s="5"/>
      <c r="R4703" s="8"/>
      <c r="S4703" s="10"/>
      <c r="T4703" s="6"/>
      <c r="U4703" s="4"/>
      <c r="V4703" s="4"/>
      <c r="W4703" s="38"/>
      <c r="X4703" s="8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BC4703" s="2"/>
    </row>
    <row r="4704" spans="1:55" ht="12.75" x14ac:dyDescent="0.2">
      <c r="A4704" s="4"/>
      <c r="B4704" s="4"/>
      <c r="C4704" s="4"/>
      <c r="D4704" s="4"/>
      <c r="E4704" s="4"/>
      <c r="F4704" s="4"/>
      <c r="G4704" s="45"/>
      <c r="H4704" s="45"/>
      <c r="I4704" s="36"/>
      <c r="J4704" s="36"/>
      <c r="K4704" s="5"/>
      <c r="L4704" s="8" t="str">
        <f t="shared" ref="L4704:L4716" si="75">+IF(J4704=0," ",K4704-($B$9-J4704))</f>
        <v xml:space="preserve"> </v>
      </c>
      <c r="M4704" s="6"/>
      <c r="N4704" s="6"/>
      <c r="O4704" s="6"/>
      <c r="P4704" s="8"/>
      <c r="Q4704" s="5"/>
      <c r="R4704" s="8"/>
      <c r="S4704" s="10"/>
      <c r="T4704" s="6"/>
      <c r="U4704" s="4"/>
      <c r="V4704" s="4"/>
      <c r="W4704" s="38"/>
      <c r="X4704" s="8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BC4704" s="2"/>
    </row>
    <row r="4705" spans="1:55" ht="12.75" x14ac:dyDescent="0.2">
      <c r="A4705" s="4"/>
      <c r="B4705" s="4"/>
      <c r="C4705" s="4"/>
      <c r="D4705" s="4"/>
      <c r="E4705" s="4"/>
      <c r="F4705" s="4"/>
      <c r="G4705" s="45"/>
      <c r="H4705" s="45"/>
      <c r="I4705" s="36"/>
      <c r="J4705" s="36"/>
      <c r="K4705" s="5"/>
      <c r="L4705" s="8" t="str">
        <f t="shared" si="75"/>
        <v xml:space="preserve"> </v>
      </c>
      <c r="M4705" s="6"/>
      <c r="N4705" s="6"/>
      <c r="O4705" s="6"/>
      <c r="P4705" s="8"/>
      <c r="Q4705" s="5"/>
      <c r="R4705" s="8"/>
      <c r="S4705" s="10"/>
      <c r="T4705" s="6"/>
      <c r="U4705" s="4"/>
      <c r="V4705" s="4"/>
      <c r="W4705" s="38"/>
      <c r="X4705" s="8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BC4705" s="2"/>
    </row>
    <row r="4706" spans="1:55" ht="12.75" x14ac:dyDescent="0.2">
      <c r="A4706" s="4"/>
      <c r="B4706" s="4"/>
      <c r="C4706" s="4"/>
      <c r="D4706" s="4"/>
      <c r="E4706" s="4"/>
      <c r="F4706" s="4"/>
      <c r="G4706" s="45"/>
      <c r="H4706" s="45"/>
      <c r="I4706" s="36"/>
      <c r="J4706" s="36"/>
      <c r="K4706" s="5"/>
      <c r="L4706" s="8" t="str">
        <f t="shared" si="75"/>
        <v xml:space="preserve"> </v>
      </c>
      <c r="M4706" s="6"/>
      <c r="N4706" s="6"/>
      <c r="O4706" s="6"/>
      <c r="P4706" s="8"/>
      <c r="Q4706" s="5"/>
      <c r="R4706" s="8"/>
      <c r="S4706" s="10"/>
      <c r="T4706" s="6"/>
      <c r="U4706" s="4"/>
      <c r="V4706" s="4"/>
      <c r="W4706" s="38"/>
      <c r="X4706" s="8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BC4706" s="2"/>
    </row>
    <row r="4707" spans="1:55" ht="12.75" x14ac:dyDescent="0.2">
      <c r="A4707" s="4"/>
      <c r="B4707" s="4"/>
      <c r="C4707" s="4"/>
      <c r="D4707" s="4"/>
      <c r="E4707" s="4"/>
      <c r="F4707" s="4"/>
      <c r="G4707" s="45"/>
      <c r="H4707" s="45"/>
      <c r="I4707" s="36"/>
      <c r="J4707" s="36"/>
      <c r="K4707" s="5"/>
      <c r="L4707" s="8" t="str">
        <f t="shared" si="75"/>
        <v xml:space="preserve"> </v>
      </c>
      <c r="M4707" s="6"/>
      <c r="N4707" s="6"/>
      <c r="O4707" s="6"/>
      <c r="P4707" s="8"/>
      <c r="Q4707" s="5"/>
      <c r="R4707" s="8"/>
      <c r="S4707" s="10"/>
      <c r="T4707" s="6"/>
      <c r="U4707" s="4"/>
      <c r="V4707" s="4"/>
      <c r="W4707" s="38"/>
      <c r="X4707" s="8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BC4707" s="2"/>
    </row>
    <row r="4708" spans="1:55" ht="12.75" x14ac:dyDescent="0.2">
      <c r="A4708" s="4"/>
      <c r="B4708" s="4"/>
      <c r="C4708" s="4"/>
      <c r="D4708" s="4"/>
      <c r="E4708" s="4"/>
      <c r="F4708" s="4"/>
      <c r="G4708" s="45"/>
      <c r="H4708" s="45"/>
      <c r="I4708" s="36"/>
      <c r="J4708" s="36"/>
      <c r="K4708" s="5"/>
      <c r="L4708" s="8" t="str">
        <f t="shared" si="75"/>
        <v xml:space="preserve"> </v>
      </c>
      <c r="M4708" s="6"/>
      <c r="N4708" s="6"/>
      <c r="O4708" s="6"/>
      <c r="P4708" s="8"/>
      <c r="Q4708" s="5"/>
      <c r="R4708" s="8"/>
      <c r="S4708" s="10"/>
      <c r="T4708" s="6"/>
      <c r="U4708" s="4"/>
      <c r="V4708" s="4"/>
      <c r="W4708" s="38"/>
      <c r="X4708" s="8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BC4708" s="2"/>
    </row>
    <row r="4709" spans="1:55" ht="12.75" x14ac:dyDescent="0.2">
      <c r="A4709" s="4"/>
      <c r="B4709" s="4"/>
      <c r="C4709" s="4"/>
      <c r="D4709" s="4"/>
      <c r="E4709" s="4"/>
      <c r="F4709" s="4"/>
      <c r="G4709" s="45"/>
      <c r="H4709" s="45"/>
      <c r="I4709" s="36"/>
      <c r="J4709" s="36"/>
      <c r="K4709" s="5"/>
      <c r="L4709" s="8" t="str">
        <f t="shared" si="75"/>
        <v xml:space="preserve"> </v>
      </c>
      <c r="M4709" s="6"/>
      <c r="N4709" s="6"/>
      <c r="O4709" s="6"/>
      <c r="P4709" s="8"/>
      <c r="Q4709" s="5"/>
      <c r="R4709" s="8"/>
      <c r="S4709" s="10"/>
      <c r="T4709" s="6"/>
      <c r="U4709" s="4"/>
      <c r="V4709" s="4"/>
      <c r="W4709" s="38"/>
      <c r="X4709" s="8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BC4709" s="2"/>
    </row>
    <row r="4710" spans="1:55" ht="12.75" x14ac:dyDescent="0.2">
      <c r="A4710" s="4"/>
      <c r="B4710" s="4"/>
      <c r="C4710" s="4"/>
      <c r="D4710" s="4"/>
      <c r="E4710" s="4"/>
      <c r="F4710" s="4"/>
      <c r="G4710" s="45"/>
      <c r="H4710" s="45"/>
      <c r="I4710" s="36"/>
      <c r="J4710" s="36"/>
      <c r="K4710" s="5"/>
      <c r="L4710" s="8" t="str">
        <f t="shared" si="75"/>
        <v xml:space="preserve"> </v>
      </c>
      <c r="M4710" s="6"/>
      <c r="N4710" s="6"/>
      <c r="O4710" s="6"/>
      <c r="P4710" s="8"/>
      <c r="Q4710" s="5"/>
      <c r="R4710" s="8"/>
      <c r="S4710" s="10"/>
      <c r="T4710" s="6"/>
      <c r="U4710" s="4"/>
      <c r="V4710" s="4"/>
      <c r="W4710" s="38"/>
      <c r="X4710" s="8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BC4710" s="2"/>
    </row>
    <row r="4711" spans="1:55" ht="12.75" x14ac:dyDescent="0.2">
      <c r="A4711" s="4"/>
      <c r="B4711" s="4"/>
      <c r="C4711" s="4"/>
      <c r="D4711" s="4"/>
      <c r="E4711" s="4"/>
      <c r="F4711" s="4"/>
      <c r="G4711" s="45"/>
      <c r="H4711" s="45"/>
      <c r="I4711" s="36"/>
      <c r="J4711" s="36"/>
      <c r="K4711" s="5"/>
      <c r="L4711" s="8" t="str">
        <f t="shared" si="75"/>
        <v xml:space="preserve"> </v>
      </c>
      <c r="M4711" s="6"/>
      <c r="N4711" s="6"/>
      <c r="O4711" s="6"/>
      <c r="P4711" s="8"/>
      <c r="Q4711" s="5"/>
      <c r="R4711" s="8"/>
      <c r="S4711" s="10"/>
      <c r="T4711" s="6"/>
      <c r="U4711" s="4"/>
      <c r="V4711" s="4"/>
      <c r="W4711" s="38"/>
      <c r="X4711" s="8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BC4711" s="2"/>
    </row>
    <row r="4712" spans="1:55" ht="12.75" x14ac:dyDescent="0.2">
      <c r="A4712" s="4"/>
      <c r="B4712" s="4"/>
      <c r="C4712" s="4"/>
      <c r="D4712" s="4"/>
      <c r="E4712" s="4"/>
      <c r="F4712" s="4"/>
      <c r="G4712" s="45"/>
      <c r="H4712" s="45"/>
      <c r="I4712" s="36"/>
      <c r="J4712" s="36"/>
      <c r="K4712" s="5"/>
      <c r="L4712" s="8" t="str">
        <f t="shared" si="75"/>
        <v xml:space="preserve"> </v>
      </c>
      <c r="M4712" s="6"/>
      <c r="N4712" s="6"/>
      <c r="O4712" s="6"/>
      <c r="P4712" s="8"/>
      <c r="Q4712" s="5"/>
      <c r="R4712" s="8"/>
      <c r="S4712" s="10"/>
      <c r="T4712" s="6"/>
      <c r="U4712" s="4"/>
      <c r="V4712" s="4"/>
      <c r="W4712" s="38"/>
      <c r="X4712" s="8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BC4712" s="2"/>
    </row>
    <row r="4713" spans="1:55" ht="12.75" x14ac:dyDescent="0.2">
      <c r="A4713" s="4"/>
      <c r="B4713" s="4"/>
      <c r="C4713" s="4"/>
      <c r="D4713" s="4"/>
      <c r="E4713" s="4"/>
      <c r="F4713" s="4"/>
      <c r="G4713" s="45"/>
      <c r="H4713" s="45"/>
      <c r="I4713" s="36"/>
      <c r="J4713" s="36"/>
      <c r="K4713" s="5"/>
      <c r="L4713" s="8" t="str">
        <f t="shared" si="75"/>
        <v xml:space="preserve"> </v>
      </c>
      <c r="M4713" s="6"/>
      <c r="N4713" s="6"/>
      <c r="O4713" s="6"/>
      <c r="P4713" s="8"/>
      <c r="Q4713" s="5"/>
      <c r="R4713" s="8"/>
      <c r="S4713" s="10"/>
      <c r="T4713" s="6"/>
      <c r="U4713" s="4"/>
      <c r="V4713" s="4"/>
      <c r="W4713" s="38"/>
      <c r="X4713" s="8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BC4713" s="2"/>
    </row>
    <row r="4714" spans="1:55" ht="12.75" x14ac:dyDescent="0.2">
      <c r="A4714" s="4"/>
      <c r="B4714" s="4"/>
      <c r="C4714" s="4"/>
      <c r="D4714" s="4"/>
      <c r="E4714" s="4"/>
      <c r="F4714" s="4"/>
      <c r="G4714" s="45"/>
      <c r="H4714" s="45"/>
      <c r="I4714" s="36"/>
      <c r="J4714" s="36"/>
      <c r="K4714" s="5"/>
      <c r="L4714" s="8" t="str">
        <f t="shared" si="75"/>
        <v xml:space="preserve"> </v>
      </c>
      <c r="M4714" s="6"/>
      <c r="N4714" s="6"/>
      <c r="O4714" s="6"/>
      <c r="P4714" s="8"/>
      <c r="Q4714" s="5"/>
      <c r="R4714" s="8"/>
      <c r="S4714" s="10"/>
      <c r="T4714" s="6"/>
      <c r="U4714" s="4"/>
      <c r="V4714" s="4"/>
      <c r="W4714" s="38"/>
      <c r="X4714" s="8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BC4714" s="2"/>
    </row>
    <row r="4715" spans="1:55" ht="12.75" x14ac:dyDescent="0.2">
      <c r="A4715" s="4"/>
      <c r="B4715" s="4"/>
      <c r="C4715" s="4"/>
      <c r="D4715" s="4"/>
      <c r="E4715" s="4"/>
      <c r="F4715" s="4"/>
      <c r="G4715" s="45"/>
      <c r="H4715" s="45"/>
      <c r="I4715" s="36"/>
      <c r="J4715" s="36"/>
      <c r="K4715" s="5"/>
      <c r="L4715" s="8" t="str">
        <f t="shared" si="75"/>
        <v xml:space="preserve"> </v>
      </c>
      <c r="M4715" s="6"/>
      <c r="N4715" s="6"/>
      <c r="O4715" s="6"/>
      <c r="P4715" s="8"/>
      <c r="Q4715" s="5"/>
      <c r="R4715" s="8"/>
      <c r="S4715" s="10"/>
      <c r="T4715" s="6"/>
      <c r="U4715" s="4"/>
      <c r="V4715" s="4"/>
      <c r="W4715" s="38"/>
      <c r="X4715" s="8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BC4715" s="2"/>
    </row>
    <row r="4716" spans="1:55" ht="12.75" x14ac:dyDescent="0.2">
      <c r="A4716" s="4"/>
      <c r="B4716" s="4"/>
      <c r="C4716" s="4"/>
      <c r="D4716" s="4"/>
      <c r="E4716" s="4"/>
      <c r="F4716" s="4"/>
      <c r="G4716" s="45"/>
      <c r="H4716" s="45"/>
      <c r="I4716" s="36"/>
      <c r="J4716" s="36"/>
      <c r="K4716" s="5"/>
      <c r="L4716" s="8" t="str">
        <f t="shared" si="75"/>
        <v xml:space="preserve"> </v>
      </c>
      <c r="M4716" s="6"/>
      <c r="N4716" s="6"/>
      <c r="O4716" s="6"/>
      <c r="P4716" s="8"/>
      <c r="Q4716" s="5"/>
      <c r="R4716" s="8"/>
      <c r="S4716" s="10"/>
      <c r="T4716" s="6"/>
      <c r="U4716" s="4"/>
      <c r="V4716" s="4"/>
      <c r="W4716" s="38"/>
      <c r="X4716" s="8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BC4716" s="2"/>
    </row>
    <row r="4717" spans="1:55" ht="12.75" x14ac:dyDescent="0.2">
      <c r="L4717" s="9" t="s">
        <v>0</v>
      </c>
      <c r="BC4717" s="2"/>
    </row>
    <row r="4718" spans="1:55" ht="12.75" x14ac:dyDescent="0.2">
      <c r="L4718" s="9" t="s">
        <v>0</v>
      </c>
      <c r="BC4718" s="2"/>
    </row>
    <row r="4719" spans="1:55" ht="12.75" x14ac:dyDescent="0.2">
      <c r="L4719" s="9" t="s">
        <v>0</v>
      </c>
      <c r="BC4719" s="2"/>
    </row>
    <row r="4720" spans="1:55" ht="12.75" x14ac:dyDescent="0.2">
      <c r="L4720" s="9" t="s">
        <v>0</v>
      </c>
      <c r="BC4720" s="2"/>
    </row>
    <row r="4721" spans="12:55" ht="12.75" x14ac:dyDescent="0.2">
      <c r="L4721" s="9" t="s">
        <v>0</v>
      </c>
      <c r="BC4721" s="2"/>
    </row>
    <row r="4722" spans="12:55" ht="12.75" x14ac:dyDescent="0.2">
      <c r="L4722" s="9" t="s">
        <v>0</v>
      </c>
      <c r="BC4722" s="2"/>
    </row>
    <row r="4723" spans="12:55" ht="12.75" x14ac:dyDescent="0.2">
      <c r="L4723" s="9" t="s">
        <v>0</v>
      </c>
      <c r="BC4723" s="2"/>
    </row>
    <row r="4724" spans="12:55" ht="12.75" x14ac:dyDescent="0.2">
      <c r="L4724" s="9" t="s">
        <v>0</v>
      </c>
      <c r="BC4724" s="2"/>
    </row>
    <row r="4725" spans="12:55" ht="12.75" x14ac:dyDescent="0.2">
      <c r="L4725" s="9" t="s">
        <v>0</v>
      </c>
      <c r="BC4725" s="2"/>
    </row>
    <row r="4726" spans="12:55" ht="12.75" x14ac:dyDescent="0.2">
      <c r="L4726" s="9" t="s">
        <v>0</v>
      </c>
      <c r="BC4726" s="2"/>
    </row>
    <row r="4727" spans="12:55" ht="12.75" x14ac:dyDescent="0.2">
      <c r="L4727" s="9" t="s">
        <v>0</v>
      </c>
      <c r="BC4727" s="2"/>
    </row>
    <row r="4728" spans="12:55" ht="12.75" x14ac:dyDescent="0.2">
      <c r="L4728" s="9" t="s">
        <v>0</v>
      </c>
      <c r="BC4728" s="2"/>
    </row>
    <row r="4729" spans="12:55" ht="12.75" x14ac:dyDescent="0.2">
      <c r="L4729" s="9" t="s">
        <v>0</v>
      </c>
      <c r="BC4729" s="2"/>
    </row>
    <row r="4730" spans="12:55" ht="12.75" x14ac:dyDescent="0.2">
      <c r="L4730" s="9" t="s">
        <v>0</v>
      </c>
      <c r="BC4730" s="2"/>
    </row>
    <row r="4731" spans="12:55" ht="12.75" x14ac:dyDescent="0.2">
      <c r="L4731" s="9" t="s">
        <v>0</v>
      </c>
      <c r="BC4731" s="2"/>
    </row>
    <row r="4732" spans="12:55" ht="12.75" x14ac:dyDescent="0.2">
      <c r="L4732" s="9" t="s">
        <v>0</v>
      </c>
      <c r="BC4732" s="2"/>
    </row>
    <row r="4733" spans="12:55" ht="12.75" x14ac:dyDescent="0.2">
      <c r="L4733" s="9" t="s">
        <v>0</v>
      </c>
      <c r="BC4733" s="2"/>
    </row>
    <row r="4734" spans="12:55" ht="12.75" x14ac:dyDescent="0.2">
      <c r="L4734" s="9" t="s">
        <v>0</v>
      </c>
      <c r="BC4734" s="2"/>
    </row>
    <row r="4735" spans="12:55" ht="12.75" x14ac:dyDescent="0.2">
      <c r="L4735" s="9" t="s">
        <v>0</v>
      </c>
      <c r="BC4735" s="2"/>
    </row>
    <row r="4736" spans="12:55" ht="12.75" x14ac:dyDescent="0.2">
      <c r="L4736" s="9" t="s">
        <v>0</v>
      </c>
      <c r="BC4736" s="2"/>
    </row>
    <row r="4737" spans="12:55" ht="12.75" x14ac:dyDescent="0.2">
      <c r="L4737" s="9" t="s">
        <v>0</v>
      </c>
      <c r="BC4737" s="2"/>
    </row>
    <row r="4738" spans="12:55" ht="12.75" x14ac:dyDescent="0.2">
      <c r="L4738" s="9" t="s">
        <v>0</v>
      </c>
      <c r="BC4738" s="2"/>
    </row>
    <row r="4739" spans="12:55" ht="12.75" x14ac:dyDescent="0.2">
      <c r="L4739" s="9" t="s">
        <v>0</v>
      </c>
      <c r="BC4739" s="2"/>
    </row>
    <row r="4740" spans="12:55" ht="12.75" x14ac:dyDescent="0.2">
      <c r="L4740" s="9" t="s">
        <v>0</v>
      </c>
      <c r="BC4740" s="2"/>
    </row>
    <row r="4741" spans="12:55" ht="12.75" x14ac:dyDescent="0.2">
      <c r="L4741" s="9" t="s">
        <v>0</v>
      </c>
      <c r="BC4741" s="2"/>
    </row>
    <row r="4742" spans="12:55" ht="12.75" x14ac:dyDescent="0.2">
      <c r="L4742" s="9" t="s">
        <v>0</v>
      </c>
      <c r="BC4742" s="2"/>
    </row>
    <row r="4743" spans="12:55" ht="12.75" x14ac:dyDescent="0.2">
      <c r="L4743" s="9" t="s">
        <v>0</v>
      </c>
      <c r="BC4743" s="2"/>
    </row>
    <row r="4744" spans="12:55" ht="12.75" x14ac:dyDescent="0.2">
      <c r="L4744" s="9" t="s">
        <v>0</v>
      </c>
      <c r="BC4744" s="2"/>
    </row>
    <row r="4745" spans="12:55" ht="12.75" x14ac:dyDescent="0.2">
      <c r="L4745" s="9" t="s">
        <v>0</v>
      </c>
      <c r="BC4745" s="2"/>
    </row>
    <row r="4746" spans="12:55" ht="12.75" x14ac:dyDescent="0.2">
      <c r="L4746" s="9" t="s">
        <v>0</v>
      </c>
      <c r="BC4746" s="2"/>
    </row>
    <row r="4747" spans="12:55" ht="12.75" x14ac:dyDescent="0.2">
      <c r="L4747" s="9" t="s">
        <v>0</v>
      </c>
      <c r="BC4747" s="2"/>
    </row>
    <row r="4748" spans="12:55" ht="12.75" x14ac:dyDescent="0.2">
      <c r="L4748" s="9" t="s">
        <v>0</v>
      </c>
      <c r="BC4748" s="2"/>
    </row>
    <row r="4749" spans="12:55" ht="12.75" x14ac:dyDescent="0.2">
      <c r="L4749" s="9" t="s">
        <v>0</v>
      </c>
      <c r="BC4749" s="2"/>
    </row>
    <row r="4750" spans="12:55" ht="12.75" x14ac:dyDescent="0.2">
      <c r="L4750" s="9" t="s">
        <v>0</v>
      </c>
      <c r="BC4750" s="2"/>
    </row>
    <row r="4751" spans="12:55" ht="12.75" x14ac:dyDescent="0.2">
      <c r="L4751" s="9" t="s">
        <v>0</v>
      </c>
      <c r="BC4751" s="2"/>
    </row>
    <row r="4752" spans="12:55" ht="12.75" x14ac:dyDescent="0.2">
      <c r="L4752" s="9" t="s">
        <v>0</v>
      </c>
      <c r="BC4752" s="2"/>
    </row>
    <row r="4753" spans="12:55" ht="12.75" x14ac:dyDescent="0.2">
      <c r="L4753" s="9" t="s">
        <v>0</v>
      </c>
      <c r="BC4753" s="2"/>
    </row>
    <row r="4754" spans="12:55" ht="12.75" x14ac:dyDescent="0.2">
      <c r="L4754" s="9" t="s">
        <v>0</v>
      </c>
      <c r="BC4754" s="2"/>
    </row>
    <row r="4755" spans="12:55" ht="12.75" x14ac:dyDescent="0.2">
      <c r="L4755" s="9" t="s">
        <v>0</v>
      </c>
      <c r="BC4755" s="2"/>
    </row>
    <row r="4756" spans="12:55" ht="12.75" x14ac:dyDescent="0.2">
      <c r="L4756" s="9" t="s">
        <v>0</v>
      </c>
      <c r="BC4756" s="2"/>
    </row>
    <row r="4757" spans="12:55" ht="12.75" x14ac:dyDescent="0.2">
      <c r="L4757" s="9" t="s">
        <v>0</v>
      </c>
      <c r="BC4757" s="2"/>
    </row>
    <row r="4758" spans="12:55" ht="12.75" x14ac:dyDescent="0.2">
      <c r="L4758" s="9" t="s">
        <v>0</v>
      </c>
      <c r="BC4758" s="2"/>
    </row>
    <row r="4759" spans="12:55" ht="12.75" x14ac:dyDescent="0.2">
      <c r="L4759" s="9" t="s">
        <v>0</v>
      </c>
      <c r="BC4759" s="2"/>
    </row>
    <row r="4760" spans="12:55" ht="12.75" x14ac:dyDescent="0.2">
      <c r="L4760" s="9" t="s">
        <v>0</v>
      </c>
      <c r="BC4760" s="2"/>
    </row>
    <row r="4761" spans="12:55" ht="12.75" x14ac:dyDescent="0.2">
      <c r="L4761" s="9" t="s">
        <v>0</v>
      </c>
      <c r="BC4761" s="2"/>
    </row>
    <row r="4762" spans="12:55" ht="12.75" x14ac:dyDescent="0.2">
      <c r="L4762" s="9" t="s">
        <v>0</v>
      </c>
      <c r="BC4762" s="2"/>
    </row>
    <row r="4763" spans="12:55" ht="12.75" x14ac:dyDescent="0.2">
      <c r="L4763" s="9" t="s">
        <v>0</v>
      </c>
      <c r="BC4763" s="2"/>
    </row>
    <row r="4764" spans="12:55" ht="12.75" x14ac:dyDescent="0.2">
      <c r="L4764" s="9" t="s">
        <v>0</v>
      </c>
      <c r="BC4764" s="2"/>
    </row>
    <row r="4765" spans="12:55" ht="12.75" x14ac:dyDescent="0.2">
      <c r="L4765" s="9" t="s">
        <v>0</v>
      </c>
      <c r="BC4765" s="2"/>
    </row>
    <row r="4766" spans="12:55" ht="12.75" x14ac:dyDescent="0.2">
      <c r="L4766" s="9" t="s">
        <v>0</v>
      </c>
      <c r="BC4766" s="2"/>
    </row>
    <row r="4767" spans="12:55" ht="12.75" x14ac:dyDescent="0.2">
      <c r="L4767" s="9" t="s">
        <v>0</v>
      </c>
      <c r="BC4767" s="2"/>
    </row>
    <row r="4768" spans="12:55" ht="12.75" x14ac:dyDescent="0.2">
      <c r="L4768" s="9" t="s">
        <v>0</v>
      </c>
      <c r="BC4768" s="2"/>
    </row>
    <row r="4769" spans="12:55" ht="12.75" x14ac:dyDescent="0.2">
      <c r="L4769" s="9" t="s">
        <v>0</v>
      </c>
      <c r="BC4769" s="2"/>
    </row>
    <row r="4770" spans="12:55" ht="12.75" x14ac:dyDescent="0.2">
      <c r="L4770" s="9" t="s">
        <v>0</v>
      </c>
      <c r="BC4770" s="2"/>
    </row>
    <row r="4771" spans="12:55" ht="12.75" x14ac:dyDescent="0.2">
      <c r="L4771" s="9" t="s">
        <v>0</v>
      </c>
      <c r="BC4771" s="2"/>
    </row>
    <row r="4772" spans="12:55" ht="12.75" x14ac:dyDescent="0.2">
      <c r="L4772" s="9" t="s">
        <v>0</v>
      </c>
      <c r="BC4772" s="2"/>
    </row>
    <row r="4773" spans="12:55" ht="12.75" x14ac:dyDescent="0.2">
      <c r="L4773" s="9" t="s">
        <v>0</v>
      </c>
      <c r="BC4773" s="2"/>
    </row>
    <row r="4774" spans="12:55" ht="12.75" x14ac:dyDescent="0.2">
      <c r="L4774" s="9" t="s">
        <v>0</v>
      </c>
      <c r="BC4774" s="2"/>
    </row>
    <row r="4775" spans="12:55" ht="12.75" x14ac:dyDescent="0.2">
      <c r="L4775" s="9" t="s">
        <v>0</v>
      </c>
      <c r="BC4775" s="2"/>
    </row>
    <row r="4776" spans="12:55" ht="12.75" x14ac:dyDescent="0.2">
      <c r="L4776" s="9" t="s">
        <v>0</v>
      </c>
      <c r="BC4776" s="2"/>
    </row>
    <row r="4777" spans="12:55" ht="12.75" x14ac:dyDescent="0.2">
      <c r="L4777" s="9" t="s">
        <v>0</v>
      </c>
      <c r="BC4777" s="2"/>
    </row>
    <row r="4778" spans="12:55" ht="12.75" x14ac:dyDescent="0.2">
      <c r="L4778" s="9" t="s">
        <v>0</v>
      </c>
      <c r="BC4778" s="2"/>
    </row>
    <row r="4779" spans="12:55" ht="12.75" x14ac:dyDescent="0.2">
      <c r="L4779" s="9" t="s">
        <v>0</v>
      </c>
      <c r="BC4779" s="2"/>
    </row>
    <row r="4780" spans="12:55" ht="12.75" x14ac:dyDescent="0.2">
      <c r="L4780" s="9" t="s">
        <v>0</v>
      </c>
      <c r="BC4780" s="2"/>
    </row>
    <row r="4781" spans="12:55" ht="12.75" x14ac:dyDescent="0.2">
      <c r="L4781" s="9" t="s">
        <v>0</v>
      </c>
      <c r="BC4781" s="2"/>
    </row>
    <row r="4782" spans="12:55" ht="12.75" x14ac:dyDescent="0.2">
      <c r="L4782" s="9" t="s">
        <v>0</v>
      </c>
      <c r="BC4782" s="2"/>
    </row>
    <row r="4783" spans="12:55" ht="12.75" x14ac:dyDescent="0.2">
      <c r="L4783" s="9" t="s">
        <v>0</v>
      </c>
      <c r="BC4783" s="2"/>
    </row>
    <row r="4784" spans="12:55" ht="12.75" x14ac:dyDescent="0.2">
      <c r="L4784" s="9" t="s">
        <v>0</v>
      </c>
      <c r="BC4784" s="2"/>
    </row>
    <row r="4785" spans="12:55" ht="12.75" x14ac:dyDescent="0.2">
      <c r="L4785" s="9" t="s">
        <v>0</v>
      </c>
      <c r="BC4785" s="2"/>
    </row>
    <row r="4786" spans="12:55" ht="12.75" x14ac:dyDescent="0.2">
      <c r="L4786" s="9" t="s">
        <v>0</v>
      </c>
      <c r="BC4786" s="2"/>
    </row>
    <row r="4787" spans="12:55" ht="12.75" x14ac:dyDescent="0.2">
      <c r="L4787" s="9" t="s">
        <v>0</v>
      </c>
      <c r="BC4787" s="2"/>
    </row>
    <row r="4788" spans="12:55" ht="12.75" x14ac:dyDescent="0.2">
      <c r="L4788" s="9" t="s">
        <v>0</v>
      </c>
      <c r="BC4788" s="2"/>
    </row>
    <row r="4789" spans="12:55" ht="12.75" x14ac:dyDescent="0.2">
      <c r="L4789" s="9" t="s">
        <v>0</v>
      </c>
      <c r="BC4789" s="2"/>
    </row>
    <row r="4790" spans="12:55" ht="12.75" x14ac:dyDescent="0.2">
      <c r="L4790" s="9" t="s">
        <v>0</v>
      </c>
      <c r="BC4790" s="2"/>
    </row>
    <row r="4791" spans="12:55" ht="12.75" x14ac:dyDescent="0.2">
      <c r="L4791" s="9" t="s">
        <v>0</v>
      </c>
      <c r="BC4791" s="2"/>
    </row>
    <row r="4792" spans="12:55" ht="12.75" x14ac:dyDescent="0.2">
      <c r="L4792" s="9" t="s">
        <v>0</v>
      </c>
      <c r="BC4792" s="2"/>
    </row>
    <row r="4793" spans="12:55" ht="12.75" x14ac:dyDescent="0.2">
      <c r="L4793" s="9" t="s">
        <v>0</v>
      </c>
      <c r="BC4793" s="2"/>
    </row>
    <row r="4794" spans="12:55" ht="12.75" x14ac:dyDescent="0.2">
      <c r="L4794" s="9" t="s">
        <v>0</v>
      </c>
      <c r="BC4794" s="2"/>
    </row>
    <row r="4795" spans="12:55" ht="12.75" x14ac:dyDescent="0.2">
      <c r="L4795" s="9" t="s">
        <v>0</v>
      </c>
      <c r="BC4795" s="2"/>
    </row>
    <row r="4796" spans="12:55" ht="12.75" x14ac:dyDescent="0.2">
      <c r="L4796" s="9" t="s">
        <v>0</v>
      </c>
      <c r="BC4796" s="2"/>
    </row>
    <row r="4797" spans="12:55" ht="12.75" x14ac:dyDescent="0.2">
      <c r="L4797" s="9" t="s">
        <v>0</v>
      </c>
      <c r="BC4797" s="2"/>
    </row>
    <row r="4798" spans="12:55" ht="12.75" x14ac:dyDescent="0.2">
      <c r="L4798" s="9" t="s">
        <v>0</v>
      </c>
      <c r="BC4798" s="2"/>
    </row>
    <row r="4799" spans="12:55" ht="12.75" x14ac:dyDescent="0.2">
      <c r="L4799" s="9" t="s">
        <v>0</v>
      </c>
      <c r="BC4799" s="2"/>
    </row>
    <row r="4800" spans="12:55" ht="12.75" x14ac:dyDescent="0.2">
      <c r="L4800" s="9" t="s">
        <v>0</v>
      </c>
      <c r="BC4800" s="2"/>
    </row>
    <row r="4801" spans="12:55" ht="12.75" x14ac:dyDescent="0.2">
      <c r="L4801" s="9" t="s">
        <v>0</v>
      </c>
      <c r="BC4801" s="2"/>
    </row>
    <row r="4802" spans="12:55" ht="12.75" x14ac:dyDescent="0.2">
      <c r="L4802" s="9" t="s">
        <v>0</v>
      </c>
      <c r="BC4802" s="2"/>
    </row>
    <row r="4803" spans="12:55" ht="12.75" x14ac:dyDescent="0.2">
      <c r="L4803" s="9" t="s">
        <v>0</v>
      </c>
      <c r="BC4803" s="2"/>
    </row>
    <row r="4804" spans="12:55" ht="12.75" x14ac:dyDescent="0.2">
      <c r="L4804" s="9" t="s">
        <v>0</v>
      </c>
      <c r="BC4804" s="2"/>
    </row>
    <row r="4805" spans="12:55" ht="12.75" x14ac:dyDescent="0.2">
      <c r="L4805" s="9" t="s">
        <v>0</v>
      </c>
      <c r="BC4805" s="2"/>
    </row>
    <row r="4806" spans="12:55" ht="12.75" x14ac:dyDescent="0.2">
      <c r="L4806" s="9" t="s">
        <v>0</v>
      </c>
      <c r="BC4806" s="2"/>
    </row>
    <row r="4807" spans="12:55" ht="12.75" x14ac:dyDescent="0.2">
      <c r="L4807" s="9" t="s">
        <v>0</v>
      </c>
      <c r="BC4807" s="2"/>
    </row>
    <row r="4808" spans="12:55" ht="12.75" x14ac:dyDescent="0.2">
      <c r="L4808" s="9" t="s">
        <v>0</v>
      </c>
      <c r="BC4808" s="2"/>
    </row>
    <row r="4809" spans="12:55" ht="12.75" x14ac:dyDescent="0.2">
      <c r="L4809" s="9" t="s">
        <v>0</v>
      </c>
      <c r="BC4809" s="2"/>
    </row>
    <row r="4810" spans="12:55" ht="12.75" x14ac:dyDescent="0.2">
      <c r="L4810" s="9" t="s">
        <v>0</v>
      </c>
      <c r="BC4810" s="2"/>
    </row>
    <row r="4811" spans="12:55" ht="12.75" x14ac:dyDescent="0.2">
      <c r="L4811" s="9" t="s">
        <v>0</v>
      </c>
      <c r="BC4811" s="2"/>
    </row>
    <row r="4812" spans="12:55" ht="12.75" x14ac:dyDescent="0.2">
      <c r="L4812" s="9" t="s">
        <v>0</v>
      </c>
      <c r="BC4812" s="2"/>
    </row>
    <row r="4813" spans="12:55" ht="12.75" x14ac:dyDescent="0.2">
      <c r="L4813" s="9" t="s">
        <v>0</v>
      </c>
      <c r="BC4813" s="2"/>
    </row>
    <row r="4814" spans="12:55" ht="12.75" x14ac:dyDescent="0.2">
      <c r="L4814" s="9" t="s">
        <v>0</v>
      </c>
      <c r="BC4814" s="2"/>
    </row>
    <row r="4815" spans="12:55" ht="12.75" x14ac:dyDescent="0.2">
      <c r="L4815" s="9" t="s">
        <v>0</v>
      </c>
      <c r="BC4815" s="2"/>
    </row>
    <row r="4816" spans="12:55" ht="12.75" x14ac:dyDescent="0.2">
      <c r="L4816" s="9" t="s">
        <v>0</v>
      </c>
      <c r="BC4816" s="2"/>
    </row>
    <row r="4817" spans="12:55" ht="12.75" x14ac:dyDescent="0.2">
      <c r="L4817" s="9" t="s">
        <v>0</v>
      </c>
      <c r="BC4817" s="2"/>
    </row>
    <row r="4818" spans="12:55" ht="12.75" x14ac:dyDescent="0.2">
      <c r="L4818" s="9" t="s">
        <v>0</v>
      </c>
      <c r="BC4818" s="2"/>
    </row>
    <row r="4819" spans="12:55" ht="12.75" x14ac:dyDescent="0.2">
      <c r="L4819" s="9" t="s">
        <v>0</v>
      </c>
      <c r="BC4819" s="2"/>
    </row>
    <row r="4820" spans="12:55" ht="12.75" x14ac:dyDescent="0.2">
      <c r="L4820" s="9" t="s">
        <v>0</v>
      </c>
      <c r="BC4820" s="2"/>
    </row>
    <row r="4821" spans="12:55" ht="12.75" x14ac:dyDescent="0.2">
      <c r="L4821" s="9" t="s">
        <v>0</v>
      </c>
      <c r="BC4821" s="2"/>
    </row>
    <row r="4822" spans="12:55" ht="12.75" x14ac:dyDescent="0.2">
      <c r="L4822" s="9" t="s">
        <v>0</v>
      </c>
      <c r="BC4822" s="2"/>
    </row>
    <row r="4823" spans="12:55" ht="12.75" x14ac:dyDescent="0.2">
      <c r="L4823" s="9" t="s">
        <v>0</v>
      </c>
      <c r="BC4823" s="2"/>
    </row>
    <row r="4824" spans="12:55" ht="12.75" x14ac:dyDescent="0.2">
      <c r="L4824" s="9" t="s">
        <v>0</v>
      </c>
      <c r="BC4824" s="2"/>
    </row>
    <row r="4825" spans="12:55" ht="12.75" x14ac:dyDescent="0.2">
      <c r="L4825" s="9" t="s">
        <v>0</v>
      </c>
      <c r="BC4825" s="2"/>
    </row>
    <row r="4826" spans="12:55" ht="12.75" x14ac:dyDescent="0.2">
      <c r="L4826" s="9" t="s">
        <v>0</v>
      </c>
      <c r="BC4826" s="2"/>
    </row>
    <row r="4827" spans="12:55" ht="12.75" x14ac:dyDescent="0.2">
      <c r="L4827" s="9" t="s">
        <v>0</v>
      </c>
      <c r="BC4827" s="2"/>
    </row>
    <row r="4828" spans="12:55" ht="12.75" x14ac:dyDescent="0.2">
      <c r="L4828" s="9" t="s">
        <v>0</v>
      </c>
      <c r="BC4828" s="2"/>
    </row>
    <row r="4829" spans="12:55" ht="12.75" x14ac:dyDescent="0.2">
      <c r="L4829" s="9" t="s">
        <v>0</v>
      </c>
      <c r="BC4829" s="2"/>
    </row>
    <row r="4830" spans="12:55" ht="12.75" x14ac:dyDescent="0.2">
      <c r="L4830" s="9" t="s">
        <v>0</v>
      </c>
      <c r="BC4830" s="2"/>
    </row>
    <row r="4831" spans="12:55" ht="12.75" x14ac:dyDescent="0.2">
      <c r="L4831" s="9" t="s">
        <v>0</v>
      </c>
      <c r="BC4831" s="2"/>
    </row>
    <row r="4832" spans="12:55" ht="12.75" x14ac:dyDescent="0.2">
      <c r="L4832" s="9" t="s">
        <v>0</v>
      </c>
      <c r="BC4832" s="2"/>
    </row>
    <row r="4833" spans="12:55" ht="12.75" x14ac:dyDescent="0.2">
      <c r="L4833" s="9" t="s">
        <v>0</v>
      </c>
      <c r="BC4833" s="2"/>
    </row>
    <row r="4834" spans="12:55" ht="12.75" x14ac:dyDescent="0.2">
      <c r="L4834" s="9" t="s">
        <v>0</v>
      </c>
      <c r="BC4834" s="2"/>
    </row>
    <row r="4835" spans="12:55" ht="12.75" x14ac:dyDescent="0.2">
      <c r="L4835" s="9" t="s">
        <v>0</v>
      </c>
      <c r="BC4835" s="2"/>
    </row>
    <row r="4836" spans="12:55" ht="12.75" x14ac:dyDescent="0.2">
      <c r="L4836" s="9" t="s">
        <v>0</v>
      </c>
      <c r="BC4836" s="2"/>
    </row>
    <row r="4837" spans="12:55" ht="12.75" x14ac:dyDescent="0.2">
      <c r="L4837" s="9" t="s">
        <v>0</v>
      </c>
      <c r="BC4837" s="2"/>
    </row>
    <row r="4838" spans="12:55" ht="12.75" x14ac:dyDescent="0.2">
      <c r="L4838" s="9" t="s">
        <v>0</v>
      </c>
      <c r="BC4838" s="2"/>
    </row>
    <row r="4839" spans="12:55" ht="12.75" x14ac:dyDescent="0.2">
      <c r="L4839" s="9" t="s">
        <v>0</v>
      </c>
      <c r="BC4839" s="2"/>
    </row>
    <row r="4840" spans="12:55" ht="12.75" x14ac:dyDescent="0.2">
      <c r="L4840" s="9" t="s">
        <v>0</v>
      </c>
      <c r="BC4840" s="2"/>
    </row>
    <row r="4841" spans="12:55" ht="12.75" x14ac:dyDescent="0.2">
      <c r="L4841" s="9" t="s">
        <v>0</v>
      </c>
      <c r="BC4841" s="2"/>
    </row>
    <row r="4842" spans="12:55" ht="12.75" x14ac:dyDescent="0.2">
      <c r="L4842" s="9" t="s">
        <v>0</v>
      </c>
      <c r="BC4842" s="2"/>
    </row>
    <row r="4843" spans="12:55" ht="12.75" x14ac:dyDescent="0.2">
      <c r="L4843" s="9" t="s">
        <v>0</v>
      </c>
      <c r="BC4843" s="2"/>
    </row>
    <row r="4844" spans="12:55" ht="12.75" x14ac:dyDescent="0.2">
      <c r="L4844" s="9" t="s">
        <v>0</v>
      </c>
      <c r="BC4844" s="2"/>
    </row>
    <row r="4845" spans="12:55" ht="12.75" x14ac:dyDescent="0.2">
      <c r="L4845" s="9" t="s">
        <v>0</v>
      </c>
      <c r="BC4845" s="2"/>
    </row>
    <row r="4846" spans="12:55" ht="12.75" x14ac:dyDescent="0.2">
      <c r="L4846" s="9" t="s">
        <v>0</v>
      </c>
      <c r="BC4846" s="2"/>
    </row>
    <row r="4847" spans="12:55" ht="12.75" x14ac:dyDescent="0.2">
      <c r="L4847" s="9" t="s">
        <v>0</v>
      </c>
      <c r="BC4847" s="2"/>
    </row>
    <row r="4848" spans="12:55" ht="12.75" x14ac:dyDescent="0.2">
      <c r="L4848" s="9" t="s">
        <v>0</v>
      </c>
      <c r="BC4848" s="2"/>
    </row>
    <row r="4849" spans="12:55" ht="12.75" x14ac:dyDescent="0.2">
      <c r="L4849" s="9" t="s">
        <v>0</v>
      </c>
      <c r="BC4849" s="2"/>
    </row>
    <row r="4850" spans="12:55" ht="12.75" x14ac:dyDescent="0.2">
      <c r="L4850" s="9" t="s">
        <v>0</v>
      </c>
      <c r="BC4850" s="2"/>
    </row>
    <row r="4851" spans="12:55" ht="12.75" x14ac:dyDescent="0.2">
      <c r="L4851" s="9" t="s">
        <v>0</v>
      </c>
      <c r="BC4851" s="2"/>
    </row>
    <row r="4852" spans="12:55" ht="12.75" x14ac:dyDescent="0.2">
      <c r="L4852" s="9" t="s">
        <v>0</v>
      </c>
      <c r="BC4852" s="2"/>
    </row>
    <row r="4853" spans="12:55" ht="12.75" x14ac:dyDescent="0.2">
      <c r="L4853" s="9" t="s">
        <v>0</v>
      </c>
      <c r="BC4853" s="2"/>
    </row>
    <row r="4854" spans="12:55" ht="12.75" x14ac:dyDescent="0.2">
      <c r="L4854" s="9" t="s">
        <v>0</v>
      </c>
      <c r="BC4854" s="2"/>
    </row>
    <row r="4855" spans="12:55" ht="12.75" x14ac:dyDescent="0.2">
      <c r="L4855" s="9" t="s">
        <v>0</v>
      </c>
      <c r="BC4855" s="2"/>
    </row>
    <row r="4856" spans="12:55" ht="12.75" x14ac:dyDescent="0.2">
      <c r="L4856" s="9" t="s">
        <v>0</v>
      </c>
      <c r="BC4856" s="2"/>
    </row>
    <row r="4857" spans="12:55" ht="12.75" x14ac:dyDescent="0.2">
      <c r="L4857" s="9" t="s">
        <v>0</v>
      </c>
      <c r="BC4857" s="2"/>
    </row>
    <row r="4858" spans="12:55" ht="12.75" x14ac:dyDescent="0.2">
      <c r="L4858" s="9" t="s">
        <v>0</v>
      </c>
      <c r="BC4858" s="2"/>
    </row>
    <row r="4859" spans="12:55" ht="12.75" x14ac:dyDescent="0.2">
      <c r="L4859" s="9" t="s">
        <v>0</v>
      </c>
      <c r="BC4859" s="2"/>
    </row>
    <row r="4860" spans="12:55" ht="12.75" x14ac:dyDescent="0.2">
      <c r="L4860" s="9" t="s">
        <v>0</v>
      </c>
      <c r="BC4860" s="2"/>
    </row>
    <row r="4861" spans="12:55" ht="12.75" x14ac:dyDescent="0.2">
      <c r="L4861" s="9" t="s">
        <v>0</v>
      </c>
      <c r="BC4861" s="2"/>
    </row>
    <row r="4862" spans="12:55" ht="12.75" x14ac:dyDescent="0.2">
      <c r="L4862" s="9" t="s">
        <v>0</v>
      </c>
      <c r="BC4862" s="2"/>
    </row>
    <row r="4863" spans="12:55" ht="12.75" x14ac:dyDescent="0.2">
      <c r="L4863" s="9" t="s">
        <v>0</v>
      </c>
      <c r="BC4863" s="2"/>
    </row>
    <row r="4864" spans="12:55" ht="12.75" x14ac:dyDescent="0.2">
      <c r="L4864" s="9" t="s">
        <v>0</v>
      </c>
      <c r="BC4864" s="2"/>
    </row>
    <row r="4865" spans="12:55" ht="12.75" x14ac:dyDescent="0.2">
      <c r="L4865" s="9" t="s">
        <v>0</v>
      </c>
      <c r="BC4865" s="2"/>
    </row>
    <row r="4866" spans="12:55" ht="12.75" x14ac:dyDescent="0.2">
      <c r="L4866" s="9" t="s">
        <v>0</v>
      </c>
      <c r="BC4866" s="2"/>
    </row>
    <row r="4867" spans="12:55" ht="12.75" x14ac:dyDescent="0.2">
      <c r="L4867" s="9" t="s">
        <v>0</v>
      </c>
      <c r="BC4867" s="2"/>
    </row>
    <row r="4868" spans="12:55" ht="12.75" x14ac:dyDescent="0.2">
      <c r="L4868" s="9" t="s">
        <v>0</v>
      </c>
      <c r="BC4868" s="2"/>
    </row>
    <row r="4869" spans="12:55" ht="12.75" x14ac:dyDescent="0.2">
      <c r="L4869" s="9" t="s">
        <v>0</v>
      </c>
      <c r="BC4869" s="2"/>
    </row>
    <row r="4870" spans="12:55" ht="12.75" x14ac:dyDescent="0.2">
      <c r="L4870" s="9" t="s">
        <v>0</v>
      </c>
      <c r="BC4870" s="2"/>
    </row>
    <row r="4871" spans="12:55" ht="12.75" x14ac:dyDescent="0.2">
      <c r="L4871" s="9" t="s">
        <v>0</v>
      </c>
      <c r="BC4871" s="2"/>
    </row>
    <row r="4872" spans="12:55" ht="12.75" x14ac:dyDescent="0.2">
      <c r="L4872" s="9" t="s">
        <v>0</v>
      </c>
      <c r="BC4872" s="2"/>
    </row>
    <row r="4873" spans="12:55" ht="12.75" x14ac:dyDescent="0.2">
      <c r="L4873" s="9" t="s">
        <v>0</v>
      </c>
      <c r="BC4873" s="2"/>
    </row>
    <row r="4874" spans="12:55" ht="12.75" x14ac:dyDescent="0.2">
      <c r="L4874" s="9" t="s">
        <v>0</v>
      </c>
      <c r="BC4874" s="2"/>
    </row>
    <row r="4875" spans="12:55" ht="12.75" x14ac:dyDescent="0.2">
      <c r="L4875" s="9" t="s">
        <v>0</v>
      </c>
      <c r="BC4875" s="2"/>
    </row>
    <row r="4876" spans="12:55" ht="12.75" x14ac:dyDescent="0.2">
      <c r="L4876" s="9" t="s">
        <v>0</v>
      </c>
      <c r="BC4876" s="2"/>
    </row>
    <row r="4877" spans="12:55" ht="12.75" x14ac:dyDescent="0.2">
      <c r="L4877" s="9" t="s">
        <v>0</v>
      </c>
      <c r="BC4877" s="2"/>
    </row>
    <row r="4878" spans="12:55" ht="12.75" x14ac:dyDescent="0.2">
      <c r="L4878" s="9" t="s">
        <v>0</v>
      </c>
      <c r="BC4878" s="2"/>
    </row>
    <row r="4879" spans="12:55" ht="12.75" x14ac:dyDescent="0.2">
      <c r="L4879" s="9" t="s">
        <v>0</v>
      </c>
      <c r="BC4879" s="2"/>
    </row>
    <row r="4880" spans="12:55" ht="12.75" x14ac:dyDescent="0.2">
      <c r="L4880" s="9" t="s">
        <v>0</v>
      </c>
      <c r="BC4880" s="2"/>
    </row>
    <row r="4881" spans="12:55" ht="12.75" x14ac:dyDescent="0.2">
      <c r="L4881" s="9" t="s">
        <v>0</v>
      </c>
      <c r="BC4881" s="2"/>
    </row>
    <row r="4882" spans="12:55" ht="12.75" x14ac:dyDescent="0.2">
      <c r="L4882" s="9" t="s">
        <v>0</v>
      </c>
      <c r="BC4882" s="2"/>
    </row>
    <row r="4883" spans="12:55" ht="12.75" x14ac:dyDescent="0.2">
      <c r="L4883" s="9" t="s">
        <v>0</v>
      </c>
      <c r="BC4883" s="2"/>
    </row>
    <row r="4884" spans="12:55" ht="12.75" x14ac:dyDescent="0.2">
      <c r="L4884" s="9" t="s">
        <v>0</v>
      </c>
      <c r="BC4884" s="2"/>
    </row>
    <row r="4885" spans="12:55" ht="12.75" x14ac:dyDescent="0.2">
      <c r="L4885" s="9" t="s">
        <v>0</v>
      </c>
      <c r="BC4885" s="2"/>
    </row>
    <row r="4886" spans="12:55" ht="12.75" x14ac:dyDescent="0.2">
      <c r="L4886" s="9" t="s">
        <v>0</v>
      </c>
      <c r="BC4886" s="2"/>
    </row>
    <row r="4887" spans="12:55" ht="12.75" x14ac:dyDescent="0.2">
      <c r="L4887" s="9" t="s">
        <v>0</v>
      </c>
      <c r="BC4887" s="2"/>
    </row>
    <row r="4888" spans="12:55" ht="12.75" x14ac:dyDescent="0.2">
      <c r="L4888" s="9" t="s">
        <v>0</v>
      </c>
      <c r="BC4888" s="2"/>
    </row>
    <row r="4889" spans="12:55" ht="12.75" x14ac:dyDescent="0.2">
      <c r="L4889" s="9" t="s">
        <v>0</v>
      </c>
      <c r="BC4889" s="2"/>
    </row>
    <row r="4890" spans="12:55" ht="12.75" x14ac:dyDescent="0.2">
      <c r="L4890" s="9" t="s">
        <v>0</v>
      </c>
      <c r="BC4890" s="2"/>
    </row>
    <row r="4891" spans="12:55" ht="12.75" x14ac:dyDescent="0.2">
      <c r="L4891" s="9" t="s">
        <v>0</v>
      </c>
      <c r="BC4891" s="2"/>
    </row>
    <row r="4892" spans="12:55" ht="12.75" x14ac:dyDescent="0.2">
      <c r="L4892" s="9" t="s">
        <v>0</v>
      </c>
      <c r="BC4892" s="2"/>
    </row>
    <row r="4893" spans="12:55" ht="12.75" x14ac:dyDescent="0.2">
      <c r="L4893" s="9" t="s">
        <v>0</v>
      </c>
      <c r="BC4893" s="2"/>
    </row>
    <row r="4894" spans="12:55" ht="12.75" x14ac:dyDescent="0.2">
      <c r="L4894" s="9" t="s">
        <v>0</v>
      </c>
      <c r="BC4894" s="2"/>
    </row>
    <row r="4895" spans="12:55" ht="12.75" x14ac:dyDescent="0.2">
      <c r="L4895" s="9" t="s">
        <v>0</v>
      </c>
      <c r="BC4895" s="2"/>
    </row>
    <row r="4896" spans="12:55" ht="12.75" x14ac:dyDescent="0.2">
      <c r="L4896" s="9" t="s">
        <v>0</v>
      </c>
      <c r="BC4896" s="2"/>
    </row>
    <row r="4897" spans="12:55" ht="12.75" x14ac:dyDescent="0.2">
      <c r="L4897" s="9" t="s">
        <v>0</v>
      </c>
      <c r="BC4897" s="2"/>
    </row>
    <row r="4898" spans="12:55" ht="12.75" x14ac:dyDescent="0.2">
      <c r="L4898" s="9" t="s">
        <v>0</v>
      </c>
      <c r="BC4898" s="2"/>
    </row>
    <row r="4899" spans="12:55" ht="12.75" x14ac:dyDescent="0.2">
      <c r="L4899" s="9" t="s">
        <v>0</v>
      </c>
      <c r="BC4899" s="2"/>
    </row>
    <row r="4900" spans="12:55" ht="12.75" x14ac:dyDescent="0.2">
      <c r="L4900" s="9" t="s">
        <v>0</v>
      </c>
      <c r="BC4900" s="2"/>
    </row>
    <row r="4901" spans="12:55" ht="12.75" x14ac:dyDescent="0.2">
      <c r="L4901" s="9" t="s">
        <v>0</v>
      </c>
      <c r="BC4901" s="2"/>
    </row>
    <row r="4902" spans="12:55" ht="12.75" x14ac:dyDescent="0.2">
      <c r="L4902" s="9" t="s">
        <v>0</v>
      </c>
      <c r="BC4902" s="2"/>
    </row>
    <row r="4903" spans="12:55" ht="12.75" x14ac:dyDescent="0.2">
      <c r="L4903" s="9" t="s">
        <v>0</v>
      </c>
      <c r="BC4903" s="2"/>
    </row>
    <row r="4904" spans="12:55" ht="12.75" x14ac:dyDescent="0.2">
      <c r="L4904" s="9" t="s">
        <v>0</v>
      </c>
      <c r="BC4904" s="2"/>
    </row>
    <row r="4905" spans="12:55" ht="12.75" x14ac:dyDescent="0.2">
      <c r="L4905" s="9" t="s">
        <v>0</v>
      </c>
      <c r="BC4905" s="2"/>
    </row>
    <row r="4906" spans="12:55" ht="12.75" x14ac:dyDescent="0.2">
      <c r="L4906" s="9" t="s">
        <v>0</v>
      </c>
      <c r="BC4906" s="2"/>
    </row>
    <row r="4907" spans="12:55" ht="12.75" x14ac:dyDescent="0.2">
      <c r="L4907" s="9" t="s">
        <v>0</v>
      </c>
      <c r="BC4907" s="2"/>
    </row>
    <row r="4908" spans="12:55" ht="12.75" x14ac:dyDescent="0.2">
      <c r="L4908" s="9" t="s">
        <v>0</v>
      </c>
      <c r="BC4908" s="2"/>
    </row>
    <row r="4909" spans="12:55" ht="12.75" x14ac:dyDescent="0.2">
      <c r="L4909" s="9" t="s">
        <v>0</v>
      </c>
      <c r="BC4909" s="2"/>
    </row>
    <row r="4910" spans="12:55" ht="12.75" x14ac:dyDescent="0.2">
      <c r="L4910" s="9" t="s">
        <v>0</v>
      </c>
      <c r="BC4910" s="2"/>
    </row>
    <row r="4911" spans="12:55" ht="12.75" x14ac:dyDescent="0.2">
      <c r="L4911" s="9" t="s">
        <v>0</v>
      </c>
      <c r="BC4911" s="2"/>
    </row>
    <row r="4912" spans="12:55" ht="12.75" x14ac:dyDescent="0.2">
      <c r="L4912" s="9" t="s">
        <v>0</v>
      </c>
      <c r="BC4912" s="2"/>
    </row>
    <row r="4913" spans="12:55" ht="12.75" x14ac:dyDescent="0.2">
      <c r="L4913" s="9" t="s">
        <v>0</v>
      </c>
      <c r="BC4913" s="2"/>
    </row>
    <row r="4914" spans="12:55" ht="12.75" x14ac:dyDescent="0.2">
      <c r="L4914" s="9" t="s">
        <v>0</v>
      </c>
      <c r="BC4914" s="2"/>
    </row>
    <row r="4915" spans="12:55" ht="12.75" x14ac:dyDescent="0.2">
      <c r="L4915" s="9" t="s">
        <v>0</v>
      </c>
      <c r="BC4915" s="2"/>
    </row>
    <row r="4916" spans="12:55" ht="12.75" x14ac:dyDescent="0.2">
      <c r="L4916" s="9" t="s">
        <v>0</v>
      </c>
      <c r="BC4916" s="2"/>
    </row>
    <row r="4917" spans="12:55" ht="12.75" x14ac:dyDescent="0.2">
      <c r="L4917" s="9" t="s">
        <v>0</v>
      </c>
      <c r="BC4917" s="2"/>
    </row>
    <row r="4918" spans="12:55" ht="12.75" x14ac:dyDescent="0.2">
      <c r="L4918" s="9" t="s">
        <v>0</v>
      </c>
      <c r="BC4918" s="2"/>
    </row>
    <row r="4919" spans="12:55" ht="12.75" x14ac:dyDescent="0.2">
      <c r="L4919" s="9" t="s">
        <v>0</v>
      </c>
      <c r="BC4919" s="2"/>
    </row>
    <row r="4920" spans="12:55" ht="12.75" x14ac:dyDescent="0.2">
      <c r="L4920" s="9" t="s">
        <v>0</v>
      </c>
      <c r="BC4920" s="2"/>
    </row>
    <row r="4921" spans="12:55" ht="12.75" x14ac:dyDescent="0.2">
      <c r="L4921" s="9" t="s">
        <v>0</v>
      </c>
      <c r="BC4921" s="2"/>
    </row>
    <row r="4922" spans="12:55" ht="12.75" x14ac:dyDescent="0.2">
      <c r="L4922" s="9" t="s">
        <v>0</v>
      </c>
      <c r="BC4922" s="2"/>
    </row>
    <row r="4923" spans="12:55" ht="12.75" x14ac:dyDescent="0.2">
      <c r="L4923" s="9" t="s">
        <v>0</v>
      </c>
      <c r="BC4923" s="2"/>
    </row>
    <row r="4924" spans="12:55" ht="12.75" x14ac:dyDescent="0.2">
      <c r="L4924" s="9" t="s">
        <v>0</v>
      </c>
      <c r="BC4924" s="2"/>
    </row>
    <row r="4925" spans="12:55" ht="12.75" x14ac:dyDescent="0.2">
      <c r="L4925" s="9" t="s">
        <v>0</v>
      </c>
      <c r="BC4925" s="2"/>
    </row>
    <row r="4926" spans="12:55" ht="12.75" x14ac:dyDescent="0.2">
      <c r="L4926" s="9" t="s">
        <v>0</v>
      </c>
      <c r="BC4926" s="2"/>
    </row>
    <row r="4927" spans="12:55" ht="12.75" x14ac:dyDescent="0.2">
      <c r="L4927" s="9" t="s">
        <v>0</v>
      </c>
      <c r="BC4927" s="2"/>
    </row>
    <row r="4928" spans="12:55" ht="12.75" x14ac:dyDescent="0.2">
      <c r="L4928" s="9" t="s">
        <v>0</v>
      </c>
      <c r="BC4928" s="2"/>
    </row>
    <row r="4929" spans="12:55" ht="12.75" x14ac:dyDescent="0.2">
      <c r="L4929" s="9" t="s">
        <v>0</v>
      </c>
      <c r="BC4929" s="2"/>
    </row>
    <row r="4930" spans="12:55" ht="12.75" x14ac:dyDescent="0.2">
      <c r="L4930" s="9" t="s">
        <v>0</v>
      </c>
      <c r="BC4930" s="2"/>
    </row>
    <row r="4931" spans="12:55" ht="12.75" x14ac:dyDescent="0.2">
      <c r="L4931" s="9" t="s">
        <v>0</v>
      </c>
      <c r="BC4931" s="2"/>
    </row>
    <row r="4932" spans="12:55" ht="12.75" x14ac:dyDescent="0.2">
      <c r="L4932" s="9" t="s">
        <v>0</v>
      </c>
      <c r="BC4932" s="2"/>
    </row>
    <row r="4933" spans="12:55" ht="12.75" x14ac:dyDescent="0.2">
      <c r="L4933" s="9" t="s">
        <v>0</v>
      </c>
      <c r="BC4933" s="2"/>
    </row>
    <row r="4934" spans="12:55" ht="12.75" x14ac:dyDescent="0.2">
      <c r="L4934" s="9" t="s">
        <v>0</v>
      </c>
      <c r="BC4934" s="2"/>
    </row>
    <row r="4935" spans="12:55" ht="12.75" x14ac:dyDescent="0.2">
      <c r="L4935" s="9" t="s">
        <v>0</v>
      </c>
      <c r="BC4935" s="2"/>
    </row>
    <row r="4936" spans="12:55" ht="12.75" x14ac:dyDescent="0.2">
      <c r="L4936" s="9" t="s">
        <v>0</v>
      </c>
      <c r="BC4936" s="2"/>
    </row>
    <row r="4937" spans="12:55" ht="12.75" x14ac:dyDescent="0.2">
      <c r="L4937" s="9" t="s">
        <v>0</v>
      </c>
      <c r="BC4937" s="2"/>
    </row>
    <row r="4938" spans="12:55" ht="12.75" x14ac:dyDescent="0.2">
      <c r="L4938" s="9" t="s">
        <v>0</v>
      </c>
      <c r="BC4938" s="2"/>
    </row>
    <row r="4939" spans="12:55" ht="12.75" x14ac:dyDescent="0.2">
      <c r="L4939" s="9" t="s">
        <v>0</v>
      </c>
      <c r="BC4939" s="2"/>
    </row>
    <row r="4940" spans="12:55" ht="12.75" x14ac:dyDescent="0.2">
      <c r="L4940" s="9" t="s">
        <v>0</v>
      </c>
      <c r="BC4940" s="2"/>
    </row>
    <row r="4941" spans="12:55" ht="12.75" x14ac:dyDescent="0.2">
      <c r="L4941" s="9" t="s">
        <v>0</v>
      </c>
      <c r="BC4941" s="2"/>
    </row>
    <row r="4942" spans="12:55" ht="12.75" x14ac:dyDescent="0.2">
      <c r="L4942" s="9" t="s">
        <v>0</v>
      </c>
      <c r="BC4942" s="2"/>
    </row>
    <row r="4943" spans="12:55" ht="12.75" x14ac:dyDescent="0.2">
      <c r="L4943" s="9" t="s">
        <v>0</v>
      </c>
      <c r="BC4943" s="2"/>
    </row>
    <row r="4944" spans="12:55" ht="12.75" x14ac:dyDescent="0.2">
      <c r="L4944" s="9" t="s">
        <v>0</v>
      </c>
      <c r="BC4944" s="2"/>
    </row>
    <row r="4945" spans="12:55" ht="12.75" x14ac:dyDescent="0.2">
      <c r="L4945" s="9" t="s">
        <v>0</v>
      </c>
      <c r="BC4945" s="2"/>
    </row>
    <row r="4946" spans="12:55" ht="12.75" x14ac:dyDescent="0.2">
      <c r="L4946" s="9" t="s">
        <v>0</v>
      </c>
      <c r="BC4946" s="2"/>
    </row>
    <row r="4947" spans="12:55" ht="12.75" x14ac:dyDescent="0.2">
      <c r="L4947" s="9" t="s">
        <v>0</v>
      </c>
      <c r="BC4947" s="2"/>
    </row>
    <row r="4948" spans="12:55" ht="12.75" x14ac:dyDescent="0.2">
      <c r="L4948" s="9" t="s">
        <v>0</v>
      </c>
      <c r="BC4948" s="2"/>
    </row>
    <row r="4949" spans="12:55" ht="12.75" x14ac:dyDescent="0.2">
      <c r="L4949" s="9" t="s">
        <v>0</v>
      </c>
      <c r="BC4949" s="2"/>
    </row>
    <row r="4950" spans="12:55" ht="12.75" x14ac:dyDescent="0.2">
      <c r="L4950" s="9" t="s">
        <v>0</v>
      </c>
      <c r="BC4950" s="2"/>
    </row>
    <row r="4951" spans="12:55" ht="12.75" x14ac:dyDescent="0.2">
      <c r="L4951" s="9" t="s">
        <v>0</v>
      </c>
      <c r="BC4951" s="2"/>
    </row>
    <row r="4952" spans="12:55" ht="12.75" x14ac:dyDescent="0.2">
      <c r="L4952" s="9" t="s">
        <v>0</v>
      </c>
      <c r="BC4952" s="2"/>
    </row>
    <row r="4953" spans="12:55" ht="12.75" x14ac:dyDescent="0.2">
      <c r="L4953" s="9" t="s">
        <v>0</v>
      </c>
      <c r="BC4953" s="2"/>
    </row>
    <row r="4954" spans="12:55" ht="12.75" x14ac:dyDescent="0.2">
      <c r="L4954" s="9" t="s">
        <v>0</v>
      </c>
      <c r="BC4954" s="2"/>
    </row>
    <row r="4955" spans="12:55" ht="12.75" x14ac:dyDescent="0.2">
      <c r="L4955" s="9" t="s">
        <v>0</v>
      </c>
      <c r="BC4955" s="2"/>
    </row>
    <row r="4956" spans="12:55" ht="12.75" x14ac:dyDescent="0.2">
      <c r="L4956" s="9" t="s">
        <v>0</v>
      </c>
      <c r="BC4956" s="2"/>
    </row>
    <row r="4957" spans="12:55" ht="12.75" x14ac:dyDescent="0.2">
      <c r="L4957" s="9" t="s">
        <v>0</v>
      </c>
      <c r="BC4957" s="2"/>
    </row>
    <row r="4958" spans="12:55" ht="12.75" x14ac:dyDescent="0.2">
      <c r="L4958" s="9" t="s">
        <v>0</v>
      </c>
      <c r="BC4958" s="2"/>
    </row>
    <row r="4959" spans="12:55" ht="12.75" x14ac:dyDescent="0.2">
      <c r="L4959" s="9" t="s">
        <v>0</v>
      </c>
      <c r="BC4959" s="2"/>
    </row>
    <row r="4960" spans="12:55" ht="12.75" x14ac:dyDescent="0.2">
      <c r="L4960" s="9" t="s">
        <v>0</v>
      </c>
      <c r="BC4960" s="2"/>
    </row>
    <row r="4961" spans="12:55" ht="12.75" x14ac:dyDescent="0.2">
      <c r="L4961" s="9" t="s">
        <v>0</v>
      </c>
      <c r="BC4961" s="2"/>
    </row>
    <row r="4962" spans="12:55" ht="12.75" x14ac:dyDescent="0.2">
      <c r="L4962" s="9" t="s">
        <v>0</v>
      </c>
      <c r="BC4962" s="2"/>
    </row>
    <row r="4963" spans="12:55" ht="12.75" x14ac:dyDescent="0.2">
      <c r="L4963" s="9" t="s">
        <v>0</v>
      </c>
      <c r="BC4963" s="2"/>
    </row>
    <row r="4964" spans="12:55" ht="12.75" x14ac:dyDescent="0.2">
      <c r="L4964" s="9" t="s">
        <v>0</v>
      </c>
      <c r="BC4964" s="2"/>
    </row>
    <row r="4965" spans="12:55" ht="12.75" x14ac:dyDescent="0.2">
      <c r="L4965" s="9" t="s">
        <v>0</v>
      </c>
      <c r="BC4965" s="2"/>
    </row>
    <row r="4966" spans="12:55" ht="12.75" x14ac:dyDescent="0.2">
      <c r="L4966" s="9" t="s">
        <v>0</v>
      </c>
      <c r="BC4966" s="2"/>
    </row>
    <row r="4967" spans="12:55" ht="12.75" x14ac:dyDescent="0.2">
      <c r="L4967" s="9" t="s">
        <v>0</v>
      </c>
      <c r="BC4967" s="2"/>
    </row>
    <row r="4968" spans="12:55" ht="12.75" x14ac:dyDescent="0.2">
      <c r="L4968" s="9" t="s">
        <v>0</v>
      </c>
      <c r="BC4968" s="2"/>
    </row>
    <row r="4969" spans="12:55" ht="12.75" x14ac:dyDescent="0.2">
      <c r="L4969" s="9" t="s">
        <v>0</v>
      </c>
      <c r="BC4969" s="2"/>
    </row>
    <row r="4970" spans="12:55" ht="12.75" x14ac:dyDescent="0.2">
      <c r="L4970" s="9" t="s">
        <v>0</v>
      </c>
      <c r="BC4970" s="2"/>
    </row>
    <row r="4971" spans="12:55" ht="12.75" x14ac:dyDescent="0.2">
      <c r="L4971" s="9" t="s">
        <v>0</v>
      </c>
      <c r="BC4971" s="2"/>
    </row>
    <row r="4972" spans="12:55" ht="12.75" x14ac:dyDescent="0.2">
      <c r="L4972" s="9" t="s">
        <v>0</v>
      </c>
      <c r="BC4972" s="2"/>
    </row>
    <row r="4973" spans="12:55" ht="12.75" x14ac:dyDescent="0.2">
      <c r="L4973" s="9" t="s">
        <v>0</v>
      </c>
      <c r="BC4973" s="2"/>
    </row>
    <row r="4974" spans="12:55" ht="12.75" x14ac:dyDescent="0.2">
      <c r="L4974" s="9" t="s">
        <v>0</v>
      </c>
      <c r="BC4974" s="2"/>
    </row>
    <row r="4975" spans="12:55" ht="12.75" x14ac:dyDescent="0.2">
      <c r="L4975" s="9" t="s">
        <v>0</v>
      </c>
      <c r="BC4975" s="2"/>
    </row>
    <row r="4976" spans="12:55" ht="12.75" x14ac:dyDescent="0.2">
      <c r="L4976" s="9" t="s">
        <v>0</v>
      </c>
      <c r="BC4976" s="2"/>
    </row>
    <row r="4977" spans="12:55" ht="12.75" x14ac:dyDescent="0.2">
      <c r="L4977" s="9" t="s">
        <v>0</v>
      </c>
      <c r="BC4977" s="2"/>
    </row>
    <row r="4978" spans="12:55" ht="12.75" x14ac:dyDescent="0.2">
      <c r="L4978" s="9" t="s">
        <v>0</v>
      </c>
      <c r="BC4978" s="2"/>
    </row>
    <row r="4979" spans="12:55" ht="12.75" x14ac:dyDescent="0.2">
      <c r="L4979" s="9" t="s">
        <v>0</v>
      </c>
      <c r="BC4979" s="2"/>
    </row>
    <row r="4980" spans="12:55" ht="12.75" x14ac:dyDescent="0.2">
      <c r="L4980" s="9" t="s">
        <v>0</v>
      </c>
      <c r="BC4980" s="2"/>
    </row>
    <row r="4981" spans="12:55" ht="12.75" x14ac:dyDescent="0.2">
      <c r="L4981" s="9" t="s">
        <v>0</v>
      </c>
      <c r="BC4981" s="2"/>
    </row>
    <row r="4982" spans="12:55" ht="12.75" x14ac:dyDescent="0.2">
      <c r="L4982" s="9" t="s">
        <v>0</v>
      </c>
      <c r="BC4982" s="2"/>
    </row>
    <row r="4983" spans="12:55" ht="12.75" x14ac:dyDescent="0.2">
      <c r="L4983" s="9" t="s">
        <v>0</v>
      </c>
      <c r="BC4983" s="2"/>
    </row>
    <row r="4984" spans="12:55" ht="12.75" x14ac:dyDescent="0.2">
      <c r="L4984" s="9" t="s">
        <v>0</v>
      </c>
      <c r="BC4984" s="2"/>
    </row>
    <row r="4985" spans="12:55" ht="12.75" x14ac:dyDescent="0.2">
      <c r="L4985" s="9" t="s">
        <v>0</v>
      </c>
      <c r="BC4985" s="2"/>
    </row>
    <row r="4986" spans="12:55" ht="12.75" x14ac:dyDescent="0.2">
      <c r="L4986" s="9" t="s">
        <v>0</v>
      </c>
      <c r="BC4986" s="2"/>
    </row>
    <row r="4987" spans="12:55" ht="12.75" x14ac:dyDescent="0.2">
      <c r="L4987" s="9" t="s">
        <v>0</v>
      </c>
      <c r="BC4987" s="2"/>
    </row>
    <row r="4988" spans="12:55" ht="12.75" x14ac:dyDescent="0.2">
      <c r="L4988" s="9" t="s">
        <v>0</v>
      </c>
      <c r="BC4988" s="2"/>
    </row>
    <row r="4989" spans="12:55" ht="12.75" x14ac:dyDescent="0.2">
      <c r="L4989" s="9" t="s">
        <v>0</v>
      </c>
      <c r="BC4989" s="2"/>
    </row>
    <row r="4990" spans="12:55" ht="12.75" x14ac:dyDescent="0.2">
      <c r="L4990" s="9" t="s">
        <v>0</v>
      </c>
      <c r="BC4990" s="2"/>
    </row>
    <row r="4991" spans="12:55" ht="12.75" x14ac:dyDescent="0.2">
      <c r="L4991" s="9" t="s">
        <v>0</v>
      </c>
      <c r="BC4991" s="2"/>
    </row>
    <row r="4992" spans="12:55" ht="12.75" x14ac:dyDescent="0.2">
      <c r="L4992" s="9" t="s">
        <v>0</v>
      </c>
      <c r="BC4992" s="2"/>
    </row>
    <row r="4993" spans="12:55" ht="12.75" x14ac:dyDescent="0.2">
      <c r="L4993" s="9" t="s">
        <v>0</v>
      </c>
      <c r="BC4993" s="2"/>
    </row>
    <row r="4994" spans="12:55" ht="12.75" x14ac:dyDescent="0.2">
      <c r="L4994" s="9" t="s">
        <v>0</v>
      </c>
      <c r="BC4994" s="2"/>
    </row>
    <row r="4995" spans="12:55" ht="12.75" x14ac:dyDescent="0.2">
      <c r="L4995" s="9" t="s">
        <v>0</v>
      </c>
      <c r="BC4995" s="2"/>
    </row>
    <row r="4996" spans="12:55" ht="12.75" x14ac:dyDescent="0.2">
      <c r="L4996" s="9" t="s">
        <v>0</v>
      </c>
      <c r="BC4996" s="2"/>
    </row>
    <row r="4997" spans="12:55" ht="12.75" x14ac:dyDescent="0.2">
      <c r="L4997" s="9" t="s">
        <v>0</v>
      </c>
      <c r="BC4997" s="2"/>
    </row>
    <row r="4998" spans="12:55" ht="12.75" x14ac:dyDescent="0.2">
      <c r="L4998" s="9" t="s">
        <v>0</v>
      </c>
      <c r="BC4998" s="2"/>
    </row>
    <row r="4999" spans="12:55" ht="12.75" x14ac:dyDescent="0.2">
      <c r="L4999" s="9" t="s">
        <v>0</v>
      </c>
      <c r="BC4999" s="2"/>
    </row>
    <row r="5000" spans="12:55" ht="12.75" x14ac:dyDescent="0.2">
      <c r="L5000" s="9" t="s">
        <v>0</v>
      </c>
      <c r="BC5000" s="2"/>
    </row>
    <row r="5001" spans="12:55" ht="12.75" x14ac:dyDescent="0.2">
      <c r="L5001" s="9" t="s">
        <v>0</v>
      </c>
      <c r="BC5001" s="2"/>
    </row>
    <row r="5002" spans="12:55" ht="12.75" x14ac:dyDescent="0.2">
      <c r="L5002" s="9" t="s">
        <v>0</v>
      </c>
      <c r="BC5002" s="2"/>
    </row>
    <row r="5003" spans="12:55" ht="12.75" x14ac:dyDescent="0.2">
      <c r="L5003" s="9" t="s">
        <v>0</v>
      </c>
      <c r="BC5003" s="2"/>
    </row>
    <row r="5004" spans="12:55" ht="12.75" x14ac:dyDescent="0.2">
      <c r="L5004" s="9" t="s">
        <v>0</v>
      </c>
      <c r="BC5004" s="2"/>
    </row>
    <row r="5005" spans="12:55" ht="12.75" x14ac:dyDescent="0.2">
      <c r="L5005" s="9" t="s">
        <v>0</v>
      </c>
      <c r="BC5005" s="2"/>
    </row>
    <row r="5006" spans="12:55" ht="12.75" x14ac:dyDescent="0.2">
      <c r="L5006" s="9" t="s">
        <v>0</v>
      </c>
      <c r="BC5006" s="2"/>
    </row>
    <row r="5007" spans="12:55" ht="12.75" x14ac:dyDescent="0.2">
      <c r="L5007" s="9" t="s">
        <v>0</v>
      </c>
      <c r="BC5007" s="2"/>
    </row>
    <row r="5008" spans="12:55" ht="12.75" x14ac:dyDescent="0.2">
      <c r="L5008" s="9" t="s">
        <v>0</v>
      </c>
      <c r="BC5008" s="2"/>
    </row>
    <row r="5009" spans="12:55" ht="12.75" x14ac:dyDescent="0.2">
      <c r="L5009" s="9" t="s">
        <v>0</v>
      </c>
      <c r="BC5009" s="2"/>
    </row>
    <row r="5010" spans="12:55" ht="12.75" x14ac:dyDescent="0.2">
      <c r="L5010" s="9" t="s">
        <v>0</v>
      </c>
      <c r="BC5010" s="2"/>
    </row>
    <row r="5011" spans="12:55" ht="12.75" x14ac:dyDescent="0.2">
      <c r="L5011" s="9" t="s">
        <v>0</v>
      </c>
      <c r="BC5011" s="2"/>
    </row>
    <row r="5012" spans="12:55" ht="12.75" x14ac:dyDescent="0.2">
      <c r="L5012" s="9" t="s">
        <v>0</v>
      </c>
      <c r="BC5012" s="2"/>
    </row>
    <row r="5013" spans="12:55" ht="12.75" x14ac:dyDescent="0.2">
      <c r="L5013" s="9" t="s">
        <v>0</v>
      </c>
      <c r="BC5013" s="2"/>
    </row>
    <row r="5014" spans="12:55" ht="12.75" x14ac:dyDescent="0.2">
      <c r="L5014" s="9" t="s">
        <v>0</v>
      </c>
      <c r="BC5014" s="2"/>
    </row>
    <row r="5015" spans="12:55" ht="12.75" x14ac:dyDescent="0.2">
      <c r="L5015" s="9" t="s">
        <v>0</v>
      </c>
      <c r="BC5015" s="2"/>
    </row>
    <row r="5016" spans="12:55" ht="12.75" x14ac:dyDescent="0.2">
      <c r="L5016" s="9" t="s">
        <v>0</v>
      </c>
      <c r="BC5016" s="2"/>
    </row>
    <row r="5017" spans="12:55" ht="12.75" x14ac:dyDescent="0.2">
      <c r="L5017" s="9" t="s">
        <v>0</v>
      </c>
      <c r="BC5017" s="2"/>
    </row>
    <row r="5018" spans="12:55" ht="12.75" x14ac:dyDescent="0.2">
      <c r="L5018" s="9" t="s">
        <v>0</v>
      </c>
      <c r="BC5018" s="2"/>
    </row>
    <row r="5019" spans="12:55" ht="12.75" x14ac:dyDescent="0.2">
      <c r="L5019" s="9" t="s">
        <v>0</v>
      </c>
      <c r="BC5019" s="2"/>
    </row>
    <row r="5020" spans="12:55" ht="12.75" x14ac:dyDescent="0.2">
      <c r="L5020" s="9" t="s">
        <v>0</v>
      </c>
      <c r="BC5020" s="2"/>
    </row>
    <row r="5021" spans="12:55" ht="12.75" x14ac:dyDescent="0.2">
      <c r="L5021" s="9" t="s">
        <v>0</v>
      </c>
      <c r="BC5021" s="2"/>
    </row>
    <row r="5022" spans="12:55" ht="12.75" x14ac:dyDescent="0.2">
      <c r="L5022" s="9" t="s">
        <v>0</v>
      </c>
      <c r="BC5022" s="2"/>
    </row>
    <row r="5023" spans="12:55" ht="12.75" x14ac:dyDescent="0.2">
      <c r="L5023" s="9" t="s">
        <v>0</v>
      </c>
      <c r="BC5023" s="2"/>
    </row>
    <row r="5024" spans="12:55" ht="12.75" x14ac:dyDescent="0.2">
      <c r="L5024" s="9" t="s">
        <v>0</v>
      </c>
      <c r="BC5024" s="2"/>
    </row>
    <row r="5025" spans="12:55" ht="12.75" x14ac:dyDescent="0.2">
      <c r="L5025" s="9" t="s">
        <v>0</v>
      </c>
      <c r="BC5025" s="2"/>
    </row>
    <row r="5026" spans="12:55" ht="12.75" x14ac:dyDescent="0.2">
      <c r="L5026" s="9" t="s">
        <v>0</v>
      </c>
      <c r="BC5026" s="2"/>
    </row>
    <row r="5027" spans="12:55" ht="12.75" x14ac:dyDescent="0.2">
      <c r="L5027" s="9" t="s">
        <v>0</v>
      </c>
      <c r="BC5027" s="2"/>
    </row>
    <row r="5028" spans="12:55" ht="12.75" x14ac:dyDescent="0.2">
      <c r="L5028" s="9" t="s">
        <v>0</v>
      </c>
      <c r="BC5028" s="2"/>
    </row>
    <row r="5029" spans="12:55" ht="12.75" x14ac:dyDescent="0.2">
      <c r="L5029" s="9" t="s">
        <v>0</v>
      </c>
      <c r="BC5029" s="2"/>
    </row>
    <row r="5030" spans="12:55" ht="12.75" x14ac:dyDescent="0.2">
      <c r="L5030" s="9" t="s">
        <v>0</v>
      </c>
      <c r="BC5030" s="2"/>
    </row>
    <row r="5031" spans="12:55" ht="12.75" x14ac:dyDescent="0.2">
      <c r="L5031" s="9" t="s">
        <v>0</v>
      </c>
      <c r="BC5031" s="2"/>
    </row>
    <row r="5032" spans="12:55" ht="12.75" x14ac:dyDescent="0.2">
      <c r="L5032" s="9" t="s">
        <v>0</v>
      </c>
      <c r="BC5032" s="2"/>
    </row>
    <row r="5033" spans="12:55" ht="12.75" x14ac:dyDescent="0.2">
      <c r="L5033" s="9" t="s">
        <v>0</v>
      </c>
      <c r="BC5033" s="2"/>
    </row>
    <row r="5034" spans="12:55" ht="12.75" x14ac:dyDescent="0.2">
      <c r="L5034" s="9" t="s">
        <v>0</v>
      </c>
      <c r="BC5034" s="2"/>
    </row>
    <row r="5035" spans="12:55" ht="12.75" x14ac:dyDescent="0.2">
      <c r="L5035" s="9" t="s">
        <v>0</v>
      </c>
      <c r="BC5035" s="2"/>
    </row>
    <row r="5036" spans="12:55" ht="12.75" x14ac:dyDescent="0.2">
      <c r="L5036" s="9" t="s">
        <v>0</v>
      </c>
      <c r="BC5036" s="2"/>
    </row>
    <row r="5037" spans="12:55" ht="12.75" x14ac:dyDescent="0.2">
      <c r="L5037" s="9" t="s">
        <v>0</v>
      </c>
      <c r="BC5037" s="2"/>
    </row>
    <row r="5038" spans="12:55" ht="12.75" x14ac:dyDescent="0.2">
      <c r="L5038" s="9" t="s">
        <v>0</v>
      </c>
      <c r="BC5038" s="2"/>
    </row>
    <row r="5039" spans="12:55" ht="12.75" x14ac:dyDescent="0.2">
      <c r="L5039" s="9" t="s">
        <v>0</v>
      </c>
      <c r="BC5039" s="2"/>
    </row>
    <row r="5040" spans="12:55" ht="12.75" x14ac:dyDescent="0.2">
      <c r="L5040" s="9" t="s">
        <v>0</v>
      </c>
      <c r="BC5040" s="2"/>
    </row>
    <row r="5041" spans="12:55" ht="12.75" x14ac:dyDescent="0.2">
      <c r="L5041" s="9" t="s">
        <v>0</v>
      </c>
      <c r="BC5041" s="2"/>
    </row>
    <row r="5042" spans="12:55" ht="12.75" x14ac:dyDescent="0.2">
      <c r="L5042" s="9" t="s">
        <v>0</v>
      </c>
      <c r="BC5042" s="2"/>
    </row>
    <row r="5043" spans="12:55" ht="12.75" x14ac:dyDescent="0.2">
      <c r="L5043" s="9" t="s">
        <v>0</v>
      </c>
      <c r="BC5043" s="2"/>
    </row>
    <row r="5044" spans="12:55" ht="12.75" x14ac:dyDescent="0.2">
      <c r="L5044" s="9" t="s">
        <v>0</v>
      </c>
      <c r="BC5044" s="2"/>
    </row>
    <row r="5045" spans="12:55" ht="12.75" x14ac:dyDescent="0.2">
      <c r="L5045" s="9" t="s">
        <v>0</v>
      </c>
      <c r="BC5045" s="2"/>
    </row>
    <row r="5046" spans="12:55" ht="12.75" x14ac:dyDescent="0.2">
      <c r="L5046" s="9" t="s">
        <v>0</v>
      </c>
      <c r="BC5046" s="2"/>
    </row>
    <row r="5047" spans="12:55" ht="12.75" x14ac:dyDescent="0.2">
      <c r="L5047" s="9" t="s">
        <v>0</v>
      </c>
      <c r="BC5047" s="2"/>
    </row>
    <row r="5048" spans="12:55" ht="12.75" x14ac:dyDescent="0.2">
      <c r="L5048" s="9" t="s">
        <v>0</v>
      </c>
      <c r="BC5048" s="2"/>
    </row>
    <row r="5049" spans="12:55" ht="12.75" x14ac:dyDescent="0.2">
      <c r="L5049" s="9" t="s">
        <v>0</v>
      </c>
      <c r="BC5049" s="2"/>
    </row>
    <row r="5050" spans="12:55" ht="12.75" x14ac:dyDescent="0.2">
      <c r="L5050" s="9" t="s">
        <v>0</v>
      </c>
      <c r="BC5050" s="2"/>
    </row>
    <row r="5051" spans="12:55" ht="12.75" x14ac:dyDescent="0.2">
      <c r="L5051" s="9" t="s">
        <v>0</v>
      </c>
      <c r="BC5051" s="2"/>
    </row>
    <row r="5052" spans="12:55" ht="12.75" x14ac:dyDescent="0.2">
      <c r="L5052" s="9" t="s">
        <v>0</v>
      </c>
      <c r="BC5052" s="2"/>
    </row>
    <row r="5053" spans="12:55" ht="12.75" x14ac:dyDescent="0.2">
      <c r="L5053" s="9" t="s">
        <v>0</v>
      </c>
      <c r="BC5053" s="2"/>
    </row>
    <row r="5054" spans="12:55" ht="12.75" x14ac:dyDescent="0.2">
      <c r="L5054" s="9" t="s">
        <v>0</v>
      </c>
      <c r="BC5054" s="2"/>
    </row>
    <row r="5055" spans="12:55" ht="12.75" x14ac:dyDescent="0.2">
      <c r="L5055" s="9" t="s">
        <v>0</v>
      </c>
      <c r="BC5055" s="2"/>
    </row>
    <row r="5056" spans="12:55" ht="12.75" x14ac:dyDescent="0.2">
      <c r="L5056" s="9" t="s">
        <v>0</v>
      </c>
      <c r="BC5056" s="2"/>
    </row>
    <row r="5057" spans="12:55" ht="12.75" x14ac:dyDescent="0.2">
      <c r="L5057" s="9" t="s">
        <v>0</v>
      </c>
      <c r="BC5057" s="2"/>
    </row>
    <row r="5058" spans="12:55" ht="12.75" x14ac:dyDescent="0.2">
      <c r="L5058" s="9" t="s">
        <v>0</v>
      </c>
      <c r="BC5058" s="2"/>
    </row>
    <row r="5059" spans="12:55" ht="12.75" x14ac:dyDescent="0.2">
      <c r="L5059" s="9" t="s">
        <v>0</v>
      </c>
      <c r="BC5059" s="2"/>
    </row>
    <row r="5060" spans="12:55" ht="12.75" x14ac:dyDescent="0.2">
      <c r="L5060" s="9" t="s">
        <v>0</v>
      </c>
      <c r="BC5060" s="2"/>
    </row>
    <row r="5061" spans="12:55" ht="12.75" x14ac:dyDescent="0.2">
      <c r="L5061" s="9" t="s">
        <v>0</v>
      </c>
      <c r="BC5061" s="2"/>
    </row>
    <row r="5062" spans="12:55" ht="12.75" x14ac:dyDescent="0.2">
      <c r="L5062" s="9" t="s">
        <v>0</v>
      </c>
      <c r="BC5062" s="2"/>
    </row>
    <row r="5063" spans="12:55" ht="12.75" x14ac:dyDescent="0.2">
      <c r="L5063" s="9" t="s">
        <v>0</v>
      </c>
      <c r="BC5063" s="2"/>
    </row>
    <row r="5064" spans="12:55" ht="12.75" x14ac:dyDescent="0.2">
      <c r="L5064" s="9" t="s">
        <v>0</v>
      </c>
      <c r="BC5064" s="2"/>
    </row>
    <row r="5065" spans="12:55" ht="12.75" x14ac:dyDescent="0.2">
      <c r="L5065" s="9" t="s">
        <v>0</v>
      </c>
      <c r="BC5065" s="2"/>
    </row>
    <row r="5066" spans="12:55" ht="12.75" x14ac:dyDescent="0.2">
      <c r="L5066" s="9" t="s">
        <v>0</v>
      </c>
      <c r="BC5066" s="2"/>
    </row>
    <row r="5067" spans="12:55" ht="12.75" x14ac:dyDescent="0.2">
      <c r="L5067" s="9" t="s">
        <v>0</v>
      </c>
      <c r="BC5067" s="2"/>
    </row>
    <row r="5068" spans="12:55" ht="12.75" x14ac:dyDescent="0.2">
      <c r="L5068" s="9" t="s">
        <v>0</v>
      </c>
      <c r="BC5068" s="2"/>
    </row>
    <row r="5069" spans="12:55" ht="12.75" x14ac:dyDescent="0.2">
      <c r="L5069" s="9" t="s">
        <v>0</v>
      </c>
      <c r="BC5069" s="2"/>
    </row>
    <row r="5070" spans="12:55" ht="12.75" x14ac:dyDescent="0.2">
      <c r="L5070" s="9" t="s">
        <v>0</v>
      </c>
      <c r="BC5070" s="2"/>
    </row>
    <row r="5071" spans="12:55" ht="12.75" x14ac:dyDescent="0.2">
      <c r="L5071" s="9" t="s">
        <v>0</v>
      </c>
      <c r="BC5071" s="2"/>
    </row>
    <row r="5072" spans="12:55" ht="12.75" x14ac:dyDescent="0.2">
      <c r="L5072" s="9" t="s">
        <v>0</v>
      </c>
      <c r="BC5072" s="2"/>
    </row>
    <row r="5073" spans="12:55" ht="12.75" x14ac:dyDescent="0.2">
      <c r="L5073" s="9" t="s">
        <v>0</v>
      </c>
      <c r="BC5073" s="2"/>
    </row>
    <row r="5074" spans="12:55" ht="12.75" x14ac:dyDescent="0.2">
      <c r="L5074" s="9" t="s">
        <v>0</v>
      </c>
      <c r="BC5074" s="2"/>
    </row>
    <row r="5075" spans="12:55" ht="12.75" x14ac:dyDescent="0.2">
      <c r="L5075" s="9" t="s">
        <v>0</v>
      </c>
      <c r="BC5075" s="2"/>
    </row>
    <row r="5076" spans="12:55" ht="12.75" x14ac:dyDescent="0.2">
      <c r="L5076" s="9" t="s">
        <v>0</v>
      </c>
      <c r="BC5076" s="2"/>
    </row>
    <row r="5077" spans="12:55" ht="12.75" x14ac:dyDescent="0.2">
      <c r="L5077" s="9" t="s">
        <v>0</v>
      </c>
      <c r="BC5077" s="2"/>
    </row>
    <row r="5078" spans="12:55" ht="12.75" x14ac:dyDescent="0.2">
      <c r="L5078" s="9" t="s">
        <v>0</v>
      </c>
      <c r="BC5078" s="2"/>
    </row>
    <row r="5079" spans="12:55" ht="12.75" x14ac:dyDescent="0.2">
      <c r="L5079" s="9" t="s">
        <v>0</v>
      </c>
      <c r="BC5079" s="2"/>
    </row>
    <row r="5080" spans="12:55" ht="12.75" x14ac:dyDescent="0.2">
      <c r="L5080" s="9" t="s">
        <v>0</v>
      </c>
      <c r="BC5080" s="2"/>
    </row>
    <row r="5081" spans="12:55" ht="12.75" x14ac:dyDescent="0.2">
      <c r="L5081" s="9" t="s">
        <v>0</v>
      </c>
      <c r="BC5081" s="2"/>
    </row>
    <row r="5082" spans="12:55" ht="12.75" x14ac:dyDescent="0.2">
      <c r="L5082" s="9" t="s">
        <v>0</v>
      </c>
      <c r="BC5082" s="2"/>
    </row>
    <row r="5083" spans="12:55" ht="12.75" x14ac:dyDescent="0.2">
      <c r="L5083" s="9" t="s">
        <v>0</v>
      </c>
      <c r="BC5083" s="2"/>
    </row>
    <row r="5084" spans="12:55" ht="12.75" x14ac:dyDescent="0.2">
      <c r="L5084" s="9" t="s">
        <v>0</v>
      </c>
      <c r="BC5084" s="2"/>
    </row>
    <row r="5085" spans="12:55" ht="12.75" x14ac:dyDescent="0.2">
      <c r="L5085" s="9" t="s">
        <v>0</v>
      </c>
      <c r="BC5085" s="2"/>
    </row>
    <row r="5086" spans="12:55" ht="12.75" x14ac:dyDescent="0.2">
      <c r="L5086" s="9" t="s">
        <v>0</v>
      </c>
      <c r="BC5086" s="2"/>
    </row>
    <row r="5087" spans="12:55" ht="12.75" x14ac:dyDescent="0.2">
      <c r="L5087" s="9" t="s">
        <v>0</v>
      </c>
      <c r="BC5087" s="2"/>
    </row>
    <row r="5088" spans="12:55" ht="12.75" x14ac:dyDescent="0.2">
      <c r="L5088" s="9" t="s">
        <v>0</v>
      </c>
      <c r="BC5088" s="2"/>
    </row>
    <row r="5089" spans="12:55" ht="12.75" x14ac:dyDescent="0.2">
      <c r="L5089" s="9" t="s">
        <v>0</v>
      </c>
      <c r="BC5089" s="2"/>
    </row>
    <row r="5090" spans="12:55" ht="12.75" x14ac:dyDescent="0.2">
      <c r="L5090" s="9" t="s">
        <v>0</v>
      </c>
      <c r="BC5090" s="2"/>
    </row>
    <row r="5091" spans="12:55" ht="12.75" x14ac:dyDescent="0.2">
      <c r="L5091" s="9" t="s">
        <v>0</v>
      </c>
      <c r="BC5091" s="2"/>
    </row>
    <row r="5092" spans="12:55" ht="12.75" x14ac:dyDescent="0.2">
      <c r="L5092" s="9" t="s">
        <v>0</v>
      </c>
      <c r="BC5092" s="2"/>
    </row>
    <row r="5093" spans="12:55" ht="12.75" x14ac:dyDescent="0.2">
      <c r="L5093" s="9" t="s">
        <v>0</v>
      </c>
      <c r="BC5093" s="2"/>
    </row>
    <row r="5094" spans="12:55" ht="12.75" x14ac:dyDescent="0.2">
      <c r="L5094" s="9" t="s">
        <v>0</v>
      </c>
      <c r="BC5094" s="2"/>
    </row>
    <row r="5095" spans="12:55" ht="12.75" x14ac:dyDescent="0.2">
      <c r="L5095" s="9" t="s">
        <v>0</v>
      </c>
      <c r="BC5095" s="2"/>
    </row>
    <row r="5096" spans="12:55" ht="12.75" x14ac:dyDescent="0.2">
      <c r="L5096" s="9" t="s">
        <v>0</v>
      </c>
      <c r="BC5096" s="2"/>
    </row>
    <row r="5097" spans="12:55" ht="12.75" x14ac:dyDescent="0.2">
      <c r="L5097" s="9" t="s">
        <v>0</v>
      </c>
      <c r="BC5097" s="2"/>
    </row>
    <row r="5098" spans="12:55" ht="12.75" x14ac:dyDescent="0.2">
      <c r="L5098" s="9" t="s">
        <v>0</v>
      </c>
      <c r="BC5098" s="2"/>
    </row>
    <row r="5099" spans="12:55" ht="12.75" x14ac:dyDescent="0.2">
      <c r="L5099" s="9" t="s">
        <v>0</v>
      </c>
      <c r="BC5099" s="2"/>
    </row>
    <row r="5100" spans="12:55" ht="12.75" x14ac:dyDescent="0.2">
      <c r="L5100" s="9" t="s">
        <v>0</v>
      </c>
      <c r="BC5100" s="2"/>
    </row>
    <row r="5101" spans="12:55" ht="12.75" x14ac:dyDescent="0.2">
      <c r="L5101" s="9" t="s">
        <v>0</v>
      </c>
      <c r="BC5101" s="2"/>
    </row>
    <row r="5102" spans="12:55" ht="12.75" x14ac:dyDescent="0.2">
      <c r="L5102" s="9" t="s">
        <v>0</v>
      </c>
      <c r="BC5102" s="2"/>
    </row>
    <row r="5103" spans="12:55" ht="12.75" x14ac:dyDescent="0.2">
      <c r="L5103" s="9" t="s">
        <v>0</v>
      </c>
      <c r="BC5103" s="2"/>
    </row>
    <row r="5104" spans="12:55" ht="12.75" x14ac:dyDescent="0.2">
      <c r="L5104" s="9" t="s">
        <v>0</v>
      </c>
      <c r="BC5104" s="2"/>
    </row>
    <row r="5105" spans="12:55" ht="12.75" x14ac:dyDescent="0.2">
      <c r="L5105" s="9" t="s">
        <v>0</v>
      </c>
      <c r="BC5105" s="2"/>
    </row>
    <row r="5106" spans="12:55" ht="12.75" x14ac:dyDescent="0.2">
      <c r="L5106" s="9" t="s">
        <v>0</v>
      </c>
      <c r="BC5106" s="2"/>
    </row>
    <row r="5107" spans="12:55" ht="12.75" x14ac:dyDescent="0.2">
      <c r="L5107" s="9" t="s">
        <v>0</v>
      </c>
      <c r="BC5107" s="2"/>
    </row>
    <row r="5108" spans="12:55" ht="12.75" x14ac:dyDescent="0.2">
      <c r="L5108" s="9" t="s">
        <v>0</v>
      </c>
      <c r="BC5108" s="2"/>
    </row>
    <row r="5109" spans="12:55" ht="12.75" x14ac:dyDescent="0.2">
      <c r="L5109" s="9" t="s">
        <v>0</v>
      </c>
      <c r="BC5109" s="2"/>
    </row>
    <row r="5110" spans="12:55" ht="12.75" x14ac:dyDescent="0.2">
      <c r="L5110" s="9" t="s">
        <v>0</v>
      </c>
      <c r="BC5110" s="2"/>
    </row>
    <row r="5111" spans="12:55" ht="12.75" x14ac:dyDescent="0.2">
      <c r="L5111" s="9" t="s">
        <v>0</v>
      </c>
      <c r="BC5111" s="2"/>
    </row>
    <row r="5112" spans="12:55" ht="12.75" x14ac:dyDescent="0.2">
      <c r="L5112" s="9" t="s">
        <v>0</v>
      </c>
      <c r="BC5112" s="2"/>
    </row>
    <row r="5113" spans="12:55" ht="12.75" x14ac:dyDescent="0.2">
      <c r="L5113" s="9" t="s">
        <v>0</v>
      </c>
      <c r="BC5113" s="2"/>
    </row>
    <row r="5114" spans="12:55" ht="12.75" x14ac:dyDescent="0.2">
      <c r="L5114" s="9" t="s">
        <v>0</v>
      </c>
      <c r="BC5114" s="2"/>
    </row>
    <row r="5115" spans="12:55" ht="12.75" x14ac:dyDescent="0.2">
      <c r="L5115" s="9" t="s">
        <v>0</v>
      </c>
      <c r="BC5115" s="2"/>
    </row>
    <row r="5116" spans="12:55" ht="12.75" x14ac:dyDescent="0.2">
      <c r="L5116" s="9" t="s">
        <v>0</v>
      </c>
      <c r="BC5116" s="2"/>
    </row>
    <row r="5117" spans="12:55" ht="12.75" x14ac:dyDescent="0.2">
      <c r="L5117" s="9" t="s">
        <v>0</v>
      </c>
      <c r="BC5117" s="2"/>
    </row>
    <row r="5118" spans="12:55" ht="12.75" x14ac:dyDescent="0.2">
      <c r="L5118" s="9" t="s">
        <v>0</v>
      </c>
      <c r="BC5118" s="2"/>
    </row>
    <row r="5119" spans="12:55" ht="12.75" x14ac:dyDescent="0.2">
      <c r="L5119" s="9" t="s">
        <v>0</v>
      </c>
      <c r="BC5119" s="2"/>
    </row>
    <row r="5120" spans="12:55" ht="12.75" x14ac:dyDescent="0.2">
      <c r="L5120" s="9" t="s">
        <v>0</v>
      </c>
      <c r="BC5120" s="2"/>
    </row>
    <row r="5121" spans="12:55" ht="12.75" x14ac:dyDescent="0.2">
      <c r="L5121" s="9" t="s">
        <v>0</v>
      </c>
      <c r="BC5121" s="2"/>
    </row>
    <row r="5122" spans="12:55" ht="12.75" x14ac:dyDescent="0.2">
      <c r="L5122" s="9" t="s">
        <v>0</v>
      </c>
      <c r="BC5122" s="2"/>
    </row>
    <row r="5123" spans="12:55" ht="12.75" x14ac:dyDescent="0.2">
      <c r="L5123" s="9" t="s">
        <v>0</v>
      </c>
      <c r="BC5123" s="2"/>
    </row>
    <row r="5124" spans="12:55" ht="12.75" x14ac:dyDescent="0.2">
      <c r="L5124" s="9" t="s">
        <v>0</v>
      </c>
      <c r="BC5124" s="2"/>
    </row>
    <row r="5125" spans="12:55" ht="12.75" x14ac:dyDescent="0.2">
      <c r="L5125" s="9" t="s">
        <v>0</v>
      </c>
      <c r="BC5125" s="2"/>
    </row>
    <row r="5126" spans="12:55" ht="12.75" x14ac:dyDescent="0.2">
      <c r="L5126" s="9" t="s">
        <v>0</v>
      </c>
      <c r="BC5126" s="2"/>
    </row>
    <row r="5127" spans="12:55" ht="12.75" x14ac:dyDescent="0.2">
      <c r="L5127" s="9" t="s">
        <v>0</v>
      </c>
      <c r="BC5127" s="2"/>
    </row>
    <row r="5128" spans="12:55" ht="12.75" x14ac:dyDescent="0.2">
      <c r="L5128" s="9" t="s">
        <v>0</v>
      </c>
      <c r="BC5128" s="2"/>
    </row>
    <row r="5129" spans="12:55" ht="12.75" x14ac:dyDescent="0.2">
      <c r="L5129" s="9" t="s">
        <v>0</v>
      </c>
      <c r="BC5129" s="2"/>
    </row>
    <row r="5130" spans="12:55" ht="12.75" x14ac:dyDescent="0.2">
      <c r="L5130" s="9" t="s">
        <v>0</v>
      </c>
      <c r="BC5130" s="2"/>
    </row>
    <row r="5131" spans="12:55" ht="12.75" x14ac:dyDescent="0.2">
      <c r="L5131" s="9" t="s">
        <v>0</v>
      </c>
      <c r="BC5131" s="2"/>
    </row>
    <row r="5132" spans="12:55" ht="12.75" x14ac:dyDescent="0.2">
      <c r="L5132" s="9" t="s">
        <v>0</v>
      </c>
      <c r="BC5132" s="2"/>
    </row>
    <row r="5133" spans="12:55" ht="12.75" x14ac:dyDescent="0.2">
      <c r="L5133" s="9" t="s">
        <v>0</v>
      </c>
      <c r="BC5133" s="2"/>
    </row>
    <row r="5134" spans="12:55" ht="12.75" x14ac:dyDescent="0.2">
      <c r="L5134" s="9" t="s">
        <v>0</v>
      </c>
      <c r="BC5134" s="2"/>
    </row>
    <row r="5135" spans="12:55" ht="12.75" x14ac:dyDescent="0.2">
      <c r="L5135" s="9" t="s">
        <v>0</v>
      </c>
      <c r="BC5135" s="2"/>
    </row>
    <row r="5136" spans="12:55" ht="12.75" x14ac:dyDescent="0.2">
      <c r="L5136" s="9" t="s">
        <v>0</v>
      </c>
      <c r="BC5136" s="2"/>
    </row>
    <row r="5137" spans="12:55" ht="12.75" x14ac:dyDescent="0.2">
      <c r="L5137" s="9" t="s">
        <v>0</v>
      </c>
      <c r="BC5137" s="2"/>
    </row>
    <row r="5138" spans="12:55" ht="12.75" x14ac:dyDescent="0.2">
      <c r="L5138" s="9" t="s">
        <v>0</v>
      </c>
      <c r="BC5138" s="2"/>
    </row>
    <row r="5139" spans="12:55" ht="12.75" x14ac:dyDescent="0.2">
      <c r="L5139" s="9" t="s">
        <v>0</v>
      </c>
      <c r="BC5139" s="2"/>
    </row>
    <row r="5140" spans="12:55" ht="12.75" x14ac:dyDescent="0.2">
      <c r="L5140" s="9" t="s">
        <v>0</v>
      </c>
      <c r="BC5140" s="2"/>
    </row>
    <row r="5141" spans="12:55" ht="12.75" x14ac:dyDescent="0.2">
      <c r="L5141" s="9" t="s">
        <v>0</v>
      </c>
      <c r="BC5141" s="2"/>
    </row>
    <row r="5142" spans="12:55" ht="12.75" x14ac:dyDescent="0.2">
      <c r="L5142" s="9" t="s">
        <v>0</v>
      </c>
      <c r="BC5142" s="2"/>
    </row>
    <row r="5143" spans="12:55" ht="12.75" x14ac:dyDescent="0.2">
      <c r="L5143" s="9" t="s">
        <v>0</v>
      </c>
      <c r="BC5143" s="2"/>
    </row>
    <row r="5144" spans="12:55" ht="12.75" x14ac:dyDescent="0.2">
      <c r="L5144" s="9" t="s">
        <v>0</v>
      </c>
      <c r="BC5144" s="2"/>
    </row>
    <row r="5145" spans="12:55" ht="12.75" x14ac:dyDescent="0.2">
      <c r="L5145" s="9" t="s">
        <v>0</v>
      </c>
      <c r="BC5145" s="2"/>
    </row>
    <row r="5146" spans="12:55" ht="12.75" x14ac:dyDescent="0.2">
      <c r="L5146" s="9" t="s">
        <v>0</v>
      </c>
      <c r="BC5146" s="2"/>
    </row>
    <row r="5147" spans="12:55" ht="12.75" x14ac:dyDescent="0.2">
      <c r="L5147" s="9" t="s">
        <v>0</v>
      </c>
      <c r="BC5147" s="2"/>
    </row>
    <row r="5148" spans="12:55" ht="12.75" x14ac:dyDescent="0.2">
      <c r="L5148" s="9" t="s">
        <v>0</v>
      </c>
      <c r="BC5148" s="2"/>
    </row>
    <row r="5149" spans="12:55" ht="12.75" x14ac:dyDescent="0.2">
      <c r="L5149" s="9" t="s">
        <v>0</v>
      </c>
      <c r="BC5149" s="2"/>
    </row>
    <row r="5150" spans="12:55" ht="12.75" x14ac:dyDescent="0.2">
      <c r="L5150" s="9" t="s">
        <v>0</v>
      </c>
      <c r="BC5150" s="2"/>
    </row>
    <row r="5151" spans="12:55" ht="12.75" x14ac:dyDescent="0.2">
      <c r="L5151" s="9" t="s">
        <v>0</v>
      </c>
      <c r="BC5151" s="2"/>
    </row>
    <row r="5152" spans="12:55" ht="12.75" x14ac:dyDescent="0.2">
      <c r="L5152" s="9" t="s">
        <v>0</v>
      </c>
      <c r="BC5152" s="2"/>
    </row>
    <row r="5153" spans="12:55" ht="12.75" x14ac:dyDescent="0.2">
      <c r="L5153" s="9" t="s">
        <v>0</v>
      </c>
      <c r="BC5153" s="2"/>
    </row>
    <row r="5154" spans="12:55" ht="12.75" x14ac:dyDescent="0.2">
      <c r="L5154" s="9" t="s">
        <v>0</v>
      </c>
      <c r="BC5154" s="2"/>
    </row>
    <row r="5155" spans="12:55" ht="12.75" x14ac:dyDescent="0.2">
      <c r="L5155" s="9" t="s">
        <v>0</v>
      </c>
      <c r="BC5155" s="2"/>
    </row>
    <row r="5156" spans="12:55" ht="12.75" x14ac:dyDescent="0.2">
      <c r="L5156" s="9" t="s">
        <v>0</v>
      </c>
      <c r="BC5156" s="2"/>
    </row>
    <row r="5157" spans="12:55" ht="12.75" x14ac:dyDescent="0.2">
      <c r="L5157" s="9" t="s">
        <v>0</v>
      </c>
      <c r="BC5157" s="2"/>
    </row>
    <row r="5158" spans="12:55" ht="12.75" x14ac:dyDescent="0.2">
      <c r="L5158" s="9" t="s">
        <v>0</v>
      </c>
      <c r="BC5158" s="2"/>
    </row>
    <row r="5159" spans="12:55" ht="12.75" x14ac:dyDescent="0.2">
      <c r="L5159" s="9" t="s">
        <v>0</v>
      </c>
      <c r="BC5159" s="2"/>
    </row>
    <row r="5160" spans="12:55" ht="12.75" x14ac:dyDescent="0.2">
      <c r="L5160" s="9" t="s">
        <v>0</v>
      </c>
      <c r="BC5160" s="2"/>
    </row>
    <row r="5161" spans="12:55" ht="12.75" x14ac:dyDescent="0.2">
      <c r="L5161" s="9" t="s">
        <v>0</v>
      </c>
      <c r="BC5161" s="2"/>
    </row>
    <row r="5162" spans="12:55" ht="12.75" x14ac:dyDescent="0.2">
      <c r="L5162" s="9" t="s">
        <v>0</v>
      </c>
      <c r="BC5162" s="2"/>
    </row>
    <row r="5163" spans="12:55" ht="12.75" x14ac:dyDescent="0.2">
      <c r="L5163" s="9" t="s">
        <v>0</v>
      </c>
      <c r="BC5163" s="2"/>
    </row>
    <row r="5164" spans="12:55" ht="12.75" x14ac:dyDescent="0.2">
      <c r="L5164" s="9" t="s">
        <v>0</v>
      </c>
      <c r="BC5164" s="2"/>
    </row>
    <row r="5165" spans="12:55" ht="12.75" x14ac:dyDescent="0.2">
      <c r="L5165" s="9" t="s">
        <v>0</v>
      </c>
      <c r="BC5165" s="2"/>
    </row>
    <row r="5166" spans="12:55" ht="12.75" x14ac:dyDescent="0.2">
      <c r="L5166" s="9" t="s">
        <v>0</v>
      </c>
      <c r="BC5166" s="2"/>
    </row>
    <row r="5167" spans="12:55" ht="12.75" x14ac:dyDescent="0.2">
      <c r="L5167" s="9" t="s">
        <v>0</v>
      </c>
      <c r="BC5167" s="2"/>
    </row>
    <row r="5168" spans="12:55" ht="12.75" x14ac:dyDescent="0.2">
      <c r="L5168" s="9" t="s">
        <v>0</v>
      </c>
      <c r="BC5168" s="2"/>
    </row>
    <row r="5169" spans="12:55" ht="12.75" x14ac:dyDescent="0.2">
      <c r="L5169" s="9" t="s">
        <v>0</v>
      </c>
      <c r="BC5169" s="2"/>
    </row>
    <row r="5170" spans="12:55" ht="12.75" x14ac:dyDescent="0.2">
      <c r="L5170" s="9" t="s">
        <v>0</v>
      </c>
      <c r="BC5170" s="2"/>
    </row>
    <row r="5171" spans="12:55" ht="12.75" x14ac:dyDescent="0.2">
      <c r="L5171" s="9" t="s">
        <v>0</v>
      </c>
      <c r="BC5171" s="2"/>
    </row>
    <row r="5172" spans="12:55" ht="12.75" x14ac:dyDescent="0.2">
      <c r="L5172" s="9" t="s">
        <v>0</v>
      </c>
      <c r="BC5172" s="2"/>
    </row>
    <row r="5173" spans="12:55" ht="12.75" x14ac:dyDescent="0.2">
      <c r="L5173" s="9" t="s">
        <v>0</v>
      </c>
      <c r="BC5173" s="2"/>
    </row>
    <row r="5174" spans="12:55" ht="12.75" x14ac:dyDescent="0.2">
      <c r="L5174" s="9" t="s">
        <v>0</v>
      </c>
      <c r="BC5174" s="2"/>
    </row>
    <row r="5175" spans="12:55" ht="12.75" x14ac:dyDescent="0.2">
      <c r="L5175" s="9" t="s">
        <v>0</v>
      </c>
      <c r="BC5175" s="2"/>
    </row>
    <row r="5176" spans="12:55" ht="12.75" x14ac:dyDescent="0.2">
      <c r="L5176" s="9" t="s">
        <v>0</v>
      </c>
      <c r="BC5176" s="2"/>
    </row>
    <row r="5177" spans="12:55" ht="12.75" x14ac:dyDescent="0.2">
      <c r="L5177" s="9" t="s">
        <v>0</v>
      </c>
      <c r="BC5177" s="2"/>
    </row>
    <row r="5178" spans="12:55" ht="12.75" x14ac:dyDescent="0.2">
      <c r="L5178" s="9" t="s">
        <v>0</v>
      </c>
      <c r="BC5178" s="2"/>
    </row>
    <row r="5179" spans="12:55" ht="12.75" x14ac:dyDescent="0.2">
      <c r="L5179" s="9" t="s">
        <v>0</v>
      </c>
      <c r="BC5179" s="2"/>
    </row>
    <row r="5180" spans="12:55" ht="12.75" x14ac:dyDescent="0.2">
      <c r="L5180" s="9" t="s">
        <v>0</v>
      </c>
      <c r="BC5180" s="2"/>
    </row>
    <row r="5181" spans="12:55" ht="12.75" x14ac:dyDescent="0.2">
      <c r="L5181" s="9" t="s">
        <v>0</v>
      </c>
      <c r="BC5181" s="2"/>
    </row>
    <row r="5182" spans="12:55" ht="12.75" x14ac:dyDescent="0.2">
      <c r="L5182" s="9" t="s">
        <v>0</v>
      </c>
      <c r="BC5182" s="2"/>
    </row>
    <row r="5183" spans="12:55" ht="12.75" x14ac:dyDescent="0.2">
      <c r="L5183" s="9" t="s">
        <v>0</v>
      </c>
      <c r="BC5183" s="2"/>
    </row>
    <row r="5184" spans="12:55" ht="12.75" x14ac:dyDescent="0.2">
      <c r="L5184" s="9" t="s">
        <v>0</v>
      </c>
      <c r="BC5184" s="2"/>
    </row>
    <row r="5185" spans="12:55" ht="12.75" x14ac:dyDescent="0.2">
      <c r="L5185" s="9" t="s">
        <v>0</v>
      </c>
      <c r="BC5185" s="2"/>
    </row>
    <row r="5186" spans="12:55" ht="12.75" x14ac:dyDescent="0.2">
      <c r="L5186" s="9" t="s">
        <v>0</v>
      </c>
      <c r="BC5186" s="2"/>
    </row>
    <row r="5187" spans="12:55" ht="12.75" x14ac:dyDescent="0.2">
      <c r="L5187" s="9" t="s">
        <v>0</v>
      </c>
      <c r="BC5187" s="2"/>
    </row>
    <row r="5188" spans="12:55" ht="12.75" x14ac:dyDescent="0.2">
      <c r="L5188" s="9" t="s">
        <v>0</v>
      </c>
      <c r="BC5188" s="2"/>
    </row>
    <row r="5189" spans="12:55" ht="12.75" x14ac:dyDescent="0.2">
      <c r="L5189" s="9" t="s">
        <v>0</v>
      </c>
      <c r="BC5189" s="2"/>
    </row>
    <row r="5190" spans="12:55" ht="12.75" x14ac:dyDescent="0.2">
      <c r="L5190" s="9" t="s">
        <v>0</v>
      </c>
      <c r="BC5190" s="2"/>
    </row>
    <row r="5191" spans="12:55" ht="12.75" x14ac:dyDescent="0.2">
      <c r="L5191" s="9" t="s">
        <v>0</v>
      </c>
      <c r="BC5191" s="2"/>
    </row>
    <row r="5192" spans="12:55" ht="12.75" x14ac:dyDescent="0.2">
      <c r="L5192" s="9" t="s">
        <v>0</v>
      </c>
      <c r="BC5192" s="2"/>
    </row>
    <row r="5193" spans="12:55" ht="12.75" x14ac:dyDescent="0.2">
      <c r="L5193" s="9" t="s">
        <v>0</v>
      </c>
      <c r="BC5193" s="2"/>
    </row>
    <row r="5194" spans="12:55" ht="12.75" x14ac:dyDescent="0.2">
      <c r="L5194" s="9" t="s">
        <v>0</v>
      </c>
      <c r="BC5194" s="2"/>
    </row>
    <row r="5195" spans="12:55" ht="12.75" x14ac:dyDescent="0.2">
      <c r="L5195" s="9" t="s">
        <v>0</v>
      </c>
      <c r="BC5195" s="2"/>
    </row>
    <row r="5196" spans="12:55" ht="12.75" x14ac:dyDescent="0.2">
      <c r="L5196" s="9" t="s">
        <v>0</v>
      </c>
      <c r="BC5196" s="2"/>
    </row>
    <row r="5197" spans="12:55" ht="12.75" x14ac:dyDescent="0.2">
      <c r="L5197" s="9" t="s">
        <v>0</v>
      </c>
      <c r="BC5197" s="2"/>
    </row>
    <row r="5198" spans="12:55" ht="12.75" x14ac:dyDescent="0.2">
      <c r="L5198" s="9" t="s">
        <v>0</v>
      </c>
      <c r="BC5198" s="2"/>
    </row>
    <row r="5199" spans="12:55" ht="12.75" x14ac:dyDescent="0.2">
      <c r="L5199" s="9" t="s">
        <v>0</v>
      </c>
      <c r="BC5199" s="2"/>
    </row>
    <row r="5200" spans="12:55" ht="12.75" x14ac:dyDescent="0.2">
      <c r="L5200" s="9" t="s">
        <v>0</v>
      </c>
      <c r="BC5200" s="2"/>
    </row>
    <row r="5201" spans="12:55" ht="12.75" x14ac:dyDescent="0.2">
      <c r="L5201" s="9" t="s">
        <v>0</v>
      </c>
      <c r="BC5201" s="2"/>
    </row>
    <row r="5202" spans="12:55" ht="12.75" x14ac:dyDescent="0.2">
      <c r="L5202" s="9" t="s">
        <v>0</v>
      </c>
      <c r="BC5202" s="2"/>
    </row>
    <row r="5203" spans="12:55" ht="12.75" x14ac:dyDescent="0.2">
      <c r="L5203" s="9" t="s">
        <v>0</v>
      </c>
      <c r="BC5203" s="2"/>
    </row>
    <row r="5204" spans="12:55" ht="12.75" x14ac:dyDescent="0.2">
      <c r="L5204" s="9" t="s">
        <v>0</v>
      </c>
      <c r="BC5204" s="2"/>
    </row>
    <row r="5205" spans="12:55" ht="12.75" x14ac:dyDescent="0.2">
      <c r="L5205" s="9" t="s">
        <v>0</v>
      </c>
      <c r="BC5205" s="2"/>
    </row>
    <row r="5206" spans="12:55" ht="12.75" x14ac:dyDescent="0.2">
      <c r="L5206" s="9" t="s">
        <v>0</v>
      </c>
      <c r="BC5206" s="2"/>
    </row>
    <row r="5207" spans="12:55" ht="12.75" x14ac:dyDescent="0.2">
      <c r="L5207" s="9" t="s">
        <v>0</v>
      </c>
      <c r="BC5207" s="2"/>
    </row>
    <row r="5208" spans="12:55" ht="12.75" x14ac:dyDescent="0.2">
      <c r="L5208" s="9" t="s">
        <v>0</v>
      </c>
      <c r="BC5208" s="2"/>
    </row>
    <row r="5209" spans="12:55" ht="12.75" x14ac:dyDescent="0.2">
      <c r="L5209" s="9" t="s">
        <v>0</v>
      </c>
      <c r="BC5209" s="2"/>
    </row>
    <row r="5210" spans="12:55" ht="12.75" x14ac:dyDescent="0.2">
      <c r="L5210" s="9" t="s">
        <v>0</v>
      </c>
      <c r="BC5210" s="2"/>
    </row>
    <row r="5211" spans="12:55" ht="12.75" x14ac:dyDescent="0.2">
      <c r="L5211" s="9" t="s">
        <v>0</v>
      </c>
      <c r="BC5211" s="2"/>
    </row>
    <row r="5212" spans="12:55" ht="12.75" x14ac:dyDescent="0.2">
      <c r="L5212" s="9" t="s">
        <v>0</v>
      </c>
      <c r="BC5212" s="2"/>
    </row>
    <row r="5213" spans="12:55" ht="12.75" x14ac:dyDescent="0.2">
      <c r="L5213" s="9" t="s">
        <v>0</v>
      </c>
      <c r="BC5213" s="2"/>
    </row>
    <row r="5214" spans="12:55" ht="12.75" x14ac:dyDescent="0.2">
      <c r="L5214" s="9" t="s">
        <v>0</v>
      </c>
      <c r="BC5214" s="2"/>
    </row>
    <row r="5215" spans="12:55" ht="12.75" x14ac:dyDescent="0.2">
      <c r="L5215" s="9" t="s">
        <v>0</v>
      </c>
      <c r="BC5215" s="2"/>
    </row>
    <row r="5216" spans="12:55" ht="12.75" x14ac:dyDescent="0.2">
      <c r="L5216" s="9" t="s">
        <v>0</v>
      </c>
      <c r="BC5216" s="2"/>
    </row>
    <row r="5217" spans="12:55" ht="12.75" x14ac:dyDescent="0.2">
      <c r="L5217" s="9" t="s">
        <v>0</v>
      </c>
      <c r="BC5217" s="2"/>
    </row>
    <row r="5218" spans="12:55" ht="12.75" x14ac:dyDescent="0.2">
      <c r="L5218" s="9" t="s">
        <v>0</v>
      </c>
      <c r="BC5218" s="2"/>
    </row>
    <row r="5219" spans="12:55" ht="12.75" x14ac:dyDescent="0.2">
      <c r="L5219" s="9" t="s">
        <v>0</v>
      </c>
      <c r="BC5219" s="2"/>
    </row>
    <row r="5220" spans="12:55" ht="12.75" x14ac:dyDescent="0.2">
      <c r="L5220" s="9" t="s">
        <v>0</v>
      </c>
      <c r="BC5220" s="2"/>
    </row>
    <row r="5221" spans="12:55" ht="12.75" x14ac:dyDescent="0.2">
      <c r="L5221" s="9" t="s">
        <v>0</v>
      </c>
      <c r="BC5221" s="2"/>
    </row>
    <row r="5222" spans="12:55" ht="12.75" x14ac:dyDescent="0.2">
      <c r="L5222" s="9" t="s">
        <v>0</v>
      </c>
      <c r="BC5222" s="2"/>
    </row>
    <row r="5223" spans="12:55" ht="12.75" x14ac:dyDescent="0.2">
      <c r="L5223" s="9" t="s">
        <v>0</v>
      </c>
      <c r="BC5223" s="2"/>
    </row>
    <row r="5224" spans="12:55" ht="12.75" x14ac:dyDescent="0.2">
      <c r="L5224" s="9" t="s">
        <v>0</v>
      </c>
      <c r="BC5224" s="2"/>
    </row>
    <row r="5225" spans="12:55" ht="12.75" x14ac:dyDescent="0.2">
      <c r="L5225" s="9" t="s">
        <v>0</v>
      </c>
      <c r="BC5225" s="2"/>
    </row>
    <row r="5226" spans="12:55" ht="12.75" x14ac:dyDescent="0.2">
      <c r="L5226" s="9" t="s">
        <v>0</v>
      </c>
      <c r="BC5226" s="2"/>
    </row>
    <row r="5227" spans="12:55" ht="12.75" x14ac:dyDescent="0.2">
      <c r="L5227" s="9" t="s">
        <v>0</v>
      </c>
      <c r="BC5227" s="2"/>
    </row>
    <row r="5228" spans="12:55" ht="12.75" x14ac:dyDescent="0.2">
      <c r="L5228" s="9" t="s">
        <v>0</v>
      </c>
      <c r="BC5228" s="2"/>
    </row>
    <row r="5229" spans="12:55" ht="12.75" x14ac:dyDescent="0.2">
      <c r="L5229" s="9" t="s">
        <v>0</v>
      </c>
      <c r="BC5229" s="2"/>
    </row>
    <row r="5230" spans="12:55" ht="12.75" x14ac:dyDescent="0.2">
      <c r="L5230" s="9" t="s">
        <v>0</v>
      </c>
      <c r="BC5230" s="2"/>
    </row>
    <row r="5231" spans="12:55" ht="12.75" x14ac:dyDescent="0.2">
      <c r="L5231" s="9" t="s">
        <v>0</v>
      </c>
      <c r="BC5231" s="2"/>
    </row>
    <row r="5232" spans="12:55" ht="12.75" x14ac:dyDescent="0.2">
      <c r="L5232" s="9" t="s">
        <v>0</v>
      </c>
      <c r="BC5232" s="2"/>
    </row>
    <row r="5233" spans="12:55" ht="12.75" x14ac:dyDescent="0.2">
      <c r="L5233" s="9" t="s">
        <v>0</v>
      </c>
      <c r="BC5233" s="2"/>
    </row>
    <row r="5234" spans="12:55" ht="12.75" x14ac:dyDescent="0.2">
      <c r="L5234" s="9" t="s">
        <v>0</v>
      </c>
      <c r="BC5234" s="2"/>
    </row>
    <row r="5235" spans="12:55" ht="12.75" x14ac:dyDescent="0.2">
      <c r="L5235" s="9" t="s">
        <v>0</v>
      </c>
      <c r="BC5235" s="2"/>
    </row>
    <row r="5236" spans="12:55" ht="12.75" x14ac:dyDescent="0.2">
      <c r="L5236" s="9" t="s">
        <v>0</v>
      </c>
      <c r="BC5236" s="2"/>
    </row>
    <row r="5237" spans="12:55" ht="12.75" x14ac:dyDescent="0.2">
      <c r="L5237" s="9" t="s">
        <v>0</v>
      </c>
      <c r="BC5237" s="2"/>
    </row>
    <row r="5238" spans="12:55" ht="12.75" x14ac:dyDescent="0.2">
      <c r="L5238" s="9" t="s">
        <v>0</v>
      </c>
      <c r="BC5238" s="2"/>
    </row>
    <row r="5239" spans="12:55" ht="12.75" x14ac:dyDescent="0.2">
      <c r="L5239" s="9" t="s">
        <v>0</v>
      </c>
      <c r="BC5239" s="2"/>
    </row>
    <row r="5240" spans="12:55" ht="12.75" x14ac:dyDescent="0.2">
      <c r="L5240" s="9" t="s">
        <v>0</v>
      </c>
      <c r="BC5240" s="2"/>
    </row>
    <row r="5241" spans="12:55" ht="12.75" x14ac:dyDescent="0.2">
      <c r="L5241" s="9" t="s">
        <v>0</v>
      </c>
      <c r="BC5241" s="2"/>
    </row>
    <row r="5242" spans="12:55" ht="12.75" x14ac:dyDescent="0.2">
      <c r="L5242" s="9" t="s">
        <v>0</v>
      </c>
      <c r="BC5242" s="2"/>
    </row>
    <row r="5243" spans="12:55" ht="12.75" x14ac:dyDescent="0.2">
      <c r="L5243" s="9" t="s">
        <v>0</v>
      </c>
      <c r="BC5243" s="2"/>
    </row>
    <row r="5244" spans="12:55" ht="12.75" x14ac:dyDescent="0.2">
      <c r="L5244" s="9" t="s">
        <v>0</v>
      </c>
      <c r="BC5244" s="2"/>
    </row>
    <row r="5245" spans="12:55" ht="12.75" x14ac:dyDescent="0.2">
      <c r="L5245" s="9" t="s">
        <v>0</v>
      </c>
      <c r="BC5245" s="2"/>
    </row>
    <row r="5246" spans="12:55" ht="12.75" x14ac:dyDescent="0.2">
      <c r="L5246" s="9" t="s">
        <v>0</v>
      </c>
      <c r="BC5246" s="2"/>
    </row>
    <row r="5247" spans="12:55" ht="12.75" x14ac:dyDescent="0.2">
      <c r="L5247" s="9" t="s">
        <v>0</v>
      </c>
      <c r="BC5247" s="2"/>
    </row>
    <row r="5248" spans="12:55" ht="12.75" x14ac:dyDescent="0.2">
      <c r="L5248" s="9" t="s">
        <v>0</v>
      </c>
      <c r="BC5248" s="2"/>
    </row>
    <row r="5249" spans="12:55" ht="12.75" x14ac:dyDescent="0.2">
      <c r="L5249" s="9" t="s">
        <v>0</v>
      </c>
      <c r="BC5249" s="2"/>
    </row>
    <row r="5250" spans="12:55" ht="12.75" x14ac:dyDescent="0.2">
      <c r="L5250" s="9" t="s">
        <v>0</v>
      </c>
      <c r="BC5250" s="2"/>
    </row>
    <row r="5251" spans="12:55" ht="12.75" x14ac:dyDescent="0.2">
      <c r="L5251" s="9" t="s">
        <v>0</v>
      </c>
      <c r="BC5251" s="2"/>
    </row>
    <row r="5252" spans="12:55" ht="12.75" x14ac:dyDescent="0.2">
      <c r="L5252" s="9" t="s">
        <v>0</v>
      </c>
      <c r="BC5252" s="2"/>
    </row>
    <row r="5253" spans="12:55" ht="12.75" x14ac:dyDescent="0.2">
      <c r="L5253" s="9" t="s">
        <v>0</v>
      </c>
      <c r="BC5253" s="2"/>
    </row>
    <row r="5254" spans="12:55" ht="12.75" x14ac:dyDescent="0.2">
      <c r="L5254" s="9" t="s">
        <v>0</v>
      </c>
      <c r="BC5254" s="2"/>
    </row>
    <row r="5255" spans="12:55" ht="12.75" x14ac:dyDescent="0.2">
      <c r="L5255" s="9" t="s">
        <v>0</v>
      </c>
      <c r="BC5255" s="2"/>
    </row>
    <row r="5256" spans="12:55" ht="12.75" x14ac:dyDescent="0.2">
      <c r="L5256" s="9" t="s">
        <v>0</v>
      </c>
      <c r="BC5256" s="2"/>
    </row>
    <row r="5257" spans="12:55" ht="12.75" x14ac:dyDescent="0.2">
      <c r="L5257" s="9" t="s">
        <v>0</v>
      </c>
      <c r="BC5257" s="2"/>
    </row>
    <row r="5258" spans="12:55" ht="12.75" x14ac:dyDescent="0.2">
      <c r="L5258" s="9" t="s">
        <v>0</v>
      </c>
      <c r="BC5258" s="2"/>
    </row>
    <row r="5259" spans="12:55" ht="12.75" x14ac:dyDescent="0.2">
      <c r="L5259" s="9" t="s">
        <v>0</v>
      </c>
      <c r="BC5259" s="2"/>
    </row>
    <row r="5260" spans="12:55" ht="12.75" x14ac:dyDescent="0.2">
      <c r="L5260" s="9" t="s">
        <v>0</v>
      </c>
      <c r="BC5260" s="2"/>
    </row>
    <row r="5261" spans="12:55" ht="12.75" x14ac:dyDescent="0.2">
      <c r="L5261" s="9" t="s">
        <v>0</v>
      </c>
      <c r="BC5261" s="2"/>
    </row>
    <row r="5262" spans="12:55" ht="12.75" x14ac:dyDescent="0.2">
      <c r="L5262" s="9" t="s">
        <v>0</v>
      </c>
      <c r="BC5262" s="2"/>
    </row>
    <row r="5263" spans="12:55" ht="12.75" x14ac:dyDescent="0.2">
      <c r="L5263" s="9" t="s">
        <v>0</v>
      </c>
      <c r="BC5263" s="2"/>
    </row>
    <row r="5264" spans="12:55" ht="12.75" x14ac:dyDescent="0.2">
      <c r="L5264" s="9" t="s">
        <v>0</v>
      </c>
      <c r="BC5264" s="2"/>
    </row>
    <row r="5265" spans="12:55" ht="12.75" x14ac:dyDescent="0.2">
      <c r="L5265" s="9" t="s">
        <v>0</v>
      </c>
      <c r="BC5265" s="2"/>
    </row>
    <row r="5266" spans="12:55" ht="12.75" x14ac:dyDescent="0.2">
      <c r="L5266" s="9" t="s">
        <v>0</v>
      </c>
      <c r="BC5266" s="2"/>
    </row>
    <row r="5267" spans="12:55" ht="12.75" x14ac:dyDescent="0.2">
      <c r="L5267" s="9" t="s">
        <v>0</v>
      </c>
      <c r="BC5267" s="2"/>
    </row>
    <row r="5268" spans="12:55" ht="12.75" x14ac:dyDescent="0.2">
      <c r="L5268" s="9" t="s">
        <v>0</v>
      </c>
      <c r="BC5268" s="2"/>
    </row>
    <row r="5269" spans="12:55" ht="12.75" x14ac:dyDescent="0.2">
      <c r="L5269" s="9" t="s">
        <v>0</v>
      </c>
      <c r="BC5269" s="2"/>
    </row>
    <row r="5270" spans="12:55" ht="12.75" x14ac:dyDescent="0.2">
      <c r="L5270" s="9" t="s">
        <v>0</v>
      </c>
      <c r="BC5270" s="2"/>
    </row>
    <row r="5271" spans="12:55" ht="12.75" x14ac:dyDescent="0.2">
      <c r="L5271" s="9" t="s">
        <v>0</v>
      </c>
      <c r="BC5271" s="2"/>
    </row>
    <row r="5272" spans="12:55" ht="12.75" x14ac:dyDescent="0.2">
      <c r="L5272" s="9" t="s">
        <v>0</v>
      </c>
      <c r="BC5272" s="2"/>
    </row>
    <row r="5273" spans="12:55" ht="12.75" x14ac:dyDescent="0.2">
      <c r="L5273" s="9" t="s">
        <v>0</v>
      </c>
      <c r="BC5273" s="2"/>
    </row>
    <row r="5274" spans="12:55" ht="12.75" x14ac:dyDescent="0.2">
      <c r="L5274" s="9" t="s">
        <v>0</v>
      </c>
      <c r="BC5274" s="2"/>
    </row>
    <row r="5275" spans="12:55" ht="12.75" x14ac:dyDescent="0.2">
      <c r="L5275" s="9" t="s">
        <v>0</v>
      </c>
      <c r="BC5275" s="2"/>
    </row>
    <row r="5276" spans="12:55" ht="12.75" x14ac:dyDescent="0.2">
      <c r="L5276" s="9" t="s">
        <v>0</v>
      </c>
      <c r="BC5276" s="2"/>
    </row>
    <row r="5277" spans="12:55" ht="12.75" x14ac:dyDescent="0.2">
      <c r="L5277" s="9" t="s">
        <v>0</v>
      </c>
      <c r="BC5277" s="2"/>
    </row>
    <row r="5278" spans="12:55" ht="12.75" x14ac:dyDescent="0.2">
      <c r="L5278" s="9" t="s">
        <v>0</v>
      </c>
      <c r="BC5278" s="2"/>
    </row>
    <row r="5279" spans="12:55" ht="12.75" x14ac:dyDescent="0.2">
      <c r="L5279" s="9" t="s">
        <v>0</v>
      </c>
      <c r="BC5279" s="2"/>
    </row>
    <row r="5280" spans="12:55" ht="12.75" x14ac:dyDescent="0.2">
      <c r="L5280" s="9" t="s">
        <v>0</v>
      </c>
      <c r="BC5280" s="2"/>
    </row>
    <row r="5281" spans="12:55" ht="12.75" x14ac:dyDescent="0.2">
      <c r="L5281" s="9" t="s">
        <v>0</v>
      </c>
      <c r="BC5281" s="2"/>
    </row>
    <row r="5282" spans="12:55" ht="12.75" x14ac:dyDescent="0.2">
      <c r="L5282" s="9" t="s">
        <v>0</v>
      </c>
      <c r="BC5282" s="2"/>
    </row>
    <row r="5283" spans="12:55" ht="12.75" x14ac:dyDescent="0.2">
      <c r="L5283" s="9" t="s">
        <v>0</v>
      </c>
      <c r="BC5283" s="2"/>
    </row>
    <row r="5284" spans="12:55" ht="12.75" x14ac:dyDescent="0.2">
      <c r="L5284" s="9" t="s">
        <v>0</v>
      </c>
      <c r="BC5284" s="2"/>
    </row>
    <row r="5285" spans="12:55" ht="12.75" x14ac:dyDescent="0.2">
      <c r="L5285" s="9" t="s">
        <v>0</v>
      </c>
      <c r="BC5285" s="2"/>
    </row>
    <row r="5286" spans="12:55" ht="12.75" x14ac:dyDescent="0.2">
      <c r="L5286" s="9" t="s">
        <v>0</v>
      </c>
      <c r="BC5286" s="2"/>
    </row>
    <row r="5287" spans="12:55" ht="12.75" x14ac:dyDescent="0.2">
      <c r="L5287" s="9" t="s">
        <v>0</v>
      </c>
      <c r="BC5287" s="2"/>
    </row>
    <row r="5288" spans="12:55" ht="12.75" x14ac:dyDescent="0.2">
      <c r="L5288" s="9" t="s">
        <v>0</v>
      </c>
      <c r="BC5288" s="2"/>
    </row>
    <row r="5289" spans="12:55" ht="12.75" x14ac:dyDescent="0.2">
      <c r="L5289" s="9" t="s">
        <v>0</v>
      </c>
      <c r="BC5289" s="2"/>
    </row>
    <row r="5290" spans="12:55" ht="12.75" x14ac:dyDescent="0.2">
      <c r="L5290" s="9" t="s">
        <v>0</v>
      </c>
      <c r="BC5290" s="2"/>
    </row>
    <row r="5291" spans="12:55" ht="12.75" x14ac:dyDescent="0.2">
      <c r="L5291" s="9" t="s">
        <v>0</v>
      </c>
      <c r="BC5291" s="2"/>
    </row>
    <row r="5292" spans="12:55" ht="12.75" x14ac:dyDescent="0.2">
      <c r="L5292" s="9" t="s">
        <v>0</v>
      </c>
      <c r="BC5292" s="2"/>
    </row>
    <row r="5293" spans="12:55" ht="12.75" x14ac:dyDescent="0.2">
      <c r="L5293" s="9" t="s">
        <v>0</v>
      </c>
      <c r="BC5293" s="2"/>
    </row>
    <row r="5294" spans="12:55" ht="12.75" x14ac:dyDescent="0.2">
      <c r="L5294" s="9" t="s">
        <v>0</v>
      </c>
      <c r="BC5294" s="2"/>
    </row>
    <row r="5295" spans="12:55" ht="12.75" x14ac:dyDescent="0.2">
      <c r="L5295" s="9" t="s">
        <v>0</v>
      </c>
      <c r="BC5295" s="2"/>
    </row>
    <row r="5296" spans="12:55" ht="12.75" x14ac:dyDescent="0.2">
      <c r="L5296" s="9" t="s">
        <v>0</v>
      </c>
      <c r="BC5296" s="2"/>
    </row>
    <row r="5297" spans="12:55" ht="12.75" x14ac:dyDescent="0.2">
      <c r="L5297" s="9" t="s">
        <v>0</v>
      </c>
      <c r="BC5297" s="2"/>
    </row>
    <row r="5298" spans="12:55" ht="12.75" x14ac:dyDescent="0.2">
      <c r="L5298" s="9" t="s">
        <v>0</v>
      </c>
      <c r="BC5298" s="2"/>
    </row>
    <row r="5299" spans="12:55" ht="12.75" x14ac:dyDescent="0.2">
      <c r="L5299" s="9" t="s">
        <v>0</v>
      </c>
      <c r="BC5299" s="2"/>
    </row>
    <row r="5300" spans="12:55" ht="12.75" x14ac:dyDescent="0.2">
      <c r="L5300" s="9" t="s">
        <v>0</v>
      </c>
      <c r="BC5300" s="2"/>
    </row>
    <row r="5301" spans="12:55" ht="12.75" x14ac:dyDescent="0.2">
      <c r="L5301" s="9" t="s">
        <v>0</v>
      </c>
      <c r="BC5301" s="2"/>
    </row>
    <row r="5302" spans="12:55" ht="12.75" x14ac:dyDescent="0.2">
      <c r="L5302" s="9" t="s">
        <v>0</v>
      </c>
      <c r="BC5302" s="2"/>
    </row>
    <row r="5303" spans="12:55" ht="12.75" x14ac:dyDescent="0.2">
      <c r="L5303" s="9" t="s">
        <v>0</v>
      </c>
      <c r="BC5303" s="2"/>
    </row>
    <row r="5304" spans="12:55" ht="12.75" x14ac:dyDescent="0.2">
      <c r="L5304" s="9" t="s">
        <v>0</v>
      </c>
      <c r="BC5304" s="2"/>
    </row>
    <row r="5305" spans="12:55" ht="12.75" x14ac:dyDescent="0.2">
      <c r="L5305" s="9" t="s">
        <v>0</v>
      </c>
      <c r="BC5305" s="2"/>
    </row>
    <row r="5306" spans="12:55" ht="12.75" x14ac:dyDescent="0.2">
      <c r="L5306" s="9" t="s">
        <v>0</v>
      </c>
      <c r="BC5306" s="2"/>
    </row>
    <row r="5307" spans="12:55" ht="12.75" x14ac:dyDescent="0.2">
      <c r="L5307" s="9" t="s">
        <v>0</v>
      </c>
      <c r="BC5307" s="2"/>
    </row>
    <row r="5308" spans="12:55" ht="12.75" x14ac:dyDescent="0.2">
      <c r="L5308" s="9" t="s">
        <v>0</v>
      </c>
      <c r="BC5308" s="2"/>
    </row>
    <row r="5309" spans="12:55" ht="12.75" x14ac:dyDescent="0.2">
      <c r="L5309" s="9" t="s">
        <v>0</v>
      </c>
      <c r="BC5309" s="2"/>
    </row>
    <row r="5310" spans="12:55" ht="12.75" x14ac:dyDescent="0.2">
      <c r="L5310" s="9" t="s">
        <v>0</v>
      </c>
      <c r="BC5310" s="2"/>
    </row>
    <row r="5311" spans="12:55" ht="12.75" x14ac:dyDescent="0.2">
      <c r="L5311" s="9" t="s">
        <v>0</v>
      </c>
      <c r="BC5311" s="2"/>
    </row>
    <row r="5312" spans="12:55" ht="12.75" x14ac:dyDescent="0.2">
      <c r="L5312" s="9" t="s">
        <v>0</v>
      </c>
      <c r="BC5312" s="2"/>
    </row>
    <row r="5313" spans="12:55" ht="12.75" x14ac:dyDescent="0.2">
      <c r="L5313" s="9" t="s">
        <v>0</v>
      </c>
      <c r="BC5313" s="2"/>
    </row>
    <row r="5314" spans="12:55" ht="12.75" x14ac:dyDescent="0.2">
      <c r="L5314" s="9" t="s">
        <v>0</v>
      </c>
      <c r="BC5314" s="2"/>
    </row>
    <row r="5315" spans="12:55" ht="12.75" x14ac:dyDescent="0.2">
      <c r="L5315" s="9" t="s">
        <v>0</v>
      </c>
      <c r="BC5315" s="2"/>
    </row>
    <row r="5316" spans="12:55" ht="12.75" x14ac:dyDescent="0.2">
      <c r="L5316" s="9" t="s">
        <v>0</v>
      </c>
      <c r="BC5316" s="2"/>
    </row>
    <row r="5317" spans="12:55" ht="12.75" x14ac:dyDescent="0.2">
      <c r="L5317" s="9" t="s">
        <v>0</v>
      </c>
      <c r="BC5317" s="2"/>
    </row>
    <row r="5318" spans="12:55" ht="12.75" x14ac:dyDescent="0.2">
      <c r="L5318" s="9" t="s">
        <v>0</v>
      </c>
      <c r="BC5318" s="2"/>
    </row>
    <row r="5319" spans="12:55" ht="12.75" x14ac:dyDescent="0.2">
      <c r="L5319" s="9" t="s">
        <v>0</v>
      </c>
      <c r="BC5319" s="2"/>
    </row>
    <row r="5320" spans="12:55" ht="12.75" x14ac:dyDescent="0.2">
      <c r="L5320" s="9" t="s">
        <v>0</v>
      </c>
      <c r="BC5320" s="2"/>
    </row>
    <row r="5321" spans="12:55" ht="12.75" x14ac:dyDescent="0.2">
      <c r="L5321" s="9" t="s">
        <v>0</v>
      </c>
      <c r="BC5321" s="2"/>
    </row>
    <row r="5322" spans="12:55" ht="12.75" x14ac:dyDescent="0.2">
      <c r="L5322" s="9" t="s">
        <v>0</v>
      </c>
      <c r="BC5322" s="2"/>
    </row>
    <row r="5323" spans="12:55" ht="12.75" x14ac:dyDescent="0.2">
      <c r="L5323" s="9" t="s">
        <v>0</v>
      </c>
      <c r="BC5323" s="2"/>
    </row>
    <row r="5324" spans="12:55" ht="12.75" x14ac:dyDescent="0.2">
      <c r="L5324" s="9" t="s">
        <v>0</v>
      </c>
      <c r="BC5324" s="2"/>
    </row>
    <row r="5325" spans="12:55" ht="12.75" x14ac:dyDescent="0.2">
      <c r="L5325" s="9" t="s">
        <v>0</v>
      </c>
      <c r="BC5325" s="2"/>
    </row>
    <row r="5326" spans="12:55" ht="12.75" x14ac:dyDescent="0.2">
      <c r="L5326" s="9" t="s">
        <v>0</v>
      </c>
      <c r="BC5326" s="2"/>
    </row>
    <row r="5327" spans="12:55" ht="12.75" x14ac:dyDescent="0.2">
      <c r="L5327" s="9" t="s">
        <v>0</v>
      </c>
      <c r="BC5327" s="2"/>
    </row>
    <row r="5328" spans="12:55" ht="12.75" x14ac:dyDescent="0.2">
      <c r="L5328" s="9" t="s">
        <v>0</v>
      </c>
      <c r="BC5328" s="2"/>
    </row>
    <row r="5329" spans="12:55" ht="12.75" x14ac:dyDescent="0.2">
      <c r="L5329" s="9" t="s">
        <v>0</v>
      </c>
      <c r="BC5329" s="2"/>
    </row>
    <row r="5330" spans="12:55" ht="12.75" x14ac:dyDescent="0.2">
      <c r="L5330" s="9" t="s">
        <v>0</v>
      </c>
      <c r="BC5330" s="2"/>
    </row>
    <row r="5331" spans="12:55" ht="12.75" x14ac:dyDescent="0.2">
      <c r="L5331" s="9" t="s">
        <v>0</v>
      </c>
      <c r="BC5331" s="2"/>
    </row>
    <row r="5332" spans="12:55" ht="12.75" x14ac:dyDescent="0.2">
      <c r="L5332" s="9" t="s">
        <v>0</v>
      </c>
      <c r="BC5332" s="2"/>
    </row>
    <row r="5333" spans="12:55" ht="12.75" x14ac:dyDescent="0.2">
      <c r="L5333" s="9" t="s">
        <v>0</v>
      </c>
      <c r="BC5333" s="2"/>
    </row>
    <row r="5334" spans="12:55" ht="12.75" x14ac:dyDescent="0.2">
      <c r="L5334" s="9" t="s">
        <v>0</v>
      </c>
      <c r="BC5334" s="2"/>
    </row>
    <row r="5335" spans="12:55" ht="12.75" x14ac:dyDescent="0.2">
      <c r="L5335" s="9" t="s">
        <v>0</v>
      </c>
      <c r="BC5335" s="2"/>
    </row>
    <row r="5336" spans="12:55" ht="12.75" x14ac:dyDescent="0.2">
      <c r="L5336" s="9" t="s">
        <v>0</v>
      </c>
      <c r="BC5336" s="2"/>
    </row>
    <row r="5337" spans="12:55" ht="12.75" x14ac:dyDescent="0.2">
      <c r="L5337" s="9" t="s">
        <v>0</v>
      </c>
      <c r="BC5337" s="2"/>
    </row>
    <row r="5338" spans="12:55" ht="12.75" x14ac:dyDescent="0.2">
      <c r="L5338" s="9" t="s">
        <v>0</v>
      </c>
      <c r="BC5338" s="2"/>
    </row>
    <row r="5339" spans="12:55" ht="12.75" x14ac:dyDescent="0.2">
      <c r="L5339" s="9" t="s">
        <v>0</v>
      </c>
      <c r="BC5339" s="2"/>
    </row>
    <row r="5340" spans="12:55" ht="12.75" x14ac:dyDescent="0.2">
      <c r="L5340" s="9" t="s">
        <v>0</v>
      </c>
      <c r="BC5340" s="2"/>
    </row>
    <row r="5341" spans="12:55" ht="12.75" x14ac:dyDescent="0.2">
      <c r="L5341" s="9" t="s">
        <v>0</v>
      </c>
      <c r="BC5341" s="2"/>
    </row>
    <row r="5342" spans="12:55" ht="12.75" x14ac:dyDescent="0.2">
      <c r="L5342" s="9" t="s">
        <v>0</v>
      </c>
      <c r="BC5342" s="2"/>
    </row>
    <row r="5343" spans="12:55" ht="12.75" x14ac:dyDescent="0.2">
      <c r="L5343" s="9" t="s">
        <v>0</v>
      </c>
      <c r="BC5343" s="2"/>
    </row>
    <row r="5344" spans="12:55" ht="12.75" x14ac:dyDescent="0.2">
      <c r="L5344" s="9" t="s">
        <v>0</v>
      </c>
      <c r="BC5344" s="2"/>
    </row>
    <row r="5345" spans="12:55" ht="12.75" x14ac:dyDescent="0.2">
      <c r="L5345" s="9" t="s">
        <v>0</v>
      </c>
      <c r="BC5345" s="2"/>
    </row>
    <row r="5346" spans="12:55" ht="12.75" x14ac:dyDescent="0.2">
      <c r="L5346" s="9" t="s">
        <v>0</v>
      </c>
      <c r="BC5346" s="2"/>
    </row>
    <row r="5347" spans="12:55" ht="12.75" x14ac:dyDescent="0.2">
      <c r="L5347" s="9" t="s">
        <v>0</v>
      </c>
      <c r="BC5347" s="2"/>
    </row>
    <row r="5348" spans="12:55" ht="12.75" x14ac:dyDescent="0.2">
      <c r="L5348" s="9" t="s">
        <v>0</v>
      </c>
      <c r="BC5348" s="2"/>
    </row>
    <row r="5349" spans="12:55" ht="12.75" x14ac:dyDescent="0.2">
      <c r="L5349" s="9" t="s">
        <v>0</v>
      </c>
      <c r="BC5349" s="2"/>
    </row>
    <row r="5350" spans="12:55" ht="12.75" x14ac:dyDescent="0.2">
      <c r="L5350" s="9" t="s">
        <v>0</v>
      </c>
      <c r="BC5350" s="2"/>
    </row>
    <row r="5351" spans="12:55" ht="12.75" x14ac:dyDescent="0.2">
      <c r="L5351" s="9" t="s">
        <v>0</v>
      </c>
      <c r="BC5351" s="2"/>
    </row>
    <row r="5352" spans="12:55" ht="12.75" x14ac:dyDescent="0.2">
      <c r="L5352" s="9" t="s">
        <v>0</v>
      </c>
      <c r="BC5352" s="2"/>
    </row>
    <row r="5353" spans="12:55" ht="12.75" x14ac:dyDescent="0.2">
      <c r="L5353" s="9" t="s">
        <v>0</v>
      </c>
      <c r="BC5353" s="2"/>
    </row>
    <row r="5354" spans="12:55" ht="12.75" x14ac:dyDescent="0.2">
      <c r="L5354" s="9" t="s">
        <v>0</v>
      </c>
      <c r="BC5354" s="2"/>
    </row>
    <row r="5355" spans="12:55" ht="12.75" x14ac:dyDescent="0.2">
      <c r="L5355" s="9" t="s">
        <v>0</v>
      </c>
      <c r="BC5355" s="2"/>
    </row>
    <row r="5356" spans="12:55" ht="12.75" x14ac:dyDescent="0.2">
      <c r="L5356" s="9" t="s">
        <v>0</v>
      </c>
      <c r="BC5356" s="2"/>
    </row>
    <row r="5357" spans="12:55" ht="12.75" x14ac:dyDescent="0.2">
      <c r="L5357" s="9" t="s">
        <v>0</v>
      </c>
      <c r="BC5357" s="2"/>
    </row>
    <row r="5358" spans="12:55" ht="12.75" x14ac:dyDescent="0.2">
      <c r="L5358" s="9" t="s">
        <v>0</v>
      </c>
      <c r="BC5358" s="2"/>
    </row>
    <row r="5359" spans="12:55" ht="12.75" x14ac:dyDescent="0.2">
      <c r="L5359" s="9" t="s">
        <v>0</v>
      </c>
      <c r="BC5359" s="2"/>
    </row>
    <row r="5360" spans="12:55" ht="12.75" x14ac:dyDescent="0.2">
      <c r="L5360" s="9" t="s">
        <v>0</v>
      </c>
      <c r="BC5360" s="2"/>
    </row>
    <row r="5361" spans="12:55" ht="12.75" x14ac:dyDescent="0.2">
      <c r="L5361" s="9" t="s">
        <v>0</v>
      </c>
      <c r="BC5361" s="2"/>
    </row>
    <row r="5362" spans="12:55" ht="12.75" x14ac:dyDescent="0.2">
      <c r="L5362" s="9" t="s">
        <v>0</v>
      </c>
      <c r="BC5362" s="2"/>
    </row>
    <row r="5363" spans="12:55" ht="12.75" x14ac:dyDescent="0.2">
      <c r="L5363" s="9" t="s">
        <v>0</v>
      </c>
      <c r="BC5363" s="2"/>
    </row>
    <row r="5364" spans="12:55" ht="12.75" x14ac:dyDescent="0.2">
      <c r="L5364" s="9" t="s">
        <v>0</v>
      </c>
      <c r="BC5364" s="2"/>
    </row>
    <row r="5365" spans="12:55" ht="12.75" x14ac:dyDescent="0.2">
      <c r="L5365" s="9" t="s">
        <v>0</v>
      </c>
      <c r="BC5365" s="2"/>
    </row>
    <row r="5366" spans="12:55" ht="12.75" x14ac:dyDescent="0.2">
      <c r="L5366" s="9" t="s">
        <v>0</v>
      </c>
      <c r="BC5366" s="2"/>
    </row>
    <row r="5367" spans="12:55" ht="12.75" x14ac:dyDescent="0.2">
      <c r="L5367" s="9" t="s">
        <v>0</v>
      </c>
      <c r="BC5367" s="2"/>
    </row>
    <row r="5368" spans="12:55" ht="12.75" x14ac:dyDescent="0.2">
      <c r="L5368" s="9" t="s">
        <v>0</v>
      </c>
      <c r="BC5368" s="2"/>
    </row>
    <row r="5369" spans="12:55" ht="12.75" x14ac:dyDescent="0.2">
      <c r="L5369" s="9" t="s">
        <v>0</v>
      </c>
      <c r="BC5369" s="2"/>
    </row>
    <row r="5370" spans="12:55" ht="12.75" x14ac:dyDescent="0.2">
      <c r="L5370" s="9" t="s">
        <v>0</v>
      </c>
      <c r="BC5370" s="2"/>
    </row>
    <row r="5371" spans="12:55" ht="12.75" x14ac:dyDescent="0.2">
      <c r="L5371" s="9" t="s">
        <v>0</v>
      </c>
      <c r="BC5371" s="2"/>
    </row>
    <row r="5372" spans="12:55" ht="12.75" x14ac:dyDescent="0.2">
      <c r="L5372" s="9" t="s">
        <v>0</v>
      </c>
      <c r="BC5372" s="2"/>
    </row>
    <row r="5373" spans="12:55" ht="12.75" x14ac:dyDescent="0.2">
      <c r="L5373" s="9" t="s">
        <v>0</v>
      </c>
      <c r="BC5373" s="2"/>
    </row>
    <row r="5374" spans="12:55" ht="12.75" x14ac:dyDescent="0.2">
      <c r="L5374" s="9" t="s">
        <v>0</v>
      </c>
      <c r="BC5374" s="2"/>
    </row>
    <row r="5375" spans="12:55" ht="12.75" x14ac:dyDescent="0.2">
      <c r="L5375" s="9" t="s">
        <v>0</v>
      </c>
      <c r="BC5375" s="2"/>
    </row>
    <row r="5376" spans="12:55" ht="12.75" x14ac:dyDescent="0.2">
      <c r="L5376" s="9" t="s">
        <v>0</v>
      </c>
      <c r="BC5376" s="2"/>
    </row>
    <row r="5377" spans="12:55" ht="12.75" x14ac:dyDescent="0.2">
      <c r="L5377" s="9" t="s">
        <v>0</v>
      </c>
      <c r="BC5377" s="2"/>
    </row>
    <row r="5378" spans="12:55" ht="12.75" x14ac:dyDescent="0.2">
      <c r="L5378" s="9" t="s">
        <v>0</v>
      </c>
      <c r="BC5378" s="2"/>
    </row>
    <row r="5379" spans="12:55" ht="12.75" x14ac:dyDescent="0.2">
      <c r="L5379" s="9" t="s">
        <v>0</v>
      </c>
      <c r="BC5379" s="2"/>
    </row>
    <row r="5380" spans="12:55" ht="12.75" x14ac:dyDescent="0.2">
      <c r="L5380" s="9" t="s">
        <v>0</v>
      </c>
      <c r="BC5380" s="2"/>
    </row>
    <row r="5381" spans="12:55" ht="12.75" x14ac:dyDescent="0.2">
      <c r="L5381" s="9" t="s">
        <v>0</v>
      </c>
      <c r="BC5381" s="2"/>
    </row>
    <row r="5382" spans="12:55" ht="12.75" x14ac:dyDescent="0.2">
      <c r="L5382" s="9" t="s">
        <v>0</v>
      </c>
      <c r="BC5382" s="2"/>
    </row>
    <row r="5383" spans="12:55" ht="12.75" x14ac:dyDescent="0.2">
      <c r="L5383" s="9" t="s">
        <v>0</v>
      </c>
      <c r="BC5383" s="2"/>
    </row>
    <row r="5384" spans="12:55" ht="12.75" x14ac:dyDescent="0.2">
      <c r="L5384" s="9" t="s">
        <v>0</v>
      </c>
      <c r="BC5384" s="2"/>
    </row>
    <row r="5385" spans="12:55" ht="12.75" x14ac:dyDescent="0.2">
      <c r="L5385" s="9" t="s">
        <v>0</v>
      </c>
      <c r="BC5385" s="2"/>
    </row>
    <row r="5386" spans="12:55" ht="12.75" x14ac:dyDescent="0.2">
      <c r="L5386" s="9" t="s">
        <v>0</v>
      </c>
      <c r="BC5386" s="2"/>
    </row>
    <row r="5387" spans="12:55" ht="12.75" x14ac:dyDescent="0.2">
      <c r="L5387" s="9" t="s">
        <v>0</v>
      </c>
      <c r="BC5387" s="2"/>
    </row>
    <row r="5388" spans="12:55" ht="12.75" x14ac:dyDescent="0.2">
      <c r="L5388" s="9" t="s">
        <v>0</v>
      </c>
      <c r="BC5388" s="2"/>
    </row>
    <row r="5389" spans="12:55" ht="12.75" x14ac:dyDescent="0.2">
      <c r="L5389" s="9" t="s">
        <v>0</v>
      </c>
      <c r="BC5389" s="2"/>
    </row>
    <row r="5390" spans="12:55" ht="12.75" x14ac:dyDescent="0.2">
      <c r="L5390" s="9" t="s">
        <v>0</v>
      </c>
      <c r="BC5390" s="2"/>
    </row>
    <row r="5391" spans="12:55" ht="12.75" x14ac:dyDescent="0.2">
      <c r="L5391" s="9" t="s">
        <v>0</v>
      </c>
      <c r="BC5391" s="2"/>
    </row>
    <row r="5392" spans="12:55" ht="12.75" x14ac:dyDescent="0.2">
      <c r="L5392" s="9" t="s">
        <v>0</v>
      </c>
      <c r="BC5392" s="2"/>
    </row>
    <row r="5393" spans="12:55" ht="12.75" x14ac:dyDescent="0.2">
      <c r="L5393" s="9" t="s">
        <v>0</v>
      </c>
      <c r="BC5393" s="2"/>
    </row>
    <row r="5394" spans="12:55" ht="12.75" x14ac:dyDescent="0.2">
      <c r="L5394" s="9" t="s">
        <v>0</v>
      </c>
      <c r="BC5394" s="2"/>
    </row>
    <row r="5395" spans="12:55" ht="12.75" x14ac:dyDescent="0.2">
      <c r="L5395" s="9" t="s">
        <v>0</v>
      </c>
      <c r="BC5395" s="2"/>
    </row>
    <row r="5396" spans="12:55" ht="12.75" x14ac:dyDescent="0.2">
      <c r="L5396" s="9" t="s">
        <v>0</v>
      </c>
      <c r="BC5396" s="2"/>
    </row>
    <row r="5397" spans="12:55" ht="12.75" x14ac:dyDescent="0.2">
      <c r="L5397" s="9" t="s">
        <v>0</v>
      </c>
      <c r="BC5397" s="2"/>
    </row>
    <row r="5398" spans="12:55" ht="12.75" x14ac:dyDescent="0.2">
      <c r="L5398" s="9" t="s">
        <v>0</v>
      </c>
      <c r="BC5398" s="2"/>
    </row>
    <row r="5399" spans="12:55" ht="12.75" x14ac:dyDescent="0.2">
      <c r="L5399" s="9" t="s">
        <v>0</v>
      </c>
      <c r="BC5399" s="2"/>
    </row>
    <row r="5400" spans="12:55" ht="12.75" x14ac:dyDescent="0.2">
      <c r="L5400" s="9" t="s">
        <v>0</v>
      </c>
      <c r="BC5400" s="2"/>
    </row>
    <row r="5401" spans="12:55" ht="12.75" x14ac:dyDescent="0.2">
      <c r="L5401" s="9" t="s">
        <v>0</v>
      </c>
      <c r="BC5401" s="2"/>
    </row>
    <row r="5402" spans="12:55" ht="12.75" x14ac:dyDescent="0.2">
      <c r="L5402" s="9" t="s">
        <v>0</v>
      </c>
      <c r="BC5402" s="2"/>
    </row>
    <row r="5403" spans="12:55" ht="12.75" x14ac:dyDescent="0.2">
      <c r="L5403" s="9" t="s">
        <v>0</v>
      </c>
      <c r="BC5403" s="2"/>
    </row>
    <row r="5404" spans="12:55" ht="12.75" x14ac:dyDescent="0.2">
      <c r="L5404" s="9" t="s">
        <v>0</v>
      </c>
      <c r="BC5404" s="2"/>
    </row>
    <row r="5405" spans="12:55" ht="12.75" x14ac:dyDescent="0.2">
      <c r="L5405" s="9" t="s">
        <v>0</v>
      </c>
      <c r="BC5405" s="2"/>
    </row>
    <row r="5406" spans="12:55" ht="12.75" x14ac:dyDescent="0.2">
      <c r="L5406" s="9" t="s">
        <v>0</v>
      </c>
      <c r="BC5406" s="2"/>
    </row>
    <row r="5407" spans="12:55" ht="12.75" x14ac:dyDescent="0.2">
      <c r="L5407" s="9" t="s">
        <v>0</v>
      </c>
      <c r="BC5407" s="2"/>
    </row>
    <row r="5408" spans="12:55" ht="12.75" x14ac:dyDescent="0.2">
      <c r="L5408" s="9" t="s">
        <v>0</v>
      </c>
      <c r="BC5408" s="2"/>
    </row>
    <row r="5409" spans="12:55" ht="12.75" x14ac:dyDescent="0.2">
      <c r="L5409" s="9" t="s">
        <v>0</v>
      </c>
      <c r="BC5409" s="2"/>
    </row>
    <row r="5410" spans="12:55" ht="12.75" x14ac:dyDescent="0.2">
      <c r="L5410" s="9" t="s">
        <v>0</v>
      </c>
      <c r="BC5410" s="2"/>
    </row>
    <row r="5411" spans="12:55" ht="12.75" x14ac:dyDescent="0.2">
      <c r="L5411" s="9" t="s">
        <v>0</v>
      </c>
      <c r="BC5411" s="2"/>
    </row>
    <row r="5412" spans="12:55" ht="12.75" x14ac:dyDescent="0.2">
      <c r="L5412" s="9" t="s">
        <v>0</v>
      </c>
      <c r="BC5412" s="2"/>
    </row>
    <row r="5413" spans="12:55" ht="12.75" x14ac:dyDescent="0.2">
      <c r="L5413" s="9" t="s">
        <v>0</v>
      </c>
      <c r="BC5413" s="2"/>
    </row>
    <row r="5414" spans="12:55" ht="12.75" x14ac:dyDescent="0.2">
      <c r="L5414" s="9" t="s">
        <v>0</v>
      </c>
      <c r="BC5414" s="2"/>
    </row>
    <row r="5415" spans="12:55" ht="12.75" x14ac:dyDescent="0.2">
      <c r="L5415" s="9" t="s">
        <v>0</v>
      </c>
      <c r="BC5415" s="2"/>
    </row>
    <row r="5416" spans="12:55" ht="12.75" x14ac:dyDescent="0.2">
      <c r="L5416" s="9" t="s">
        <v>0</v>
      </c>
      <c r="BC5416" s="2"/>
    </row>
    <row r="5417" spans="12:55" ht="12.75" x14ac:dyDescent="0.2">
      <c r="L5417" s="9" t="s">
        <v>0</v>
      </c>
      <c r="BC5417" s="2"/>
    </row>
    <row r="5418" spans="12:55" ht="12.75" x14ac:dyDescent="0.2">
      <c r="L5418" s="9" t="s">
        <v>0</v>
      </c>
      <c r="BC5418" s="2"/>
    </row>
    <row r="5419" spans="12:55" ht="12.75" x14ac:dyDescent="0.2">
      <c r="L5419" s="9" t="s">
        <v>0</v>
      </c>
      <c r="BC5419" s="2"/>
    </row>
    <row r="5420" spans="12:55" ht="12.75" x14ac:dyDescent="0.2">
      <c r="L5420" s="9" t="s">
        <v>0</v>
      </c>
      <c r="BC5420" s="2"/>
    </row>
    <row r="5421" spans="12:55" ht="12.75" x14ac:dyDescent="0.2">
      <c r="L5421" s="9" t="s">
        <v>0</v>
      </c>
      <c r="BC5421" s="2"/>
    </row>
    <row r="5422" spans="12:55" ht="12.75" x14ac:dyDescent="0.2">
      <c r="L5422" s="9" t="s">
        <v>0</v>
      </c>
      <c r="BC5422" s="2"/>
    </row>
    <row r="5423" spans="12:55" ht="12.75" x14ac:dyDescent="0.2">
      <c r="L5423" s="9" t="s">
        <v>0</v>
      </c>
      <c r="BC5423" s="2"/>
    </row>
    <row r="5424" spans="12:55" ht="12.75" x14ac:dyDescent="0.2">
      <c r="L5424" s="9" t="s">
        <v>0</v>
      </c>
      <c r="BC5424" s="2"/>
    </row>
    <row r="5425" spans="12:55" ht="12.75" x14ac:dyDescent="0.2">
      <c r="L5425" s="9" t="s">
        <v>0</v>
      </c>
      <c r="BC5425" s="2"/>
    </row>
    <row r="5426" spans="12:55" ht="12.75" x14ac:dyDescent="0.2">
      <c r="L5426" s="9" t="s">
        <v>0</v>
      </c>
      <c r="BC5426" s="2"/>
    </row>
    <row r="5427" spans="12:55" ht="12.75" x14ac:dyDescent="0.2">
      <c r="L5427" s="9" t="s">
        <v>0</v>
      </c>
      <c r="BC5427" s="2"/>
    </row>
    <row r="5428" spans="12:55" ht="12.75" x14ac:dyDescent="0.2">
      <c r="L5428" s="9" t="s">
        <v>0</v>
      </c>
      <c r="BC5428" s="2"/>
    </row>
    <row r="5429" spans="12:55" ht="12.75" x14ac:dyDescent="0.2">
      <c r="L5429" s="9" t="s">
        <v>0</v>
      </c>
      <c r="BC5429" s="2"/>
    </row>
    <row r="5430" spans="12:55" ht="12.75" x14ac:dyDescent="0.2">
      <c r="L5430" s="9" t="s">
        <v>0</v>
      </c>
      <c r="BC5430" s="2"/>
    </row>
    <row r="5431" spans="12:55" ht="12.75" x14ac:dyDescent="0.2">
      <c r="L5431" s="9" t="s">
        <v>0</v>
      </c>
      <c r="BC5431" s="2"/>
    </row>
    <row r="5432" spans="12:55" ht="12.75" x14ac:dyDescent="0.2">
      <c r="L5432" s="9" t="s">
        <v>0</v>
      </c>
      <c r="BC5432" s="2"/>
    </row>
    <row r="5433" spans="12:55" ht="12.75" x14ac:dyDescent="0.2">
      <c r="L5433" s="9" t="s">
        <v>0</v>
      </c>
      <c r="BC5433" s="2"/>
    </row>
    <row r="5434" spans="12:55" ht="12.75" x14ac:dyDescent="0.2">
      <c r="L5434" s="9" t="s">
        <v>0</v>
      </c>
      <c r="BC5434" s="2"/>
    </row>
    <row r="5435" spans="12:55" ht="12.75" x14ac:dyDescent="0.2">
      <c r="L5435" s="9" t="s">
        <v>0</v>
      </c>
      <c r="BC5435" s="2"/>
    </row>
    <row r="5436" spans="12:55" ht="12.75" x14ac:dyDescent="0.2">
      <c r="L5436" s="9" t="s">
        <v>0</v>
      </c>
      <c r="BC5436" s="2"/>
    </row>
    <row r="5437" spans="12:55" ht="12.75" x14ac:dyDescent="0.2">
      <c r="L5437" s="9" t="s">
        <v>0</v>
      </c>
      <c r="BC5437" s="2"/>
    </row>
    <row r="5438" spans="12:55" ht="12.75" x14ac:dyDescent="0.2">
      <c r="L5438" s="9" t="s">
        <v>0</v>
      </c>
      <c r="BC5438" s="2"/>
    </row>
    <row r="5439" spans="12:55" ht="12.75" x14ac:dyDescent="0.2">
      <c r="L5439" s="9" t="s">
        <v>0</v>
      </c>
      <c r="BC5439" s="2"/>
    </row>
    <row r="5440" spans="12:55" ht="12.75" x14ac:dyDescent="0.2">
      <c r="L5440" s="9" t="s">
        <v>0</v>
      </c>
      <c r="BC5440" s="2"/>
    </row>
    <row r="5441" spans="12:55" ht="12.75" x14ac:dyDescent="0.2">
      <c r="L5441" s="9" t="s">
        <v>0</v>
      </c>
      <c r="BC5441" s="2"/>
    </row>
    <row r="5442" spans="12:55" ht="12.75" x14ac:dyDescent="0.2">
      <c r="L5442" s="9" t="s">
        <v>0</v>
      </c>
      <c r="BC5442" s="2"/>
    </row>
    <row r="5443" spans="12:55" ht="12.75" x14ac:dyDescent="0.2">
      <c r="L5443" s="9" t="s">
        <v>0</v>
      </c>
      <c r="BC5443" s="2"/>
    </row>
    <row r="5444" spans="12:55" ht="12.75" x14ac:dyDescent="0.2">
      <c r="L5444" s="9" t="s">
        <v>0</v>
      </c>
      <c r="BC5444" s="2"/>
    </row>
    <row r="5445" spans="12:55" ht="12.75" x14ac:dyDescent="0.2">
      <c r="L5445" s="9" t="s">
        <v>0</v>
      </c>
      <c r="BC5445" s="2"/>
    </row>
    <row r="5446" spans="12:55" ht="12.75" x14ac:dyDescent="0.2">
      <c r="L5446" s="9" t="s">
        <v>0</v>
      </c>
      <c r="BC5446" s="2"/>
    </row>
    <row r="5447" spans="12:55" ht="12.75" x14ac:dyDescent="0.2">
      <c r="L5447" s="9" t="s">
        <v>0</v>
      </c>
      <c r="BC5447" s="2"/>
    </row>
    <row r="5448" spans="12:55" ht="12.75" x14ac:dyDescent="0.2">
      <c r="L5448" s="9" t="s">
        <v>0</v>
      </c>
      <c r="BC5448" s="2"/>
    </row>
    <row r="5449" spans="12:55" ht="12.75" x14ac:dyDescent="0.2">
      <c r="L5449" s="9" t="s">
        <v>0</v>
      </c>
      <c r="BC5449" s="2"/>
    </row>
    <row r="5450" spans="12:55" ht="12.75" x14ac:dyDescent="0.2">
      <c r="L5450" s="9" t="s">
        <v>0</v>
      </c>
      <c r="BC5450" s="2"/>
    </row>
    <row r="5451" spans="12:55" ht="12.75" x14ac:dyDescent="0.2">
      <c r="L5451" s="9" t="s">
        <v>0</v>
      </c>
      <c r="BC5451" s="2"/>
    </row>
    <row r="5452" spans="12:55" ht="12.75" x14ac:dyDescent="0.2">
      <c r="L5452" s="9" t="s">
        <v>0</v>
      </c>
      <c r="BC5452" s="2"/>
    </row>
    <row r="5453" spans="12:55" ht="12.75" x14ac:dyDescent="0.2">
      <c r="L5453" s="9" t="s">
        <v>0</v>
      </c>
      <c r="BC5453" s="2"/>
    </row>
    <row r="5454" spans="12:55" ht="12.75" x14ac:dyDescent="0.2">
      <c r="L5454" s="9" t="s">
        <v>0</v>
      </c>
      <c r="BC5454" s="2"/>
    </row>
    <row r="5455" spans="12:55" ht="12.75" x14ac:dyDescent="0.2">
      <c r="L5455" s="9" t="s">
        <v>0</v>
      </c>
      <c r="BC5455" s="2"/>
    </row>
    <row r="5456" spans="12:55" ht="12.75" x14ac:dyDescent="0.2">
      <c r="L5456" s="9" t="s">
        <v>0</v>
      </c>
      <c r="BC5456" s="2"/>
    </row>
    <row r="5457" spans="12:55" ht="12.75" x14ac:dyDescent="0.2">
      <c r="L5457" s="9" t="s">
        <v>0</v>
      </c>
      <c r="BC5457" s="2"/>
    </row>
    <row r="5458" spans="12:55" ht="12.75" x14ac:dyDescent="0.2">
      <c r="L5458" s="9" t="s">
        <v>0</v>
      </c>
      <c r="BC5458" s="2"/>
    </row>
    <row r="5459" spans="12:55" ht="12.75" x14ac:dyDescent="0.2">
      <c r="L5459" s="9" t="s">
        <v>0</v>
      </c>
      <c r="BC5459" s="2"/>
    </row>
    <row r="5460" spans="12:55" ht="12.75" x14ac:dyDescent="0.2">
      <c r="L5460" s="9" t="s">
        <v>0</v>
      </c>
      <c r="BC5460" s="2"/>
    </row>
    <row r="5461" spans="12:55" ht="12.75" x14ac:dyDescent="0.2">
      <c r="L5461" s="9" t="s">
        <v>0</v>
      </c>
      <c r="BC5461" s="2"/>
    </row>
    <row r="5462" spans="12:55" ht="12.75" x14ac:dyDescent="0.2">
      <c r="L5462" s="9" t="s">
        <v>0</v>
      </c>
      <c r="BC5462" s="2"/>
    </row>
    <row r="5463" spans="12:55" ht="12.75" x14ac:dyDescent="0.2">
      <c r="L5463" s="9" t="s">
        <v>0</v>
      </c>
      <c r="BC5463" s="2"/>
    </row>
    <row r="5464" spans="12:55" ht="12.75" x14ac:dyDescent="0.2">
      <c r="L5464" s="9" t="s">
        <v>0</v>
      </c>
      <c r="BC5464" s="2"/>
    </row>
    <row r="5465" spans="12:55" ht="12.75" x14ac:dyDescent="0.2">
      <c r="L5465" s="9" t="s">
        <v>0</v>
      </c>
      <c r="BC5465" s="2"/>
    </row>
    <row r="5466" spans="12:55" ht="12.75" x14ac:dyDescent="0.2">
      <c r="L5466" s="9" t="s">
        <v>0</v>
      </c>
      <c r="BC5466" s="2"/>
    </row>
    <row r="5467" spans="12:55" ht="12.75" x14ac:dyDescent="0.2">
      <c r="L5467" s="9" t="s">
        <v>0</v>
      </c>
      <c r="BC5467" s="2"/>
    </row>
    <row r="5468" spans="12:55" ht="12.75" x14ac:dyDescent="0.2">
      <c r="L5468" s="9" t="s">
        <v>0</v>
      </c>
      <c r="BC5468" s="2"/>
    </row>
    <row r="5469" spans="12:55" ht="12.75" x14ac:dyDescent="0.2">
      <c r="L5469" s="9" t="s">
        <v>0</v>
      </c>
      <c r="BC5469" s="2"/>
    </row>
    <row r="5470" spans="12:55" ht="12.75" x14ac:dyDescent="0.2">
      <c r="L5470" s="9" t="s">
        <v>0</v>
      </c>
      <c r="BC5470" s="2"/>
    </row>
    <row r="5471" spans="12:55" ht="12.75" x14ac:dyDescent="0.2">
      <c r="L5471" s="9" t="s">
        <v>0</v>
      </c>
      <c r="BC5471" s="2"/>
    </row>
    <row r="5472" spans="12:55" ht="12.75" x14ac:dyDescent="0.2">
      <c r="L5472" s="9" t="s">
        <v>0</v>
      </c>
      <c r="BC5472" s="2"/>
    </row>
    <row r="5473" spans="12:55" ht="12.75" x14ac:dyDescent="0.2">
      <c r="L5473" s="9" t="s">
        <v>0</v>
      </c>
      <c r="BC5473" s="2"/>
    </row>
    <row r="5474" spans="12:55" ht="12.75" x14ac:dyDescent="0.2">
      <c r="L5474" s="9" t="s">
        <v>0</v>
      </c>
      <c r="BC5474" s="2"/>
    </row>
    <row r="5475" spans="12:55" ht="12.75" x14ac:dyDescent="0.2">
      <c r="L5475" s="9" t="s">
        <v>0</v>
      </c>
      <c r="BC5475" s="2"/>
    </row>
    <row r="5476" spans="12:55" ht="12.75" x14ac:dyDescent="0.2">
      <c r="L5476" s="9" t="s">
        <v>0</v>
      </c>
      <c r="BC5476" s="2"/>
    </row>
    <row r="5477" spans="12:55" ht="12.75" x14ac:dyDescent="0.2">
      <c r="L5477" s="9" t="s">
        <v>0</v>
      </c>
      <c r="BC5477" s="2"/>
    </row>
    <row r="5478" spans="12:55" ht="12.75" x14ac:dyDescent="0.2">
      <c r="L5478" s="9" t="s">
        <v>0</v>
      </c>
      <c r="BC5478" s="2"/>
    </row>
    <row r="5479" spans="12:55" ht="12.75" x14ac:dyDescent="0.2">
      <c r="L5479" s="9" t="s">
        <v>0</v>
      </c>
      <c r="BC5479" s="2"/>
    </row>
    <row r="5480" spans="12:55" ht="12.75" x14ac:dyDescent="0.2">
      <c r="L5480" s="9" t="s">
        <v>0</v>
      </c>
      <c r="BC5480" s="2"/>
    </row>
    <row r="5481" spans="12:55" ht="12.75" x14ac:dyDescent="0.2">
      <c r="L5481" s="9" t="s">
        <v>0</v>
      </c>
      <c r="BC5481" s="2"/>
    </row>
    <row r="5482" spans="12:55" ht="12.75" x14ac:dyDescent="0.2">
      <c r="L5482" s="9" t="s">
        <v>0</v>
      </c>
      <c r="BC5482" s="2"/>
    </row>
    <row r="5483" spans="12:55" ht="12.75" x14ac:dyDescent="0.2">
      <c r="L5483" s="9" t="s">
        <v>0</v>
      </c>
      <c r="BC5483" s="2"/>
    </row>
    <row r="5484" spans="12:55" ht="12.75" x14ac:dyDescent="0.2">
      <c r="L5484" s="9" t="s">
        <v>0</v>
      </c>
      <c r="BC5484" s="2"/>
    </row>
    <row r="5485" spans="12:55" ht="12.75" x14ac:dyDescent="0.2">
      <c r="L5485" s="9" t="s">
        <v>0</v>
      </c>
      <c r="BC5485" s="2"/>
    </row>
    <row r="5486" spans="12:55" ht="12.75" x14ac:dyDescent="0.2">
      <c r="L5486" s="9" t="s">
        <v>0</v>
      </c>
      <c r="BC5486" s="2"/>
    </row>
    <row r="5487" spans="12:55" ht="12.75" x14ac:dyDescent="0.2">
      <c r="L5487" s="9" t="s">
        <v>0</v>
      </c>
      <c r="BC5487" s="2"/>
    </row>
    <row r="5488" spans="12:55" ht="12.75" x14ac:dyDescent="0.2">
      <c r="L5488" s="9" t="s">
        <v>0</v>
      </c>
      <c r="BC5488" s="2"/>
    </row>
    <row r="5489" spans="12:55" ht="12.75" x14ac:dyDescent="0.2">
      <c r="L5489" s="9" t="s">
        <v>0</v>
      </c>
      <c r="BC5489" s="2"/>
    </row>
    <row r="5490" spans="12:55" ht="12.75" x14ac:dyDescent="0.2">
      <c r="L5490" s="9" t="s">
        <v>0</v>
      </c>
      <c r="BC5490" s="2"/>
    </row>
    <row r="5491" spans="12:55" ht="12.75" x14ac:dyDescent="0.2">
      <c r="L5491" s="9" t="s">
        <v>0</v>
      </c>
      <c r="BC5491" s="2"/>
    </row>
    <row r="5492" spans="12:55" ht="12.75" x14ac:dyDescent="0.2">
      <c r="L5492" s="9" t="s">
        <v>0</v>
      </c>
      <c r="BC5492" s="2"/>
    </row>
    <row r="5493" spans="12:55" ht="12.75" x14ac:dyDescent="0.2">
      <c r="L5493" s="9" t="s">
        <v>0</v>
      </c>
      <c r="BC5493" s="2"/>
    </row>
    <row r="5494" spans="12:55" ht="12.75" x14ac:dyDescent="0.2">
      <c r="L5494" s="9" t="s">
        <v>0</v>
      </c>
      <c r="BC5494" s="2"/>
    </row>
    <row r="5495" spans="12:55" ht="12.75" x14ac:dyDescent="0.2">
      <c r="L5495" s="9" t="s">
        <v>0</v>
      </c>
      <c r="BC5495" s="2"/>
    </row>
    <row r="5496" spans="12:55" ht="12.75" x14ac:dyDescent="0.2">
      <c r="L5496" s="9" t="s">
        <v>0</v>
      </c>
      <c r="BC5496" s="2"/>
    </row>
    <row r="5497" spans="12:55" ht="12.75" x14ac:dyDescent="0.2">
      <c r="L5497" s="9" t="s">
        <v>0</v>
      </c>
      <c r="BC5497" s="2"/>
    </row>
    <row r="5498" spans="12:55" ht="12.75" x14ac:dyDescent="0.2">
      <c r="L5498" s="9" t="s">
        <v>0</v>
      </c>
      <c r="BC5498" s="2"/>
    </row>
    <row r="5499" spans="12:55" ht="12.75" x14ac:dyDescent="0.2">
      <c r="L5499" s="9" t="s">
        <v>0</v>
      </c>
      <c r="BC5499" s="2"/>
    </row>
    <row r="5500" spans="12:55" ht="12.75" x14ac:dyDescent="0.2">
      <c r="L5500" s="9" t="s">
        <v>0</v>
      </c>
      <c r="BC5500" s="2"/>
    </row>
    <row r="5501" spans="12:55" ht="12.75" x14ac:dyDescent="0.2">
      <c r="L5501" s="9" t="s">
        <v>0</v>
      </c>
      <c r="BC5501" s="2"/>
    </row>
    <row r="5502" spans="12:55" ht="12.75" x14ac:dyDescent="0.2">
      <c r="L5502" s="9" t="s">
        <v>0</v>
      </c>
      <c r="BC5502" s="2"/>
    </row>
    <row r="5503" spans="12:55" ht="12.75" x14ac:dyDescent="0.2">
      <c r="L5503" s="9" t="s">
        <v>0</v>
      </c>
      <c r="BC5503" s="2"/>
    </row>
    <row r="5504" spans="12:55" ht="12.75" x14ac:dyDescent="0.2">
      <c r="L5504" s="9" t="s">
        <v>0</v>
      </c>
      <c r="BC5504" s="2"/>
    </row>
    <row r="5505" spans="12:55" ht="12.75" x14ac:dyDescent="0.2">
      <c r="L5505" s="9" t="s">
        <v>0</v>
      </c>
      <c r="BC5505" s="2"/>
    </row>
    <row r="5506" spans="12:55" ht="12.75" x14ac:dyDescent="0.2">
      <c r="L5506" s="9" t="s">
        <v>0</v>
      </c>
      <c r="BC5506" s="2"/>
    </row>
    <row r="5507" spans="12:55" ht="12.75" x14ac:dyDescent="0.2">
      <c r="L5507" s="9" t="s">
        <v>0</v>
      </c>
      <c r="BC5507" s="2"/>
    </row>
    <row r="5508" spans="12:55" ht="12.75" x14ac:dyDescent="0.2">
      <c r="L5508" s="9" t="s">
        <v>0</v>
      </c>
      <c r="BC5508" s="2"/>
    </row>
    <row r="5509" spans="12:55" ht="12.75" x14ac:dyDescent="0.2">
      <c r="L5509" s="9" t="s">
        <v>0</v>
      </c>
      <c r="BC5509" s="2"/>
    </row>
    <row r="5510" spans="12:55" ht="12.75" x14ac:dyDescent="0.2">
      <c r="L5510" s="9" t="s">
        <v>0</v>
      </c>
      <c r="BC5510" s="2"/>
    </row>
    <row r="5511" spans="12:55" ht="12.75" x14ac:dyDescent="0.2">
      <c r="L5511" s="9" t="s">
        <v>0</v>
      </c>
      <c r="BC5511" s="2"/>
    </row>
    <row r="5512" spans="12:55" ht="12.75" x14ac:dyDescent="0.2">
      <c r="L5512" s="9" t="s">
        <v>0</v>
      </c>
      <c r="BC5512" s="2"/>
    </row>
    <row r="5513" spans="12:55" ht="12.75" x14ac:dyDescent="0.2">
      <c r="L5513" s="9" t="s">
        <v>0</v>
      </c>
      <c r="BC5513" s="2"/>
    </row>
    <row r="5514" spans="12:55" ht="12.75" x14ac:dyDescent="0.2">
      <c r="L5514" s="9" t="s">
        <v>0</v>
      </c>
      <c r="BC5514" s="2"/>
    </row>
    <row r="5515" spans="12:55" ht="12.75" x14ac:dyDescent="0.2">
      <c r="L5515" s="9" t="s">
        <v>0</v>
      </c>
      <c r="BC5515" s="2"/>
    </row>
    <row r="5516" spans="12:55" ht="12.75" x14ac:dyDescent="0.2">
      <c r="L5516" s="9" t="s">
        <v>0</v>
      </c>
      <c r="BC5516" s="2"/>
    </row>
    <row r="5517" spans="12:55" ht="12.75" x14ac:dyDescent="0.2">
      <c r="L5517" s="9" t="s">
        <v>0</v>
      </c>
      <c r="BC5517" s="2"/>
    </row>
    <row r="5518" spans="12:55" ht="12.75" x14ac:dyDescent="0.2">
      <c r="L5518" s="9" t="s">
        <v>0</v>
      </c>
      <c r="BC5518" s="2"/>
    </row>
    <row r="5519" spans="12:55" ht="12.75" x14ac:dyDescent="0.2">
      <c r="L5519" s="9" t="s">
        <v>0</v>
      </c>
      <c r="BC5519" s="2"/>
    </row>
    <row r="5520" spans="12:55" ht="12.75" x14ac:dyDescent="0.2">
      <c r="L5520" s="9" t="s">
        <v>0</v>
      </c>
      <c r="BC5520" s="2"/>
    </row>
    <row r="5521" spans="12:55" ht="12.75" x14ac:dyDescent="0.2">
      <c r="L5521" s="9" t="s">
        <v>0</v>
      </c>
      <c r="BC5521" s="2"/>
    </row>
    <row r="5522" spans="12:55" ht="12.75" x14ac:dyDescent="0.2">
      <c r="L5522" s="9" t="s">
        <v>0</v>
      </c>
      <c r="BC5522" s="2"/>
    </row>
    <row r="5523" spans="12:55" ht="12.75" x14ac:dyDescent="0.2">
      <c r="L5523" s="9" t="s">
        <v>0</v>
      </c>
      <c r="BC5523" s="2"/>
    </row>
    <row r="5524" spans="12:55" ht="12.75" x14ac:dyDescent="0.2">
      <c r="L5524" s="9" t="s">
        <v>0</v>
      </c>
      <c r="BC5524" s="2"/>
    </row>
    <row r="5525" spans="12:55" ht="12.75" x14ac:dyDescent="0.2">
      <c r="L5525" s="9" t="s">
        <v>0</v>
      </c>
      <c r="BC5525" s="2"/>
    </row>
    <row r="5526" spans="12:55" ht="12.75" x14ac:dyDescent="0.2">
      <c r="L5526" s="9" t="s">
        <v>0</v>
      </c>
      <c r="BC5526" s="2"/>
    </row>
    <row r="5527" spans="12:55" ht="12.75" x14ac:dyDescent="0.2">
      <c r="L5527" s="9" t="s">
        <v>0</v>
      </c>
      <c r="BC5527" s="2"/>
    </row>
    <row r="5528" spans="12:55" ht="12.75" x14ac:dyDescent="0.2">
      <c r="L5528" s="9" t="s">
        <v>0</v>
      </c>
      <c r="BC5528" s="2"/>
    </row>
    <row r="5529" spans="12:55" ht="12.75" x14ac:dyDescent="0.2">
      <c r="L5529" s="9" t="s">
        <v>0</v>
      </c>
      <c r="BC5529" s="2"/>
    </row>
    <row r="5530" spans="12:55" ht="12.75" x14ac:dyDescent="0.2">
      <c r="L5530" s="9" t="s">
        <v>0</v>
      </c>
      <c r="BC5530" s="2"/>
    </row>
    <row r="5531" spans="12:55" ht="12.75" x14ac:dyDescent="0.2">
      <c r="L5531" s="9" t="s">
        <v>0</v>
      </c>
      <c r="BC5531" s="2"/>
    </row>
    <row r="5532" spans="12:55" ht="12.75" x14ac:dyDescent="0.2">
      <c r="L5532" s="9" t="s">
        <v>0</v>
      </c>
      <c r="BC5532" s="2"/>
    </row>
    <row r="5533" spans="12:55" ht="12.75" x14ac:dyDescent="0.2">
      <c r="L5533" s="9" t="s">
        <v>0</v>
      </c>
      <c r="BC5533" s="2"/>
    </row>
    <row r="5534" spans="12:55" ht="12.75" x14ac:dyDescent="0.2">
      <c r="L5534" s="9" t="s">
        <v>0</v>
      </c>
      <c r="BC5534" s="2"/>
    </row>
    <row r="5535" spans="12:55" ht="12.75" x14ac:dyDescent="0.2">
      <c r="L5535" s="9" t="s">
        <v>0</v>
      </c>
      <c r="BC5535" s="2"/>
    </row>
    <row r="5536" spans="12:55" ht="12.75" x14ac:dyDescent="0.2">
      <c r="L5536" s="9" t="s">
        <v>0</v>
      </c>
      <c r="BC5536" s="2"/>
    </row>
    <row r="5537" spans="12:55" ht="12.75" x14ac:dyDescent="0.2">
      <c r="L5537" s="9" t="s">
        <v>0</v>
      </c>
      <c r="BC5537" s="2"/>
    </row>
    <row r="5538" spans="12:55" ht="12.75" x14ac:dyDescent="0.2">
      <c r="L5538" s="9" t="s">
        <v>0</v>
      </c>
      <c r="BC5538" s="2"/>
    </row>
    <row r="5539" spans="12:55" ht="12.75" x14ac:dyDescent="0.2">
      <c r="L5539" s="9" t="s">
        <v>0</v>
      </c>
      <c r="BC5539" s="2"/>
    </row>
    <row r="5540" spans="12:55" ht="12.75" x14ac:dyDescent="0.2">
      <c r="L5540" s="9" t="s">
        <v>0</v>
      </c>
      <c r="BC5540" s="2"/>
    </row>
    <row r="5541" spans="12:55" ht="12.75" x14ac:dyDescent="0.2">
      <c r="L5541" s="9" t="s">
        <v>0</v>
      </c>
      <c r="BC5541" s="2"/>
    </row>
    <row r="5542" spans="12:55" ht="12.75" x14ac:dyDescent="0.2">
      <c r="L5542" s="9" t="s">
        <v>0</v>
      </c>
      <c r="BC5542" s="2"/>
    </row>
    <row r="5543" spans="12:55" ht="12.75" x14ac:dyDescent="0.2">
      <c r="L5543" s="9" t="s">
        <v>0</v>
      </c>
      <c r="BC5543" s="2"/>
    </row>
    <row r="5544" spans="12:55" ht="12.75" x14ac:dyDescent="0.2">
      <c r="L5544" s="9" t="s">
        <v>0</v>
      </c>
      <c r="BC5544" s="2"/>
    </row>
    <row r="5545" spans="12:55" ht="12.75" x14ac:dyDescent="0.2">
      <c r="L5545" s="9" t="s">
        <v>0</v>
      </c>
      <c r="BC5545" s="2"/>
    </row>
    <row r="5546" spans="12:55" ht="12.75" x14ac:dyDescent="0.2">
      <c r="L5546" s="9" t="s">
        <v>0</v>
      </c>
      <c r="BC5546" s="2"/>
    </row>
    <row r="5547" spans="12:55" ht="12.75" x14ac:dyDescent="0.2">
      <c r="L5547" s="9" t="s">
        <v>0</v>
      </c>
      <c r="BC5547" s="2"/>
    </row>
    <row r="5548" spans="12:55" ht="12.75" x14ac:dyDescent="0.2">
      <c r="L5548" s="9" t="s">
        <v>0</v>
      </c>
      <c r="BC5548" s="2"/>
    </row>
    <row r="5549" spans="12:55" ht="12.75" x14ac:dyDescent="0.2">
      <c r="L5549" s="9" t="s">
        <v>0</v>
      </c>
      <c r="BC5549" s="2"/>
    </row>
    <row r="5550" spans="12:55" ht="12.75" x14ac:dyDescent="0.2">
      <c r="L5550" s="9" t="s">
        <v>0</v>
      </c>
      <c r="BC5550" s="2"/>
    </row>
    <row r="5551" spans="12:55" ht="12.75" x14ac:dyDescent="0.2">
      <c r="L5551" s="9" t="s">
        <v>0</v>
      </c>
      <c r="BC5551" s="2"/>
    </row>
    <row r="5552" spans="12:55" ht="12.75" x14ac:dyDescent="0.2">
      <c r="L5552" s="9" t="s">
        <v>0</v>
      </c>
      <c r="BC5552" s="2"/>
    </row>
    <row r="5553" spans="12:55" ht="12.75" x14ac:dyDescent="0.2">
      <c r="L5553" s="9" t="s">
        <v>0</v>
      </c>
      <c r="BC5553" s="2"/>
    </row>
    <row r="5554" spans="12:55" ht="12.75" x14ac:dyDescent="0.2">
      <c r="L5554" s="9" t="s">
        <v>0</v>
      </c>
      <c r="BC5554" s="2"/>
    </row>
    <row r="5555" spans="12:55" ht="12.75" x14ac:dyDescent="0.2">
      <c r="L5555" s="9" t="s">
        <v>0</v>
      </c>
      <c r="BC5555" s="2"/>
    </row>
    <row r="5556" spans="12:55" ht="12.75" x14ac:dyDescent="0.2">
      <c r="L5556" s="9" t="s">
        <v>0</v>
      </c>
      <c r="BC5556" s="2"/>
    </row>
    <row r="5557" spans="12:55" ht="12.75" x14ac:dyDescent="0.2">
      <c r="L5557" s="9" t="s">
        <v>0</v>
      </c>
      <c r="BC5557" s="2"/>
    </row>
    <row r="5558" spans="12:55" ht="12.75" x14ac:dyDescent="0.2">
      <c r="L5558" s="9" t="s">
        <v>0</v>
      </c>
      <c r="BC5558" s="2"/>
    </row>
    <row r="5559" spans="12:55" ht="12.75" x14ac:dyDescent="0.2">
      <c r="L5559" s="9" t="s">
        <v>0</v>
      </c>
      <c r="BC5559" s="2"/>
    </row>
    <row r="5560" spans="12:55" ht="12.75" x14ac:dyDescent="0.2">
      <c r="L5560" s="9" t="s">
        <v>0</v>
      </c>
      <c r="BC5560" s="2"/>
    </row>
    <row r="5561" spans="12:55" ht="12.75" x14ac:dyDescent="0.2">
      <c r="L5561" s="9" t="s">
        <v>0</v>
      </c>
      <c r="BC5561" s="2"/>
    </row>
    <row r="5562" spans="12:55" ht="12.75" x14ac:dyDescent="0.2">
      <c r="L5562" s="9" t="s">
        <v>0</v>
      </c>
      <c r="BC5562" s="2"/>
    </row>
    <row r="5563" spans="12:55" ht="12.75" x14ac:dyDescent="0.2">
      <c r="L5563" s="9" t="s">
        <v>0</v>
      </c>
      <c r="BC5563" s="2"/>
    </row>
    <row r="5564" spans="12:55" ht="12.75" x14ac:dyDescent="0.2">
      <c r="L5564" s="9" t="s">
        <v>0</v>
      </c>
      <c r="BC5564" s="2"/>
    </row>
    <row r="5565" spans="12:55" ht="12.75" x14ac:dyDescent="0.2">
      <c r="L5565" s="9" t="s">
        <v>0</v>
      </c>
      <c r="BC5565" s="2"/>
    </row>
    <row r="5566" spans="12:55" ht="12.75" x14ac:dyDescent="0.2">
      <c r="L5566" s="9" t="s">
        <v>0</v>
      </c>
      <c r="BC5566" s="2"/>
    </row>
    <row r="5567" spans="12:55" ht="12.75" x14ac:dyDescent="0.2">
      <c r="L5567" s="9" t="s">
        <v>0</v>
      </c>
      <c r="BC5567" s="2"/>
    </row>
    <row r="5568" spans="12:55" ht="12.75" x14ac:dyDescent="0.2">
      <c r="L5568" s="9" t="s">
        <v>0</v>
      </c>
      <c r="BC5568" s="2"/>
    </row>
    <row r="5569" spans="12:55" ht="12.75" x14ac:dyDescent="0.2">
      <c r="L5569" s="9" t="s">
        <v>0</v>
      </c>
      <c r="BC5569" s="2"/>
    </row>
    <row r="5570" spans="12:55" ht="12.75" x14ac:dyDescent="0.2">
      <c r="L5570" s="9" t="s">
        <v>0</v>
      </c>
      <c r="BC5570" s="2"/>
    </row>
    <row r="5571" spans="12:55" ht="12.75" x14ac:dyDescent="0.2">
      <c r="L5571" s="9" t="s">
        <v>0</v>
      </c>
      <c r="BC5571" s="2"/>
    </row>
    <row r="5572" spans="12:55" ht="12.75" x14ac:dyDescent="0.2">
      <c r="L5572" s="9" t="s">
        <v>0</v>
      </c>
      <c r="BC5572" s="2"/>
    </row>
    <row r="5573" spans="12:55" ht="12.75" x14ac:dyDescent="0.2">
      <c r="L5573" s="9" t="s">
        <v>0</v>
      </c>
      <c r="BC5573" s="2"/>
    </row>
    <row r="5574" spans="12:55" ht="12.75" x14ac:dyDescent="0.2">
      <c r="L5574" s="9" t="s">
        <v>0</v>
      </c>
      <c r="BC5574" s="2"/>
    </row>
    <row r="5575" spans="12:55" ht="12.75" x14ac:dyDescent="0.2">
      <c r="L5575" s="9" t="s">
        <v>0</v>
      </c>
      <c r="BC5575" s="2"/>
    </row>
    <row r="5576" spans="12:55" ht="12.75" x14ac:dyDescent="0.2">
      <c r="L5576" s="9" t="s">
        <v>0</v>
      </c>
      <c r="BC5576" s="2"/>
    </row>
    <row r="5577" spans="12:55" ht="12.75" x14ac:dyDescent="0.2">
      <c r="L5577" s="9" t="s">
        <v>0</v>
      </c>
      <c r="BC5577" s="2"/>
    </row>
    <row r="5578" spans="12:55" ht="12.75" x14ac:dyDescent="0.2">
      <c r="L5578" s="9" t="s">
        <v>0</v>
      </c>
      <c r="BC5578" s="2"/>
    </row>
    <row r="5579" spans="12:55" ht="12.75" x14ac:dyDescent="0.2">
      <c r="L5579" s="9" t="s">
        <v>0</v>
      </c>
      <c r="BC5579" s="2"/>
    </row>
    <row r="5580" spans="12:55" ht="12.75" x14ac:dyDescent="0.2">
      <c r="L5580" s="9" t="s">
        <v>0</v>
      </c>
      <c r="BC5580" s="2"/>
    </row>
    <row r="5581" spans="12:55" ht="12.75" x14ac:dyDescent="0.2">
      <c r="L5581" s="9" t="s">
        <v>0</v>
      </c>
      <c r="BC5581" s="2"/>
    </row>
    <row r="5582" spans="12:55" ht="12.75" x14ac:dyDescent="0.2">
      <c r="L5582" s="9" t="s">
        <v>0</v>
      </c>
      <c r="BC5582" s="2"/>
    </row>
    <row r="5583" spans="12:55" ht="12.75" x14ac:dyDescent="0.2">
      <c r="L5583" s="9" t="s">
        <v>0</v>
      </c>
      <c r="BC5583" s="2"/>
    </row>
    <row r="5584" spans="12:55" ht="12.75" x14ac:dyDescent="0.2">
      <c r="L5584" s="9" t="s">
        <v>0</v>
      </c>
      <c r="BC5584" s="2"/>
    </row>
    <row r="5585" spans="12:55" ht="12.75" x14ac:dyDescent="0.2">
      <c r="L5585" s="9" t="s">
        <v>0</v>
      </c>
      <c r="BC5585" s="2"/>
    </row>
    <row r="5586" spans="12:55" ht="12.75" x14ac:dyDescent="0.2">
      <c r="L5586" s="9" t="s">
        <v>0</v>
      </c>
      <c r="BC5586" s="2"/>
    </row>
    <row r="5587" spans="12:55" ht="12.75" x14ac:dyDescent="0.2">
      <c r="L5587" s="9" t="s">
        <v>0</v>
      </c>
      <c r="BC5587" s="2"/>
    </row>
    <row r="5588" spans="12:55" ht="12.75" x14ac:dyDescent="0.2">
      <c r="L5588" s="9" t="s">
        <v>0</v>
      </c>
      <c r="BC5588" s="2"/>
    </row>
    <row r="5589" spans="12:55" ht="12.75" x14ac:dyDescent="0.2">
      <c r="L5589" s="9" t="s">
        <v>0</v>
      </c>
      <c r="BC5589" s="2"/>
    </row>
    <row r="5590" spans="12:55" ht="12.75" x14ac:dyDescent="0.2">
      <c r="L5590" s="9" t="s">
        <v>0</v>
      </c>
      <c r="BC5590" s="2"/>
    </row>
    <row r="5591" spans="12:55" ht="12.75" x14ac:dyDescent="0.2">
      <c r="L5591" s="9" t="s">
        <v>0</v>
      </c>
      <c r="BC5591" s="2"/>
    </row>
    <row r="5592" spans="12:55" ht="12.75" x14ac:dyDescent="0.2">
      <c r="L5592" s="9" t="s">
        <v>0</v>
      </c>
      <c r="BC5592" s="2"/>
    </row>
    <row r="5593" spans="12:55" ht="12.75" x14ac:dyDescent="0.2">
      <c r="L5593" s="9" t="s">
        <v>0</v>
      </c>
      <c r="BC5593" s="2"/>
    </row>
    <row r="5594" spans="12:55" ht="12.75" x14ac:dyDescent="0.2">
      <c r="L5594" s="9" t="s">
        <v>0</v>
      </c>
      <c r="BC5594" s="2"/>
    </row>
    <row r="5595" spans="12:55" ht="12.75" x14ac:dyDescent="0.2">
      <c r="L5595" s="9" t="s">
        <v>0</v>
      </c>
      <c r="BC5595" s="2"/>
    </row>
    <row r="5596" spans="12:55" ht="12.75" x14ac:dyDescent="0.2">
      <c r="L5596" s="9" t="s">
        <v>0</v>
      </c>
      <c r="BC5596" s="2"/>
    </row>
    <row r="5597" spans="12:55" ht="12.75" x14ac:dyDescent="0.2">
      <c r="L5597" s="9" t="s">
        <v>0</v>
      </c>
      <c r="BC5597" s="2"/>
    </row>
    <row r="5598" spans="12:55" ht="12.75" x14ac:dyDescent="0.2">
      <c r="L5598" s="9" t="s">
        <v>0</v>
      </c>
      <c r="BC5598" s="2"/>
    </row>
    <row r="5599" spans="12:55" ht="12.75" x14ac:dyDescent="0.2">
      <c r="L5599" s="9" t="s">
        <v>0</v>
      </c>
      <c r="BC5599" s="2"/>
    </row>
    <row r="5600" spans="12:55" ht="12.75" x14ac:dyDescent="0.2">
      <c r="L5600" s="9" t="s">
        <v>0</v>
      </c>
      <c r="BC5600" s="2"/>
    </row>
    <row r="5601" spans="12:55" ht="12.75" x14ac:dyDescent="0.2">
      <c r="L5601" s="9" t="s">
        <v>0</v>
      </c>
      <c r="BC5601" s="2"/>
    </row>
    <row r="5602" spans="12:55" ht="12.75" x14ac:dyDescent="0.2">
      <c r="L5602" s="9" t="s">
        <v>0</v>
      </c>
      <c r="BC5602" s="2"/>
    </row>
    <row r="5603" spans="12:55" ht="12.75" x14ac:dyDescent="0.2">
      <c r="L5603" s="9" t="s">
        <v>0</v>
      </c>
      <c r="BC5603" s="2"/>
    </row>
    <row r="5604" spans="12:55" ht="12.75" x14ac:dyDescent="0.2">
      <c r="L5604" s="9" t="s">
        <v>0</v>
      </c>
      <c r="BC5604" s="2"/>
    </row>
    <row r="5605" spans="12:55" ht="12.75" x14ac:dyDescent="0.2">
      <c r="L5605" s="9" t="s">
        <v>0</v>
      </c>
      <c r="BC5605" s="2"/>
    </row>
    <row r="5606" spans="12:55" ht="12.75" x14ac:dyDescent="0.2">
      <c r="L5606" s="9" t="s">
        <v>0</v>
      </c>
      <c r="BC5606" s="2"/>
    </row>
    <row r="5607" spans="12:55" ht="12.75" x14ac:dyDescent="0.2">
      <c r="L5607" s="9" t="s">
        <v>0</v>
      </c>
      <c r="BC5607" s="2"/>
    </row>
    <row r="5608" spans="12:55" ht="12.75" x14ac:dyDescent="0.2">
      <c r="L5608" s="9" t="s">
        <v>0</v>
      </c>
      <c r="BC5608" s="2"/>
    </row>
    <row r="5609" spans="12:55" ht="12.75" x14ac:dyDescent="0.2">
      <c r="L5609" s="9" t="s">
        <v>0</v>
      </c>
      <c r="BC5609" s="2"/>
    </row>
    <row r="5610" spans="12:55" ht="12.75" x14ac:dyDescent="0.2">
      <c r="L5610" s="9" t="s">
        <v>0</v>
      </c>
      <c r="BC5610" s="2"/>
    </row>
    <row r="5611" spans="12:55" ht="12.75" x14ac:dyDescent="0.2">
      <c r="L5611" s="9" t="s">
        <v>0</v>
      </c>
      <c r="BC5611" s="2"/>
    </row>
    <row r="5612" spans="12:55" ht="12.75" x14ac:dyDescent="0.2">
      <c r="L5612" s="9" t="s">
        <v>0</v>
      </c>
      <c r="BC5612" s="2"/>
    </row>
    <row r="5613" spans="12:55" ht="12.75" x14ac:dyDescent="0.2">
      <c r="L5613" s="9" t="s">
        <v>0</v>
      </c>
      <c r="BC5613" s="2"/>
    </row>
    <row r="5614" spans="12:55" ht="12.75" x14ac:dyDescent="0.2">
      <c r="L5614" s="9" t="s">
        <v>0</v>
      </c>
      <c r="BC5614" s="2"/>
    </row>
    <row r="5615" spans="12:55" ht="12.75" x14ac:dyDescent="0.2">
      <c r="L5615" s="9" t="s">
        <v>0</v>
      </c>
      <c r="BC5615" s="2"/>
    </row>
    <row r="5616" spans="12:55" ht="12.75" x14ac:dyDescent="0.2">
      <c r="L5616" s="9" t="s">
        <v>0</v>
      </c>
      <c r="BC5616" s="2"/>
    </row>
    <row r="5617" spans="12:55" ht="12.75" x14ac:dyDescent="0.2">
      <c r="L5617" s="9" t="s">
        <v>0</v>
      </c>
      <c r="BC5617" s="2"/>
    </row>
    <row r="5618" spans="12:55" ht="12.75" x14ac:dyDescent="0.2">
      <c r="L5618" s="9" t="s">
        <v>0</v>
      </c>
      <c r="BC5618" s="2"/>
    </row>
    <row r="5619" spans="12:55" ht="12.75" x14ac:dyDescent="0.2">
      <c r="L5619" s="9" t="s">
        <v>0</v>
      </c>
      <c r="BC5619" s="2"/>
    </row>
    <row r="5620" spans="12:55" ht="12.75" x14ac:dyDescent="0.2">
      <c r="L5620" s="9" t="s">
        <v>0</v>
      </c>
      <c r="BC5620" s="2"/>
    </row>
    <row r="5621" spans="12:55" ht="12.75" x14ac:dyDescent="0.2">
      <c r="L5621" s="9" t="s">
        <v>0</v>
      </c>
      <c r="BC5621" s="2"/>
    </row>
    <row r="5622" spans="12:55" ht="12.75" x14ac:dyDescent="0.2">
      <c r="L5622" s="9" t="s">
        <v>0</v>
      </c>
      <c r="BC5622" s="2"/>
    </row>
    <row r="5623" spans="12:55" ht="12.75" x14ac:dyDescent="0.2">
      <c r="L5623" s="9" t="s">
        <v>0</v>
      </c>
      <c r="BC5623" s="2"/>
    </row>
    <row r="5624" spans="12:55" ht="12.75" x14ac:dyDescent="0.2">
      <c r="L5624" s="9" t="s">
        <v>0</v>
      </c>
      <c r="BC5624" s="2"/>
    </row>
    <row r="5625" spans="12:55" ht="12.75" x14ac:dyDescent="0.2">
      <c r="L5625" s="9" t="s">
        <v>0</v>
      </c>
      <c r="BC5625" s="2"/>
    </row>
    <row r="5626" spans="12:55" ht="12.75" x14ac:dyDescent="0.2">
      <c r="L5626" s="9" t="s">
        <v>0</v>
      </c>
      <c r="BC5626" s="2"/>
    </row>
    <row r="5627" spans="12:55" ht="12.75" x14ac:dyDescent="0.2">
      <c r="L5627" s="9" t="s">
        <v>0</v>
      </c>
      <c r="BC5627" s="2"/>
    </row>
    <row r="5628" spans="12:55" ht="12.75" x14ac:dyDescent="0.2">
      <c r="L5628" s="9" t="s">
        <v>0</v>
      </c>
      <c r="BC5628" s="2"/>
    </row>
    <row r="5629" spans="12:55" ht="12.75" x14ac:dyDescent="0.2">
      <c r="L5629" s="9" t="s">
        <v>0</v>
      </c>
      <c r="BC5629" s="2"/>
    </row>
    <row r="5630" spans="12:55" ht="12.75" x14ac:dyDescent="0.2">
      <c r="L5630" s="9" t="s">
        <v>0</v>
      </c>
      <c r="BC5630" s="2"/>
    </row>
    <row r="5631" spans="12:55" ht="12.75" x14ac:dyDescent="0.2">
      <c r="L5631" s="9" t="s">
        <v>0</v>
      </c>
      <c r="BC5631" s="2"/>
    </row>
    <row r="5632" spans="12:55" ht="12.75" x14ac:dyDescent="0.2">
      <c r="L5632" s="9" t="s">
        <v>0</v>
      </c>
      <c r="BC5632" s="2"/>
    </row>
    <row r="5633" spans="12:55" ht="12.75" x14ac:dyDescent="0.2">
      <c r="L5633" s="9" t="s">
        <v>0</v>
      </c>
      <c r="BC5633" s="2"/>
    </row>
    <row r="5634" spans="12:55" ht="12.75" x14ac:dyDescent="0.2">
      <c r="L5634" s="9" t="s">
        <v>0</v>
      </c>
      <c r="BC5634" s="2"/>
    </row>
    <row r="5635" spans="12:55" ht="12.75" x14ac:dyDescent="0.2">
      <c r="L5635" s="9" t="s">
        <v>0</v>
      </c>
      <c r="BC5635" s="2"/>
    </row>
    <row r="5636" spans="12:55" ht="12.75" x14ac:dyDescent="0.2">
      <c r="L5636" s="9" t="s">
        <v>0</v>
      </c>
      <c r="BC5636" s="2"/>
    </row>
    <row r="5637" spans="12:55" ht="12.75" x14ac:dyDescent="0.2">
      <c r="L5637" s="9" t="s">
        <v>0</v>
      </c>
      <c r="BC5637" s="2"/>
    </row>
    <row r="5638" spans="12:55" ht="12.75" x14ac:dyDescent="0.2">
      <c r="L5638" s="9" t="s">
        <v>0</v>
      </c>
      <c r="BC5638" s="2"/>
    </row>
    <row r="5639" spans="12:55" ht="12.75" x14ac:dyDescent="0.2">
      <c r="L5639" s="9" t="s">
        <v>0</v>
      </c>
      <c r="BC5639" s="2"/>
    </row>
    <row r="5640" spans="12:55" ht="12.75" x14ac:dyDescent="0.2">
      <c r="L5640" s="9" t="s">
        <v>0</v>
      </c>
      <c r="BC5640" s="2"/>
    </row>
    <row r="5641" spans="12:55" ht="12.75" x14ac:dyDescent="0.2">
      <c r="L5641" s="9" t="s">
        <v>0</v>
      </c>
      <c r="BC5641" s="2"/>
    </row>
    <row r="5642" spans="12:55" ht="12.75" x14ac:dyDescent="0.2">
      <c r="L5642" s="9" t="s">
        <v>0</v>
      </c>
      <c r="BC5642" s="2"/>
    </row>
    <row r="5643" spans="12:55" ht="12.75" x14ac:dyDescent="0.2">
      <c r="L5643" s="9" t="s">
        <v>0</v>
      </c>
      <c r="BC5643" s="2"/>
    </row>
    <row r="5644" spans="12:55" ht="12.75" x14ac:dyDescent="0.2">
      <c r="L5644" s="9" t="s">
        <v>0</v>
      </c>
      <c r="BC5644" s="2"/>
    </row>
    <row r="5645" spans="12:55" ht="12.75" x14ac:dyDescent="0.2">
      <c r="L5645" s="9" t="s">
        <v>0</v>
      </c>
      <c r="BC5645" s="2"/>
    </row>
    <row r="5646" spans="12:55" ht="12.75" x14ac:dyDescent="0.2">
      <c r="L5646" s="9" t="s">
        <v>0</v>
      </c>
      <c r="BC5646" s="2"/>
    </row>
    <row r="5647" spans="12:55" ht="12.75" x14ac:dyDescent="0.2">
      <c r="L5647" s="9" t="s">
        <v>0</v>
      </c>
      <c r="BC5647" s="2"/>
    </row>
    <row r="5648" spans="12:55" ht="12.75" x14ac:dyDescent="0.2">
      <c r="L5648" s="9" t="s">
        <v>0</v>
      </c>
      <c r="BC5648" s="2"/>
    </row>
    <row r="5649" spans="12:55" ht="12.75" x14ac:dyDescent="0.2">
      <c r="L5649" s="9" t="s">
        <v>0</v>
      </c>
      <c r="BC5649" s="2"/>
    </row>
    <row r="5650" spans="12:55" ht="12.75" x14ac:dyDescent="0.2">
      <c r="L5650" s="9" t="s">
        <v>0</v>
      </c>
      <c r="BC5650" s="2"/>
    </row>
    <row r="5651" spans="12:55" ht="12.75" x14ac:dyDescent="0.2">
      <c r="L5651" s="9" t="s">
        <v>0</v>
      </c>
      <c r="BC5651" s="2"/>
    </row>
    <row r="5652" spans="12:55" ht="12.75" x14ac:dyDescent="0.2">
      <c r="L5652" s="9" t="s">
        <v>0</v>
      </c>
      <c r="BC5652" s="2"/>
    </row>
    <row r="5653" spans="12:55" ht="12.75" x14ac:dyDescent="0.2">
      <c r="L5653" s="9" t="s">
        <v>0</v>
      </c>
      <c r="BC5653" s="2"/>
    </row>
    <row r="5654" spans="12:55" ht="12.75" x14ac:dyDescent="0.2">
      <c r="L5654" s="9" t="s">
        <v>0</v>
      </c>
      <c r="BC5654" s="2"/>
    </row>
    <row r="5655" spans="12:55" ht="12.75" x14ac:dyDescent="0.2">
      <c r="L5655" s="9" t="s">
        <v>0</v>
      </c>
      <c r="BC5655" s="2"/>
    </row>
    <row r="5656" spans="12:55" ht="12.75" x14ac:dyDescent="0.2">
      <c r="L5656" s="9" t="s">
        <v>0</v>
      </c>
      <c r="BC5656" s="2"/>
    </row>
    <row r="5657" spans="12:55" ht="12.75" x14ac:dyDescent="0.2">
      <c r="L5657" s="9" t="s">
        <v>0</v>
      </c>
      <c r="BC5657" s="2"/>
    </row>
    <row r="5658" spans="12:55" ht="12.75" x14ac:dyDescent="0.2">
      <c r="L5658" s="9" t="s">
        <v>0</v>
      </c>
      <c r="BC5658" s="2"/>
    </row>
    <row r="5659" spans="12:55" ht="12.75" x14ac:dyDescent="0.2">
      <c r="L5659" s="9" t="s">
        <v>0</v>
      </c>
      <c r="BC5659" s="2"/>
    </row>
    <row r="5660" spans="12:55" ht="12.75" x14ac:dyDescent="0.2">
      <c r="L5660" s="9" t="s">
        <v>0</v>
      </c>
      <c r="BC5660" s="2"/>
    </row>
    <row r="5661" spans="12:55" ht="12.75" x14ac:dyDescent="0.2">
      <c r="L5661" s="9" t="s">
        <v>0</v>
      </c>
      <c r="BC5661" s="2"/>
    </row>
    <row r="5662" spans="12:55" ht="12.75" x14ac:dyDescent="0.2">
      <c r="L5662" s="9" t="s">
        <v>0</v>
      </c>
      <c r="BC5662" s="2"/>
    </row>
    <row r="5663" spans="12:55" ht="12.75" x14ac:dyDescent="0.2">
      <c r="L5663" s="9" t="s">
        <v>0</v>
      </c>
      <c r="BC5663" s="2"/>
    </row>
    <row r="5664" spans="12:55" ht="12.75" x14ac:dyDescent="0.2">
      <c r="L5664" s="9" t="s">
        <v>0</v>
      </c>
      <c r="BC5664" s="2"/>
    </row>
    <row r="5665" spans="12:55" ht="12.75" x14ac:dyDescent="0.2">
      <c r="L5665" s="9" t="s">
        <v>0</v>
      </c>
      <c r="BC5665" s="2"/>
    </row>
    <row r="5666" spans="12:55" ht="12.75" x14ac:dyDescent="0.2">
      <c r="L5666" s="9" t="s">
        <v>0</v>
      </c>
      <c r="BC5666" s="2"/>
    </row>
    <row r="5667" spans="12:55" ht="12.75" x14ac:dyDescent="0.2">
      <c r="L5667" s="9" t="s">
        <v>0</v>
      </c>
      <c r="BC5667" s="2"/>
    </row>
    <row r="5668" spans="12:55" ht="12.75" x14ac:dyDescent="0.2">
      <c r="L5668" s="9" t="s">
        <v>0</v>
      </c>
      <c r="BC5668" s="2"/>
    </row>
    <row r="5669" spans="12:55" ht="12.75" x14ac:dyDescent="0.2">
      <c r="L5669" s="9" t="s">
        <v>0</v>
      </c>
      <c r="BC5669" s="2"/>
    </row>
    <row r="5670" spans="12:55" ht="12.75" x14ac:dyDescent="0.2">
      <c r="L5670" s="9" t="s">
        <v>0</v>
      </c>
      <c r="BC5670" s="2"/>
    </row>
    <row r="5671" spans="12:55" ht="12.75" x14ac:dyDescent="0.2">
      <c r="L5671" s="9" t="s">
        <v>0</v>
      </c>
      <c r="BC5671" s="2"/>
    </row>
    <row r="5672" spans="12:55" ht="12.75" x14ac:dyDescent="0.2">
      <c r="L5672" s="9" t="s">
        <v>0</v>
      </c>
      <c r="BC5672" s="2"/>
    </row>
    <row r="5673" spans="12:55" ht="12.75" x14ac:dyDescent="0.2">
      <c r="L5673" s="9" t="s">
        <v>0</v>
      </c>
      <c r="BC5673" s="2"/>
    </row>
    <row r="5674" spans="12:55" ht="12.75" x14ac:dyDescent="0.2">
      <c r="L5674" s="9" t="s">
        <v>0</v>
      </c>
      <c r="BC5674" s="2"/>
    </row>
    <row r="5675" spans="12:55" ht="12.75" x14ac:dyDescent="0.2">
      <c r="L5675" s="9" t="s">
        <v>0</v>
      </c>
      <c r="BC5675" s="2"/>
    </row>
    <row r="5676" spans="12:55" ht="12.75" x14ac:dyDescent="0.2">
      <c r="L5676" s="9" t="s">
        <v>0</v>
      </c>
      <c r="BC5676" s="2"/>
    </row>
    <row r="5677" spans="12:55" ht="12.75" x14ac:dyDescent="0.2">
      <c r="L5677" s="9" t="s">
        <v>0</v>
      </c>
      <c r="BC5677" s="2"/>
    </row>
    <row r="5678" spans="12:55" ht="12.75" x14ac:dyDescent="0.2">
      <c r="L5678" s="9" t="s">
        <v>0</v>
      </c>
      <c r="BC5678" s="2"/>
    </row>
    <row r="5679" spans="12:55" ht="12.75" x14ac:dyDescent="0.2">
      <c r="L5679" s="9" t="s">
        <v>0</v>
      </c>
      <c r="BC5679" s="2"/>
    </row>
    <row r="5680" spans="12:55" ht="12.75" x14ac:dyDescent="0.2">
      <c r="L5680" s="9" t="s">
        <v>0</v>
      </c>
      <c r="BC5680" s="2"/>
    </row>
    <row r="5681" spans="12:55" ht="12.75" x14ac:dyDescent="0.2">
      <c r="L5681" s="9" t="s">
        <v>0</v>
      </c>
      <c r="BC5681" s="2"/>
    </row>
    <row r="5682" spans="12:55" ht="12.75" x14ac:dyDescent="0.2">
      <c r="L5682" s="9" t="s">
        <v>0</v>
      </c>
      <c r="BC5682" s="2"/>
    </row>
    <row r="5683" spans="12:55" ht="12.75" x14ac:dyDescent="0.2">
      <c r="L5683" s="9" t="s">
        <v>0</v>
      </c>
      <c r="BC5683" s="2"/>
    </row>
    <row r="5684" spans="12:55" ht="12.75" x14ac:dyDescent="0.2">
      <c r="L5684" s="9" t="s">
        <v>0</v>
      </c>
      <c r="BC5684" s="2"/>
    </row>
    <row r="5685" spans="12:55" ht="12.75" x14ac:dyDescent="0.2">
      <c r="L5685" s="9" t="s">
        <v>0</v>
      </c>
      <c r="BC5685" s="2"/>
    </row>
    <row r="5686" spans="12:55" ht="12.75" x14ac:dyDescent="0.2">
      <c r="L5686" s="9" t="s">
        <v>0</v>
      </c>
      <c r="BC5686" s="2"/>
    </row>
    <row r="5687" spans="12:55" ht="12.75" x14ac:dyDescent="0.2">
      <c r="L5687" s="9" t="s">
        <v>0</v>
      </c>
      <c r="BC5687" s="2"/>
    </row>
    <row r="5688" spans="12:55" ht="12.75" x14ac:dyDescent="0.2">
      <c r="L5688" s="9" t="s">
        <v>0</v>
      </c>
      <c r="BC5688" s="2"/>
    </row>
    <row r="5689" spans="12:55" ht="12.75" x14ac:dyDescent="0.2">
      <c r="L5689" s="9" t="s">
        <v>0</v>
      </c>
      <c r="BC5689" s="2"/>
    </row>
    <row r="5690" spans="12:55" ht="12.75" x14ac:dyDescent="0.2">
      <c r="L5690" s="9" t="s">
        <v>0</v>
      </c>
      <c r="BC5690" s="2"/>
    </row>
    <row r="5691" spans="12:55" ht="12.75" x14ac:dyDescent="0.2">
      <c r="L5691" s="9" t="s">
        <v>0</v>
      </c>
      <c r="BC5691" s="2"/>
    </row>
    <row r="5692" spans="12:55" ht="12.75" x14ac:dyDescent="0.2">
      <c r="L5692" s="9" t="s">
        <v>0</v>
      </c>
      <c r="BC5692" s="2"/>
    </row>
    <row r="5693" spans="12:55" ht="12.75" x14ac:dyDescent="0.2">
      <c r="L5693" s="9" t="s">
        <v>0</v>
      </c>
      <c r="BC5693" s="2"/>
    </row>
    <row r="5694" spans="12:55" ht="12.75" x14ac:dyDescent="0.2">
      <c r="L5694" s="9" t="s">
        <v>0</v>
      </c>
      <c r="BC5694" s="2"/>
    </row>
    <row r="5695" spans="12:55" ht="12.75" x14ac:dyDescent="0.2">
      <c r="L5695" s="9" t="s">
        <v>0</v>
      </c>
      <c r="BC5695" s="2"/>
    </row>
    <row r="5696" spans="12:55" ht="12.75" x14ac:dyDescent="0.2">
      <c r="L5696" s="9" t="s">
        <v>0</v>
      </c>
      <c r="BC5696" s="2"/>
    </row>
    <row r="5697" spans="12:55" ht="12.75" x14ac:dyDescent="0.2">
      <c r="L5697" s="9" t="s">
        <v>0</v>
      </c>
      <c r="BC5697" s="2"/>
    </row>
    <row r="5698" spans="12:55" ht="12.75" x14ac:dyDescent="0.2">
      <c r="L5698" s="9" t="s">
        <v>0</v>
      </c>
      <c r="BC5698" s="2"/>
    </row>
    <row r="5699" spans="12:55" ht="12.75" x14ac:dyDescent="0.2">
      <c r="L5699" s="9" t="s">
        <v>0</v>
      </c>
      <c r="BC5699" s="2"/>
    </row>
    <row r="5700" spans="12:55" ht="12.75" x14ac:dyDescent="0.2">
      <c r="L5700" s="9" t="s">
        <v>0</v>
      </c>
      <c r="BC5700" s="2"/>
    </row>
    <row r="5701" spans="12:55" ht="12.75" x14ac:dyDescent="0.2">
      <c r="L5701" s="9" t="s">
        <v>0</v>
      </c>
      <c r="BC5701" s="2"/>
    </row>
    <row r="5702" spans="12:55" ht="12.75" x14ac:dyDescent="0.2">
      <c r="L5702" s="9" t="s">
        <v>0</v>
      </c>
      <c r="BC5702" s="2"/>
    </row>
    <row r="5703" spans="12:55" ht="12.75" x14ac:dyDescent="0.2">
      <c r="L5703" s="9" t="s">
        <v>0</v>
      </c>
      <c r="BC5703" s="2"/>
    </row>
    <row r="5704" spans="12:55" ht="12.75" x14ac:dyDescent="0.2">
      <c r="L5704" s="9" t="s">
        <v>0</v>
      </c>
      <c r="BC5704" s="2"/>
    </row>
  </sheetData>
  <autoFilter ref="A15:AJ5704" xr:uid="{00000000-0009-0000-0000-000000000000}"/>
  <mergeCells count="4">
    <mergeCell ref="Y14:AJ14"/>
    <mergeCell ref="B3:E3"/>
    <mergeCell ref="B5:E5"/>
    <mergeCell ref="B7:E7"/>
  </mergeCells>
  <phoneticPr fontId="6" type="noConversion"/>
  <conditionalFormatting sqref="I16:I17">
    <cfRule type="duplicateValues" dxfId="20" priority="55"/>
  </conditionalFormatting>
  <conditionalFormatting sqref="I17">
    <cfRule type="duplicateValues" dxfId="19" priority="52"/>
    <cfRule type="duplicateValues" dxfId="18" priority="53"/>
    <cfRule type="duplicateValues" dxfId="17" priority="54"/>
  </conditionalFormatting>
  <conditionalFormatting sqref="I18">
    <cfRule type="duplicateValues" dxfId="16" priority="16"/>
    <cfRule type="duplicateValues" dxfId="15" priority="17"/>
  </conditionalFormatting>
  <conditionalFormatting sqref="I19">
    <cfRule type="duplicateValues" dxfId="14" priority="14"/>
    <cfRule type="duplicateValues" dxfId="13" priority="15"/>
  </conditionalFormatting>
  <conditionalFormatting sqref="I20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I21:I22">
    <cfRule type="duplicateValues" dxfId="7" priority="8"/>
  </conditionalFormatting>
  <conditionalFormatting sqref="I23 I25:I28">
    <cfRule type="duplicateValues" dxfId="6" priority="7"/>
  </conditionalFormatting>
  <conditionalFormatting sqref="I24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I28">
    <cfRule type="duplicateValues" dxfId="0" priority="1"/>
  </conditionalFormatting>
  <pageMargins left="0.7" right="0.7" top="0.75" bottom="0.75" header="0.3" footer="0.3"/>
  <pageSetup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'C:\Users\Mantención\3 Planilla Equipamiento\[Planilla de Planificación Mantenimiento de Equipos Médicos.xlsx]Clase - Subclase'!#REF!</xm:f>
          </x14:formula1>
          <xm:sqref>A16:A22</xm:sqref>
        </x14:dataValidation>
        <x14:dataValidation type="list" allowBlank="1" showInputMessage="1" showErrorMessage="1" xr:uid="{00000000-0002-0000-0000-000002000000}">
          <x14:formula1>
            <xm:f>'TABLA CÁLCULO'!$R$12:$R$15</xm:f>
          </x14:formula1>
          <xm:sqref>Y16:AJ4716</xm:sqref>
        </x14:dataValidation>
        <x14:dataValidation type="list" allowBlank="1" showInputMessage="1" showErrorMessage="1" xr:uid="{00000000-0002-0000-0000-000003000000}">
          <x14:formula1>
            <xm:f>'TABLA CÁLCULO'!$W$12:$W$14</xm:f>
          </x14:formula1>
          <xm:sqref>R16:R4716 P16:P4716</xm:sqref>
        </x14:dataValidation>
        <x14:dataValidation type="list" allowBlank="1" showInputMessage="1" showErrorMessage="1" xr:uid="{00000000-0002-0000-0000-000004000000}">
          <x14:formula1>
            <xm:f>'TABLA CÁLCULO'!$AA$12:$AA$14</xm:f>
          </x14:formula1>
          <xm:sqref>T16:T4716</xm:sqref>
        </x14:dataValidation>
        <x14:dataValidation type="list" allowBlank="1" showInputMessage="1" showErrorMessage="1" xr:uid="{00000000-0002-0000-0000-000005000000}">
          <x14:formula1>
            <xm:f>'TABLA CÁLCULO'!$Y$12:$Y$16</xm:f>
          </x14:formula1>
          <xm:sqref>S16:S4716</xm:sqref>
        </x14:dataValidation>
        <x14:dataValidation type="list" allowBlank="1" showInputMessage="1" showErrorMessage="1" xr:uid="{00000000-0002-0000-0000-000006000000}">
          <x14:formula1>
            <xm:f>'TABLA CÁLCULO'!$AC$12:$AC$18</xm:f>
          </x14:formula1>
          <xm:sqref>X16:X4716</xm:sqref>
        </x14:dataValidation>
        <x14:dataValidation type="list" allowBlank="1" showInputMessage="1" showErrorMessage="1" xr:uid="{00000000-0002-0000-0000-000007000000}">
          <x14:formula1>
            <xm:f>'TABLA CÁLCULO'!$U$12:$U$16</xm:f>
          </x14:formula1>
          <xm:sqref>O16:O4716</xm:sqref>
        </x14:dataValidation>
        <x14:dataValidation type="list" allowBlank="1" showInputMessage="1" showErrorMessage="1" xr:uid="{00000000-0002-0000-0000-000008000000}">
          <x14:formula1>
            <xm:f>'TABLA CÁLCULO'!$AE$12:$AE$16</xm:f>
          </x14:formula1>
          <xm:sqref>M16:M4716</xm:sqref>
        </x14:dataValidation>
        <x14:dataValidation type="list" allowBlank="1" showInputMessage="1" showErrorMessage="1" xr:uid="{00000000-0002-0000-0000-000009000000}">
          <x14:formula1>
            <xm:f>'TABLA CÁLCULO'!$AF$12:$AF$15</xm:f>
          </x14:formula1>
          <xm:sqref>N16:N4716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J236"/>
  <sheetViews>
    <sheetView topLeftCell="V204" zoomScale="85" zoomScaleNormal="85" workbookViewId="0">
      <selection activeCell="E230" sqref="E230"/>
    </sheetView>
  </sheetViews>
  <sheetFormatPr baseColWidth="10" defaultColWidth="12.42578125" defaultRowHeight="15.75" x14ac:dyDescent="0.25"/>
  <cols>
    <col min="1" max="1" width="8.140625" style="46" customWidth="1"/>
    <col min="2" max="2" width="3.85546875" style="47" bestFit="1" customWidth="1"/>
    <col min="3" max="3" width="25.5703125" style="57" customWidth="1"/>
    <col min="4" max="4" width="32.140625" style="57" customWidth="1"/>
    <col min="5" max="5" width="91.5703125" style="48" bestFit="1" customWidth="1"/>
    <col min="6" max="6" width="25" style="51" bestFit="1" customWidth="1"/>
    <col min="7" max="7" width="19.42578125" style="51" bestFit="1" customWidth="1"/>
    <col min="8" max="8" width="28.5703125" style="51" customWidth="1"/>
    <col min="9" max="9" width="22" style="55" bestFit="1" customWidth="1"/>
    <col min="10" max="10" width="14.140625" style="49" bestFit="1" customWidth="1"/>
    <col min="11" max="11" width="16.42578125" style="49" bestFit="1" customWidth="1"/>
    <col min="12" max="12" width="13.28515625" style="55" bestFit="1" customWidth="1"/>
    <col min="13" max="13" width="13" style="49" bestFit="1" customWidth="1"/>
    <col min="14" max="14" width="12.28515625" style="55" bestFit="1" customWidth="1"/>
    <col min="15" max="15" width="13" style="49" bestFit="1" customWidth="1"/>
    <col min="16" max="16" width="13.28515625" style="55" bestFit="1" customWidth="1"/>
    <col min="17" max="17" width="16" style="49" customWidth="1"/>
    <col min="18" max="18" width="12.28515625" style="55" bestFit="1" customWidth="1"/>
    <col min="19" max="19" width="15.7109375" style="49" customWidth="1"/>
    <col min="20" max="20" width="12.28515625" style="55" bestFit="1" customWidth="1"/>
    <col min="21" max="21" width="13" style="49" bestFit="1" customWidth="1"/>
    <col min="22" max="22" width="12.28515625" style="55" customWidth="1"/>
    <col min="23" max="23" width="13" style="49" bestFit="1" customWidth="1"/>
    <col min="24" max="24" width="12.28515625" style="55" bestFit="1" customWidth="1"/>
    <col min="25" max="25" width="13" style="49" bestFit="1" customWidth="1"/>
    <col min="26" max="26" width="12.28515625" style="55" bestFit="1" customWidth="1"/>
    <col min="27" max="27" width="13" style="49" bestFit="1" customWidth="1"/>
    <col min="28" max="28" width="13.28515625" style="55" bestFit="1" customWidth="1"/>
    <col min="29" max="29" width="13" style="49" bestFit="1" customWidth="1"/>
    <col min="30" max="30" width="12.140625" style="55" bestFit="1" customWidth="1"/>
    <col min="31" max="31" width="13" style="49" bestFit="1" customWidth="1"/>
    <col min="32" max="32" width="12.140625" style="55" bestFit="1" customWidth="1"/>
    <col min="33" max="33" width="14.140625" style="49" bestFit="1" customWidth="1"/>
    <col min="34" max="34" width="12.140625" style="55" bestFit="1" customWidth="1"/>
    <col min="35" max="35" width="20.28515625" style="55" bestFit="1" customWidth="1"/>
    <col min="36" max="16384" width="12.42578125" style="46"/>
  </cols>
  <sheetData>
    <row r="3" spans="2:35" ht="26.25" customHeight="1" x14ac:dyDescent="0.25">
      <c r="B3" s="289" t="s">
        <v>119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</row>
    <row r="5" spans="2:35" ht="15.75" customHeight="1" x14ac:dyDescent="0.25">
      <c r="K5" s="286" t="s">
        <v>104</v>
      </c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8"/>
    </row>
    <row r="6" spans="2:35" ht="15.75" customHeight="1" x14ac:dyDescent="0.25">
      <c r="K6" s="283" t="s">
        <v>23</v>
      </c>
      <c r="L6" s="284"/>
      <c r="M6" s="283" t="s">
        <v>24</v>
      </c>
      <c r="N6" s="284"/>
      <c r="O6" s="283" t="s">
        <v>25</v>
      </c>
      <c r="P6" s="284"/>
      <c r="Q6" s="283" t="s">
        <v>26</v>
      </c>
      <c r="R6" s="284"/>
      <c r="S6" s="283" t="s">
        <v>27</v>
      </c>
      <c r="T6" s="284"/>
      <c r="U6" s="283" t="s">
        <v>28</v>
      </c>
      <c r="V6" s="284"/>
      <c r="W6" s="283" t="s">
        <v>29</v>
      </c>
      <c r="X6" s="284"/>
      <c r="Y6" s="283" t="s">
        <v>30</v>
      </c>
      <c r="Z6" s="284"/>
      <c r="AA6" s="283" t="s">
        <v>31</v>
      </c>
      <c r="AB6" s="284"/>
      <c r="AC6" s="283" t="s">
        <v>32</v>
      </c>
      <c r="AD6" s="284"/>
      <c r="AE6" s="283" t="s">
        <v>33</v>
      </c>
      <c r="AF6" s="284"/>
      <c r="AG6" s="283" t="s">
        <v>34</v>
      </c>
      <c r="AH6" s="284"/>
    </row>
    <row r="7" spans="2:35" s="47" customFormat="1" ht="73.5" customHeight="1" x14ac:dyDescent="0.25">
      <c r="B7" s="7" t="s">
        <v>105</v>
      </c>
      <c r="C7" s="7" t="s">
        <v>1</v>
      </c>
      <c r="D7" s="7" t="s">
        <v>118</v>
      </c>
      <c r="E7" s="7" t="s">
        <v>106</v>
      </c>
      <c r="F7" s="7" t="s">
        <v>115</v>
      </c>
      <c r="G7" s="7" t="s">
        <v>107</v>
      </c>
      <c r="H7" s="7" t="s">
        <v>108</v>
      </c>
      <c r="I7" s="50" t="s">
        <v>109</v>
      </c>
      <c r="J7" s="7" t="s">
        <v>114</v>
      </c>
      <c r="K7" s="7" t="s">
        <v>116</v>
      </c>
      <c r="L7" s="50" t="s">
        <v>110</v>
      </c>
      <c r="M7" s="7" t="s">
        <v>116</v>
      </c>
      <c r="N7" s="50" t="s">
        <v>110</v>
      </c>
      <c r="O7" s="7" t="s">
        <v>116</v>
      </c>
      <c r="P7" s="50" t="s">
        <v>110</v>
      </c>
      <c r="Q7" s="7" t="s">
        <v>116</v>
      </c>
      <c r="R7" s="50" t="s">
        <v>110</v>
      </c>
      <c r="S7" s="7" t="s">
        <v>116</v>
      </c>
      <c r="T7" s="50" t="s">
        <v>110</v>
      </c>
      <c r="U7" s="7" t="s">
        <v>116</v>
      </c>
      <c r="V7" s="50" t="s">
        <v>110</v>
      </c>
      <c r="W7" s="7" t="s">
        <v>116</v>
      </c>
      <c r="X7" s="50" t="s">
        <v>110</v>
      </c>
      <c r="Y7" s="7" t="s">
        <v>116</v>
      </c>
      <c r="Z7" s="50" t="s">
        <v>110</v>
      </c>
      <c r="AA7" s="7" t="s">
        <v>116</v>
      </c>
      <c r="AB7" s="50" t="s">
        <v>110</v>
      </c>
      <c r="AC7" s="7" t="s">
        <v>116</v>
      </c>
      <c r="AD7" s="50" t="s">
        <v>110</v>
      </c>
      <c r="AE7" s="7" t="s">
        <v>116</v>
      </c>
      <c r="AF7" s="50" t="s">
        <v>110</v>
      </c>
      <c r="AG7" s="7" t="s">
        <v>116</v>
      </c>
      <c r="AH7" s="50" t="s">
        <v>110</v>
      </c>
      <c r="AI7" s="50" t="s">
        <v>112</v>
      </c>
    </row>
    <row r="8" spans="2:35" ht="37.5" x14ac:dyDescent="0.25">
      <c r="B8" s="8">
        <v>1</v>
      </c>
      <c r="C8" s="58" t="s">
        <v>130</v>
      </c>
      <c r="D8" s="58" t="s">
        <v>916</v>
      </c>
      <c r="E8" s="189" t="s">
        <v>1254</v>
      </c>
      <c r="G8" s="8"/>
      <c r="H8" s="8"/>
      <c r="J8" s="10" t="s">
        <v>117</v>
      </c>
      <c r="K8" s="10"/>
      <c r="L8" s="56">
        <v>0</v>
      </c>
      <c r="M8" s="10"/>
      <c r="N8" s="56">
        <v>0</v>
      </c>
      <c r="O8" s="10"/>
      <c r="P8" s="56">
        <v>0</v>
      </c>
      <c r="Q8" s="10"/>
      <c r="R8" s="56">
        <v>0</v>
      </c>
      <c r="S8" s="10"/>
      <c r="T8" s="56">
        <v>0</v>
      </c>
      <c r="U8" s="10"/>
      <c r="V8" s="56">
        <v>0</v>
      </c>
      <c r="W8" s="10"/>
      <c r="X8" s="56">
        <v>0</v>
      </c>
      <c r="Y8" s="10"/>
      <c r="Z8" s="56">
        <v>0</v>
      </c>
      <c r="AA8" s="10"/>
      <c r="AB8" s="56">
        <v>0</v>
      </c>
      <c r="AC8" s="10"/>
      <c r="AD8" s="56">
        <v>0</v>
      </c>
      <c r="AE8" s="10"/>
      <c r="AF8" s="56">
        <v>0</v>
      </c>
      <c r="AG8" s="10"/>
      <c r="AH8" s="56">
        <v>0</v>
      </c>
      <c r="AI8" s="56">
        <f t="shared" ref="AI8:AI141" si="0">+L8+N8+P8+R8+T8+V8+X8+Z8+AB8+AD8+AF8+AH8</f>
        <v>0</v>
      </c>
    </row>
    <row r="9" spans="2:35" x14ac:dyDescent="0.25">
      <c r="B9" s="8">
        <v>2</v>
      </c>
      <c r="C9" s="58" t="s">
        <v>130</v>
      </c>
      <c r="D9" s="58" t="s">
        <v>916</v>
      </c>
      <c r="E9" s="270" t="s">
        <v>1263</v>
      </c>
      <c r="F9" s="124" t="s">
        <v>1255</v>
      </c>
      <c r="G9" s="277">
        <v>45142</v>
      </c>
      <c r="H9" s="280">
        <v>46238</v>
      </c>
      <c r="I9" s="179">
        <v>4329719</v>
      </c>
      <c r="J9" s="175" t="s">
        <v>117</v>
      </c>
      <c r="K9" s="10"/>
      <c r="L9" s="56">
        <v>0</v>
      </c>
      <c r="M9" s="10"/>
      <c r="N9" s="56">
        <v>0</v>
      </c>
      <c r="O9" s="10"/>
      <c r="P9" s="56">
        <v>0</v>
      </c>
      <c r="Q9" s="10"/>
      <c r="R9" s="56">
        <v>0</v>
      </c>
      <c r="S9" s="10"/>
      <c r="T9" s="56">
        <v>0</v>
      </c>
      <c r="U9" s="10"/>
      <c r="V9" s="56">
        <v>0</v>
      </c>
      <c r="W9" s="10"/>
      <c r="X9" s="56">
        <v>0</v>
      </c>
      <c r="Y9" s="10"/>
      <c r="Z9" s="56">
        <v>0</v>
      </c>
      <c r="AA9" s="10"/>
      <c r="AB9" s="56">
        <v>0</v>
      </c>
      <c r="AC9" s="10"/>
      <c r="AD9" s="56">
        <v>0</v>
      </c>
      <c r="AE9" s="10"/>
      <c r="AF9" s="56">
        <v>0</v>
      </c>
      <c r="AG9" s="10"/>
      <c r="AH9" s="56">
        <v>0</v>
      </c>
      <c r="AI9" s="56">
        <f t="shared" si="0"/>
        <v>0</v>
      </c>
    </row>
    <row r="10" spans="2:35" ht="25.5" x14ac:dyDescent="0.25">
      <c r="B10" s="8">
        <v>3</v>
      </c>
      <c r="C10" s="58" t="s">
        <v>130</v>
      </c>
      <c r="D10" s="58" t="s">
        <v>916</v>
      </c>
      <c r="E10" s="271"/>
      <c r="F10" s="10" t="s">
        <v>1256</v>
      </c>
      <c r="G10" s="278"/>
      <c r="H10" s="281"/>
      <c r="I10" s="56">
        <v>4329719</v>
      </c>
      <c r="J10" s="10" t="s">
        <v>117</v>
      </c>
      <c r="K10" s="10"/>
      <c r="L10" s="56">
        <v>0</v>
      </c>
      <c r="M10" s="10" t="s">
        <v>1256</v>
      </c>
      <c r="N10" s="56">
        <v>4329719</v>
      </c>
      <c r="O10" s="10"/>
      <c r="P10" s="56">
        <v>0</v>
      </c>
      <c r="Q10" s="10"/>
      <c r="R10" s="56">
        <v>0</v>
      </c>
      <c r="S10" s="10"/>
      <c r="T10" s="56">
        <v>0</v>
      </c>
      <c r="U10" s="10"/>
      <c r="V10" s="56">
        <v>0</v>
      </c>
      <c r="W10" s="10"/>
      <c r="X10" s="56">
        <v>0</v>
      </c>
      <c r="Y10" s="10"/>
      <c r="Z10" s="56">
        <v>0</v>
      </c>
      <c r="AA10" s="10"/>
      <c r="AB10" s="56">
        <v>0</v>
      </c>
      <c r="AC10" s="10"/>
      <c r="AD10" s="56">
        <v>0</v>
      </c>
      <c r="AE10" s="10"/>
      <c r="AF10" s="56">
        <v>0</v>
      </c>
      <c r="AG10" s="10"/>
      <c r="AH10" s="56">
        <v>0</v>
      </c>
      <c r="AI10" s="56">
        <f t="shared" si="0"/>
        <v>4329719</v>
      </c>
    </row>
    <row r="11" spans="2:35" ht="25.5" x14ac:dyDescent="0.25">
      <c r="B11" s="8">
        <v>4</v>
      </c>
      <c r="C11" s="58" t="s">
        <v>130</v>
      </c>
      <c r="D11" s="58" t="s">
        <v>916</v>
      </c>
      <c r="E11" s="271"/>
      <c r="F11" s="10" t="s">
        <v>1257</v>
      </c>
      <c r="G11" s="278"/>
      <c r="H11" s="281"/>
      <c r="I11" s="56">
        <v>4329719</v>
      </c>
      <c r="J11" s="10" t="s">
        <v>117</v>
      </c>
      <c r="K11" s="10"/>
      <c r="L11" s="56"/>
      <c r="M11" s="10" t="s">
        <v>1257</v>
      </c>
      <c r="N11" s="56">
        <v>4329719</v>
      </c>
      <c r="O11" s="10"/>
      <c r="P11" s="56">
        <v>0</v>
      </c>
      <c r="Q11" s="10"/>
      <c r="R11" s="56">
        <v>0</v>
      </c>
      <c r="S11" s="10"/>
      <c r="T11" s="56">
        <v>0</v>
      </c>
      <c r="U11" s="10"/>
      <c r="V11" s="56">
        <v>0</v>
      </c>
      <c r="W11" s="10"/>
      <c r="X11" s="56">
        <v>0</v>
      </c>
      <c r="Y11" s="10"/>
      <c r="Z11" s="56">
        <v>0</v>
      </c>
      <c r="AA11" s="10"/>
      <c r="AB11" s="56">
        <v>0</v>
      </c>
      <c r="AC11" s="10"/>
      <c r="AD11" s="56">
        <v>0</v>
      </c>
      <c r="AE11" s="10"/>
      <c r="AF11" s="56">
        <v>0</v>
      </c>
      <c r="AG11" s="10"/>
      <c r="AH11" s="56">
        <v>0</v>
      </c>
      <c r="AI11" s="56">
        <f t="shared" si="0"/>
        <v>4329719</v>
      </c>
    </row>
    <row r="12" spans="2:35" ht="25.5" x14ac:dyDescent="0.25">
      <c r="B12" s="8">
        <v>5</v>
      </c>
      <c r="C12" s="58" t="s">
        <v>130</v>
      </c>
      <c r="D12" s="58" t="s">
        <v>916</v>
      </c>
      <c r="E12" s="272"/>
      <c r="F12" s="181" t="s">
        <v>1258</v>
      </c>
      <c r="G12" s="279"/>
      <c r="H12" s="282"/>
      <c r="I12" s="56">
        <v>4329719</v>
      </c>
      <c r="J12" s="10" t="s">
        <v>117</v>
      </c>
      <c r="K12" s="10"/>
      <c r="L12" s="56">
        <v>0</v>
      </c>
      <c r="M12" s="181" t="s">
        <v>1258</v>
      </c>
      <c r="N12" s="56">
        <v>4329719</v>
      </c>
      <c r="O12" s="10"/>
      <c r="P12" s="56">
        <v>0</v>
      </c>
      <c r="Q12" s="10"/>
      <c r="R12" s="56">
        <v>0</v>
      </c>
      <c r="S12" s="10"/>
      <c r="T12" s="56">
        <v>0</v>
      </c>
      <c r="U12" s="10"/>
      <c r="V12" s="56">
        <v>0</v>
      </c>
      <c r="W12" s="10"/>
      <c r="X12" s="56">
        <v>0</v>
      </c>
      <c r="Y12" s="10"/>
      <c r="Z12" s="56">
        <v>0</v>
      </c>
      <c r="AA12" s="10"/>
      <c r="AB12" s="56">
        <v>0</v>
      </c>
      <c r="AC12" s="10"/>
      <c r="AD12" s="56">
        <v>0</v>
      </c>
      <c r="AE12" s="10"/>
      <c r="AF12" s="56">
        <v>0</v>
      </c>
      <c r="AG12" s="10"/>
      <c r="AH12" s="56">
        <v>0</v>
      </c>
      <c r="AI12" s="56">
        <f t="shared" si="0"/>
        <v>4329719</v>
      </c>
    </row>
    <row r="13" spans="2:35" ht="25.5" x14ac:dyDescent="0.25">
      <c r="B13" s="8">
        <v>6</v>
      </c>
      <c r="C13" s="58" t="s">
        <v>130</v>
      </c>
      <c r="D13" s="58" t="s">
        <v>916</v>
      </c>
      <c r="E13" s="268" t="s">
        <v>1276</v>
      </c>
      <c r="F13" s="10" t="s">
        <v>1259</v>
      </c>
      <c r="G13" s="273">
        <v>45843</v>
      </c>
      <c r="H13" s="273">
        <v>46208</v>
      </c>
      <c r="I13" s="183">
        <v>14077700</v>
      </c>
      <c r="J13" s="10" t="s">
        <v>117</v>
      </c>
      <c r="K13" s="10" t="s">
        <v>1259</v>
      </c>
      <c r="L13" s="183">
        <v>14077700</v>
      </c>
      <c r="M13" s="10"/>
      <c r="N13" s="56">
        <v>0</v>
      </c>
      <c r="O13" s="10"/>
      <c r="P13" s="56">
        <v>0</v>
      </c>
      <c r="Q13" s="10"/>
      <c r="R13" s="56">
        <v>0</v>
      </c>
      <c r="S13" s="10"/>
      <c r="T13" s="56">
        <v>0</v>
      </c>
      <c r="U13" s="10"/>
      <c r="V13" s="56">
        <v>0</v>
      </c>
      <c r="W13" s="10"/>
      <c r="X13" s="56">
        <v>0</v>
      </c>
      <c r="Y13" s="10"/>
      <c r="Z13" s="56">
        <v>0</v>
      </c>
      <c r="AA13" s="10"/>
      <c r="AB13" s="56">
        <v>0</v>
      </c>
      <c r="AC13" s="10"/>
      <c r="AD13" s="56">
        <v>0</v>
      </c>
      <c r="AE13" s="10"/>
      <c r="AF13" s="56">
        <v>0</v>
      </c>
      <c r="AG13" s="10"/>
      <c r="AH13" s="56">
        <v>0</v>
      </c>
      <c r="AI13" s="56">
        <f t="shared" si="0"/>
        <v>14077700</v>
      </c>
    </row>
    <row r="14" spans="2:35" ht="25.5" x14ac:dyDescent="0.25">
      <c r="B14" s="8">
        <v>7</v>
      </c>
      <c r="C14" s="58" t="s">
        <v>130</v>
      </c>
      <c r="D14" s="58" t="s">
        <v>916</v>
      </c>
      <c r="E14" s="276"/>
      <c r="F14" s="10" t="s">
        <v>1260</v>
      </c>
      <c r="G14" s="274"/>
      <c r="H14" s="274"/>
      <c r="I14" s="183">
        <v>14077700</v>
      </c>
      <c r="J14" s="10" t="s">
        <v>117</v>
      </c>
      <c r="K14" s="10" t="s">
        <v>1260</v>
      </c>
      <c r="L14" s="183">
        <v>14077700</v>
      </c>
      <c r="M14" s="10"/>
      <c r="N14" s="56">
        <v>0</v>
      </c>
      <c r="O14" s="10"/>
      <c r="P14" s="56">
        <v>0</v>
      </c>
      <c r="Q14" s="10"/>
      <c r="R14" s="56">
        <v>0</v>
      </c>
      <c r="S14" s="10"/>
      <c r="T14" s="56">
        <v>0</v>
      </c>
      <c r="U14" s="10"/>
      <c r="V14" s="56">
        <v>0</v>
      </c>
      <c r="W14" s="10"/>
      <c r="X14" s="56">
        <v>0</v>
      </c>
      <c r="Y14" s="10"/>
      <c r="Z14" s="56">
        <v>0</v>
      </c>
      <c r="AA14" s="10"/>
      <c r="AB14" s="56">
        <v>0</v>
      </c>
      <c r="AC14" s="10"/>
      <c r="AD14" s="56">
        <v>0</v>
      </c>
      <c r="AE14" s="10"/>
      <c r="AF14" s="56">
        <v>0</v>
      </c>
      <c r="AG14" s="10"/>
      <c r="AH14" s="56">
        <v>0</v>
      </c>
      <c r="AI14" s="56">
        <f t="shared" si="0"/>
        <v>14077700</v>
      </c>
    </row>
    <row r="15" spans="2:35" ht="25.5" x14ac:dyDescent="0.25">
      <c r="B15" s="8">
        <v>8</v>
      </c>
      <c r="C15" s="58" t="s">
        <v>130</v>
      </c>
      <c r="D15" s="58" t="s">
        <v>916</v>
      </c>
      <c r="E15" s="276"/>
      <c r="F15" s="10" t="s">
        <v>1261</v>
      </c>
      <c r="G15" s="274"/>
      <c r="H15" s="274"/>
      <c r="I15" s="183">
        <v>14077700</v>
      </c>
      <c r="J15" s="10" t="s">
        <v>117</v>
      </c>
      <c r="K15" s="10" t="s">
        <v>1261</v>
      </c>
      <c r="L15" s="183">
        <v>14077700</v>
      </c>
      <c r="M15" s="10"/>
      <c r="N15" s="56">
        <v>0</v>
      </c>
      <c r="O15" s="10"/>
      <c r="P15" s="56">
        <v>0</v>
      </c>
      <c r="Q15" s="10"/>
      <c r="R15" s="56">
        <v>0</v>
      </c>
      <c r="S15" s="10"/>
      <c r="T15" s="56">
        <v>0</v>
      </c>
      <c r="U15" s="10"/>
      <c r="V15" s="56">
        <v>0</v>
      </c>
      <c r="W15" s="10"/>
      <c r="X15" s="56">
        <v>0</v>
      </c>
      <c r="Y15" s="10"/>
      <c r="Z15" s="56">
        <v>0</v>
      </c>
      <c r="AA15" s="10"/>
      <c r="AB15" s="56">
        <v>0</v>
      </c>
      <c r="AC15" s="10"/>
      <c r="AD15" s="56">
        <v>0</v>
      </c>
      <c r="AE15" s="10"/>
      <c r="AF15" s="56">
        <v>0</v>
      </c>
      <c r="AG15" s="10"/>
      <c r="AH15" s="56">
        <v>0</v>
      </c>
      <c r="AI15" s="56">
        <f t="shared" si="0"/>
        <v>14077700</v>
      </c>
    </row>
    <row r="16" spans="2:35" ht="25.5" x14ac:dyDescent="0.25">
      <c r="B16" s="8">
        <v>9</v>
      </c>
      <c r="C16" s="58" t="s">
        <v>130</v>
      </c>
      <c r="D16" s="58" t="s">
        <v>916</v>
      </c>
      <c r="E16" s="269"/>
      <c r="F16" s="10" t="s">
        <v>1262</v>
      </c>
      <c r="G16" s="275"/>
      <c r="H16" s="275"/>
      <c r="I16" s="183">
        <v>14077700</v>
      </c>
      <c r="J16" s="10" t="s">
        <v>117</v>
      </c>
      <c r="K16" s="10" t="s">
        <v>1262</v>
      </c>
      <c r="L16" s="183">
        <v>14077700</v>
      </c>
      <c r="M16" s="10"/>
      <c r="N16" s="56">
        <v>0</v>
      </c>
      <c r="O16" s="10"/>
      <c r="P16" s="56">
        <v>0</v>
      </c>
      <c r="Q16" s="10"/>
      <c r="R16" s="56">
        <v>0</v>
      </c>
      <c r="S16" s="10"/>
      <c r="T16" s="56">
        <v>0</v>
      </c>
      <c r="U16" s="10"/>
      <c r="V16" s="56">
        <v>0</v>
      </c>
      <c r="W16" s="10"/>
      <c r="X16" s="56">
        <v>0</v>
      </c>
      <c r="Y16" s="10"/>
      <c r="Z16" s="56">
        <v>0</v>
      </c>
      <c r="AA16" s="10"/>
      <c r="AB16" s="56">
        <v>0</v>
      </c>
      <c r="AC16" s="10"/>
      <c r="AD16" s="56">
        <v>0</v>
      </c>
      <c r="AE16" s="10"/>
      <c r="AF16" s="56">
        <v>0</v>
      </c>
      <c r="AG16" s="10"/>
      <c r="AH16" s="56">
        <v>0</v>
      </c>
      <c r="AI16" s="56">
        <f t="shared" si="0"/>
        <v>14077700</v>
      </c>
    </row>
    <row r="17" spans="2:35" x14ac:dyDescent="0.25">
      <c r="B17" s="8">
        <v>10</v>
      </c>
      <c r="C17" s="58" t="s">
        <v>130</v>
      </c>
      <c r="D17" s="58" t="s">
        <v>916</v>
      </c>
      <c r="E17" s="268" t="s">
        <v>1269</v>
      </c>
      <c r="F17" s="185" t="s">
        <v>1264</v>
      </c>
      <c r="G17" s="273">
        <v>45413</v>
      </c>
      <c r="H17" s="273">
        <v>46142</v>
      </c>
      <c r="I17" s="186">
        <v>877587</v>
      </c>
      <c r="J17" s="10" t="s">
        <v>117</v>
      </c>
      <c r="K17" s="10"/>
      <c r="L17" s="56">
        <v>0</v>
      </c>
      <c r="M17" s="10"/>
      <c r="N17" s="56">
        <v>0</v>
      </c>
      <c r="O17" s="10"/>
      <c r="P17" s="56">
        <v>0</v>
      </c>
      <c r="Q17" s="10"/>
      <c r="R17" s="56">
        <v>0</v>
      </c>
      <c r="S17" s="10"/>
      <c r="T17" s="56">
        <v>0</v>
      </c>
      <c r="U17" s="10"/>
      <c r="V17" s="56">
        <v>0</v>
      </c>
      <c r="W17" s="10"/>
      <c r="X17" s="56">
        <v>0</v>
      </c>
      <c r="Y17" s="10"/>
      <c r="Z17" s="56">
        <v>0</v>
      </c>
      <c r="AA17" s="10"/>
      <c r="AB17" s="56">
        <v>0</v>
      </c>
      <c r="AC17" s="10"/>
      <c r="AD17" s="56">
        <v>0</v>
      </c>
      <c r="AE17" s="10"/>
      <c r="AF17" s="56">
        <v>0</v>
      </c>
      <c r="AG17" s="10"/>
      <c r="AH17" s="56">
        <v>0</v>
      </c>
      <c r="AI17" s="56">
        <f t="shared" si="0"/>
        <v>0</v>
      </c>
    </row>
    <row r="18" spans="2:35" x14ac:dyDescent="0.25">
      <c r="B18" s="8">
        <v>11</v>
      </c>
      <c r="C18" s="58" t="s">
        <v>130</v>
      </c>
      <c r="D18" s="58" t="s">
        <v>916</v>
      </c>
      <c r="E18" s="276"/>
      <c r="F18" s="10" t="s">
        <v>1265</v>
      </c>
      <c r="G18" s="274"/>
      <c r="H18" s="274"/>
      <c r="I18" s="186">
        <v>877587</v>
      </c>
      <c r="J18" s="10" t="s">
        <v>117</v>
      </c>
      <c r="K18" s="10"/>
      <c r="L18" s="56">
        <v>0</v>
      </c>
      <c r="M18" s="10"/>
      <c r="N18" s="56">
        <v>0</v>
      </c>
      <c r="O18" s="10"/>
      <c r="P18" s="56">
        <v>0</v>
      </c>
      <c r="Q18" s="10"/>
      <c r="R18" s="56">
        <v>0</v>
      </c>
      <c r="S18" s="10"/>
      <c r="T18" s="56">
        <v>0</v>
      </c>
      <c r="U18" s="10"/>
      <c r="V18" s="56">
        <v>0</v>
      </c>
      <c r="W18" s="10"/>
      <c r="X18" s="56">
        <v>0</v>
      </c>
      <c r="Y18" s="10"/>
      <c r="Z18" s="56">
        <v>0</v>
      </c>
      <c r="AA18" s="10"/>
      <c r="AB18" s="56">
        <v>0</v>
      </c>
      <c r="AC18" s="10"/>
      <c r="AD18" s="56">
        <v>0</v>
      </c>
      <c r="AE18" s="10"/>
      <c r="AF18" s="56">
        <v>0</v>
      </c>
      <c r="AG18" s="10"/>
      <c r="AH18" s="56">
        <v>0</v>
      </c>
      <c r="AI18" s="56">
        <f t="shared" si="0"/>
        <v>0</v>
      </c>
    </row>
    <row r="19" spans="2:35" ht="25.5" x14ac:dyDescent="0.25">
      <c r="B19" s="8">
        <v>12</v>
      </c>
      <c r="C19" s="58" t="s">
        <v>130</v>
      </c>
      <c r="D19" s="58" t="s">
        <v>916</v>
      </c>
      <c r="E19" s="276"/>
      <c r="F19" s="10" t="s">
        <v>1266</v>
      </c>
      <c r="G19" s="274"/>
      <c r="H19" s="274"/>
      <c r="I19" s="186">
        <v>877587</v>
      </c>
      <c r="J19" s="10" t="s">
        <v>117</v>
      </c>
      <c r="K19" s="10" t="s">
        <v>1266</v>
      </c>
      <c r="L19" s="186">
        <v>877587</v>
      </c>
      <c r="M19" s="10"/>
      <c r="N19" s="56">
        <v>0</v>
      </c>
      <c r="O19" s="10"/>
      <c r="P19" s="56">
        <v>0</v>
      </c>
      <c r="Q19" s="10"/>
      <c r="R19" s="56">
        <v>0</v>
      </c>
      <c r="S19" s="10"/>
      <c r="T19" s="56">
        <v>0</v>
      </c>
      <c r="U19" s="10"/>
      <c r="V19" s="56">
        <v>0</v>
      </c>
      <c r="W19" s="10"/>
      <c r="X19" s="56">
        <v>0</v>
      </c>
      <c r="Y19" s="10"/>
      <c r="Z19" s="56">
        <v>0</v>
      </c>
      <c r="AA19" s="10"/>
      <c r="AB19" s="56">
        <v>0</v>
      </c>
      <c r="AC19" s="10"/>
      <c r="AD19" s="56">
        <v>0</v>
      </c>
      <c r="AE19" s="10"/>
      <c r="AF19" s="56">
        <v>0</v>
      </c>
      <c r="AG19" s="10"/>
      <c r="AH19" s="56">
        <v>0</v>
      </c>
      <c r="AI19" s="56">
        <f t="shared" si="0"/>
        <v>877587</v>
      </c>
    </row>
    <row r="20" spans="2:35" ht="25.5" x14ac:dyDescent="0.25">
      <c r="B20" s="8">
        <v>13</v>
      </c>
      <c r="C20" s="58" t="s">
        <v>130</v>
      </c>
      <c r="D20" s="58" t="s">
        <v>916</v>
      </c>
      <c r="E20" s="276"/>
      <c r="F20" s="10" t="s">
        <v>1267</v>
      </c>
      <c r="G20" s="274"/>
      <c r="H20" s="274"/>
      <c r="I20" s="186">
        <v>877587</v>
      </c>
      <c r="J20" s="10" t="s">
        <v>117</v>
      </c>
      <c r="K20" s="10" t="s">
        <v>1267</v>
      </c>
      <c r="L20" s="186">
        <v>877587</v>
      </c>
      <c r="M20" s="10"/>
      <c r="N20" s="56">
        <v>0</v>
      </c>
      <c r="O20" s="10"/>
      <c r="P20" s="56">
        <v>0</v>
      </c>
      <c r="Q20" s="10"/>
      <c r="R20" s="56">
        <v>0</v>
      </c>
      <c r="S20" s="10"/>
      <c r="T20" s="56">
        <v>0</v>
      </c>
      <c r="U20" s="10"/>
      <c r="V20" s="56">
        <v>0</v>
      </c>
      <c r="W20" s="10"/>
      <c r="X20" s="56">
        <v>0</v>
      </c>
      <c r="Y20" s="10"/>
      <c r="Z20" s="56">
        <v>0</v>
      </c>
      <c r="AA20" s="10"/>
      <c r="AB20" s="56">
        <v>0</v>
      </c>
      <c r="AC20" s="10"/>
      <c r="AD20" s="56">
        <v>0</v>
      </c>
      <c r="AE20" s="10"/>
      <c r="AF20" s="56">
        <v>0</v>
      </c>
      <c r="AG20" s="10"/>
      <c r="AH20" s="56">
        <v>0</v>
      </c>
      <c r="AI20" s="56">
        <f t="shared" si="0"/>
        <v>877587</v>
      </c>
    </row>
    <row r="21" spans="2:35" x14ac:dyDescent="0.25">
      <c r="B21" s="8">
        <v>14</v>
      </c>
      <c r="C21" s="58" t="s">
        <v>130</v>
      </c>
      <c r="D21" s="58" t="s">
        <v>916</v>
      </c>
      <c r="E21" s="269"/>
      <c r="F21" s="56" t="s">
        <v>1268</v>
      </c>
      <c r="G21" s="275"/>
      <c r="H21" s="275"/>
      <c r="I21" s="186">
        <v>877587</v>
      </c>
      <c r="J21" s="10" t="s">
        <v>117</v>
      </c>
      <c r="K21" s="10"/>
      <c r="L21" s="56">
        <v>0</v>
      </c>
      <c r="M21" s="10"/>
      <c r="N21" s="56">
        <v>0</v>
      </c>
      <c r="O21" s="10"/>
      <c r="P21" s="56">
        <v>0</v>
      </c>
      <c r="Q21" s="10"/>
      <c r="R21" s="56">
        <v>0</v>
      </c>
      <c r="S21" s="10"/>
      <c r="T21" s="56">
        <v>0</v>
      </c>
      <c r="U21" s="10"/>
      <c r="V21" s="56">
        <v>0</v>
      </c>
      <c r="W21" s="10"/>
      <c r="X21" s="56">
        <v>0</v>
      </c>
      <c r="Y21" s="10"/>
      <c r="Z21" s="56">
        <v>0</v>
      </c>
      <c r="AA21" s="10"/>
      <c r="AB21" s="56">
        <v>0</v>
      </c>
      <c r="AC21" s="10"/>
      <c r="AD21" s="56">
        <v>0</v>
      </c>
      <c r="AE21" s="10"/>
      <c r="AF21" s="56">
        <v>0</v>
      </c>
      <c r="AG21" s="10"/>
      <c r="AH21" s="56">
        <v>0</v>
      </c>
      <c r="AI21" s="56">
        <f t="shared" si="0"/>
        <v>0</v>
      </c>
    </row>
    <row r="22" spans="2:35" ht="25.5" x14ac:dyDescent="0.25">
      <c r="B22" s="8">
        <v>15</v>
      </c>
      <c r="C22" s="58" t="s">
        <v>130</v>
      </c>
      <c r="D22" s="58" t="s">
        <v>916</v>
      </c>
      <c r="E22" s="268" t="s">
        <v>1277</v>
      </c>
      <c r="F22" s="10" t="s">
        <v>1270</v>
      </c>
      <c r="G22" s="273">
        <v>45931</v>
      </c>
      <c r="H22" s="273">
        <v>46296</v>
      </c>
      <c r="I22" s="183">
        <v>10259287</v>
      </c>
      <c r="J22" s="10" t="s">
        <v>117</v>
      </c>
      <c r="K22" s="10" t="s">
        <v>1270</v>
      </c>
      <c r="L22" s="183">
        <v>10259287</v>
      </c>
      <c r="M22" s="10"/>
      <c r="N22" s="56">
        <v>0</v>
      </c>
      <c r="O22" s="10"/>
      <c r="P22" s="56">
        <v>0</v>
      </c>
      <c r="Q22" s="10"/>
      <c r="R22" s="56">
        <v>0</v>
      </c>
      <c r="S22" s="10"/>
      <c r="T22" s="56">
        <v>0</v>
      </c>
      <c r="U22" s="10"/>
      <c r="V22" s="56">
        <v>0</v>
      </c>
      <c r="W22" s="10"/>
      <c r="X22" s="56">
        <v>0</v>
      </c>
      <c r="Y22" s="10"/>
      <c r="Z22" s="56">
        <v>0</v>
      </c>
      <c r="AA22" s="10"/>
      <c r="AB22" s="56">
        <v>0</v>
      </c>
      <c r="AC22" s="10"/>
      <c r="AD22" s="56">
        <v>0</v>
      </c>
      <c r="AE22" s="10"/>
      <c r="AF22" s="56">
        <v>0</v>
      </c>
      <c r="AG22" s="10"/>
      <c r="AH22" s="56">
        <v>0</v>
      </c>
      <c r="AI22" s="56">
        <f t="shared" si="0"/>
        <v>10259287</v>
      </c>
    </row>
    <row r="23" spans="2:35" ht="25.5" x14ac:dyDescent="0.25">
      <c r="B23" s="8">
        <v>16</v>
      </c>
      <c r="C23" s="58" t="s">
        <v>130</v>
      </c>
      <c r="D23" s="58" t="s">
        <v>916</v>
      </c>
      <c r="E23" s="269"/>
      <c r="F23" s="10" t="s">
        <v>1271</v>
      </c>
      <c r="G23" s="275"/>
      <c r="H23" s="275"/>
      <c r="I23" s="183">
        <v>10259287</v>
      </c>
      <c r="J23" s="10" t="s">
        <v>117</v>
      </c>
      <c r="K23" s="10" t="s">
        <v>1271</v>
      </c>
      <c r="L23" s="236">
        <v>10259287</v>
      </c>
      <c r="M23" s="10"/>
      <c r="N23" s="56">
        <v>0</v>
      </c>
      <c r="O23" s="10"/>
      <c r="P23" s="56">
        <v>0</v>
      </c>
      <c r="Q23" s="10"/>
      <c r="R23" s="56">
        <v>0</v>
      </c>
      <c r="S23" s="10"/>
      <c r="T23" s="56">
        <v>0</v>
      </c>
      <c r="U23" s="10"/>
      <c r="V23" s="56">
        <v>0</v>
      </c>
      <c r="W23" s="10"/>
      <c r="X23" s="56">
        <v>0</v>
      </c>
      <c r="Y23" s="10"/>
      <c r="Z23" s="56">
        <v>0</v>
      </c>
      <c r="AA23" s="10"/>
      <c r="AB23" s="56">
        <v>0</v>
      </c>
      <c r="AC23" s="10"/>
      <c r="AD23" s="56">
        <v>0</v>
      </c>
      <c r="AE23" s="10"/>
      <c r="AF23" s="56">
        <v>0</v>
      </c>
      <c r="AG23" s="10"/>
      <c r="AH23" s="56">
        <v>0</v>
      </c>
      <c r="AI23" s="56">
        <f t="shared" si="0"/>
        <v>10259287</v>
      </c>
    </row>
    <row r="24" spans="2:35" x14ac:dyDescent="0.25">
      <c r="B24" s="8">
        <v>17</v>
      </c>
      <c r="C24" s="58"/>
      <c r="D24" s="58"/>
      <c r="E24" s="10"/>
      <c r="F24" s="10"/>
      <c r="G24" s="8"/>
      <c r="H24" s="8" t="s">
        <v>1339</v>
      </c>
      <c r="I24" s="226">
        <f>I9+I10+I11+I12+I17+I18+I19+I20+I21</f>
        <v>21706811</v>
      </c>
      <c r="J24" s="10"/>
      <c r="K24" s="182"/>
      <c r="L24" s="179"/>
      <c r="M24" s="175"/>
      <c r="N24" s="56"/>
      <c r="O24" s="10"/>
      <c r="P24" s="56"/>
      <c r="Q24" s="10"/>
      <c r="R24" s="56"/>
      <c r="S24" s="10"/>
      <c r="T24" s="56"/>
      <c r="U24" s="10"/>
      <c r="V24" s="56"/>
      <c r="W24" s="10"/>
      <c r="X24" s="56"/>
      <c r="Y24" s="10"/>
      <c r="Z24" s="56"/>
      <c r="AA24" s="10"/>
      <c r="AB24" s="56"/>
      <c r="AC24" s="10"/>
      <c r="AD24" s="56"/>
      <c r="AE24" s="10"/>
      <c r="AF24" s="56"/>
      <c r="AG24" s="10"/>
      <c r="AH24" s="56"/>
      <c r="AI24" s="56"/>
    </row>
    <row r="25" spans="2:35" x14ac:dyDescent="0.25">
      <c r="B25" s="8">
        <v>18</v>
      </c>
      <c r="C25" s="58" t="s">
        <v>130</v>
      </c>
      <c r="D25" s="58" t="s">
        <v>916</v>
      </c>
      <c r="E25" s="188" t="s">
        <v>1254</v>
      </c>
      <c r="F25" s="8"/>
      <c r="G25" s="8"/>
      <c r="H25" s="222"/>
      <c r="I25" s="179">
        <v>0</v>
      </c>
      <c r="J25" s="175" t="s">
        <v>117</v>
      </c>
      <c r="K25" s="10"/>
      <c r="L25" s="56">
        <v>0</v>
      </c>
      <c r="M25" s="10"/>
      <c r="N25" s="56">
        <v>0</v>
      </c>
      <c r="O25" s="10"/>
      <c r="P25" s="56">
        <v>0</v>
      </c>
      <c r="Q25" s="10"/>
      <c r="R25" s="56">
        <v>0</v>
      </c>
      <c r="S25" s="10"/>
      <c r="T25" s="56">
        <v>0</v>
      </c>
      <c r="U25" s="10"/>
      <c r="V25" s="56">
        <v>0</v>
      </c>
      <c r="W25" s="10"/>
      <c r="X25" s="56">
        <v>0</v>
      </c>
      <c r="Y25" s="10"/>
      <c r="Z25" s="56">
        <v>0</v>
      </c>
      <c r="AA25" s="10"/>
      <c r="AB25" s="56">
        <v>0</v>
      </c>
      <c r="AC25" s="10"/>
      <c r="AD25" s="56">
        <v>0</v>
      </c>
      <c r="AE25" s="10"/>
      <c r="AF25" s="56">
        <v>0</v>
      </c>
      <c r="AG25" s="10"/>
      <c r="AH25" s="56">
        <v>0</v>
      </c>
      <c r="AI25" s="56">
        <f t="shared" si="0"/>
        <v>0</v>
      </c>
    </row>
    <row r="26" spans="2:35" x14ac:dyDescent="0.25">
      <c r="B26" s="8">
        <v>19</v>
      </c>
      <c r="C26" s="58" t="s">
        <v>130</v>
      </c>
      <c r="D26" s="58" t="s">
        <v>916</v>
      </c>
      <c r="E26" s="58" t="s">
        <v>1273</v>
      </c>
      <c r="F26" s="8" t="s">
        <v>1272</v>
      </c>
      <c r="G26" s="8"/>
      <c r="H26" s="8"/>
      <c r="I26" s="56">
        <v>1748983</v>
      </c>
      <c r="J26" s="10" t="s">
        <v>117</v>
      </c>
      <c r="K26" s="10"/>
      <c r="L26" s="56">
        <v>0</v>
      </c>
      <c r="M26" s="10"/>
      <c r="N26" s="56">
        <v>0</v>
      </c>
      <c r="O26" s="10"/>
      <c r="P26" s="56">
        <v>0</v>
      </c>
      <c r="Q26" s="10"/>
      <c r="R26" s="56">
        <v>0</v>
      </c>
      <c r="S26" s="10"/>
      <c r="T26" s="56">
        <v>0</v>
      </c>
      <c r="U26" s="10"/>
      <c r="V26" s="56">
        <v>0</v>
      </c>
      <c r="W26" s="10"/>
      <c r="X26" s="56">
        <v>0</v>
      </c>
      <c r="Y26" s="10"/>
      <c r="Z26" s="56">
        <v>0</v>
      </c>
      <c r="AA26" s="10"/>
      <c r="AB26" s="56">
        <v>0</v>
      </c>
      <c r="AC26" s="10"/>
      <c r="AD26" s="56">
        <v>0</v>
      </c>
      <c r="AE26" s="10"/>
      <c r="AF26" s="56">
        <v>0</v>
      </c>
      <c r="AG26" s="10"/>
      <c r="AH26" s="56">
        <v>0</v>
      </c>
      <c r="AI26" s="56">
        <f t="shared" si="0"/>
        <v>0</v>
      </c>
    </row>
    <row r="27" spans="2:35" x14ac:dyDescent="0.25">
      <c r="B27" s="8">
        <v>20</v>
      </c>
      <c r="C27" s="58" t="s">
        <v>130</v>
      </c>
      <c r="D27" s="58" t="s">
        <v>916</v>
      </c>
      <c r="E27" s="58" t="s">
        <v>1274</v>
      </c>
      <c r="F27" s="187" t="s">
        <v>1275</v>
      </c>
      <c r="G27" s="8"/>
      <c r="H27" s="8"/>
      <c r="I27" s="56">
        <v>2023000</v>
      </c>
      <c r="J27" s="10" t="s">
        <v>117</v>
      </c>
      <c r="K27" s="10"/>
      <c r="L27" s="56">
        <v>0</v>
      </c>
      <c r="M27" s="10"/>
      <c r="N27" s="56">
        <v>0</v>
      </c>
      <c r="O27" s="10"/>
      <c r="P27" s="56">
        <v>0</v>
      </c>
      <c r="Q27" s="10"/>
      <c r="R27" s="56">
        <v>0</v>
      </c>
      <c r="S27" s="10"/>
      <c r="T27" s="56">
        <v>0</v>
      </c>
      <c r="U27" s="10"/>
      <c r="V27" s="56">
        <v>0</v>
      </c>
      <c r="W27" s="10"/>
      <c r="X27" s="56">
        <v>0</v>
      </c>
      <c r="Y27" s="10"/>
      <c r="Z27" s="56">
        <v>0</v>
      </c>
      <c r="AA27" s="10"/>
      <c r="AB27" s="56">
        <v>0</v>
      </c>
      <c r="AC27" s="10"/>
      <c r="AD27" s="56">
        <v>0</v>
      </c>
      <c r="AE27" s="10"/>
      <c r="AF27" s="56">
        <v>0</v>
      </c>
      <c r="AG27" s="10"/>
      <c r="AH27" s="56">
        <v>0</v>
      </c>
      <c r="AI27" s="56">
        <f t="shared" si="0"/>
        <v>0</v>
      </c>
    </row>
    <row r="28" spans="2:35" x14ac:dyDescent="0.25">
      <c r="B28" s="8">
        <v>21</v>
      </c>
      <c r="C28" s="58" t="s">
        <v>130</v>
      </c>
      <c r="D28" s="58" t="s">
        <v>916</v>
      </c>
      <c r="E28" s="58" t="s">
        <v>1278</v>
      </c>
      <c r="F28" s="8" t="s">
        <v>1279</v>
      </c>
      <c r="G28" s="8"/>
      <c r="H28" s="8"/>
      <c r="I28" s="56">
        <v>1068620</v>
      </c>
      <c r="J28" s="10" t="s">
        <v>117</v>
      </c>
      <c r="K28" s="10"/>
      <c r="L28" s="56">
        <v>0</v>
      </c>
      <c r="M28" s="10"/>
      <c r="N28" s="56">
        <v>0</v>
      </c>
      <c r="O28" s="10"/>
      <c r="P28" s="56">
        <v>0</v>
      </c>
      <c r="Q28" s="10"/>
      <c r="R28" s="56">
        <v>0</v>
      </c>
      <c r="S28" s="10"/>
      <c r="T28" s="56">
        <v>0</v>
      </c>
      <c r="U28" s="10"/>
      <c r="V28" s="56">
        <v>0</v>
      </c>
      <c r="W28" s="10"/>
      <c r="X28" s="56">
        <v>0</v>
      </c>
      <c r="Y28" s="10"/>
      <c r="Z28" s="56">
        <v>0</v>
      </c>
      <c r="AA28" s="10"/>
      <c r="AB28" s="56">
        <v>0</v>
      </c>
      <c r="AC28" s="10"/>
      <c r="AD28" s="56">
        <v>0</v>
      </c>
      <c r="AE28" s="10"/>
      <c r="AF28" s="56">
        <v>0</v>
      </c>
      <c r="AG28" s="10"/>
      <c r="AH28" s="56">
        <v>0</v>
      </c>
      <c r="AI28" s="56">
        <f t="shared" si="0"/>
        <v>0</v>
      </c>
    </row>
    <row r="29" spans="2:35" x14ac:dyDescent="0.25">
      <c r="B29" s="8">
        <v>22</v>
      </c>
      <c r="C29" s="58" t="s">
        <v>130</v>
      </c>
      <c r="D29" s="58" t="s">
        <v>916</v>
      </c>
      <c r="E29" s="58" t="s">
        <v>1280</v>
      </c>
      <c r="F29" s="8" t="s">
        <v>1281</v>
      </c>
      <c r="G29" s="8"/>
      <c r="H29" s="8"/>
      <c r="I29" s="56">
        <v>4485762</v>
      </c>
      <c r="J29" s="10" t="s">
        <v>117</v>
      </c>
      <c r="K29" s="10"/>
      <c r="L29" s="56">
        <v>0</v>
      </c>
      <c r="M29" s="10"/>
      <c r="N29" s="56">
        <v>0</v>
      </c>
      <c r="O29" s="10"/>
      <c r="P29" s="56">
        <v>0</v>
      </c>
      <c r="Q29" s="10"/>
      <c r="R29" s="56">
        <v>0</v>
      </c>
      <c r="S29" s="10"/>
      <c r="T29" s="56">
        <v>0</v>
      </c>
      <c r="U29" s="10"/>
      <c r="V29" s="56">
        <v>0</v>
      </c>
      <c r="W29" s="10"/>
      <c r="X29" s="56">
        <v>0</v>
      </c>
      <c r="Y29" s="10"/>
      <c r="Z29" s="56">
        <v>0</v>
      </c>
      <c r="AA29" s="10"/>
      <c r="AB29" s="56">
        <v>0</v>
      </c>
      <c r="AC29" s="10"/>
      <c r="AD29" s="56">
        <v>0</v>
      </c>
      <c r="AE29" s="10"/>
      <c r="AF29" s="56">
        <v>0</v>
      </c>
      <c r="AG29" s="10"/>
      <c r="AH29" s="56">
        <v>0</v>
      </c>
      <c r="AI29" s="56">
        <f t="shared" si="0"/>
        <v>0</v>
      </c>
    </row>
    <row r="30" spans="2:35" x14ac:dyDescent="0.25">
      <c r="B30" s="8">
        <v>23</v>
      </c>
      <c r="C30" s="58" t="s">
        <v>130</v>
      </c>
      <c r="D30" s="58" t="s">
        <v>916</v>
      </c>
      <c r="E30" s="58" t="s">
        <v>1283</v>
      </c>
      <c r="F30" s="8" t="s">
        <v>1282</v>
      </c>
      <c r="G30" s="8"/>
      <c r="H30" s="8"/>
      <c r="I30" s="190">
        <v>2210187</v>
      </c>
      <c r="J30" s="10" t="s">
        <v>117</v>
      </c>
      <c r="K30" s="10"/>
      <c r="L30" s="56">
        <v>0</v>
      </c>
      <c r="M30" s="10"/>
      <c r="N30" s="56">
        <v>0</v>
      </c>
      <c r="O30" s="10"/>
      <c r="P30" s="56">
        <v>0</v>
      </c>
      <c r="Q30" s="10"/>
      <c r="R30" s="56">
        <v>0</v>
      </c>
      <c r="S30" s="10"/>
      <c r="T30" s="56">
        <v>0</v>
      </c>
      <c r="U30" s="10"/>
      <c r="V30" s="56">
        <v>0</v>
      </c>
      <c r="W30" s="10"/>
      <c r="X30" s="56">
        <v>0</v>
      </c>
      <c r="Y30" s="10"/>
      <c r="Z30" s="56">
        <v>0</v>
      </c>
      <c r="AA30" s="10"/>
      <c r="AB30" s="56">
        <v>0</v>
      </c>
      <c r="AC30" s="10"/>
      <c r="AD30" s="56">
        <v>0</v>
      </c>
      <c r="AE30" s="10"/>
      <c r="AF30" s="56">
        <v>0</v>
      </c>
      <c r="AG30" s="10"/>
      <c r="AH30" s="56">
        <v>0</v>
      </c>
      <c r="AI30" s="56">
        <f t="shared" si="0"/>
        <v>0</v>
      </c>
    </row>
    <row r="31" spans="2:35" x14ac:dyDescent="0.25">
      <c r="B31" s="8">
        <v>25</v>
      </c>
      <c r="C31" s="58" t="s">
        <v>130</v>
      </c>
      <c r="D31" s="58" t="s">
        <v>916</v>
      </c>
      <c r="E31" s="58" t="s">
        <v>1285</v>
      </c>
      <c r="F31" s="8" t="s">
        <v>1284</v>
      </c>
      <c r="G31" s="8"/>
      <c r="H31" s="8"/>
      <c r="I31" s="190">
        <v>5913907</v>
      </c>
      <c r="J31" s="10" t="s">
        <v>117</v>
      </c>
      <c r="K31" s="10"/>
      <c r="L31" s="56">
        <v>0</v>
      </c>
      <c r="M31" s="10"/>
      <c r="N31" s="56">
        <v>0</v>
      </c>
      <c r="O31" s="10"/>
      <c r="P31" s="56">
        <v>0</v>
      </c>
      <c r="Q31" s="10"/>
      <c r="R31" s="56">
        <v>0</v>
      </c>
      <c r="S31" s="10"/>
      <c r="T31" s="56">
        <v>0</v>
      </c>
      <c r="U31" s="10"/>
      <c r="V31" s="56">
        <v>0</v>
      </c>
      <c r="W31" s="10"/>
      <c r="X31" s="56">
        <v>0</v>
      </c>
      <c r="Y31" s="10"/>
      <c r="Z31" s="56">
        <v>0</v>
      </c>
      <c r="AA31" s="10"/>
      <c r="AB31" s="56">
        <v>0</v>
      </c>
      <c r="AC31" s="10"/>
      <c r="AD31" s="56">
        <v>0</v>
      </c>
      <c r="AE31" s="10"/>
      <c r="AF31" s="56">
        <v>0</v>
      </c>
      <c r="AG31" s="10"/>
      <c r="AH31" s="56">
        <v>0</v>
      </c>
      <c r="AI31" s="56">
        <f t="shared" si="0"/>
        <v>0</v>
      </c>
    </row>
    <row r="32" spans="2:35" x14ac:dyDescent="0.25">
      <c r="B32" s="8">
        <v>26</v>
      </c>
      <c r="C32" s="58" t="s">
        <v>130</v>
      </c>
      <c r="D32" s="58" t="s">
        <v>916</v>
      </c>
      <c r="E32" s="58" t="s">
        <v>1287</v>
      </c>
      <c r="F32" s="8" t="s">
        <v>1286</v>
      </c>
      <c r="G32" s="8"/>
      <c r="H32" s="8"/>
      <c r="I32" s="190">
        <v>13435100</v>
      </c>
      <c r="J32" s="10" t="s">
        <v>117</v>
      </c>
      <c r="K32" s="10"/>
      <c r="L32" s="56">
        <v>0</v>
      </c>
      <c r="M32" s="10"/>
      <c r="N32" s="56">
        <v>0</v>
      </c>
      <c r="O32" s="10"/>
      <c r="P32" s="56">
        <v>0</v>
      </c>
      <c r="Q32" s="10"/>
      <c r="R32" s="56">
        <v>0</v>
      </c>
      <c r="S32" s="10"/>
      <c r="T32" s="56">
        <v>0</v>
      </c>
      <c r="U32" s="10"/>
      <c r="V32" s="56">
        <v>0</v>
      </c>
      <c r="W32" s="10"/>
      <c r="X32" s="56">
        <v>0</v>
      </c>
      <c r="Y32" s="10"/>
      <c r="Z32" s="56">
        <v>0</v>
      </c>
      <c r="AA32" s="10"/>
      <c r="AB32" s="56">
        <v>0</v>
      </c>
      <c r="AC32" s="10"/>
      <c r="AD32" s="56">
        <v>0</v>
      </c>
      <c r="AE32" s="10"/>
      <c r="AF32" s="56">
        <v>0</v>
      </c>
      <c r="AG32" s="10"/>
      <c r="AH32" s="56">
        <v>0</v>
      </c>
      <c r="AI32" s="56">
        <f t="shared" si="0"/>
        <v>0</v>
      </c>
    </row>
    <row r="33" spans="2:35" x14ac:dyDescent="0.25">
      <c r="B33" s="8">
        <v>27</v>
      </c>
      <c r="C33" s="58" t="s">
        <v>130</v>
      </c>
      <c r="D33" s="58" t="s">
        <v>916</v>
      </c>
      <c r="E33" s="58" t="s">
        <v>1289</v>
      </c>
      <c r="F33" s="8" t="s">
        <v>1288</v>
      </c>
      <c r="G33" s="8"/>
      <c r="H33" s="8"/>
      <c r="I33" s="56">
        <v>4438700</v>
      </c>
      <c r="J33" s="10" t="s">
        <v>117</v>
      </c>
      <c r="K33" s="10"/>
      <c r="L33" s="56">
        <v>0</v>
      </c>
      <c r="M33" s="10"/>
      <c r="N33" s="56">
        <v>0</v>
      </c>
      <c r="O33" s="10"/>
      <c r="P33" s="56">
        <v>0</v>
      </c>
      <c r="Q33" s="10"/>
      <c r="R33" s="56">
        <v>0</v>
      </c>
      <c r="S33" s="10"/>
      <c r="T33" s="56">
        <v>0</v>
      </c>
      <c r="U33" s="10"/>
      <c r="V33" s="56">
        <v>0</v>
      </c>
      <c r="W33" s="10"/>
      <c r="X33" s="56">
        <v>0</v>
      </c>
      <c r="Y33" s="10"/>
      <c r="Z33" s="56">
        <v>0</v>
      </c>
      <c r="AA33" s="10"/>
      <c r="AB33" s="56">
        <v>0</v>
      </c>
      <c r="AC33" s="10"/>
      <c r="AD33" s="56">
        <v>0</v>
      </c>
      <c r="AE33" s="10"/>
      <c r="AF33" s="56">
        <v>0</v>
      </c>
      <c r="AG33" s="10"/>
      <c r="AH33" s="56">
        <v>0</v>
      </c>
      <c r="AI33" s="56">
        <f t="shared" si="0"/>
        <v>0</v>
      </c>
    </row>
    <row r="34" spans="2:35" x14ac:dyDescent="0.25">
      <c r="B34" s="8">
        <v>28</v>
      </c>
      <c r="C34" s="58" t="s">
        <v>130</v>
      </c>
      <c r="D34" s="58" t="s">
        <v>916</v>
      </c>
      <c r="E34" s="58" t="s">
        <v>1291</v>
      </c>
      <c r="F34" s="8" t="s">
        <v>1290</v>
      </c>
      <c r="G34" s="8"/>
      <c r="H34" s="8"/>
      <c r="I34" s="191">
        <v>4231640</v>
      </c>
      <c r="J34" s="10" t="s">
        <v>117</v>
      </c>
      <c r="K34" s="10"/>
      <c r="L34" s="56">
        <v>0</v>
      </c>
      <c r="M34" s="10"/>
      <c r="N34" s="56">
        <v>0</v>
      </c>
      <c r="O34" s="10"/>
      <c r="P34" s="56">
        <v>0</v>
      </c>
      <c r="Q34" s="10"/>
      <c r="R34" s="56">
        <v>0</v>
      </c>
      <c r="S34" s="10"/>
      <c r="T34" s="56">
        <v>0</v>
      </c>
      <c r="U34" s="10"/>
      <c r="V34" s="56">
        <v>0</v>
      </c>
      <c r="W34" s="10"/>
      <c r="X34" s="56">
        <v>0</v>
      </c>
      <c r="Y34" s="10"/>
      <c r="Z34" s="56">
        <v>0</v>
      </c>
      <c r="AA34" s="10"/>
      <c r="AB34" s="56">
        <v>0</v>
      </c>
      <c r="AC34" s="10"/>
      <c r="AD34" s="56">
        <v>0</v>
      </c>
      <c r="AE34" s="10"/>
      <c r="AF34" s="56">
        <v>0</v>
      </c>
      <c r="AG34" s="10"/>
      <c r="AH34" s="56">
        <v>0</v>
      </c>
      <c r="AI34" s="56">
        <f t="shared" si="0"/>
        <v>0</v>
      </c>
    </row>
    <row r="35" spans="2:35" x14ac:dyDescent="0.25">
      <c r="B35" s="8">
        <v>29</v>
      </c>
      <c r="C35" s="58" t="s">
        <v>130</v>
      </c>
      <c r="D35" s="58" t="s">
        <v>916</v>
      </c>
      <c r="E35" s="58" t="s">
        <v>1292</v>
      </c>
      <c r="F35" s="8" t="s">
        <v>1293</v>
      </c>
      <c r="G35" s="8"/>
      <c r="H35" s="8"/>
      <c r="I35" s="56">
        <v>24112369</v>
      </c>
      <c r="J35" s="10" t="s">
        <v>117</v>
      </c>
      <c r="K35" s="10"/>
      <c r="L35" s="56">
        <v>0</v>
      </c>
      <c r="M35" s="10"/>
      <c r="N35" s="56">
        <v>0</v>
      </c>
      <c r="O35" s="10"/>
      <c r="P35" s="56">
        <v>0</v>
      </c>
      <c r="Q35" s="10"/>
      <c r="R35" s="56">
        <v>0</v>
      </c>
      <c r="S35" s="10"/>
      <c r="T35" s="56">
        <v>0</v>
      </c>
      <c r="U35" s="10"/>
      <c r="V35" s="56">
        <v>0</v>
      </c>
      <c r="W35" s="10"/>
      <c r="X35" s="56">
        <v>0</v>
      </c>
      <c r="Y35" s="10"/>
      <c r="Z35" s="56">
        <v>0</v>
      </c>
      <c r="AA35" s="10"/>
      <c r="AB35" s="56">
        <v>0</v>
      </c>
      <c r="AC35" s="10"/>
      <c r="AD35" s="56">
        <v>0</v>
      </c>
      <c r="AE35" s="10"/>
      <c r="AF35" s="56">
        <v>0</v>
      </c>
      <c r="AG35" s="10"/>
      <c r="AH35" s="56">
        <v>0</v>
      </c>
      <c r="AI35" s="56">
        <f t="shared" si="0"/>
        <v>0</v>
      </c>
    </row>
    <row r="36" spans="2:35" x14ac:dyDescent="0.25">
      <c r="B36" s="8">
        <v>30</v>
      </c>
      <c r="C36" s="58" t="s">
        <v>130</v>
      </c>
      <c r="D36" s="58" t="s">
        <v>916</v>
      </c>
      <c r="E36" s="58" t="s">
        <v>1295</v>
      </c>
      <c r="F36" s="8" t="s">
        <v>1294</v>
      </c>
      <c r="G36" s="8"/>
      <c r="H36" s="8"/>
      <c r="I36" s="190">
        <v>5611255</v>
      </c>
      <c r="J36" s="10" t="s">
        <v>117</v>
      </c>
      <c r="K36" s="10"/>
      <c r="L36" s="56">
        <v>0</v>
      </c>
      <c r="M36" s="10"/>
      <c r="N36" s="56">
        <v>0</v>
      </c>
      <c r="O36" s="10"/>
      <c r="P36" s="56">
        <v>0</v>
      </c>
      <c r="Q36" s="10"/>
      <c r="R36" s="56">
        <v>0</v>
      </c>
      <c r="S36" s="10"/>
      <c r="T36" s="56">
        <v>0</v>
      </c>
      <c r="U36" s="10"/>
      <c r="V36" s="56">
        <v>0</v>
      </c>
      <c r="W36" s="10"/>
      <c r="X36" s="56">
        <v>0</v>
      </c>
      <c r="Y36" s="10"/>
      <c r="Z36" s="56">
        <v>0</v>
      </c>
      <c r="AA36" s="10"/>
      <c r="AB36" s="56">
        <v>0</v>
      </c>
      <c r="AC36" s="10"/>
      <c r="AD36" s="56">
        <v>0</v>
      </c>
      <c r="AE36" s="10"/>
      <c r="AF36" s="56">
        <v>0</v>
      </c>
      <c r="AG36" s="10"/>
      <c r="AH36" s="56">
        <v>0</v>
      </c>
      <c r="AI36" s="56">
        <f t="shared" si="0"/>
        <v>0</v>
      </c>
    </row>
    <row r="37" spans="2:35" x14ac:dyDescent="0.25">
      <c r="B37" s="8">
        <v>32</v>
      </c>
      <c r="C37" s="58" t="s">
        <v>130</v>
      </c>
      <c r="D37" s="58" t="s">
        <v>916</v>
      </c>
      <c r="E37" s="58" t="s">
        <v>1296</v>
      </c>
      <c r="F37" s="8" t="s">
        <v>1297</v>
      </c>
      <c r="G37" s="8"/>
      <c r="H37" s="8"/>
      <c r="I37" s="193">
        <v>1480658</v>
      </c>
      <c r="J37" s="10" t="s">
        <v>117</v>
      </c>
      <c r="K37" s="10"/>
      <c r="L37" s="56">
        <v>0</v>
      </c>
      <c r="M37" s="10"/>
      <c r="N37" s="56">
        <v>0</v>
      </c>
      <c r="O37" s="10"/>
      <c r="P37" s="56">
        <v>0</v>
      </c>
      <c r="Q37" s="10"/>
      <c r="R37" s="56">
        <v>0</v>
      </c>
      <c r="S37" s="10"/>
      <c r="T37" s="56">
        <v>0</v>
      </c>
      <c r="U37" s="10"/>
      <c r="V37" s="56">
        <v>0</v>
      </c>
      <c r="W37" s="10"/>
      <c r="X37" s="56">
        <v>0</v>
      </c>
      <c r="Y37" s="10"/>
      <c r="Z37" s="56">
        <v>0</v>
      </c>
      <c r="AA37" s="10"/>
      <c r="AB37" s="56">
        <v>0</v>
      </c>
      <c r="AC37" s="10"/>
      <c r="AD37" s="56">
        <v>0</v>
      </c>
      <c r="AE37" s="10"/>
      <c r="AF37" s="56">
        <v>0</v>
      </c>
      <c r="AG37" s="10"/>
      <c r="AH37" s="56">
        <v>0</v>
      </c>
      <c r="AI37" s="56">
        <f t="shared" si="0"/>
        <v>0</v>
      </c>
    </row>
    <row r="38" spans="2:35" x14ac:dyDescent="0.25">
      <c r="B38" s="8">
        <v>33</v>
      </c>
      <c r="C38" s="58" t="s">
        <v>130</v>
      </c>
      <c r="D38" s="58" t="s">
        <v>916</v>
      </c>
      <c r="E38" s="58" t="s">
        <v>1298</v>
      </c>
      <c r="F38" s="8" t="s">
        <v>1299</v>
      </c>
      <c r="G38" s="8"/>
      <c r="H38" s="8"/>
      <c r="I38" s="194">
        <v>1874802</v>
      </c>
      <c r="J38" s="10" t="s">
        <v>117</v>
      </c>
      <c r="K38" s="10"/>
      <c r="L38" s="56">
        <v>0</v>
      </c>
      <c r="M38" s="10"/>
      <c r="N38" s="56">
        <v>0</v>
      </c>
      <c r="O38" s="10"/>
      <c r="P38" s="56">
        <v>0</v>
      </c>
      <c r="Q38" s="10"/>
      <c r="R38" s="56">
        <v>0</v>
      </c>
      <c r="S38" s="10"/>
      <c r="T38" s="56">
        <v>0</v>
      </c>
      <c r="U38" s="10"/>
      <c r="V38" s="56">
        <v>0</v>
      </c>
      <c r="W38" s="10"/>
      <c r="X38" s="56">
        <v>0</v>
      </c>
      <c r="Y38" s="10"/>
      <c r="Z38" s="56">
        <v>0</v>
      </c>
      <c r="AA38" s="10"/>
      <c r="AB38" s="56">
        <v>0</v>
      </c>
      <c r="AC38" s="10"/>
      <c r="AD38" s="56">
        <v>0</v>
      </c>
      <c r="AE38" s="10"/>
      <c r="AF38" s="56">
        <v>0</v>
      </c>
      <c r="AG38" s="10"/>
      <c r="AH38" s="56">
        <v>0</v>
      </c>
      <c r="AI38" s="56">
        <f t="shared" si="0"/>
        <v>0</v>
      </c>
    </row>
    <row r="39" spans="2:35" x14ac:dyDescent="0.25">
      <c r="B39" s="8">
        <v>34</v>
      </c>
      <c r="C39" s="58" t="s">
        <v>130</v>
      </c>
      <c r="D39" s="58" t="s">
        <v>916</v>
      </c>
      <c r="E39" s="58" t="s">
        <v>1300</v>
      </c>
      <c r="F39" s="8" t="s">
        <v>1301</v>
      </c>
      <c r="G39" s="8"/>
      <c r="H39" s="8"/>
      <c r="I39" s="195">
        <v>1427141</v>
      </c>
      <c r="J39" s="10" t="s">
        <v>117</v>
      </c>
      <c r="K39" s="10"/>
      <c r="L39" s="56">
        <v>0</v>
      </c>
      <c r="M39" s="10"/>
      <c r="N39" s="56">
        <v>0</v>
      </c>
      <c r="O39" s="10"/>
      <c r="P39" s="56">
        <v>0</v>
      </c>
      <c r="Q39" s="10"/>
      <c r="R39" s="56">
        <v>0</v>
      </c>
      <c r="S39" s="10"/>
      <c r="T39" s="56">
        <v>0</v>
      </c>
      <c r="U39" s="10"/>
      <c r="V39" s="56">
        <v>0</v>
      </c>
      <c r="W39" s="10"/>
      <c r="X39" s="56">
        <v>0</v>
      </c>
      <c r="Y39" s="10"/>
      <c r="Z39" s="56">
        <v>0</v>
      </c>
      <c r="AA39" s="10"/>
      <c r="AB39" s="56">
        <v>0</v>
      </c>
      <c r="AC39" s="10"/>
      <c r="AD39" s="56">
        <v>0</v>
      </c>
      <c r="AE39" s="10"/>
      <c r="AF39" s="56">
        <v>0</v>
      </c>
      <c r="AG39" s="10"/>
      <c r="AH39" s="56">
        <v>0</v>
      </c>
      <c r="AI39" s="56">
        <f t="shared" si="0"/>
        <v>0</v>
      </c>
    </row>
    <row r="40" spans="2:35" x14ac:dyDescent="0.25">
      <c r="B40" s="8">
        <v>35</v>
      </c>
      <c r="C40" s="58" t="s">
        <v>130</v>
      </c>
      <c r="D40" s="58" t="s">
        <v>916</v>
      </c>
      <c r="E40" s="58" t="s">
        <v>1302</v>
      </c>
      <c r="F40" s="8" t="s">
        <v>1303</v>
      </c>
      <c r="G40" s="8"/>
      <c r="H40" s="8"/>
      <c r="I40" s="196">
        <v>9698262</v>
      </c>
      <c r="J40" s="10" t="s">
        <v>117</v>
      </c>
      <c r="K40" s="10"/>
      <c r="L40" s="56">
        <v>0</v>
      </c>
      <c r="M40" s="10"/>
      <c r="N40" s="56">
        <v>0</v>
      </c>
      <c r="O40" s="10"/>
      <c r="P40" s="56">
        <v>0</v>
      </c>
      <c r="Q40" s="10"/>
      <c r="R40" s="56">
        <v>0</v>
      </c>
      <c r="S40" s="10"/>
      <c r="T40" s="56">
        <v>0</v>
      </c>
      <c r="U40" s="10"/>
      <c r="V40" s="56">
        <v>0</v>
      </c>
      <c r="W40" s="10"/>
      <c r="X40" s="56">
        <v>0</v>
      </c>
      <c r="Y40" s="10"/>
      <c r="Z40" s="56">
        <v>0</v>
      </c>
      <c r="AA40" s="10"/>
      <c r="AB40" s="56">
        <v>0</v>
      </c>
      <c r="AC40" s="10"/>
      <c r="AD40" s="56">
        <v>0</v>
      </c>
      <c r="AE40" s="10"/>
      <c r="AF40" s="56">
        <v>0</v>
      </c>
      <c r="AG40" s="10"/>
      <c r="AH40" s="56">
        <v>0</v>
      </c>
      <c r="AI40" s="56">
        <f t="shared" si="0"/>
        <v>0</v>
      </c>
    </row>
    <row r="41" spans="2:35" x14ac:dyDescent="0.25">
      <c r="B41" s="8">
        <v>36</v>
      </c>
      <c r="C41" s="58" t="s">
        <v>130</v>
      </c>
      <c r="D41" s="58" t="s">
        <v>916</v>
      </c>
      <c r="E41" s="58" t="s">
        <v>1307</v>
      </c>
      <c r="F41" s="8" t="s">
        <v>1304</v>
      </c>
      <c r="G41" s="8"/>
      <c r="H41" s="8"/>
      <c r="I41" s="190">
        <v>1108485</v>
      </c>
      <c r="J41" s="10" t="s">
        <v>117</v>
      </c>
      <c r="K41" s="10"/>
      <c r="L41" s="56">
        <v>0</v>
      </c>
      <c r="M41" s="10"/>
      <c r="N41" s="56">
        <v>0</v>
      </c>
      <c r="O41" s="10"/>
      <c r="P41" s="56">
        <v>0</v>
      </c>
      <c r="Q41" s="10"/>
      <c r="R41" s="56">
        <v>0</v>
      </c>
      <c r="S41" s="10"/>
      <c r="T41" s="56">
        <v>0</v>
      </c>
      <c r="U41" s="10"/>
      <c r="V41" s="56">
        <v>0</v>
      </c>
      <c r="W41" s="10"/>
      <c r="X41" s="56">
        <v>0</v>
      </c>
      <c r="Y41" s="10"/>
      <c r="Z41" s="56">
        <v>0</v>
      </c>
      <c r="AA41" s="10"/>
      <c r="AB41" s="56">
        <v>0</v>
      </c>
      <c r="AC41" s="10"/>
      <c r="AD41" s="56">
        <v>0</v>
      </c>
      <c r="AE41" s="10"/>
      <c r="AF41" s="56">
        <v>0</v>
      </c>
      <c r="AG41" s="10"/>
      <c r="AH41" s="56">
        <v>0</v>
      </c>
      <c r="AI41" s="56">
        <f t="shared" si="0"/>
        <v>0</v>
      </c>
    </row>
    <row r="42" spans="2:35" x14ac:dyDescent="0.25">
      <c r="B42" s="8">
        <v>37</v>
      </c>
      <c r="C42" s="58" t="s">
        <v>130</v>
      </c>
      <c r="D42" s="58" t="s">
        <v>916</v>
      </c>
      <c r="E42" s="58" t="s">
        <v>1306</v>
      </c>
      <c r="F42" s="180" t="s">
        <v>1305</v>
      </c>
      <c r="G42" s="8"/>
      <c r="H42" s="8"/>
      <c r="I42" s="190">
        <v>291550</v>
      </c>
      <c r="J42" s="10" t="s">
        <v>117</v>
      </c>
      <c r="K42" s="10"/>
      <c r="L42" s="56">
        <v>0</v>
      </c>
      <c r="M42" s="10"/>
      <c r="N42" s="56">
        <v>0</v>
      </c>
      <c r="O42" s="10"/>
      <c r="P42" s="56">
        <v>0</v>
      </c>
      <c r="Q42" s="10"/>
      <c r="R42" s="56">
        <v>0</v>
      </c>
      <c r="S42" s="10"/>
      <c r="T42" s="56">
        <v>0</v>
      </c>
      <c r="U42" s="10"/>
      <c r="V42" s="56">
        <v>0</v>
      </c>
      <c r="W42" s="10"/>
      <c r="X42" s="56">
        <v>0</v>
      </c>
      <c r="Y42" s="10"/>
      <c r="Z42" s="56">
        <v>0</v>
      </c>
      <c r="AA42" s="10"/>
      <c r="AB42" s="56">
        <v>0</v>
      </c>
      <c r="AC42" s="10"/>
      <c r="AD42" s="56">
        <v>0</v>
      </c>
      <c r="AE42" s="10"/>
      <c r="AF42" s="56">
        <v>0</v>
      </c>
      <c r="AG42" s="10"/>
      <c r="AH42" s="56">
        <v>0</v>
      </c>
      <c r="AI42" s="56">
        <f t="shared" si="0"/>
        <v>0</v>
      </c>
    </row>
    <row r="43" spans="2:35" x14ac:dyDescent="0.25">
      <c r="B43" s="8">
        <v>38</v>
      </c>
      <c r="C43" s="58" t="s">
        <v>130</v>
      </c>
      <c r="D43" s="58" t="s">
        <v>916</v>
      </c>
      <c r="E43" s="58" t="s">
        <v>1308</v>
      </c>
      <c r="F43" s="172" t="s">
        <v>1309</v>
      </c>
      <c r="G43" s="8"/>
      <c r="H43" s="8"/>
      <c r="I43" s="56">
        <v>1011500</v>
      </c>
      <c r="J43" s="10" t="s">
        <v>117</v>
      </c>
      <c r="K43" s="10"/>
      <c r="L43" s="56">
        <v>0</v>
      </c>
      <c r="M43" s="10"/>
      <c r="N43" s="56">
        <v>0</v>
      </c>
      <c r="O43" s="10"/>
      <c r="P43" s="56">
        <v>0</v>
      </c>
      <c r="Q43" s="10"/>
      <c r="R43" s="56">
        <v>0</v>
      </c>
      <c r="S43" s="10"/>
      <c r="T43" s="56">
        <v>0</v>
      </c>
      <c r="U43" s="10"/>
      <c r="V43" s="56">
        <v>0</v>
      </c>
      <c r="W43" s="10"/>
      <c r="X43" s="56">
        <v>0</v>
      </c>
      <c r="Y43" s="10"/>
      <c r="Z43" s="56">
        <v>0</v>
      </c>
      <c r="AA43" s="10"/>
      <c r="AB43" s="56">
        <v>0</v>
      </c>
      <c r="AC43" s="10"/>
      <c r="AD43" s="56">
        <v>0</v>
      </c>
      <c r="AE43" s="10"/>
      <c r="AF43" s="56">
        <v>0</v>
      </c>
      <c r="AG43" s="10"/>
      <c r="AH43" s="56">
        <v>0</v>
      </c>
      <c r="AI43" s="56">
        <f t="shared" si="0"/>
        <v>0</v>
      </c>
    </row>
    <row r="44" spans="2:35" x14ac:dyDescent="0.25">
      <c r="B44" s="8">
        <v>39</v>
      </c>
      <c r="C44" s="58" t="s">
        <v>130</v>
      </c>
      <c r="D44" s="58" t="s">
        <v>916</v>
      </c>
      <c r="E44" s="58" t="s">
        <v>1311</v>
      </c>
      <c r="F44" s="8" t="s">
        <v>1310</v>
      </c>
      <c r="G44" s="8"/>
      <c r="H44" s="8"/>
      <c r="I44" s="190">
        <v>1269135</v>
      </c>
      <c r="J44" s="10" t="s">
        <v>117</v>
      </c>
      <c r="K44" s="10"/>
      <c r="L44" s="56">
        <v>0</v>
      </c>
      <c r="M44" s="10"/>
      <c r="N44" s="56">
        <v>0</v>
      </c>
      <c r="O44" s="10"/>
      <c r="P44" s="56">
        <v>0</v>
      </c>
      <c r="Q44" s="10"/>
      <c r="R44" s="56">
        <v>0</v>
      </c>
      <c r="S44" s="10"/>
      <c r="T44" s="56">
        <v>0</v>
      </c>
      <c r="U44" s="10"/>
      <c r="V44" s="56">
        <v>0</v>
      </c>
      <c r="W44" s="10"/>
      <c r="X44" s="56">
        <v>0</v>
      </c>
      <c r="Y44" s="10"/>
      <c r="Z44" s="56">
        <v>0</v>
      </c>
      <c r="AA44" s="10"/>
      <c r="AB44" s="56">
        <v>0</v>
      </c>
      <c r="AC44" s="10"/>
      <c r="AD44" s="56">
        <v>0</v>
      </c>
      <c r="AE44" s="10"/>
      <c r="AF44" s="56">
        <v>0</v>
      </c>
      <c r="AG44" s="10"/>
      <c r="AH44" s="56">
        <v>0</v>
      </c>
      <c r="AI44" s="56">
        <f t="shared" si="0"/>
        <v>0</v>
      </c>
    </row>
    <row r="45" spans="2:35" ht="25.5" x14ac:dyDescent="0.25">
      <c r="B45" s="8">
        <v>40</v>
      </c>
      <c r="C45" s="58" t="s">
        <v>130</v>
      </c>
      <c r="D45" s="58" t="s">
        <v>916</v>
      </c>
      <c r="E45" s="58" t="s">
        <v>1313</v>
      </c>
      <c r="F45" s="8" t="s">
        <v>1312</v>
      </c>
      <c r="G45" s="8"/>
      <c r="H45" s="53">
        <v>46034</v>
      </c>
      <c r="I45" s="56">
        <v>1416100</v>
      </c>
      <c r="J45" s="10" t="s">
        <v>117</v>
      </c>
      <c r="K45" s="8" t="s">
        <v>1312</v>
      </c>
      <c r="L45" s="56">
        <v>1416100</v>
      </c>
      <c r="M45" s="10"/>
      <c r="N45" s="56">
        <v>0</v>
      </c>
      <c r="O45" s="10"/>
      <c r="P45" s="56">
        <v>0</v>
      </c>
      <c r="Q45" s="10"/>
      <c r="R45" s="56">
        <v>0</v>
      </c>
      <c r="S45" s="10"/>
      <c r="T45" s="56">
        <v>0</v>
      </c>
      <c r="U45" s="10"/>
      <c r="V45" s="56">
        <v>0</v>
      </c>
      <c r="W45" s="10"/>
      <c r="X45" s="56">
        <v>0</v>
      </c>
      <c r="Y45" s="10"/>
      <c r="Z45" s="56">
        <v>0</v>
      </c>
      <c r="AA45" s="10"/>
      <c r="AB45" s="56">
        <v>0</v>
      </c>
      <c r="AC45" s="10"/>
      <c r="AD45" s="56">
        <v>0</v>
      </c>
      <c r="AE45" s="10"/>
      <c r="AF45" s="56">
        <v>0</v>
      </c>
      <c r="AG45" s="10"/>
      <c r="AH45" s="56">
        <v>0</v>
      </c>
      <c r="AI45" s="56">
        <f t="shared" si="0"/>
        <v>1416100</v>
      </c>
    </row>
    <row r="46" spans="2:35" x14ac:dyDescent="0.25">
      <c r="B46" s="8">
        <v>41</v>
      </c>
      <c r="C46" s="58" t="s">
        <v>130</v>
      </c>
      <c r="D46" s="58" t="s">
        <v>916</v>
      </c>
      <c r="E46" s="58" t="s">
        <v>1314</v>
      </c>
      <c r="F46" s="8" t="s">
        <v>1315</v>
      </c>
      <c r="G46" s="8"/>
      <c r="H46" s="8"/>
      <c r="I46" s="190">
        <v>5057348</v>
      </c>
      <c r="J46" s="10" t="s">
        <v>117</v>
      </c>
      <c r="K46" s="10"/>
      <c r="L46" s="56">
        <v>0</v>
      </c>
      <c r="M46" s="10"/>
      <c r="N46" s="56">
        <v>0</v>
      </c>
      <c r="O46" s="10"/>
      <c r="P46" s="56">
        <v>0</v>
      </c>
      <c r="Q46" s="10"/>
      <c r="R46" s="56">
        <v>0</v>
      </c>
      <c r="S46" s="10"/>
      <c r="T46" s="56">
        <v>0</v>
      </c>
      <c r="U46" s="10"/>
      <c r="V46" s="56">
        <v>0</v>
      </c>
      <c r="W46" s="10"/>
      <c r="X46" s="56">
        <v>0</v>
      </c>
      <c r="Y46" s="10"/>
      <c r="Z46" s="56">
        <v>0</v>
      </c>
      <c r="AA46" s="10"/>
      <c r="AB46" s="56">
        <v>0</v>
      </c>
      <c r="AC46" s="10"/>
      <c r="AD46" s="56">
        <v>0</v>
      </c>
      <c r="AE46" s="10"/>
      <c r="AF46" s="56">
        <v>0</v>
      </c>
      <c r="AG46" s="10"/>
      <c r="AH46" s="56">
        <v>0</v>
      </c>
      <c r="AI46" s="56">
        <f t="shared" si="0"/>
        <v>0</v>
      </c>
    </row>
    <row r="47" spans="2:35" x14ac:dyDescent="0.25">
      <c r="B47" s="8">
        <v>42</v>
      </c>
      <c r="C47" s="58" t="s">
        <v>130</v>
      </c>
      <c r="D47" s="58" t="s">
        <v>916</v>
      </c>
      <c r="E47" s="58" t="s">
        <v>1316</v>
      </c>
      <c r="F47" s="8" t="s">
        <v>1317</v>
      </c>
      <c r="G47" s="8"/>
      <c r="H47" s="8"/>
      <c r="I47" s="56">
        <v>7145236</v>
      </c>
      <c r="J47" s="10" t="s">
        <v>117</v>
      </c>
      <c r="K47" s="10"/>
      <c r="L47" s="56">
        <v>0</v>
      </c>
      <c r="M47" s="10"/>
      <c r="N47" s="56">
        <v>0</v>
      </c>
      <c r="O47" s="10"/>
      <c r="P47" s="56">
        <v>0</v>
      </c>
      <c r="Q47" s="10"/>
      <c r="R47" s="56">
        <v>0</v>
      </c>
      <c r="S47" s="10"/>
      <c r="T47" s="56">
        <v>0</v>
      </c>
      <c r="U47" s="10"/>
      <c r="V47" s="56">
        <v>0</v>
      </c>
      <c r="W47" s="10"/>
      <c r="X47" s="56">
        <v>0</v>
      </c>
      <c r="Y47" s="10"/>
      <c r="Z47" s="56">
        <v>0</v>
      </c>
      <c r="AA47" s="10"/>
      <c r="AB47" s="56">
        <v>0</v>
      </c>
      <c r="AC47" s="10"/>
      <c r="AD47" s="56">
        <v>0</v>
      </c>
      <c r="AE47" s="10"/>
      <c r="AF47" s="56">
        <v>0</v>
      </c>
      <c r="AG47" s="10"/>
      <c r="AH47" s="56">
        <v>0</v>
      </c>
      <c r="AI47" s="56">
        <f t="shared" si="0"/>
        <v>0</v>
      </c>
    </row>
    <row r="48" spans="2:35" x14ac:dyDescent="0.25">
      <c r="B48" s="8">
        <v>43</v>
      </c>
      <c r="C48" s="58" t="s">
        <v>130</v>
      </c>
      <c r="D48" s="58" t="s">
        <v>916</v>
      </c>
      <c r="E48" s="58" t="s">
        <v>1287</v>
      </c>
      <c r="F48" s="8" t="s">
        <v>1318</v>
      </c>
      <c r="G48" s="8"/>
      <c r="H48" s="8"/>
      <c r="I48" s="197">
        <v>4046000</v>
      </c>
      <c r="J48" s="10" t="s">
        <v>117</v>
      </c>
      <c r="K48" s="10"/>
      <c r="L48" s="56">
        <v>0</v>
      </c>
      <c r="M48" s="10"/>
      <c r="N48" s="56">
        <v>0</v>
      </c>
      <c r="O48" s="10"/>
      <c r="P48" s="56">
        <v>0</v>
      </c>
      <c r="Q48" s="10"/>
      <c r="R48" s="56">
        <v>0</v>
      </c>
      <c r="S48" s="10"/>
      <c r="T48" s="56">
        <v>0</v>
      </c>
      <c r="U48" s="10"/>
      <c r="V48" s="56">
        <v>0</v>
      </c>
      <c r="W48" s="10"/>
      <c r="X48" s="56">
        <v>0</v>
      </c>
      <c r="Y48" s="10"/>
      <c r="Z48" s="56">
        <v>0</v>
      </c>
      <c r="AA48" s="10"/>
      <c r="AB48" s="56">
        <v>0</v>
      </c>
      <c r="AC48" s="10"/>
      <c r="AD48" s="56">
        <v>0</v>
      </c>
      <c r="AE48" s="10"/>
      <c r="AF48" s="56">
        <v>0</v>
      </c>
      <c r="AG48" s="10"/>
      <c r="AH48" s="56">
        <v>0</v>
      </c>
      <c r="AI48" s="56">
        <f t="shared" si="0"/>
        <v>0</v>
      </c>
    </row>
    <row r="49" spans="2:35" x14ac:dyDescent="0.25">
      <c r="B49" s="8">
        <v>44</v>
      </c>
      <c r="C49" s="58" t="s">
        <v>130</v>
      </c>
      <c r="D49" s="58" t="s">
        <v>916</v>
      </c>
      <c r="E49" s="58" t="s">
        <v>1320</v>
      </c>
      <c r="F49" s="8" t="s">
        <v>1319</v>
      </c>
      <c r="G49" s="8"/>
      <c r="H49" s="8"/>
      <c r="I49" s="198">
        <v>1904873</v>
      </c>
      <c r="J49" s="10" t="s">
        <v>117</v>
      </c>
      <c r="K49" s="8" t="s">
        <v>1319</v>
      </c>
      <c r="L49" s="198">
        <v>1904873</v>
      </c>
      <c r="M49" s="10"/>
      <c r="N49" s="56">
        <v>0</v>
      </c>
      <c r="O49" s="10"/>
      <c r="P49" s="56">
        <v>0</v>
      </c>
      <c r="Q49" s="10"/>
      <c r="R49" s="56">
        <v>0</v>
      </c>
      <c r="S49" s="10"/>
      <c r="T49" s="56">
        <v>0</v>
      </c>
      <c r="U49" s="10"/>
      <c r="V49" s="56">
        <v>0</v>
      </c>
      <c r="W49" s="10"/>
      <c r="X49" s="56">
        <v>0</v>
      </c>
      <c r="Y49" s="10"/>
      <c r="Z49" s="56">
        <v>0</v>
      </c>
      <c r="AA49" s="10"/>
      <c r="AB49" s="56">
        <v>0</v>
      </c>
      <c r="AC49" s="10"/>
      <c r="AD49" s="56">
        <v>0</v>
      </c>
      <c r="AE49" s="10"/>
      <c r="AF49" s="56">
        <v>0</v>
      </c>
      <c r="AG49" s="10"/>
      <c r="AH49" s="56">
        <v>0</v>
      </c>
      <c r="AI49" s="56">
        <f t="shared" si="0"/>
        <v>1904873</v>
      </c>
    </row>
    <row r="50" spans="2:35" x14ac:dyDescent="0.25">
      <c r="B50" s="8">
        <v>45</v>
      </c>
      <c r="C50" s="58" t="s">
        <v>130</v>
      </c>
      <c r="D50" s="58" t="s">
        <v>916</v>
      </c>
      <c r="E50" s="58" t="s">
        <v>1322</v>
      </c>
      <c r="F50" s="8" t="s">
        <v>1321</v>
      </c>
      <c r="G50" s="8"/>
      <c r="H50" s="8"/>
      <c r="I50" s="199">
        <v>2068220</v>
      </c>
      <c r="J50" s="10" t="s">
        <v>117</v>
      </c>
      <c r="K50" s="8" t="s">
        <v>1321</v>
      </c>
      <c r="L50" s="199">
        <v>2068220</v>
      </c>
      <c r="M50" s="10"/>
      <c r="N50" s="56">
        <v>0</v>
      </c>
      <c r="O50" s="10"/>
      <c r="P50" s="56">
        <v>0</v>
      </c>
      <c r="Q50" s="10"/>
      <c r="R50" s="56">
        <v>0</v>
      </c>
      <c r="S50" s="10"/>
      <c r="T50" s="56">
        <v>0</v>
      </c>
      <c r="U50" s="10"/>
      <c r="V50" s="56">
        <v>0</v>
      </c>
      <c r="W50" s="10"/>
      <c r="X50" s="56">
        <v>0</v>
      </c>
      <c r="Y50" s="10"/>
      <c r="Z50" s="56">
        <v>0</v>
      </c>
      <c r="AA50" s="10"/>
      <c r="AB50" s="56">
        <v>0</v>
      </c>
      <c r="AC50" s="10"/>
      <c r="AD50" s="56">
        <v>0</v>
      </c>
      <c r="AE50" s="10"/>
      <c r="AF50" s="56">
        <v>0</v>
      </c>
      <c r="AG50" s="10"/>
      <c r="AH50" s="56">
        <v>0</v>
      </c>
      <c r="AI50" s="56">
        <f t="shared" si="0"/>
        <v>2068220</v>
      </c>
    </row>
    <row r="51" spans="2:35" x14ac:dyDescent="0.25">
      <c r="B51" s="8">
        <v>46</v>
      </c>
      <c r="C51" s="58" t="s">
        <v>130</v>
      </c>
      <c r="D51" s="58" t="s">
        <v>916</v>
      </c>
      <c r="E51" s="58" t="s">
        <v>1324</v>
      </c>
      <c r="F51" s="8" t="s">
        <v>1323</v>
      </c>
      <c r="G51" s="8"/>
      <c r="H51" s="8"/>
      <c r="I51" s="200">
        <v>1785000</v>
      </c>
      <c r="J51" s="10" t="s">
        <v>117</v>
      </c>
      <c r="K51" s="10"/>
      <c r="L51" s="56">
        <v>0</v>
      </c>
      <c r="M51" s="10"/>
      <c r="N51" s="56">
        <v>0</v>
      </c>
      <c r="O51" s="10"/>
      <c r="P51" s="56">
        <v>0</v>
      </c>
      <c r="Q51" s="10"/>
      <c r="R51" s="56">
        <v>0</v>
      </c>
      <c r="S51" s="10"/>
      <c r="T51" s="56">
        <v>0</v>
      </c>
      <c r="U51" s="10"/>
      <c r="V51" s="56">
        <v>0</v>
      </c>
      <c r="W51" s="10"/>
      <c r="X51" s="56">
        <v>0</v>
      </c>
      <c r="Y51" s="10"/>
      <c r="Z51" s="56">
        <v>0</v>
      </c>
      <c r="AA51" s="10"/>
      <c r="AB51" s="56">
        <v>0</v>
      </c>
      <c r="AC51" s="10"/>
      <c r="AD51" s="56">
        <v>0</v>
      </c>
      <c r="AE51" s="10"/>
      <c r="AF51" s="56">
        <v>0</v>
      </c>
      <c r="AG51" s="10"/>
      <c r="AH51" s="56">
        <v>0</v>
      </c>
      <c r="AI51" s="56">
        <f t="shared" si="0"/>
        <v>0</v>
      </c>
    </row>
    <row r="52" spans="2:35" x14ac:dyDescent="0.25">
      <c r="B52" s="8">
        <v>47</v>
      </c>
      <c r="C52" s="58" t="s">
        <v>130</v>
      </c>
      <c r="D52" s="58" t="s">
        <v>916</v>
      </c>
      <c r="E52" s="58" t="s">
        <v>1329</v>
      </c>
      <c r="F52" s="8" t="s">
        <v>1325</v>
      </c>
      <c r="G52" s="8"/>
      <c r="H52" s="8"/>
      <c r="I52" s="201">
        <v>5867938</v>
      </c>
      <c r="J52" s="10" t="s">
        <v>117</v>
      </c>
      <c r="K52" s="10"/>
      <c r="L52" s="56">
        <v>0</v>
      </c>
      <c r="M52" s="10"/>
      <c r="N52" s="56">
        <v>0</v>
      </c>
      <c r="O52" s="10"/>
      <c r="P52" s="56">
        <v>0</v>
      </c>
      <c r="Q52" s="10"/>
      <c r="R52" s="56">
        <v>0</v>
      </c>
      <c r="S52" s="10"/>
      <c r="T52" s="56">
        <v>0</v>
      </c>
      <c r="U52" s="10"/>
      <c r="V52" s="56">
        <v>0</v>
      </c>
      <c r="W52" s="10"/>
      <c r="X52" s="56">
        <v>0</v>
      </c>
      <c r="Y52" s="10"/>
      <c r="Z52" s="56">
        <v>0</v>
      </c>
      <c r="AA52" s="10"/>
      <c r="AB52" s="56">
        <v>0</v>
      </c>
      <c r="AC52" s="10"/>
      <c r="AD52" s="56">
        <v>0</v>
      </c>
      <c r="AE52" s="10"/>
      <c r="AF52" s="56">
        <v>0</v>
      </c>
      <c r="AG52" s="10"/>
      <c r="AH52" s="56">
        <v>0</v>
      </c>
      <c r="AI52" s="56">
        <f t="shared" si="0"/>
        <v>0</v>
      </c>
    </row>
    <row r="53" spans="2:35" x14ac:dyDescent="0.25">
      <c r="B53" s="8">
        <v>48</v>
      </c>
      <c r="C53" s="58" t="s">
        <v>130</v>
      </c>
      <c r="D53" s="58" t="s">
        <v>916</v>
      </c>
      <c r="E53" s="58" t="s">
        <v>1329</v>
      </c>
      <c r="F53" s="8" t="s">
        <v>1326</v>
      </c>
      <c r="G53" s="8"/>
      <c r="H53" s="8"/>
      <c r="I53" s="203">
        <v>9022268</v>
      </c>
      <c r="J53" s="10" t="s">
        <v>117</v>
      </c>
      <c r="K53" s="10"/>
      <c r="L53" s="56">
        <v>0</v>
      </c>
      <c r="M53" s="10"/>
      <c r="N53" s="56">
        <v>0</v>
      </c>
      <c r="O53" s="10"/>
      <c r="P53" s="56">
        <v>0</v>
      </c>
      <c r="Q53" s="10"/>
      <c r="R53" s="56">
        <v>0</v>
      </c>
      <c r="S53" s="10"/>
      <c r="T53" s="56">
        <v>0</v>
      </c>
      <c r="U53" s="10"/>
      <c r="V53" s="56">
        <v>0</v>
      </c>
      <c r="W53" s="10"/>
      <c r="X53" s="56">
        <v>0</v>
      </c>
      <c r="Y53" s="10"/>
      <c r="Z53" s="56">
        <v>0</v>
      </c>
      <c r="AA53" s="10"/>
      <c r="AB53" s="56">
        <v>0</v>
      </c>
      <c r="AC53" s="10"/>
      <c r="AD53" s="56">
        <v>0</v>
      </c>
      <c r="AE53" s="10"/>
      <c r="AF53" s="56">
        <v>0</v>
      </c>
      <c r="AG53" s="10"/>
      <c r="AH53" s="56">
        <v>0</v>
      </c>
      <c r="AI53" s="56">
        <f t="shared" si="0"/>
        <v>0</v>
      </c>
    </row>
    <row r="54" spans="2:35" ht="25.5" x14ac:dyDescent="0.25">
      <c r="B54" s="8">
        <v>49</v>
      </c>
      <c r="C54" s="58" t="s">
        <v>130</v>
      </c>
      <c r="D54" s="58" t="s">
        <v>916</v>
      </c>
      <c r="E54" s="58" t="s">
        <v>1330</v>
      </c>
      <c r="F54" s="8" t="s">
        <v>1327</v>
      </c>
      <c r="G54" s="8"/>
      <c r="H54" s="8"/>
      <c r="I54" s="204">
        <v>1891426</v>
      </c>
      <c r="J54" s="10" t="s">
        <v>117</v>
      </c>
      <c r="K54" s="10"/>
      <c r="L54" s="56">
        <v>0</v>
      </c>
      <c r="M54" s="10"/>
      <c r="N54" s="56">
        <v>0</v>
      </c>
      <c r="O54" s="10"/>
      <c r="P54" s="56">
        <v>0</v>
      </c>
      <c r="Q54" s="10"/>
      <c r="R54" s="56">
        <v>0</v>
      </c>
      <c r="S54" s="10"/>
      <c r="T54" s="56">
        <v>0</v>
      </c>
      <c r="U54" s="10"/>
      <c r="V54" s="56">
        <v>0</v>
      </c>
      <c r="W54" s="10"/>
      <c r="X54" s="56">
        <v>0</v>
      </c>
      <c r="Y54" s="10"/>
      <c r="Z54" s="56">
        <v>0</v>
      </c>
      <c r="AA54" s="10"/>
      <c r="AB54" s="56">
        <v>0</v>
      </c>
      <c r="AC54" s="10"/>
      <c r="AD54" s="56">
        <v>0</v>
      </c>
      <c r="AE54" s="10"/>
      <c r="AF54" s="56">
        <v>0</v>
      </c>
      <c r="AG54" s="10"/>
      <c r="AH54" s="56">
        <v>0</v>
      </c>
      <c r="AI54" s="56">
        <f t="shared" si="0"/>
        <v>0</v>
      </c>
    </row>
    <row r="55" spans="2:35" x14ac:dyDescent="0.25">
      <c r="B55" s="8">
        <v>50</v>
      </c>
      <c r="C55" s="58" t="s">
        <v>130</v>
      </c>
      <c r="D55" s="58" t="s">
        <v>916</v>
      </c>
      <c r="E55" s="58" t="s">
        <v>1331</v>
      </c>
      <c r="F55" s="8" t="s">
        <v>1328</v>
      </c>
      <c r="G55" s="8"/>
      <c r="H55" s="8"/>
      <c r="I55" s="204">
        <v>419118</v>
      </c>
      <c r="J55" s="10" t="s">
        <v>117</v>
      </c>
      <c r="K55" s="8" t="s">
        <v>1328</v>
      </c>
      <c r="L55" s="204">
        <v>419118</v>
      </c>
      <c r="M55" s="10"/>
      <c r="N55" s="56">
        <v>0</v>
      </c>
      <c r="O55" s="10"/>
      <c r="P55" s="56">
        <v>0</v>
      </c>
      <c r="Q55" s="10"/>
      <c r="R55" s="56">
        <v>0</v>
      </c>
      <c r="S55" s="10"/>
      <c r="T55" s="56">
        <v>0</v>
      </c>
      <c r="U55" s="10"/>
      <c r="V55" s="56">
        <v>0</v>
      </c>
      <c r="W55" s="10"/>
      <c r="X55" s="56">
        <v>0</v>
      </c>
      <c r="Y55" s="10"/>
      <c r="Z55" s="56">
        <v>0</v>
      </c>
      <c r="AA55" s="10"/>
      <c r="AB55" s="56">
        <v>0</v>
      </c>
      <c r="AC55" s="10"/>
      <c r="AD55" s="56">
        <v>0</v>
      </c>
      <c r="AE55" s="10"/>
      <c r="AF55" s="56">
        <v>0</v>
      </c>
      <c r="AG55" s="10"/>
      <c r="AH55" s="56">
        <v>0</v>
      </c>
      <c r="AI55" s="56">
        <f t="shared" si="0"/>
        <v>419118</v>
      </c>
    </row>
    <row r="56" spans="2:35" x14ac:dyDescent="0.25">
      <c r="B56" s="8">
        <v>51</v>
      </c>
      <c r="C56" s="58" t="s">
        <v>130</v>
      </c>
      <c r="D56" s="58" t="s">
        <v>916</v>
      </c>
      <c r="E56" s="177" t="s">
        <v>1333</v>
      </c>
      <c r="F56" s="178" t="s">
        <v>1332</v>
      </c>
      <c r="G56" s="178"/>
      <c r="H56" s="178"/>
      <c r="I56" s="223">
        <v>1723120</v>
      </c>
      <c r="J56" s="10" t="s">
        <v>117</v>
      </c>
      <c r="K56" s="10"/>
      <c r="L56" s="56">
        <v>0</v>
      </c>
      <c r="M56" s="10"/>
      <c r="N56" s="56">
        <v>0</v>
      </c>
      <c r="O56" s="10"/>
      <c r="P56" s="56">
        <v>0</v>
      </c>
      <c r="Q56" s="10"/>
      <c r="R56" s="56">
        <v>0</v>
      </c>
      <c r="S56" s="10"/>
      <c r="T56" s="56">
        <v>0</v>
      </c>
      <c r="U56" s="10"/>
      <c r="V56" s="56">
        <v>0</v>
      </c>
      <c r="W56" s="10"/>
      <c r="X56" s="56">
        <v>0</v>
      </c>
      <c r="Y56" s="10"/>
      <c r="Z56" s="56">
        <v>0</v>
      </c>
      <c r="AA56" s="10"/>
      <c r="AB56" s="56">
        <v>0</v>
      </c>
      <c r="AC56" s="10"/>
      <c r="AD56" s="56">
        <v>0</v>
      </c>
      <c r="AE56" s="10"/>
      <c r="AF56" s="56">
        <v>0</v>
      </c>
      <c r="AG56" s="10"/>
      <c r="AH56" s="56">
        <v>0</v>
      </c>
      <c r="AI56" s="56">
        <f t="shared" si="0"/>
        <v>0</v>
      </c>
    </row>
    <row r="57" spans="2:35" ht="42" x14ac:dyDescent="0.25">
      <c r="B57" s="8">
        <v>52</v>
      </c>
      <c r="C57" s="58" t="s">
        <v>130</v>
      </c>
      <c r="D57" s="174" t="s">
        <v>916</v>
      </c>
      <c r="E57" s="213" t="s">
        <v>1334</v>
      </c>
      <c r="F57" s="123"/>
      <c r="G57" s="123"/>
      <c r="H57" s="123"/>
      <c r="I57" s="179">
        <v>0</v>
      </c>
      <c r="J57" s="175" t="s">
        <v>117</v>
      </c>
      <c r="K57" s="10"/>
      <c r="L57" s="56">
        <v>0</v>
      </c>
      <c r="M57" s="10"/>
      <c r="N57" s="56">
        <v>0</v>
      </c>
      <c r="O57" s="10"/>
      <c r="P57" s="56">
        <v>0</v>
      </c>
      <c r="Q57" s="10"/>
      <c r="R57" s="56">
        <v>0</v>
      </c>
      <c r="S57" s="10"/>
      <c r="T57" s="56">
        <v>0</v>
      </c>
      <c r="U57" s="10"/>
      <c r="V57" s="56">
        <v>0</v>
      </c>
      <c r="W57" s="10"/>
      <c r="X57" s="56">
        <v>0</v>
      </c>
      <c r="Y57" s="10"/>
      <c r="Z57" s="56">
        <v>0</v>
      </c>
      <c r="AA57" s="10"/>
      <c r="AB57" s="56">
        <v>0</v>
      </c>
      <c r="AC57" s="10"/>
      <c r="AD57" s="56">
        <v>0</v>
      </c>
      <c r="AE57" s="10"/>
      <c r="AF57" s="56">
        <v>0</v>
      </c>
      <c r="AG57" s="10"/>
      <c r="AH57" s="56">
        <v>0</v>
      </c>
      <c r="AI57" s="56">
        <f>+L57+N57+P57+R57+T57+V57+X58+Z57+AB57+AD57+AF57+AH57</f>
        <v>0</v>
      </c>
    </row>
    <row r="58" spans="2:35" x14ac:dyDescent="0.25">
      <c r="B58" s="8">
        <v>53</v>
      </c>
      <c r="C58" s="58" t="s">
        <v>130</v>
      </c>
      <c r="D58" s="174" t="s">
        <v>916</v>
      </c>
      <c r="E58" s="162" t="s">
        <v>1338</v>
      </c>
      <c r="F58" s="168" t="s">
        <v>1251</v>
      </c>
      <c r="G58" s="169">
        <v>46238</v>
      </c>
      <c r="H58" s="170">
        <v>46387</v>
      </c>
      <c r="I58" s="56">
        <f>4329719*5</f>
        <v>21648595</v>
      </c>
      <c r="J58" s="10" t="s">
        <v>117</v>
      </c>
      <c r="K58" s="10"/>
      <c r="L58" s="56">
        <v>0</v>
      </c>
      <c r="M58" s="10"/>
      <c r="N58" s="56">
        <v>0</v>
      </c>
      <c r="O58" s="10"/>
      <c r="P58" s="56">
        <v>0</v>
      </c>
      <c r="Q58" s="10"/>
      <c r="R58" s="56">
        <v>0</v>
      </c>
      <c r="S58" s="10"/>
      <c r="T58" s="56">
        <v>0</v>
      </c>
      <c r="U58" s="10"/>
      <c r="V58" s="56">
        <v>0</v>
      </c>
      <c r="W58" s="10"/>
      <c r="X58" s="56">
        <v>0</v>
      </c>
      <c r="Y58" s="10"/>
      <c r="Z58" s="56">
        <v>0</v>
      </c>
      <c r="AA58" s="10"/>
      <c r="AB58" s="56">
        <v>0</v>
      </c>
      <c r="AC58" s="10"/>
      <c r="AD58" s="56">
        <v>0</v>
      </c>
      <c r="AE58" s="10"/>
      <c r="AF58" s="56">
        <v>0</v>
      </c>
      <c r="AG58" s="10"/>
      <c r="AH58" s="56">
        <v>0</v>
      </c>
      <c r="AI58" s="56">
        <f t="shared" ref="AI58:AI122" si="1">+L58+N58+P58+R58+T58+V58+X59+Z58+AB58+AD58+AF58+AH58</f>
        <v>0</v>
      </c>
    </row>
    <row r="59" spans="2:35" x14ac:dyDescent="0.25">
      <c r="B59" s="8">
        <v>54</v>
      </c>
      <c r="C59" s="58" t="s">
        <v>130</v>
      </c>
      <c r="D59" s="174" t="s">
        <v>916</v>
      </c>
      <c r="E59" s="171" t="s">
        <v>1337</v>
      </c>
      <c r="F59" s="172" t="s">
        <v>1251</v>
      </c>
      <c r="G59" s="173">
        <v>45843</v>
      </c>
      <c r="H59" s="173">
        <v>46387</v>
      </c>
      <c r="I59" s="56">
        <v>87844848</v>
      </c>
      <c r="J59" s="10" t="s">
        <v>117</v>
      </c>
      <c r="K59" s="10"/>
      <c r="L59" s="56">
        <v>0</v>
      </c>
      <c r="M59" s="10"/>
      <c r="N59" s="56">
        <v>0</v>
      </c>
      <c r="O59" s="10"/>
      <c r="P59" s="56">
        <v>0</v>
      </c>
      <c r="Q59" s="10"/>
      <c r="R59" s="56">
        <v>0</v>
      </c>
      <c r="S59" s="10"/>
      <c r="T59" s="56">
        <v>0</v>
      </c>
      <c r="U59" s="10"/>
      <c r="V59" s="56">
        <v>0</v>
      </c>
      <c r="W59" s="10"/>
      <c r="X59" s="56">
        <v>0</v>
      </c>
      <c r="Y59" s="10"/>
      <c r="Z59" s="56">
        <v>0</v>
      </c>
      <c r="AA59" s="10"/>
      <c r="AB59" s="56">
        <v>0</v>
      </c>
      <c r="AC59" s="10"/>
      <c r="AD59" s="56">
        <v>0</v>
      </c>
      <c r="AE59" s="10"/>
      <c r="AF59" s="56">
        <v>0</v>
      </c>
      <c r="AG59" s="10"/>
      <c r="AH59" s="56">
        <v>0</v>
      </c>
      <c r="AI59" s="56">
        <f t="shared" si="1"/>
        <v>0</v>
      </c>
    </row>
    <row r="60" spans="2:35" x14ac:dyDescent="0.25">
      <c r="B60" s="8">
        <v>55</v>
      </c>
      <c r="C60" s="58" t="s">
        <v>130</v>
      </c>
      <c r="D60" s="174" t="s">
        <v>916</v>
      </c>
      <c r="E60" s="224" t="s">
        <v>1253</v>
      </c>
      <c r="F60" s="210" t="s">
        <v>1251</v>
      </c>
      <c r="G60" s="176" t="s">
        <v>1335</v>
      </c>
      <c r="H60" s="176">
        <v>46387</v>
      </c>
      <c r="I60" s="56">
        <v>20518574</v>
      </c>
      <c r="J60" s="10" t="s">
        <v>117</v>
      </c>
      <c r="K60" s="10"/>
      <c r="L60" s="56">
        <v>0</v>
      </c>
      <c r="M60" s="10"/>
      <c r="N60" s="56">
        <v>0</v>
      </c>
      <c r="O60" s="10"/>
      <c r="P60" s="56">
        <v>0</v>
      </c>
      <c r="Q60" s="10"/>
      <c r="R60" s="56">
        <v>0</v>
      </c>
      <c r="S60" s="10"/>
      <c r="T60" s="56">
        <v>0</v>
      </c>
      <c r="U60" s="10"/>
      <c r="V60" s="56">
        <v>0</v>
      </c>
      <c r="W60" s="10"/>
      <c r="X60" s="56">
        <v>0</v>
      </c>
      <c r="Y60" s="10"/>
      <c r="Z60" s="56">
        <v>0</v>
      </c>
      <c r="AA60" s="10"/>
      <c r="AB60" s="56">
        <v>0</v>
      </c>
      <c r="AC60" s="10"/>
      <c r="AD60" s="56">
        <v>0</v>
      </c>
      <c r="AE60" s="10"/>
      <c r="AF60" s="56">
        <v>0</v>
      </c>
      <c r="AG60" s="10"/>
      <c r="AH60" s="56">
        <v>0</v>
      </c>
      <c r="AI60" s="56">
        <f t="shared" si="1"/>
        <v>0</v>
      </c>
    </row>
    <row r="61" spans="2:35" x14ac:dyDescent="0.25">
      <c r="B61" s="8">
        <v>56</v>
      </c>
      <c r="C61" s="58" t="s">
        <v>130</v>
      </c>
      <c r="D61" s="174" t="s">
        <v>916</v>
      </c>
      <c r="E61" s="225" t="s">
        <v>1336</v>
      </c>
      <c r="F61" s="123" t="s">
        <v>1251</v>
      </c>
      <c r="G61" s="211">
        <v>46143</v>
      </c>
      <c r="H61" s="211">
        <v>46387</v>
      </c>
      <c r="I61" s="56">
        <f>881647*8</f>
        <v>7053176</v>
      </c>
      <c r="J61" s="10" t="s">
        <v>117</v>
      </c>
      <c r="K61" s="10"/>
      <c r="L61" s="56">
        <v>0</v>
      </c>
      <c r="M61" s="10"/>
      <c r="N61" s="56">
        <v>0</v>
      </c>
      <c r="O61" s="10"/>
      <c r="P61" s="56">
        <v>0</v>
      </c>
      <c r="Q61" s="10"/>
      <c r="R61" s="56">
        <v>0</v>
      </c>
      <c r="S61" s="10"/>
      <c r="T61" s="56">
        <v>0</v>
      </c>
      <c r="U61" s="10"/>
      <c r="V61" s="56">
        <v>0</v>
      </c>
      <c r="W61" s="10"/>
      <c r="X61" s="56">
        <v>0</v>
      </c>
      <c r="Y61" s="10"/>
      <c r="Z61" s="56">
        <v>0</v>
      </c>
      <c r="AA61" s="10"/>
      <c r="AB61" s="56">
        <v>0</v>
      </c>
      <c r="AC61" s="10"/>
      <c r="AD61" s="56">
        <v>0</v>
      </c>
      <c r="AE61" s="10"/>
      <c r="AF61" s="56">
        <v>0</v>
      </c>
      <c r="AG61" s="10"/>
      <c r="AH61" s="56">
        <v>0</v>
      </c>
      <c r="AI61" s="56">
        <f>+L61+N61+P61+R61+T61+V61+X63+Z61+AB61+AD61+AF61+AH61</f>
        <v>0</v>
      </c>
    </row>
    <row r="62" spans="2:35" x14ac:dyDescent="0.25">
      <c r="B62" s="8"/>
      <c r="C62" s="58" t="s">
        <v>130</v>
      </c>
      <c r="D62" s="174" t="s">
        <v>916</v>
      </c>
      <c r="E62" s="241" t="s">
        <v>1250</v>
      </c>
      <c r="F62" s="123" t="s">
        <v>1389</v>
      </c>
      <c r="G62" s="211">
        <v>45568</v>
      </c>
      <c r="H62" s="211">
        <v>46203</v>
      </c>
      <c r="I62" s="239">
        <f>1393300*6</f>
        <v>8359800</v>
      </c>
      <c r="J62" s="10" t="s">
        <v>117</v>
      </c>
      <c r="K62" s="10" t="s">
        <v>1390</v>
      </c>
      <c r="L62" s="56">
        <v>0</v>
      </c>
      <c r="M62" s="10"/>
      <c r="N62" s="56">
        <v>0</v>
      </c>
      <c r="O62" s="10"/>
      <c r="P62" s="56">
        <v>0</v>
      </c>
      <c r="Q62" s="10"/>
      <c r="R62" s="56">
        <v>0</v>
      </c>
      <c r="S62" s="10"/>
      <c r="T62" s="56">
        <v>0</v>
      </c>
      <c r="U62" s="10"/>
      <c r="V62" s="56">
        <v>0</v>
      </c>
      <c r="W62" s="10"/>
      <c r="X62" s="56">
        <v>0</v>
      </c>
      <c r="Y62" s="10"/>
      <c r="Z62" s="56">
        <v>0</v>
      </c>
      <c r="AA62" s="10"/>
      <c r="AB62" s="56">
        <v>0</v>
      </c>
      <c r="AC62" s="10"/>
      <c r="AD62" s="56">
        <v>0</v>
      </c>
      <c r="AE62" s="10"/>
      <c r="AF62" s="56">
        <v>0</v>
      </c>
      <c r="AG62" s="10"/>
      <c r="AH62" s="56">
        <v>0</v>
      </c>
      <c r="AI62" s="56">
        <f>+L62+N62+P62+R62+T62+V62+X64+Z62+AB62+AD62+AF62+AH62</f>
        <v>0</v>
      </c>
    </row>
    <row r="63" spans="2:35" x14ac:dyDescent="0.25">
      <c r="B63" s="8">
        <v>57</v>
      </c>
      <c r="C63" s="58" t="s">
        <v>130</v>
      </c>
      <c r="D63" s="174" t="s">
        <v>916</v>
      </c>
      <c r="E63" s="241" t="s">
        <v>1250</v>
      </c>
      <c r="F63" s="123" t="s">
        <v>1388</v>
      </c>
      <c r="G63" s="211">
        <v>45142</v>
      </c>
      <c r="H63" s="211">
        <v>46238</v>
      </c>
      <c r="I63" s="239">
        <f>2936419*7</f>
        <v>20554933</v>
      </c>
      <c r="J63" s="10" t="s">
        <v>117</v>
      </c>
      <c r="K63" s="10" t="s">
        <v>1391</v>
      </c>
      <c r="L63" s="56">
        <v>0</v>
      </c>
      <c r="M63" s="10"/>
      <c r="N63" s="56">
        <v>0</v>
      </c>
      <c r="O63" s="10"/>
      <c r="P63" s="56">
        <v>0</v>
      </c>
      <c r="Q63" s="10"/>
      <c r="R63" s="56">
        <v>0</v>
      </c>
      <c r="S63" s="10"/>
      <c r="T63" s="56">
        <v>0</v>
      </c>
      <c r="U63" s="10"/>
      <c r="V63" s="56">
        <v>0</v>
      </c>
      <c r="W63" s="10"/>
      <c r="X63" s="56">
        <v>0</v>
      </c>
      <c r="Y63" s="10"/>
      <c r="Z63" s="56">
        <v>0</v>
      </c>
      <c r="AA63" s="10"/>
      <c r="AB63" s="56">
        <v>0</v>
      </c>
      <c r="AC63" s="10"/>
      <c r="AD63" s="56">
        <v>0</v>
      </c>
      <c r="AE63" s="10"/>
      <c r="AF63" s="56">
        <v>0</v>
      </c>
      <c r="AG63" s="10"/>
      <c r="AH63" s="56">
        <v>0</v>
      </c>
      <c r="AI63" s="56">
        <f t="shared" si="1"/>
        <v>0</v>
      </c>
    </row>
    <row r="64" spans="2:35" x14ac:dyDescent="0.25">
      <c r="B64" s="8">
        <v>58</v>
      </c>
      <c r="C64" s="58" t="s">
        <v>130</v>
      </c>
      <c r="D64" s="58" t="s">
        <v>916</v>
      </c>
      <c r="E64" s="240" t="s">
        <v>1337</v>
      </c>
      <c r="F64" s="172">
        <v>10115</v>
      </c>
      <c r="G64" s="173">
        <v>45478</v>
      </c>
      <c r="H64" s="173">
        <v>45843</v>
      </c>
      <c r="I64" s="56">
        <v>84466200</v>
      </c>
      <c r="J64" s="10" t="s">
        <v>117</v>
      </c>
      <c r="K64" s="10" t="s">
        <v>1387</v>
      </c>
      <c r="L64" s="56">
        <v>0</v>
      </c>
      <c r="M64" s="10"/>
      <c r="N64" s="56">
        <v>0</v>
      </c>
      <c r="O64" s="10"/>
      <c r="P64" s="56">
        <v>0</v>
      </c>
      <c r="Q64" s="10"/>
      <c r="R64" s="56">
        <v>0</v>
      </c>
      <c r="S64" s="10"/>
      <c r="T64" s="56">
        <v>0</v>
      </c>
      <c r="U64" s="10"/>
      <c r="V64" s="56">
        <v>0</v>
      </c>
      <c r="W64" s="10"/>
      <c r="X64" s="56">
        <v>0</v>
      </c>
      <c r="Y64" s="10"/>
      <c r="Z64" s="56">
        <v>0</v>
      </c>
      <c r="AA64" s="10"/>
      <c r="AB64" s="56">
        <v>0</v>
      </c>
      <c r="AC64" s="10"/>
      <c r="AD64" s="56">
        <v>0</v>
      </c>
      <c r="AE64" s="10"/>
      <c r="AF64" s="56">
        <v>0</v>
      </c>
      <c r="AG64" s="10"/>
      <c r="AH64" s="56">
        <v>0</v>
      </c>
      <c r="AI64" s="56">
        <f t="shared" si="1"/>
        <v>0</v>
      </c>
    </row>
    <row r="65" spans="2:35" x14ac:dyDescent="0.25">
      <c r="B65" s="8">
        <v>59</v>
      </c>
      <c r="C65" s="58" t="s">
        <v>130</v>
      </c>
      <c r="D65" s="58" t="s">
        <v>916</v>
      </c>
      <c r="E65" s="171" t="s">
        <v>1253</v>
      </c>
      <c r="F65" s="210">
        <v>16341</v>
      </c>
      <c r="G65" s="176">
        <v>45931</v>
      </c>
      <c r="H65" s="176">
        <v>46296</v>
      </c>
      <c r="I65" s="56">
        <v>102529870</v>
      </c>
      <c r="J65" s="10" t="s">
        <v>117</v>
      </c>
      <c r="K65" s="8" t="s">
        <v>1386</v>
      </c>
      <c r="L65" s="56">
        <v>0</v>
      </c>
      <c r="M65" s="10"/>
      <c r="N65" s="56">
        <v>0</v>
      </c>
      <c r="O65" s="10"/>
      <c r="P65" s="56">
        <v>0</v>
      </c>
      <c r="Q65" s="10"/>
      <c r="R65" s="56">
        <v>0</v>
      </c>
      <c r="S65" s="10"/>
      <c r="T65" s="56">
        <v>0</v>
      </c>
      <c r="U65" s="10"/>
      <c r="V65" s="56">
        <v>0</v>
      </c>
      <c r="W65" s="10"/>
      <c r="X65" s="56">
        <v>0</v>
      </c>
      <c r="Y65" s="10"/>
      <c r="Z65" s="56">
        <v>0</v>
      </c>
      <c r="AA65" s="10"/>
      <c r="AB65" s="56">
        <v>0</v>
      </c>
      <c r="AC65" s="10"/>
      <c r="AD65" s="56">
        <v>0</v>
      </c>
      <c r="AE65" s="10"/>
      <c r="AF65" s="56">
        <v>0</v>
      </c>
      <c r="AG65" s="10"/>
      <c r="AH65" s="56">
        <v>0</v>
      </c>
      <c r="AI65" s="56">
        <f t="shared" si="1"/>
        <v>0</v>
      </c>
    </row>
    <row r="66" spans="2:35" x14ac:dyDescent="0.25">
      <c r="B66" s="8">
        <v>60</v>
      </c>
      <c r="C66" s="58" t="s">
        <v>130</v>
      </c>
      <c r="D66" s="58" t="s">
        <v>916</v>
      </c>
      <c r="E66" s="212" t="s">
        <v>1252</v>
      </c>
      <c r="F66" s="123">
        <v>6346</v>
      </c>
      <c r="G66" s="211">
        <v>45413</v>
      </c>
      <c r="H66" s="211">
        <v>46142</v>
      </c>
      <c r="I66" s="235">
        <f>877587*4</f>
        <v>3510348</v>
      </c>
      <c r="J66" s="184" t="s">
        <v>117</v>
      </c>
      <c r="K66" s="10"/>
      <c r="L66" s="56">
        <v>0</v>
      </c>
      <c r="M66" s="10"/>
      <c r="N66" s="56">
        <v>0</v>
      </c>
      <c r="O66" s="10"/>
      <c r="P66" s="56">
        <v>0</v>
      </c>
      <c r="Q66" s="10"/>
      <c r="R66" s="56">
        <v>0</v>
      </c>
      <c r="S66" s="10"/>
      <c r="T66" s="56">
        <v>0</v>
      </c>
      <c r="U66" s="10"/>
      <c r="V66" s="56">
        <v>0</v>
      </c>
      <c r="W66" s="10"/>
      <c r="X66" s="56">
        <v>0</v>
      </c>
      <c r="Y66" s="10"/>
      <c r="Z66" s="56">
        <v>0</v>
      </c>
      <c r="AA66" s="10"/>
      <c r="AB66" s="56">
        <v>0</v>
      </c>
      <c r="AC66" s="10"/>
      <c r="AD66" s="56">
        <v>0</v>
      </c>
      <c r="AE66" s="10"/>
      <c r="AF66" s="56">
        <v>0</v>
      </c>
      <c r="AG66" s="10"/>
      <c r="AH66" s="56">
        <v>0</v>
      </c>
      <c r="AI66" s="56">
        <f t="shared" si="1"/>
        <v>0</v>
      </c>
    </row>
    <row r="67" spans="2:35" x14ac:dyDescent="0.25">
      <c r="B67" s="8">
        <v>61</v>
      </c>
      <c r="C67" s="58" t="s">
        <v>130</v>
      </c>
      <c r="D67" s="58" t="s">
        <v>916</v>
      </c>
      <c r="E67" s="206" t="s">
        <v>1345</v>
      </c>
      <c r="F67" s="8" t="s">
        <v>1377</v>
      </c>
      <c r="G67" s="8"/>
      <c r="H67" s="8"/>
      <c r="I67" s="205">
        <v>9698262</v>
      </c>
      <c r="J67" s="10" t="s">
        <v>117</v>
      </c>
      <c r="K67" s="8" t="s">
        <v>1377</v>
      </c>
      <c r="L67" s="56">
        <v>0</v>
      </c>
      <c r="M67" s="10"/>
      <c r="N67" s="56">
        <v>0</v>
      </c>
      <c r="O67" s="10"/>
      <c r="P67" s="56">
        <v>0</v>
      </c>
      <c r="Q67" s="10"/>
      <c r="R67" s="56">
        <v>0</v>
      </c>
      <c r="S67" s="10"/>
      <c r="T67" s="56">
        <v>0</v>
      </c>
      <c r="U67" s="10"/>
      <c r="V67" s="56">
        <v>0</v>
      </c>
      <c r="W67" s="10"/>
      <c r="X67" s="56">
        <v>0</v>
      </c>
      <c r="Y67" s="10"/>
      <c r="Z67" s="56">
        <v>0</v>
      </c>
      <c r="AA67" s="10"/>
      <c r="AB67" s="56">
        <v>0</v>
      </c>
      <c r="AC67" s="10"/>
      <c r="AD67" s="56">
        <v>0</v>
      </c>
      <c r="AE67" s="10"/>
      <c r="AF67" s="56">
        <v>0</v>
      </c>
      <c r="AG67" s="10"/>
      <c r="AH67" s="56">
        <v>0</v>
      </c>
      <c r="AI67" s="56">
        <f t="shared" si="1"/>
        <v>0</v>
      </c>
    </row>
    <row r="68" spans="2:35" x14ac:dyDescent="0.25">
      <c r="B68" s="8">
        <v>62</v>
      </c>
      <c r="C68" s="58" t="s">
        <v>130</v>
      </c>
      <c r="D68" s="58" t="s">
        <v>916</v>
      </c>
      <c r="E68" s="207" t="s">
        <v>1360</v>
      </c>
      <c r="F68" s="8"/>
      <c r="G68" s="8"/>
      <c r="H68" s="8"/>
      <c r="I68" s="56">
        <v>9377200</v>
      </c>
      <c r="J68" s="10" t="s">
        <v>117</v>
      </c>
      <c r="K68" s="10"/>
      <c r="L68" s="56">
        <v>0</v>
      </c>
      <c r="M68" s="10"/>
      <c r="N68" s="56">
        <v>0</v>
      </c>
      <c r="O68" s="10"/>
      <c r="P68" s="56">
        <v>0</v>
      </c>
      <c r="Q68" s="10"/>
      <c r="R68" s="56">
        <v>0</v>
      </c>
      <c r="S68" s="10"/>
      <c r="T68" s="56">
        <v>0</v>
      </c>
      <c r="U68" s="10"/>
      <c r="V68" s="56">
        <v>0</v>
      </c>
      <c r="W68" s="10"/>
      <c r="X68" s="56">
        <v>0</v>
      </c>
      <c r="Y68" s="10"/>
      <c r="Z68" s="56">
        <v>0</v>
      </c>
      <c r="AA68" s="10"/>
      <c r="AB68" s="56">
        <v>0</v>
      </c>
      <c r="AC68" s="10"/>
      <c r="AD68" s="56">
        <v>0</v>
      </c>
      <c r="AE68" s="10"/>
      <c r="AF68" s="56">
        <v>0</v>
      </c>
      <c r="AG68" s="10"/>
      <c r="AH68" s="56">
        <v>0</v>
      </c>
      <c r="AI68" s="56">
        <f t="shared" si="1"/>
        <v>0</v>
      </c>
    </row>
    <row r="69" spans="2:35" x14ac:dyDescent="0.25">
      <c r="B69" s="8">
        <v>63</v>
      </c>
      <c r="C69" s="58" t="s">
        <v>130</v>
      </c>
      <c r="D69" s="174" t="s">
        <v>916</v>
      </c>
      <c r="E69" s="208" t="s">
        <v>1351</v>
      </c>
      <c r="F69" s="180" t="s">
        <v>1453</v>
      </c>
      <c r="G69" s="8"/>
      <c r="H69" s="8"/>
      <c r="I69" s="190">
        <v>1725702</v>
      </c>
      <c r="J69" s="10" t="s">
        <v>117</v>
      </c>
      <c r="K69" s="10"/>
      <c r="L69" s="56">
        <v>0</v>
      </c>
      <c r="M69" s="10"/>
      <c r="N69" s="56">
        <v>0</v>
      </c>
      <c r="O69" s="10"/>
      <c r="P69" s="56">
        <v>0</v>
      </c>
      <c r="Q69" s="10"/>
      <c r="R69" s="56">
        <v>0</v>
      </c>
      <c r="S69" s="10"/>
      <c r="T69" s="56">
        <v>0</v>
      </c>
      <c r="U69" s="10"/>
      <c r="V69" s="56">
        <v>0</v>
      </c>
      <c r="W69" s="10"/>
      <c r="X69" s="56">
        <v>0</v>
      </c>
      <c r="Y69" s="10"/>
      <c r="Z69" s="56">
        <v>0</v>
      </c>
      <c r="AA69" s="10"/>
      <c r="AB69" s="56">
        <v>0</v>
      </c>
      <c r="AC69" s="10"/>
      <c r="AD69" s="56">
        <v>0</v>
      </c>
      <c r="AE69" s="10"/>
      <c r="AF69" s="56">
        <v>0</v>
      </c>
      <c r="AG69" s="10"/>
      <c r="AH69" s="56">
        <v>0</v>
      </c>
      <c r="AI69" s="56">
        <f t="shared" si="1"/>
        <v>0</v>
      </c>
    </row>
    <row r="70" spans="2:35" x14ac:dyDescent="0.25">
      <c r="B70" s="8">
        <v>64</v>
      </c>
      <c r="C70" s="58" t="s">
        <v>130</v>
      </c>
      <c r="D70" s="58" t="s">
        <v>916</v>
      </c>
      <c r="E70" s="58" t="s">
        <v>1352</v>
      </c>
      <c r="F70" s="8" t="s">
        <v>1451</v>
      </c>
      <c r="G70" s="8"/>
      <c r="H70" s="8"/>
      <c r="I70" s="56">
        <v>5295500</v>
      </c>
      <c r="J70" s="10" t="s">
        <v>117</v>
      </c>
      <c r="K70" s="10"/>
      <c r="L70" s="56">
        <v>0</v>
      </c>
      <c r="M70" s="10"/>
      <c r="N70" s="56">
        <v>0</v>
      </c>
      <c r="O70" s="10"/>
      <c r="P70" s="56">
        <v>0</v>
      </c>
      <c r="Q70" s="10"/>
      <c r="R70" s="56">
        <v>0</v>
      </c>
      <c r="S70" s="10"/>
      <c r="T70" s="56">
        <v>0</v>
      </c>
      <c r="U70" s="10"/>
      <c r="V70" s="56">
        <v>0</v>
      </c>
      <c r="W70" s="10"/>
      <c r="X70" s="56">
        <v>0</v>
      </c>
      <c r="Y70" s="10"/>
      <c r="Z70" s="56">
        <v>0</v>
      </c>
      <c r="AA70" s="10"/>
      <c r="AB70" s="56">
        <v>0</v>
      </c>
      <c r="AC70" s="10"/>
      <c r="AD70" s="56">
        <v>0</v>
      </c>
      <c r="AE70" s="10"/>
      <c r="AF70" s="56">
        <v>0</v>
      </c>
      <c r="AG70" s="10"/>
      <c r="AH70" s="56">
        <v>0</v>
      </c>
      <c r="AI70" s="56">
        <f t="shared" si="1"/>
        <v>0</v>
      </c>
    </row>
    <row r="71" spans="2:35" x14ac:dyDescent="0.25">
      <c r="B71" s="8">
        <v>65</v>
      </c>
      <c r="C71" s="58" t="s">
        <v>130</v>
      </c>
      <c r="D71" s="58" t="s">
        <v>916</v>
      </c>
      <c r="E71" s="209" t="s">
        <v>1353</v>
      </c>
      <c r="F71" s="8"/>
      <c r="G71" s="8"/>
      <c r="H71" s="8"/>
      <c r="I71" s="56">
        <v>22164278</v>
      </c>
      <c r="J71" s="10" t="s">
        <v>117</v>
      </c>
      <c r="K71" s="10"/>
      <c r="L71" s="56">
        <v>0</v>
      </c>
      <c r="M71" s="10"/>
      <c r="N71" s="56">
        <v>0</v>
      </c>
      <c r="O71" s="10"/>
      <c r="P71" s="56">
        <v>0</v>
      </c>
      <c r="Q71" s="10"/>
      <c r="R71" s="56">
        <v>0</v>
      </c>
      <c r="S71" s="10"/>
      <c r="T71" s="56">
        <v>0</v>
      </c>
      <c r="U71" s="10"/>
      <c r="V71" s="56">
        <v>0</v>
      </c>
      <c r="W71" s="10"/>
      <c r="X71" s="56">
        <v>0</v>
      </c>
      <c r="Y71" s="10"/>
      <c r="Z71" s="56">
        <v>0</v>
      </c>
      <c r="AA71" s="10"/>
      <c r="AB71" s="56">
        <v>0</v>
      </c>
      <c r="AC71" s="10"/>
      <c r="AD71" s="56">
        <v>0</v>
      </c>
      <c r="AE71" s="10"/>
      <c r="AF71" s="56">
        <v>0</v>
      </c>
      <c r="AG71" s="10"/>
      <c r="AH71" s="56">
        <v>0</v>
      </c>
      <c r="AI71" s="56">
        <f t="shared" si="1"/>
        <v>0</v>
      </c>
    </row>
    <row r="72" spans="2:35" x14ac:dyDescent="0.25">
      <c r="B72" s="8">
        <v>66</v>
      </c>
      <c r="C72" s="58" t="s">
        <v>130</v>
      </c>
      <c r="D72" s="174" t="s">
        <v>916</v>
      </c>
      <c r="E72" s="214" t="s">
        <v>1355</v>
      </c>
      <c r="F72" s="180"/>
      <c r="G72" s="8"/>
      <c r="H72" s="8"/>
      <c r="I72" s="190">
        <v>1156680</v>
      </c>
      <c r="J72" s="10" t="s">
        <v>117</v>
      </c>
      <c r="K72" s="10"/>
      <c r="L72" s="56">
        <v>0</v>
      </c>
      <c r="M72" s="10"/>
      <c r="N72" s="56">
        <v>0</v>
      </c>
      <c r="O72" s="10"/>
      <c r="P72" s="56">
        <v>0</v>
      </c>
      <c r="Q72" s="10"/>
      <c r="R72" s="56">
        <v>0</v>
      </c>
      <c r="S72" s="10"/>
      <c r="T72" s="56">
        <v>0</v>
      </c>
      <c r="U72" s="10"/>
      <c r="V72" s="56">
        <v>0</v>
      </c>
      <c r="W72" s="10"/>
      <c r="X72" s="56">
        <v>0</v>
      </c>
      <c r="Y72" s="10"/>
      <c r="Z72" s="56">
        <v>0</v>
      </c>
      <c r="AA72" s="10"/>
      <c r="AB72" s="56">
        <v>0</v>
      </c>
      <c r="AC72" s="10"/>
      <c r="AD72" s="56">
        <v>0</v>
      </c>
      <c r="AE72" s="10"/>
      <c r="AF72" s="56">
        <v>0</v>
      </c>
      <c r="AG72" s="10"/>
      <c r="AH72" s="56">
        <v>0</v>
      </c>
      <c r="AI72" s="56">
        <f t="shared" si="1"/>
        <v>0</v>
      </c>
    </row>
    <row r="73" spans="2:35" x14ac:dyDescent="0.25">
      <c r="B73" s="8">
        <v>67</v>
      </c>
      <c r="C73" s="58" t="s">
        <v>130</v>
      </c>
      <c r="D73" s="58" t="s">
        <v>916</v>
      </c>
      <c r="E73" s="58" t="s">
        <v>1358</v>
      </c>
      <c r="F73" s="8"/>
      <c r="G73" s="8"/>
      <c r="H73" s="8"/>
      <c r="I73" s="56">
        <v>5938100</v>
      </c>
      <c r="J73" s="10" t="s">
        <v>117</v>
      </c>
      <c r="K73" s="10"/>
      <c r="L73" s="56">
        <v>0</v>
      </c>
      <c r="M73" s="10"/>
      <c r="N73" s="56">
        <v>0</v>
      </c>
      <c r="O73" s="10"/>
      <c r="P73" s="56">
        <v>0</v>
      </c>
      <c r="Q73" s="10"/>
      <c r="R73" s="56">
        <v>0</v>
      </c>
      <c r="S73" s="10"/>
      <c r="T73" s="56">
        <v>0</v>
      </c>
      <c r="U73" s="10"/>
      <c r="V73" s="56">
        <v>0</v>
      </c>
      <c r="W73" s="10"/>
      <c r="X73" s="56">
        <v>0</v>
      </c>
      <c r="Y73" s="10"/>
      <c r="Z73" s="56">
        <v>0</v>
      </c>
      <c r="AA73" s="10"/>
      <c r="AB73" s="56">
        <v>0</v>
      </c>
      <c r="AC73" s="10"/>
      <c r="AD73" s="56">
        <v>0</v>
      </c>
      <c r="AE73" s="10"/>
      <c r="AF73" s="56">
        <v>0</v>
      </c>
      <c r="AG73" s="10"/>
      <c r="AH73" s="56">
        <v>0</v>
      </c>
      <c r="AI73" s="56">
        <f t="shared" si="1"/>
        <v>0</v>
      </c>
    </row>
    <row r="74" spans="2:35" x14ac:dyDescent="0.25">
      <c r="B74" s="8">
        <v>68</v>
      </c>
      <c r="C74" s="58" t="s">
        <v>130</v>
      </c>
      <c r="D74" s="58" t="s">
        <v>916</v>
      </c>
      <c r="E74" s="58" t="s">
        <v>1362</v>
      </c>
      <c r="F74" s="8" t="s">
        <v>1392</v>
      </c>
      <c r="G74" s="8"/>
      <c r="H74" s="8"/>
      <c r="I74" s="190">
        <v>1023400</v>
      </c>
      <c r="J74" s="10" t="s">
        <v>117</v>
      </c>
      <c r="K74" s="10" t="s">
        <v>1392</v>
      </c>
      <c r="L74" s="56">
        <v>0</v>
      </c>
      <c r="M74" s="10"/>
      <c r="N74" s="56">
        <v>0</v>
      </c>
      <c r="O74" s="10"/>
      <c r="P74" s="56">
        <v>0</v>
      </c>
      <c r="Q74" s="10"/>
      <c r="R74" s="56">
        <v>0</v>
      </c>
      <c r="S74" s="10"/>
      <c r="T74" s="56">
        <v>0</v>
      </c>
      <c r="U74" s="10"/>
      <c r="V74" s="56">
        <v>0</v>
      </c>
      <c r="W74" s="10"/>
      <c r="X74" s="56">
        <v>0</v>
      </c>
      <c r="Y74" s="10"/>
      <c r="Z74" s="56">
        <v>0</v>
      </c>
      <c r="AA74" s="10"/>
      <c r="AB74" s="56">
        <v>0</v>
      </c>
      <c r="AC74" s="10"/>
      <c r="AD74" s="56">
        <v>0</v>
      </c>
      <c r="AE74" s="10"/>
      <c r="AF74" s="56">
        <v>0</v>
      </c>
      <c r="AG74" s="10"/>
      <c r="AH74" s="56">
        <v>0</v>
      </c>
      <c r="AI74" s="56">
        <f t="shared" si="1"/>
        <v>0</v>
      </c>
    </row>
    <row r="75" spans="2:35" x14ac:dyDescent="0.25">
      <c r="B75" s="8">
        <v>69</v>
      </c>
      <c r="C75" s="58" t="s">
        <v>130</v>
      </c>
      <c r="D75" s="58" t="s">
        <v>916</v>
      </c>
      <c r="E75" s="58" t="s">
        <v>1363</v>
      </c>
      <c r="F75" s="8"/>
      <c r="G75" s="8"/>
      <c r="H75" s="8"/>
      <c r="I75" s="56">
        <v>1297100</v>
      </c>
      <c r="J75" s="10" t="s">
        <v>117</v>
      </c>
      <c r="K75" s="10"/>
      <c r="L75" s="56">
        <v>0</v>
      </c>
      <c r="M75" s="10"/>
      <c r="N75" s="56">
        <v>0</v>
      </c>
      <c r="O75" s="10"/>
      <c r="P75" s="56">
        <v>0</v>
      </c>
      <c r="Q75" s="10"/>
      <c r="R75" s="56">
        <v>0</v>
      </c>
      <c r="S75" s="10"/>
      <c r="T75" s="56">
        <v>0</v>
      </c>
      <c r="U75" s="10"/>
      <c r="V75" s="56">
        <v>0</v>
      </c>
      <c r="W75" s="10"/>
      <c r="X75" s="56">
        <v>0</v>
      </c>
      <c r="Y75" s="10"/>
      <c r="Z75" s="56">
        <v>0</v>
      </c>
      <c r="AA75" s="10"/>
      <c r="AB75" s="56">
        <v>0</v>
      </c>
      <c r="AC75" s="10"/>
      <c r="AD75" s="56">
        <v>0</v>
      </c>
      <c r="AE75" s="10"/>
      <c r="AF75" s="56">
        <v>0</v>
      </c>
      <c r="AG75" s="10"/>
      <c r="AH75" s="56">
        <v>0</v>
      </c>
      <c r="AI75" s="56">
        <f t="shared" si="1"/>
        <v>0</v>
      </c>
    </row>
    <row r="76" spans="2:35" x14ac:dyDescent="0.25">
      <c r="B76" s="8">
        <v>70</v>
      </c>
      <c r="C76" s="58" t="s">
        <v>130</v>
      </c>
      <c r="D76" s="58" t="s">
        <v>916</v>
      </c>
      <c r="E76" s="58" t="s">
        <v>1364</v>
      </c>
      <c r="F76" s="8" t="s">
        <v>1452</v>
      </c>
      <c r="G76" s="8"/>
      <c r="H76" s="8"/>
      <c r="I76" s="190">
        <v>6091420</v>
      </c>
      <c r="J76" s="10" t="s">
        <v>117</v>
      </c>
      <c r="K76" s="10"/>
      <c r="L76" s="56">
        <v>0</v>
      </c>
      <c r="M76" s="10"/>
      <c r="N76" s="56">
        <v>0</v>
      </c>
      <c r="O76" s="10"/>
      <c r="P76" s="56">
        <v>0</v>
      </c>
      <c r="Q76" s="10"/>
      <c r="R76" s="56">
        <v>0</v>
      </c>
      <c r="S76" s="10"/>
      <c r="T76" s="56">
        <v>0</v>
      </c>
      <c r="U76" s="10"/>
      <c r="V76" s="56">
        <v>0</v>
      </c>
      <c r="W76" s="10"/>
      <c r="X76" s="56">
        <v>0</v>
      </c>
      <c r="Y76" s="10"/>
      <c r="Z76" s="56">
        <v>0</v>
      </c>
      <c r="AA76" s="10"/>
      <c r="AB76" s="56">
        <v>0</v>
      </c>
      <c r="AC76" s="10"/>
      <c r="AD76" s="56">
        <v>0</v>
      </c>
      <c r="AE76" s="10"/>
      <c r="AF76" s="56">
        <v>0</v>
      </c>
      <c r="AG76" s="10"/>
      <c r="AH76" s="56">
        <v>0</v>
      </c>
      <c r="AI76" s="56">
        <f t="shared" si="1"/>
        <v>0</v>
      </c>
    </row>
    <row r="77" spans="2:35" x14ac:dyDescent="0.25">
      <c r="B77" s="8">
        <v>71</v>
      </c>
      <c r="C77" s="58" t="s">
        <v>130</v>
      </c>
      <c r="D77" s="58" t="s">
        <v>916</v>
      </c>
      <c r="E77" s="58" t="s">
        <v>1366</v>
      </c>
      <c r="F77" s="8"/>
      <c r="G77" s="8"/>
      <c r="H77" s="8"/>
      <c r="I77" s="56">
        <v>2832200</v>
      </c>
      <c r="J77" s="10" t="s">
        <v>117</v>
      </c>
      <c r="K77" s="10"/>
      <c r="L77" s="56">
        <v>0</v>
      </c>
      <c r="M77" s="10"/>
      <c r="N77" s="56">
        <v>0</v>
      </c>
      <c r="O77" s="10"/>
      <c r="P77" s="56">
        <v>0</v>
      </c>
      <c r="Q77" s="10"/>
      <c r="R77" s="56">
        <v>0</v>
      </c>
      <c r="S77" s="10"/>
      <c r="T77" s="56">
        <v>0</v>
      </c>
      <c r="U77" s="10"/>
      <c r="V77" s="56">
        <v>0</v>
      </c>
      <c r="W77" s="10"/>
      <c r="X77" s="56">
        <v>0</v>
      </c>
      <c r="Y77" s="10"/>
      <c r="Z77" s="56">
        <v>0</v>
      </c>
      <c r="AA77" s="10"/>
      <c r="AB77" s="56">
        <v>0</v>
      </c>
      <c r="AC77" s="10"/>
      <c r="AD77" s="56">
        <v>0</v>
      </c>
      <c r="AE77" s="10"/>
      <c r="AF77" s="56">
        <v>0</v>
      </c>
      <c r="AG77" s="10"/>
      <c r="AH77" s="56">
        <v>0</v>
      </c>
      <c r="AI77" s="56">
        <f t="shared" si="1"/>
        <v>0</v>
      </c>
    </row>
    <row r="78" spans="2:35" x14ac:dyDescent="0.25">
      <c r="B78" s="8">
        <v>72</v>
      </c>
      <c r="C78" s="58" t="s">
        <v>130</v>
      </c>
      <c r="D78" s="58" t="s">
        <v>916</v>
      </c>
      <c r="E78" s="58" t="s">
        <v>1367</v>
      </c>
      <c r="F78" s="8"/>
      <c r="G78" s="8"/>
      <c r="H78" s="8"/>
      <c r="I78" s="56">
        <v>14586568</v>
      </c>
      <c r="J78" s="10" t="s">
        <v>117</v>
      </c>
      <c r="K78" s="10"/>
      <c r="L78" s="56">
        <v>0</v>
      </c>
      <c r="M78" s="10"/>
      <c r="N78" s="56">
        <v>0</v>
      </c>
      <c r="O78" s="10"/>
      <c r="P78" s="56">
        <v>0</v>
      </c>
      <c r="Q78" s="10"/>
      <c r="R78" s="56">
        <v>0</v>
      </c>
      <c r="S78" s="10"/>
      <c r="T78" s="56">
        <v>0</v>
      </c>
      <c r="U78" s="10"/>
      <c r="V78" s="56">
        <v>0</v>
      </c>
      <c r="W78" s="10"/>
      <c r="X78" s="56">
        <v>0</v>
      </c>
      <c r="Y78" s="10"/>
      <c r="Z78" s="56">
        <v>0</v>
      </c>
      <c r="AA78" s="10"/>
      <c r="AB78" s="56">
        <v>0</v>
      </c>
      <c r="AC78" s="10"/>
      <c r="AD78" s="56">
        <v>0</v>
      </c>
      <c r="AE78" s="10"/>
      <c r="AF78" s="56">
        <v>0</v>
      </c>
      <c r="AG78" s="10"/>
      <c r="AH78" s="56">
        <v>0</v>
      </c>
      <c r="AI78" s="56">
        <f t="shared" si="1"/>
        <v>0</v>
      </c>
    </row>
    <row r="79" spans="2:35" x14ac:dyDescent="0.25">
      <c r="B79" s="8">
        <v>73</v>
      </c>
      <c r="C79" s="58" t="s">
        <v>130</v>
      </c>
      <c r="D79" s="58" t="s">
        <v>916</v>
      </c>
      <c r="E79" s="58" t="s">
        <v>1370</v>
      </c>
      <c r="F79" s="8"/>
      <c r="G79" s="8"/>
      <c r="H79" s="8"/>
      <c r="I79" s="190">
        <v>11810750</v>
      </c>
      <c r="J79" s="10" t="s">
        <v>117</v>
      </c>
      <c r="K79" s="10"/>
      <c r="L79" s="56">
        <v>0</v>
      </c>
      <c r="M79" s="10"/>
      <c r="N79" s="56">
        <v>0</v>
      </c>
      <c r="O79" s="10"/>
      <c r="P79" s="56">
        <v>0</v>
      </c>
      <c r="Q79" s="10"/>
      <c r="R79" s="56">
        <v>0</v>
      </c>
      <c r="S79" s="10"/>
      <c r="T79" s="56">
        <v>0</v>
      </c>
      <c r="U79" s="10"/>
      <c r="V79" s="56">
        <v>0</v>
      </c>
      <c r="W79" s="10"/>
      <c r="X79" s="56">
        <v>0</v>
      </c>
      <c r="Y79" s="10"/>
      <c r="Z79" s="56">
        <v>0</v>
      </c>
      <c r="AA79" s="10"/>
      <c r="AB79" s="56">
        <v>0</v>
      </c>
      <c r="AC79" s="10"/>
      <c r="AD79" s="56">
        <v>0</v>
      </c>
      <c r="AE79" s="10"/>
      <c r="AF79" s="56">
        <v>0</v>
      </c>
      <c r="AG79" s="10"/>
      <c r="AH79" s="56">
        <v>0</v>
      </c>
      <c r="AI79" s="56">
        <f t="shared" si="1"/>
        <v>0</v>
      </c>
    </row>
    <row r="80" spans="2:35" x14ac:dyDescent="0.25">
      <c r="B80" s="8">
        <v>74</v>
      </c>
      <c r="C80" s="58" t="s">
        <v>130</v>
      </c>
      <c r="D80" s="58" t="s">
        <v>916</v>
      </c>
      <c r="E80" s="58" t="s">
        <v>1372</v>
      </c>
      <c r="F80" s="8"/>
      <c r="G80" s="8"/>
      <c r="H80" s="8"/>
      <c r="I80" s="56">
        <v>1739711</v>
      </c>
      <c r="J80" s="10" t="s">
        <v>117</v>
      </c>
      <c r="K80" s="10"/>
      <c r="L80" s="56">
        <v>0</v>
      </c>
      <c r="M80" s="10"/>
      <c r="N80" s="56">
        <v>0</v>
      </c>
      <c r="O80" s="10"/>
      <c r="P80" s="56">
        <v>0</v>
      </c>
      <c r="Q80" s="10"/>
      <c r="R80" s="56">
        <v>0</v>
      </c>
      <c r="S80" s="10"/>
      <c r="T80" s="56">
        <v>0</v>
      </c>
      <c r="U80" s="10"/>
      <c r="V80" s="56">
        <v>0</v>
      </c>
      <c r="W80" s="10"/>
      <c r="X80" s="56">
        <v>0</v>
      </c>
      <c r="Y80" s="10"/>
      <c r="Z80" s="56">
        <v>0</v>
      </c>
      <c r="AA80" s="10"/>
      <c r="AB80" s="56">
        <v>0</v>
      </c>
      <c r="AC80" s="10"/>
      <c r="AD80" s="56">
        <v>0</v>
      </c>
      <c r="AE80" s="10"/>
      <c r="AF80" s="56">
        <v>0</v>
      </c>
      <c r="AG80" s="10"/>
      <c r="AH80" s="56">
        <v>0</v>
      </c>
      <c r="AI80" s="56">
        <f t="shared" si="1"/>
        <v>0</v>
      </c>
    </row>
    <row r="81" spans="2:35" x14ac:dyDescent="0.25">
      <c r="B81" s="8">
        <v>75</v>
      </c>
      <c r="C81" s="58" t="s">
        <v>130</v>
      </c>
      <c r="D81" s="58" t="s">
        <v>916</v>
      </c>
      <c r="E81" s="243" t="s">
        <v>1290</v>
      </c>
      <c r="F81" s="175" t="s">
        <v>1290</v>
      </c>
      <c r="G81" s="248"/>
      <c r="H81" s="8"/>
      <c r="I81" s="248">
        <v>4231640</v>
      </c>
      <c r="J81" s="10" t="s">
        <v>117</v>
      </c>
      <c r="K81" s="10"/>
      <c r="L81" s="56">
        <v>0</v>
      </c>
      <c r="M81" s="10"/>
      <c r="N81" s="56">
        <v>0</v>
      </c>
      <c r="O81" s="10"/>
      <c r="P81" s="56">
        <v>0</v>
      </c>
      <c r="Q81" s="10"/>
      <c r="R81" s="56">
        <v>0</v>
      </c>
      <c r="S81" s="10"/>
      <c r="T81" s="56">
        <v>0</v>
      </c>
      <c r="U81" s="10"/>
      <c r="V81" s="56">
        <v>0</v>
      </c>
      <c r="W81" s="10"/>
      <c r="X81" s="56">
        <v>0</v>
      </c>
      <c r="Y81" s="10"/>
      <c r="Z81" s="56">
        <v>0</v>
      </c>
      <c r="AA81" s="10"/>
      <c r="AB81" s="56">
        <v>0</v>
      </c>
      <c r="AC81" s="10"/>
      <c r="AD81" s="56">
        <v>0</v>
      </c>
      <c r="AE81" s="10"/>
      <c r="AF81" s="56">
        <v>0</v>
      </c>
      <c r="AG81" s="10"/>
      <c r="AH81" s="56">
        <v>0</v>
      </c>
      <c r="AI81" s="56">
        <f t="shared" si="1"/>
        <v>0</v>
      </c>
    </row>
    <row r="82" spans="2:35" x14ac:dyDescent="0.25">
      <c r="B82" s="8">
        <v>76</v>
      </c>
      <c r="C82" s="58" t="s">
        <v>130</v>
      </c>
      <c r="D82" s="58" t="s">
        <v>916</v>
      </c>
      <c r="E82" s="215"/>
      <c r="F82" s="8"/>
      <c r="G82" s="8"/>
      <c r="H82" s="8"/>
      <c r="I82" s="233"/>
      <c r="J82" s="10" t="s">
        <v>117</v>
      </c>
      <c r="K82" s="10"/>
      <c r="L82" s="56">
        <v>0</v>
      </c>
      <c r="M82" s="10"/>
      <c r="N82" s="56">
        <v>0</v>
      </c>
      <c r="O82" s="10"/>
      <c r="P82" s="56">
        <v>0</v>
      </c>
      <c r="Q82" s="10"/>
      <c r="R82" s="56">
        <v>0</v>
      </c>
      <c r="S82" s="10"/>
      <c r="T82" s="56">
        <v>0</v>
      </c>
      <c r="U82" s="10"/>
      <c r="V82" s="56">
        <v>0</v>
      </c>
      <c r="W82" s="10"/>
      <c r="X82" s="56">
        <v>0</v>
      </c>
      <c r="Y82" s="10"/>
      <c r="Z82" s="56">
        <v>0</v>
      </c>
      <c r="AA82" s="10"/>
      <c r="AB82" s="56">
        <v>0</v>
      </c>
      <c r="AC82" s="10"/>
      <c r="AD82" s="56">
        <v>0</v>
      </c>
      <c r="AE82" s="10"/>
      <c r="AF82" s="56">
        <v>0</v>
      </c>
      <c r="AG82" s="10"/>
      <c r="AH82" s="56">
        <v>0</v>
      </c>
      <c r="AI82" s="56">
        <f t="shared" si="1"/>
        <v>0</v>
      </c>
    </row>
    <row r="83" spans="2:35" x14ac:dyDescent="0.25">
      <c r="B83" s="8">
        <v>77</v>
      </c>
      <c r="C83" s="58" t="s">
        <v>130</v>
      </c>
      <c r="D83" s="58" t="s">
        <v>916</v>
      </c>
      <c r="E83" s="208"/>
      <c r="F83" s="8"/>
      <c r="G83" s="8"/>
      <c r="H83" s="8"/>
      <c r="I83" s="56"/>
      <c r="J83" s="10" t="s">
        <v>117</v>
      </c>
      <c r="K83" s="10"/>
      <c r="L83" s="56">
        <v>0</v>
      </c>
      <c r="M83" s="10"/>
      <c r="N83" s="56">
        <v>0</v>
      </c>
      <c r="O83" s="10"/>
      <c r="P83" s="56">
        <v>0</v>
      </c>
      <c r="Q83" s="10"/>
      <c r="R83" s="56">
        <v>0</v>
      </c>
      <c r="S83" s="10"/>
      <c r="T83" s="56">
        <v>0</v>
      </c>
      <c r="U83" s="10"/>
      <c r="V83" s="56">
        <v>0</v>
      </c>
      <c r="W83" s="10"/>
      <c r="X83" s="56">
        <v>0</v>
      </c>
      <c r="Y83" s="10"/>
      <c r="Z83" s="56">
        <v>0</v>
      </c>
      <c r="AA83" s="10"/>
      <c r="AB83" s="56">
        <v>0</v>
      </c>
      <c r="AC83" s="10"/>
      <c r="AD83" s="56">
        <v>0</v>
      </c>
      <c r="AE83" s="10"/>
      <c r="AF83" s="56">
        <v>0</v>
      </c>
      <c r="AG83" s="10"/>
      <c r="AH83" s="56">
        <v>0</v>
      </c>
      <c r="AI83" s="56">
        <f t="shared" si="1"/>
        <v>0</v>
      </c>
    </row>
    <row r="84" spans="2:35" x14ac:dyDescent="0.25">
      <c r="B84" s="8">
        <v>78</v>
      </c>
      <c r="C84" s="58" t="s">
        <v>130</v>
      </c>
      <c r="D84" s="58" t="s">
        <v>916</v>
      </c>
      <c r="E84" s="58"/>
      <c r="F84" s="8"/>
      <c r="G84" s="8"/>
      <c r="H84" s="8"/>
      <c r="I84" s="56"/>
      <c r="J84" s="10" t="s">
        <v>117</v>
      </c>
      <c r="K84" s="10"/>
      <c r="L84" s="56">
        <v>0</v>
      </c>
      <c r="M84" s="10"/>
      <c r="N84" s="56">
        <v>0</v>
      </c>
      <c r="O84" s="10"/>
      <c r="P84" s="56">
        <v>0</v>
      </c>
      <c r="Q84" s="10"/>
      <c r="R84" s="56">
        <v>0</v>
      </c>
      <c r="S84" s="10"/>
      <c r="T84" s="56">
        <v>0</v>
      </c>
      <c r="U84" s="10"/>
      <c r="V84" s="56">
        <v>0</v>
      </c>
      <c r="W84" s="10"/>
      <c r="X84" s="56">
        <v>0</v>
      </c>
      <c r="Y84" s="10"/>
      <c r="Z84" s="56">
        <v>0</v>
      </c>
      <c r="AA84" s="10"/>
      <c r="AB84" s="56">
        <v>0</v>
      </c>
      <c r="AC84" s="10"/>
      <c r="AD84" s="56">
        <v>0</v>
      </c>
      <c r="AE84" s="10"/>
      <c r="AF84" s="56">
        <v>0</v>
      </c>
      <c r="AG84" s="10"/>
      <c r="AH84" s="56">
        <v>0</v>
      </c>
      <c r="AI84" s="56">
        <f t="shared" si="1"/>
        <v>0</v>
      </c>
    </row>
    <row r="85" spans="2:35" ht="17.25" customHeight="1" x14ac:dyDescent="0.25">
      <c r="B85" s="8">
        <v>79</v>
      </c>
      <c r="C85" s="58" t="s">
        <v>130</v>
      </c>
      <c r="D85" s="58" t="s">
        <v>916</v>
      </c>
      <c r="E85" s="58"/>
      <c r="F85" s="8"/>
      <c r="G85" s="8"/>
      <c r="H85" s="8"/>
      <c r="I85" s="56"/>
      <c r="J85" s="10" t="s">
        <v>117</v>
      </c>
      <c r="K85" s="10"/>
      <c r="L85" s="56">
        <v>0</v>
      </c>
      <c r="M85" s="10"/>
      <c r="N85" s="56">
        <v>0</v>
      </c>
      <c r="O85" s="10"/>
      <c r="P85" s="56">
        <v>0</v>
      </c>
      <c r="Q85" s="10"/>
      <c r="R85" s="56">
        <v>0</v>
      </c>
      <c r="S85" s="10"/>
      <c r="T85" s="56">
        <v>0</v>
      </c>
      <c r="U85" s="10"/>
      <c r="V85" s="56">
        <v>0</v>
      </c>
      <c r="W85" s="10"/>
      <c r="X85" s="56">
        <v>0</v>
      </c>
      <c r="Y85" s="10"/>
      <c r="Z85" s="56">
        <v>0</v>
      </c>
      <c r="AA85" s="10"/>
      <c r="AB85" s="56">
        <v>0</v>
      </c>
      <c r="AC85" s="10"/>
      <c r="AD85" s="56">
        <v>0</v>
      </c>
      <c r="AE85" s="10"/>
      <c r="AF85" s="56">
        <v>0</v>
      </c>
      <c r="AG85" s="10"/>
      <c r="AH85" s="56">
        <v>0</v>
      </c>
      <c r="AI85" s="56">
        <f t="shared" si="1"/>
        <v>0</v>
      </c>
    </row>
    <row r="86" spans="2:35" x14ac:dyDescent="0.25">
      <c r="B86" s="8">
        <v>80</v>
      </c>
      <c r="C86" s="58" t="s">
        <v>130</v>
      </c>
      <c r="D86" s="58" t="s">
        <v>916</v>
      </c>
      <c r="E86" s="58"/>
      <c r="F86" s="8"/>
      <c r="G86" s="8"/>
      <c r="H86" s="8"/>
      <c r="I86" s="56"/>
      <c r="J86" s="10" t="s">
        <v>117</v>
      </c>
      <c r="K86" s="10"/>
      <c r="L86" s="56">
        <v>0</v>
      </c>
      <c r="M86" s="10"/>
      <c r="N86" s="56">
        <v>0</v>
      </c>
      <c r="O86" s="10"/>
      <c r="P86" s="56">
        <v>0</v>
      </c>
      <c r="Q86" s="10"/>
      <c r="R86" s="56">
        <v>0</v>
      </c>
      <c r="S86" s="10"/>
      <c r="T86" s="56">
        <v>0</v>
      </c>
      <c r="U86" s="10"/>
      <c r="V86" s="56">
        <v>0</v>
      </c>
      <c r="W86" s="10"/>
      <c r="X86" s="56">
        <v>0</v>
      </c>
      <c r="Y86" s="10"/>
      <c r="Z86" s="56">
        <v>0</v>
      </c>
      <c r="AA86" s="10"/>
      <c r="AB86" s="56">
        <v>0</v>
      </c>
      <c r="AC86" s="10"/>
      <c r="AD86" s="56">
        <v>0</v>
      </c>
      <c r="AE86" s="10"/>
      <c r="AF86" s="56">
        <v>0</v>
      </c>
      <c r="AG86" s="10"/>
      <c r="AH86" s="56">
        <v>0</v>
      </c>
      <c r="AI86" s="56">
        <f t="shared" si="1"/>
        <v>0</v>
      </c>
    </row>
    <row r="87" spans="2:35" x14ac:dyDescent="0.25">
      <c r="B87" s="8">
        <v>81</v>
      </c>
      <c r="C87" s="58" t="s">
        <v>130</v>
      </c>
      <c r="D87" s="58" t="s">
        <v>916</v>
      </c>
      <c r="E87" s="58"/>
      <c r="F87" s="8"/>
      <c r="G87" s="8"/>
      <c r="H87" s="8"/>
      <c r="I87" s="56"/>
      <c r="J87" s="10" t="s">
        <v>117</v>
      </c>
      <c r="K87" s="10"/>
      <c r="L87" s="56">
        <v>0</v>
      </c>
      <c r="M87" s="10"/>
      <c r="N87" s="56">
        <v>0</v>
      </c>
      <c r="O87" s="10"/>
      <c r="P87" s="56">
        <v>0</v>
      </c>
      <c r="Q87" s="10"/>
      <c r="R87" s="56">
        <v>0</v>
      </c>
      <c r="S87" s="10"/>
      <c r="T87" s="56">
        <v>0</v>
      </c>
      <c r="U87" s="10"/>
      <c r="V87" s="56">
        <v>0</v>
      </c>
      <c r="W87" s="10"/>
      <c r="X87" s="56">
        <v>0</v>
      </c>
      <c r="Y87" s="10"/>
      <c r="Z87" s="56">
        <v>0</v>
      </c>
      <c r="AA87" s="10"/>
      <c r="AB87" s="56">
        <v>0</v>
      </c>
      <c r="AC87" s="10"/>
      <c r="AD87" s="56">
        <v>0</v>
      </c>
      <c r="AE87" s="10"/>
      <c r="AF87" s="56">
        <v>0</v>
      </c>
      <c r="AG87" s="10"/>
      <c r="AH87" s="56">
        <v>0</v>
      </c>
      <c r="AI87" s="56">
        <f t="shared" si="1"/>
        <v>0</v>
      </c>
    </row>
    <row r="88" spans="2:35" x14ac:dyDescent="0.25">
      <c r="B88" s="8">
        <v>82</v>
      </c>
      <c r="C88" s="58" t="s">
        <v>130</v>
      </c>
      <c r="D88" s="58" t="s">
        <v>916</v>
      </c>
      <c r="E88" s="58"/>
      <c r="F88" s="8"/>
      <c r="G88" s="8"/>
      <c r="H88" s="8"/>
      <c r="I88" s="56"/>
      <c r="J88" s="10" t="s">
        <v>117</v>
      </c>
      <c r="K88" s="10"/>
      <c r="L88" s="56">
        <v>0</v>
      </c>
      <c r="M88" s="10"/>
      <c r="N88" s="56">
        <v>0</v>
      </c>
      <c r="O88" s="10"/>
      <c r="P88" s="56">
        <v>0</v>
      </c>
      <c r="Q88" s="10"/>
      <c r="R88" s="56">
        <v>0</v>
      </c>
      <c r="S88" s="10"/>
      <c r="T88" s="56">
        <v>0</v>
      </c>
      <c r="U88" s="10"/>
      <c r="V88" s="56">
        <v>0</v>
      </c>
      <c r="W88" s="10"/>
      <c r="X88" s="56">
        <v>0</v>
      </c>
      <c r="Y88" s="10"/>
      <c r="Z88" s="56">
        <v>0</v>
      </c>
      <c r="AA88" s="10"/>
      <c r="AB88" s="56">
        <v>0</v>
      </c>
      <c r="AC88" s="10"/>
      <c r="AD88" s="56">
        <v>0</v>
      </c>
      <c r="AE88" s="10"/>
      <c r="AF88" s="56">
        <v>0</v>
      </c>
      <c r="AG88" s="10"/>
      <c r="AH88" s="56">
        <v>0</v>
      </c>
      <c r="AI88" s="56">
        <f t="shared" si="1"/>
        <v>0</v>
      </c>
    </row>
    <row r="89" spans="2:35" x14ac:dyDescent="0.25">
      <c r="B89" s="8">
        <v>83</v>
      </c>
      <c r="C89" s="58" t="s">
        <v>130</v>
      </c>
      <c r="D89" s="58" t="s">
        <v>916</v>
      </c>
      <c r="E89" s="58"/>
      <c r="F89" s="8"/>
      <c r="G89" s="8"/>
      <c r="H89" s="8"/>
      <c r="I89" s="56"/>
      <c r="J89" s="10" t="s">
        <v>117</v>
      </c>
      <c r="K89" s="10"/>
      <c r="L89" s="56">
        <v>0</v>
      </c>
      <c r="M89" s="10"/>
      <c r="N89" s="56">
        <v>0</v>
      </c>
      <c r="O89" s="10"/>
      <c r="P89" s="56">
        <v>0</v>
      </c>
      <c r="Q89" s="10"/>
      <c r="R89" s="56">
        <v>0</v>
      </c>
      <c r="S89" s="10"/>
      <c r="T89" s="56">
        <v>0</v>
      </c>
      <c r="U89" s="10"/>
      <c r="V89" s="56">
        <v>0</v>
      </c>
      <c r="W89" s="10"/>
      <c r="X89" s="56">
        <v>0</v>
      </c>
      <c r="Y89" s="10"/>
      <c r="Z89" s="56">
        <v>0</v>
      </c>
      <c r="AA89" s="10"/>
      <c r="AB89" s="56">
        <v>0</v>
      </c>
      <c r="AC89" s="10"/>
      <c r="AD89" s="56">
        <v>0</v>
      </c>
      <c r="AE89" s="10"/>
      <c r="AF89" s="56">
        <v>0</v>
      </c>
      <c r="AG89" s="10"/>
      <c r="AH89" s="56">
        <v>0</v>
      </c>
      <c r="AI89" s="56">
        <f t="shared" si="1"/>
        <v>0</v>
      </c>
    </row>
    <row r="90" spans="2:35" x14ac:dyDescent="0.25">
      <c r="B90" s="8">
        <v>84</v>
      </c>
      <c r="C90" s="58" t="s">
        <v>130</v>
      </c>
      <c r="D90" s="58" t="s">
        <v>916</v>
      </c>
      <c r="E90" s="58"/>
      <c r="F90" s="8"/>
      <c r="G90" s="8"/>
      <c r="H90" s="8"/>
      <c r="I90" s="56"/>
      <c r="J90" s="10" t="s">
        <v>117</v>
      </c>
      <c r="K90" s="10"/>
      <c r="L90" s="56">
        <v>0</v>
      </c>
      <c r="M90" s="10"/>
      <c r="N90" s="56">
        <v>0</v>
      </c>
      <c r="O90" s="10"/>
      <c r="P90" s="56">
        <v>0</v>
      </c>
      <c r="Q90" s="10"/>
      <c r="R90" s="56">
        <v>0</v>
      </c>
      <c r="S90" s="10"/>
      <c r="T90" s="56">
        <v>0</v>
      </c>
      <c r="U90" s="10"/>
      <c r="V90" s="56">
        <v>0</v>
      </c>
      <c r="W90" s="10"/>
      <c r="X90" s="56">
        <v>0</v>
      </c>
      <c r="Y90" s="182"/>
      <c r="Z90" s="56">
        <v>0</v>
      </c>
      <c r="AA90" s="175"/>
      <c r="AB90" s="56">
        <v>0</v>
      </c>
      <c r="AC90" s="10"/>
      <c r="AD90" s="56">
        <v>0</v>
      </c>
      <c r="AE90" s="10"/>
      <c r="AF90" s="56">
        <v>0</v>
      </c>
      <c r="AG90" s="10"/>
      <c r="AH90" s="56">
        <v>0</v>
      </c>
      <c r="AI90" s="56">
        <f t="shared" si="1"/>
        <v>0</v>
      </c>
    </row>
    <row r="91" spans="2:35" x14ac:dyDescent="0.25">
      <c r="B91" s="8">
        <v>85</v>
      </c>
      <c r="C91" s="58" t="s">
        <v>130</v>
      </c>
      <c r="D91" s="58" t="s">
        <v>916</v>
      </c>
      <c r="E91" s="174"/>
      <c r="F91" s="8"/>
      <c r="G91" s="8"/>
      <c r="H91" s="8"/>
      <c r="I91" s="56"/>
      <c r="J91" s="10" t="s">
        <v>117</v>
      </c>
      <c r="K91" s="10"/>
      <c r="L91" s="56">
        <v>0</v>
      </c>
      <c r="M91" s="10"/>
      <c r="N91" s="56">
        <v>0</v>
      </c>
      <c r="O91" s="10"/>
      <c r="P91" s="56">
        <v>0</v>
      </c>
      <c r="Q91" s="10"/>
      <c r="R91" s="56">
        <v>0</v>
      </c>
      <c r="S91" s="10"/>
      <c r="T91" s="56">
        <v>0</v>
      </c>
      <c r="U91" s="10"/>
      <c r="V91" s="56">
        <v>0</v>
      </c>
      <c r="W91" s="10"/>
      <c r="X91" s="56">
        <v>0</v>
      </c>
      <c r="Y91" s="10"/>
      <c r="Z91" s="56">
        <v>0</v>
      </c>
      <c r="AA91" s="10"/>
      <c r="AB91" s="56">
        <v>0</v>
      </c>
      <c r="AC91" s="10"/>
      <c r="AD91" s="56">
        <v>0</v>
      </c>
      <c r="AE91" s="10"/>
      <c r="AF91" s="56">
        <v>0</v>
      </c>
      <c r="AG91" s="10"/>
      <c r="AH91" s="56">
        <v>0</v>
      </c>
      <c r="AI91" s="56">
        <f t="shared" si="1"/>
        <v>0</v>
      </c>
    </row>
    <row r="92" spans="2:35" x14ac:dyDescent="0.25">
      <c r="B92" s="8">
        <v>86</v>
      </c>
      <c r="C92" s="58" t="s">
        <v>130</v>
      </c>
      <c r="D92" s="58" t="s">
        <v>916</v>
      </c>
      <c r="E92" s="216"/>
      <c r="F92" s="8"/>
      <c r="G92" s="8"/>
      <c r="H92" s="8"/>
      <c r="I92" s="56"/>
      <c r="J92" s="10" t="s">
        <v>117</v>
      </c>
      <c r="K92" s="10"/>
      <c r="L92" s="56">
        <v>0</v>
      </c>
      <c r="M92" s="10"/>
      <c r="N92" s="56">
        <v>0</v>
      </c>
      <c r="O92" s="10"/>
      <c r="P92" s="56">
        <v>0</v>
      </c>
      <c r="Q92" s="10"/>
      <c r="R92" s="56">
        <v>0</v>
      </c>
      <c r="S92" s="10"/>
      <c r="T92" s="56">
        <v>0</v>
      </c>
      <c r="U92" s="10"/>
      <c r="V92" s="56">
        <v>0</v>
      </c>
      <c r="W92" s="10"/>
      <c r="X92" s="56">
        <v>0</v>
      </c>
      <c r="Y92" s="10"/>
      <c r="Z92" s="56">
        <v>0</v>
      </c>
      <c r="AA92" s="10"/>
      <c r="AB92" s="56">
        <v>0</v>
      </c>
      <c r="AC92" s="10"/>
      <c r="AD92" s="56">
        <v>0</v>
      </c>
      <c r="AE92" s="10"/>
      <c r="AF92" s="56">
        <v>0</v>
      </c>
      <c r="AG92" s="10"/>
      <c r="AH92" s="56">
        <v>0</v>
      </c>
      <c r="AI92" s="56">
        <f t="shared" si="1"/>
        <v>0</v>
      </c>
    </row>
    <row r="93" spans="2:35" x14ac:dyDescent="0.25">
      <c r="B93" s="8">
        <v>87</v>
      </c>
      <c r="C93" s="58" t="s">
        <v>130</v>
      </c>
      <c r="D93" s="58" t="s">
        <v>916</v>
      </c>
      <c r="E93" s="219"/>
      <c r="F93" s="8"/>
      <c r="G93" s="8"/>
      <c r="H93" s="8"/>
      <c r="I93" s="56"/>
      <c r="J93" s="10" t="s">
        <v>117</v>
      </c>
      <c r="K93" s="10"/>
      <c r="L93" s="56">
        <v>0</v>
      </c>
      <c r="M93" s="10"/>
      <c r="N93" s="56">
        <v>0</v>
      </c>
      <c r="O93" s="10"/>
      <c r="P93" s="56">
        <v>0</v>
      </c>
      <c r="Q93" s="10"/>
      <c r="R93" s="56">
        <v>0</v>
      </c>
      <c r="S93" s="10"/>
      <c r="T93" s="56">
        <v>0</v>
      </c>
      <c r="U93" s="10"/>
      <c r="V93" s="56">
        <v>0</v>
      </c>
      <c r="W93" s="10"/>
      <c r="X93" s="56">
        <v>0</v>
      </c>
      <c r="Y93" s="10"/>
      <c r="Z93" s="56">
        <v>0</v>
      </c>
      <c r="AA93" s="10"/>
      <c r="AB93" s="56">
        <v>0</v>
      </c>
      <c r="AC93" s="10"/>
      <c r="AD93" s="56">
        <v>0</v>
      </c>
      <c r="AE93" s="10"/>
      <c r="AF93" s="56">
        <v>0</v>
      </c>
      <c r="AG93" s="10"/>
      <c r="AH93" s="56">
        <v>0</v>
      </c>
      <c r="AI93" s="56">
        <f t="shared" si="1"/>
        <v>0</v>
      </c>
    </row>
    <row r="94" spans="2:35" x14ac:dyDescent="0.25">
      <c r="B94" s="8">
        <v>88</v>
      </c>
      <c r="C94" s="58" t="s">
        <v>130</v>
      </c>
      <c r="D94" s="58" t="s">
        <v>916</v>
      </c>
      <c r="E94" s="58"/>
      <c r="F94" s="8"/>
      <c r="G94" s="8"/>
      <c r="H94" s="8"/>
      <c r="I94" s="190"/>
      <c r="J94" s="10" t="s">
        <v>117</v>
      </c>
      <c r="K94" s="10"/>
      <c r="L94" s="56">
        <v>0</v>
      </c>
      <c r="M94" s="10"/>
      <c r="N94" s="56">
        <v>0</v>
      </c>
      <c r="O94" s="10"/>
      <c r="P94" s="56">
        <v>0</v>
      </c>
      <c r="Q94" s="10"/>
      <c r="R94" s="56">
        <v>0</v>
      </c>
      <c r="S94" s="10"/>
      <c r="T94" s="56">
        <v>0</v>
      </c>
      <c r="U94" s="10"/>
      <c r="V94" s="56">
        <v>0</v>
      </c>
      <c r="W94" s="10"/>
      <c r="X94" s="56">
        <v>0</v>
      </c>
      <c r="Y94" s="10"/>
      <c r="Z94" s="56">
        <v>0</v>
      </c>
      <c r="AA94" s="10"/>
      <c r="AB94" s="56">
        <v>0</v>
      </c>
      <c r="AC94" s="10"/>
      <c r="AD94" s="56">
        <v>0</v>
      </c>
      <c r="AE94" s="10"/>
      <c r="AF94" s="56">
        <v>0</v>
      </c>
      <c r="AG94" s="10"/>
      <c r="AH94" s="56">
        <v>0</v>
      </c>
      <c r="AI94" s="56">
        <f t="shared" si="1"/>
        <v>0</v>
      </c>
    </row>
    <row r="95" spans="2:35" x14ac:dyDescent="0.25">
      <c r="B95" s="8">
        <v>89</v>
      </c>
      <c r="C95" s="58" t="s">
        <v>130</v>
      </c>
      <c r="D95" s="58" t="s">
        <v>916</v>
      </c>
      <c r="E95" s="58"/>
      <c r="F95" s="8"/>
      <c r="G95" s="8"/>
      <c r="H95" s="8"/>
      <c r="I95" s="56"/>
      <c r="J95" s="10" t="s">
        <v>117</v>
      </c>
      <c r="K95" s="10"/>
      <c r="L95" s="56">
        <v>0</v>
      </c>
      <c r="M95" s="10"/>
      <c r="N95" s="56">
        <v>0</v>
      </c>
      <c r="O95" s="10"/>
      <c r="P95" s="56">
        <v>0</v>
      </c>
      <c r="Q95" s="10"/>
      <c r="R95" s="56">
        <v>0</v>
      </c>
      <c r="S95" s="10"/>
      <c r="T95" s="56">
        <v>0</v>
      </c>
      <c r="U95" s="10"/>
      <c r="V95" s="56">
        <v>0</v>
      </c>
      <c r="W95" s="10"/>
      <c r="X95" s="56">
        <v>0</v>
      </c>
      <c r="Y95" s="10"/>
      <c r="Z95" s="56">
        <v>0</v>
      </c>
      <c r="AA95" s="10"/>
      <c r="AB95" s="56">
        <v>0</v>
      </c>
      <c r="AC95" s="10"/>
      <c r="AD95" s="56">
        <v>0</v>
      </c>
      <c r="AE95" s="10"/>
      <c r="AF95" s="56">
        <v>0</v>
      </c>
      <c r="AG95" s="10"/>
      <c r="AH95" s="56">
        <v>0</v>
      </c>
      <c r="AI95" s="56">
        <f t="shared" si="1"/>
        <v>0</v>
      </c>
    </row>
    <row r="96" spans="2:35" x14ac:dyDescent="0.25">
      <c r="B96" s="8">
        <v>90</v>
      </c>
      <c r="C96" s="58" t="s">
        <v>130</v>
      </c>
      <c r="D96" s="58" t="s">
        <v>916</v>
      </c>
      <c r="E96" s="58"/>
      <c r="F96" s="8"/>
      <c r="G96" s="8"/>
      <c r="H96" s="8"/>
      <c r="I96" s="190"/>
      <c r="J96" s="10" t="s">
        <v>117</v>
      </c>
      <c r="K96" s="10"/>
      <c r="L96" s="56">
        <v>0</v>
      </c>
      <c r="M96" s="10"/>
      <c r="N96" s="56">
        <v>0</v>
      </c>
      <c r="O96" s="10"/>
      <c r="P96" s="56">
        <v>0</v>
      </c>
      <c r="Q96" s="10"/>
      <c r="R96" s="56">
        <v>0</v>
      </c>
      <c r="S96" s="10"/>
      <c r="T96" s="56">
        <v>0</v>
      </c>
      <c r="U96" s="10"/>
      <c r="V96" s="56">
        <v>0</v>
      </c>
      <c r="W96" s="10"/>
      <c r="X96" s="56">
        <v>0</v>
      </c>
      <c r="Y96" s="10"/>
      <c r="Z96" s="56">
        <v>0</v>
      </c>
      <c r="AA96" s="10"/>
      <c r="AB96" s="56">
        <v>0</v>
      </c>
      <c r="AC96" s="10"/>
      <c r="AD96" s="56">
        <v>0</v>
      </c>
      <c r="AE96" s="10"/>
      <c r="AF96" s="56">
        <v>0</v>
      </c>
      <c r="AG96" s="10"/>
      <c r="AH96" s="56">
        <v>0</v>
      </c>
      <c r="AI96" s="56">
        <f t="shared" si="1"/>
        <v>0</v>
      </c>
    </row>
    <row r="97" spans="2:35" x14ac:dyDescent="0.25">
      <c r="B97" s="8">
        <v>91</v>
      </c>
      <c r="C97" s="58" t="s">
        <v>130</v>
      </c>
      <c r="D97" s="58" t="s">
        <v>916</v>
      </c>
      <c r="E97" s="58"/>
      <c r="F97" s="8"/>
      <c r="G97" s="8"/>
      <c r="H97" s="8"/>
      <c r="I97" s="190"/>
      <c r="J97" s="10" t="s">
        <v>117</v>
      </c>
      <c r="K97" s="10"/>
      <c r="L97" s="56">
        <v>0</v>
      </c>
      <c r="M97" s="10"/>
      <c r="N97" s="56">
        <v>0</v>
      </c>
      <c r="O97" s="10"/>
      <c r="P97" s="56">
        <v>0</v>
      </c>
      <c r="Q97" s="10"/>
      <c r="R97" s="56">
        <v>0</v>
      </c>
      <c r="S97" s="10"/>
      <c r="T97" s="56">
        <v>0</v>
      </c>
      <c r="U97" s="10"/>
      <c r="V97" s="56">
        <v>0</v>
      </c>
      <c r="W97" s="10"/>
      <c r="X97" s="56">
        <v>0</v>
      </c>
      <c r="Y97" s="10"/>
      <c r="Z97" s="56">
        <v>0</v>
      </c>
      <c r="AA97" s="10"/>
      <c r="AB97" s="56">
        <v>0</v>
      </c>
      <c r="AC97" s="10"/>
      <c r="AD97" s="56">
        <v>0</v>
      </c>
      <c r="AE97" s="10"/>
      <c r="AF97" s="56">
        <v>0</v>
      </c>
      <c r="AG97" s="10"/>
      <c r="AH97" s="56">
        <v>0</v>
      </c>
      <c r="AI97" s="56">
        <f t="shared" si="1"/>
        <v>0</v>
      </c>
    </row>
    <row r="98" spans="2:35" x14ac:dyDescent="0.25">
      <c r="B98" s="8">
        <v>92</v>
      </c>
      <c r="C98" s="58" t="s">
        <v>130</v>
      </c>
      <c r="D98" s="58" t="s">
        <v>916</v>
      </c>
      <c r="E98" s="58"/>
      <c r="F98" s="8"/>
      <c r="G98" s="8"/>
      <c r="H98" s="8"/>
      <c r="I98" s="190"/>
      <c r="J98" s="10" t="s">
        <v>117</v>
      </c>
      <c r="K98" s="10"/>
      <c r="L98" s="56">
        <v>0</v>
      </c>
      <c r="M98" s="10"/>
      <c r="N98" s="56">
        <v>0</v>
      </c>
      <c r="O98" s="10"/>
      <c r="P98" s="56">
        <v>0</v>
      </c>
      <c r="Q98" s="10"/>
      <c r="R98" s="56">
        <v>0</v>
      </c>
      <c r="S98" s="10"/>
      <c r="T98" s="56">
        <v>0</v>
      </c>
      <c r="U98" s="10"/>
      <c r="V98" s="56">
        <v>0</v>
      </c>
      <c r="W98" s="10"/>
      <c r="X98" s="56">
        <v>0</v>
      </c>
      <c r="Y98" s="10"/>
      <c r="Z98" s="56">
        <v>0</v>
      </c>
      <c r="AA98" s="10"/>
      <c r="AB98" s="56">
        <v>0</v>
      </c>
      <c r="AC98" s="10"/>
      <c r="AD98" s="56">
        <v>0</v>
      </c>
      <c r="AE98" s="10"/>
      <c r="AF98" s="56">
        <v>0</v>
      </c>
      <c r="AG98" s="10"/>
      <c r="AH98" s="56">
        <v>0</v>
      </c>
      <c r="AI98" s="56">
        <f t="shared" si="1"/>
        <v>0</v>
      </c>
    </row>
    <row r="99" spans="2:35" x14ac:dyDescent="0.25">
      <c r="B99" s="8">
        <v>93</v>
      </c>
      <c r="C99" s="58" t="s">
        <v>130</v>
      </c>
      <c r="D99" s="58" t="s">
        <v>916</v>
      </c>
      <c r="E99" s="58"/>
      <c r="F99" s="8"/>
      <c r="G99" s="8"/>
      <c r="H99" s="8"/>
      <c r="I99" s="56"/>
      <c r="J99" s="10" t="s">
        <v>117</v>
      </c>
      <c r="K99" s="10"/>
      <c r="L99" s="56">
        <v>0</v>
      </c>
      <c r="M99" s="10"/>
      <c r="N99" s="56">
        <v>0</v>
      </c>
      <c r="O99" s="10"/>
      <c r="P99" s="56">
        <v>0</v>
      </c>
      <c r="Q99" s="10"/>
      <c r="R99" s="56">
        <v>0</v>
      </c>
      <c r="S99" s="10"/>
      <c r="T99" s="56">
        <v>0</v>
      </c>
      <c r="U99" s="10"/>
      <c r="V99" s="56">
        <v>0</v>
      </c>
      <c r="W99" s="10"/>
      <c r="X99" s="56">
        <v>0</v>
      </c>
      <c r="Y99" s="10"/>
      <c r="Z99" s="56">
        <v>0</v>
      </c>
      <c r="AA99" s="10"/>
      <c r="AB99" s="56">
        <v>0</v>
      </c>
      <c r="AC99" s="10"/>
      <c r="AD99" s="56">
        <v>0</v>
      </c>
      <c r="AE99" s="10"/>
      <c r="AF99" s="56">
        <v>0</v>
      </c>
      <c r="AG99" s="10"/>
      <c r="AH99" s="56">
        <v>0</v>
      </c>
      <c r="AI99" s="56">
        <f t="shared" si="1"/>
        <v>0</v>
      </c>
    </row>
    <row r="100" spans="2:35" x14ac:dyDescent="0.25">
      <c r="B100" s="8">
        <v>94</v>
      </c>
      <c r="C100" s="58" t="s">
        <v>130</v>
      </c>
      <c r="D100" s="58" t="s">
        <v>916</v>
      </c>
      <c r="E100" s="58"/>
      <c r="F100" s="8"/>
      <c r="G100" s="8"/>
      <c r="H100" s="8"/>
      <c r="I100" s="56"/>
      <c r="J100" s="10" t="s">
        <v>117</v>
      </c>
      <c r="K100" s="10"/>
      <c r="L100" s="56">
        <v>0</v>
      </c>
      <c r="M100" s="10"/>
      <c r="N100" s="56">
        <v>0</v>
      </c>
      <c r="O100" s="10"/>
      <c r="P100" s="56">
        <v>0</v>
      </c>
      <c r="Q100" s="10"/>
      <c r="R100" s="56">
        <v>0</v>
      </c>
      <c r="S100" s="10"/>
      <c r="T100" s="56">
        <v>0</v>
      </c>
      <c r="U100" s="10"/>
      <c r="V100" s="56">
        <v>0</v>
      </c>
      <c r="W100" s="10"/>
      <c r="X100" s="56">
        <v>0</v>
      </c>
      <c r="Y100" s="10"/>
      <c r="Z100" s="56">
        <v>0</v>
      </c>
      <c r="AA100" s="10"/>
      <c r="AB100" s="56">
        <v>0</v>
      </c>
      <c r="AC100" s="10"/>
      <c r="AD100" s="56">
        <v>0</v>
      </c>
      <c r="AE100" s="10"/>
      <c r="AF100" s="56">
        <v>0</v>
      </c>
      <c r="AG100" s="10"/>
      <c r="AH100" s="56">
        <v>0</v>
      </c>
      <c r="AI100" s="56">
        <f t="shared" si="1"/>
        <v>0</v>
      </c>
    </row>
    <row r="101" spans="2:35" x14ac:dyDescent="0.25">
      <c r="B101" s="8">
        <v>95</v>
      </c>
      <c r="C101" s="58" t="s">
        <v>130</v>
      </c>
      <c r="D101" s="58" t="s">
        <v>916</v>
      </c>
      <c r="E101" s="58"/>
      <c r="F101" s="8"/>
      <c r="G101" s="8"/>
      <c r="H101" s="8"/>
      <c r="I101" s="56"/>
      <c r="J101" s="10" t="s">
        <v>117</v>
      </c>
      <c r="K101" s="10"/>
      <c r="L101" s="56">
        <v>0</v>
      </c>
      <c r="M101" s="10"/>
      <c r="N101" s="56">
        <v>0</v>
      </c>
      <c r="O101" s="10"/>
      <c r="P101" s="56">
        <v>0</v>
      </c>
      <c r="Q101" s="10"/>
      <c r="R101" s="56">
        <v>0</v>
      </c>
      <c r="S101" s="10"/>
      <c r="T101" s="56">
        <v>0</v>
      </c>
      <c r="U101" s="10"/>
      <c r="V101" s="56">
        <v>0</v>
      </c>
      <c r="W101" s="10"/>
      <c r="X101" s="56">
        <v>0</v>
      </c>
      <c r="Y101" s="10"/>
      <c r="Z101" s="56">
        <v>0</v>
      </c>
      <c r="AA101" s="10"/>
      <c r="AB101" s="56">
        <v>0</v>
      </c>
      <c r="AC101" s="10"/>
      <c r="AD101" s="56">
        <v>0</v>
      </c>
      <c r="AE101" s="10"/>
      <c r="AF101" s="56">
        <v>0</v>
      </c>
      <c r="AG101" s="10"/>
      <c r="AH101" s="56">
        <v>0</v>
      </c>
      <c r="AI101" s="56">
        <f t="shared" si="1"/>
        <v>0</v>
      </c>
    </row>
    <row r="102" spans="2:35" x14ac:dyDescent="0.25">
      <c r="B102" s="8">
        <v>96</v>
      </c>
      <c r="C102" s="58" t="s">
        <v>130</v>
      </c>
      <c r="D102" s="58" t="s">
        <v>916</v>
      </c>
      <c r="E102" s="220"/>
      <c r="F102" s="8"/>
      <c r="G102" s="8"/>
      <c r="H102" s="8"/>
      <c r="I102" s="56"/>
      <c r="J102" s="10" t="s">
        <v>117</v>
      </c>
      <c r="K102" s="10"/>
      <c r="L102" s="56">
        <v>0</v>
      </c>
      <c r="M102" s="10"/>
      <c r="N102" s="56">
        <v>0</v>
      </c>
      <c r="O102" s="10"/>
      <c r="P102" s="56">
        <v>0</v>
      </c>
      <c r="Q102" s="10"/>
      <c r="R102" s="56">
        <v>0</v>
      </c>
      <c r="S102" s="10"/>
      <c r="T102" s="56">
        <v>0</v>
      </c>
      <c r="U102" s="10"/>
      <c r="V102" s="56">
        <v>0</v>
      </c>
      <c r="W102" s="10"/>
      <c r="X102" s="56">
        <v>0</v>
      </c>
      <c r="Y102" s="10"/>
      <c r="Z102" s="56">
        <v>0</v>
      </c>
      <c r="AA102" s="10"/>
      <c r="AB102" s="56">
        <v>0</v>
      </c>
      <c r="AC102" s="10"/>
      <c r="AD102" s="56">
        <v>0</v>
      </c>
      <c r="AE102" s="10"/>
      <c r="AF102" s="56">
        <v>0</v>
      </c>
      <c r="AG102" s="10"/>
      <c r="AH102" s="56">
        <v>0</v>
      </c>
      <c r="AI102" s="56">
        <f t="shared" si="1"/>
        <v>0</v>
      </c>
    </row>
    <row r="103" spans="2:35" x14ac:dyDescent="0.25">
      <c r="B103" s="8">
        <v>97</v>
      </c>
      <c r="C103" s="58" t="s">
        <v>130</v>
      </c>
      <c r="D103" s="58" t="s">
        <v>916</v>
      </c>
      <c r="E103" s="221"/>
      <c r="F103" s="8"/>
      <c r="G103" s="8"/>
      <c r="H103" s="8"/>
      <c r="I103" s="190"/>
      <c r="J103" s="10" t="s">
        <v>117</v>
      </c>
      <c r="K103" s="10"/>
      <c r="L103" s="56">
        <v>0</v>
      </c>
      <c r="M103" s="10"/>
      <c r="N103" s="56">
        <v>0</v>
      </c>
      <c r="O103" s="10"/>
      <c r="P103" s="56">
        <v>0</v>
      </c>
      <c r="Q103" s="10"/>
      <c r="R103" s="56">
        <v>0</v>
      </c>
      <c r="S103" s="10"/>
      <c r="T103" s="56">
        <v>0</v>
      </c>
      <c r="U103" s="10"/>
      <c r="V103" s="56">
        <v>0</v>
      </c>
      <c r="W103" s="10"/>
      <c r="X103" s="56">
        <v>0</v>
      </c>
      <c r="Y103" s="10"/>
      <c r="Z103" s="56">
        <v>0</v>
      </c>
      <c r="AA103" s="10"/>
      <c r="AB103" s="56">
        <v>0</v>
      </c>
      <c r="AC103" s="10"/>
      <c r="AD103" s="56">
        <v>0</v>
      </c>
      <c r="AE103" s="10"/>
      <c r="AF103" s="56">
        <v>0</v>
      </c>
      <c r="AG103" s="10"/>
      <c r="AH103" s="56">
        <v>0</v>
      </c>
      <c r="AI103" s="56">
        <f t="shared" si="1"/>
        <v>0</v>
      </c>
    </row>
    <row r="104" spans="2:35" x14ac:dyDescent="0.25">
      <c r="B104" s="8">
        <v>98</v>
      </c>
      <c r="C104" s="58" t="s">
        <v>130</v>
      </c>
      <c r="D104" s="58" t="s">
        <v>916</v>
      </c>
      <c r="E104" s="58"/>
      <c r="F104" s="8"/>
      <c r="G104" s="8"/>
      <c r="H104" s="8"/>
      <c r="I104" s="56"/>
      <c r="J104" s="10" t="s">
        <v>117</v>
      </c>
      <c r="K104" s="10"/>
      <c r="L104" s="56">
        <v>0</v>
      </c>
      <c r="M104" s="10"/>
      <c r="N104" s="56">
        <v>0</v>
      </c>
      <c r="O104" s="10"/>
      <c r="P104" s="56">
        <v>0</v>
      </c>
      <c r="Q104" s="10"/>
      <c r="R104" s="56">
        <v>0</v>
      </c>
      <c r="S104" s="10"/>
      <c r="T104" s="56">
        <v>0</v>
      </c>
      <c r="U104" s="10"/>
      <c r="V104" s="56">
        <v>0</v>
      </c>
      <c r="W104" s="10"/>
      <c r="X104" s="56">
        <v>0</v>
      </c>
      <c r="Y104" s="10"/>
      <c r="Z104" s="56">
        <v>0</v>
      </c>
      <c r="AA104" s="10"/>
      <c r="AB104" s="56">
        <v>0</v>
      </c>
      <c r="AC104" s="10"/>
      <c r="AD104" s="56">
        <v>0</v>
      </c>
      <c r="AE104" s="10"/>
      <c r="AF104" s="56">
        <v>0</v>
      </c>
      <c r="AG104" s="10"/>
      <c r="AH104" s="56">
        <v>0</v>
      </c>
      <c r="AI104" s="56">
        <f t="shared" si="1"/>
        <v>0</v>
      </c>
    </row>
    <row r="105" spans="2:35" x14ac:dyDescent="0.25">
      <c r="B105" s="8">
        <v>99</v>
      </c>
      <c r="C105" s="58" t="s">
        <v>130</v>
      </c>
      <c r="D105" s="58" t="s">
        <v>916</v>
      </c>
      <c r="E105" s="58"/>
      <c r="F105" s="8"/>
      <c r="G105" s="8"/>
      <c r="H105" s="8"/>
      <c r="I105" s="190"/>
      <c r="J105" s="10" t="s">
        <v>117</v>
      </c>
      <c r="K105" s="10"/>
      <c r="L105" s="56">
        <v>0</v>
      </c>
      <c r="M105" s="10"/>
      <c r="N105" s="56">
        <v>0</v>
      </c>
      <c r="O105" s="10"/>
      <c r="P105" s="56">
        <v>0</v>
      </c>
      <c r="Q105" s="10"/>
      <c r="R105" s="56">
        <v>0</v>
      </c>
      <c r="S105" s="10"/>
      <c r="T105" s="56">
        <v>0</v>
      </c>
      <c r="U105" s="10"/>
      <c r="V105" s="56">
        <v>0</v>
      </c>
      <c r="W105" s="10"/>
      <c r="X105" s="56">
        <v>0</v>
      </c>
      <c r="Y105" s="10"/>
      <c r="Z105" s="56">
        <v>0</v>
      </c>
      <c r="AA105" s="10"/>
      <c r="AB105" s="56">
        <v>0</v>
      </c>
      <c r="AC105" s="10"/>
      <c r="AD105" s="56">
        <v>0</v>
      </c>
      <c r="AE105" s="10"/>
      <c r="AF105" s="56">
        <v>0</v>
      </c>
      <c r="AG105" s="10"/>
      <c r="AH105" s="56">
        <v>0</v>
      </c>
      <c r="AI105" s="56">
        <f t="shared" si="1"/>
        <v>0</v>
      </c>
    </row>
    <row r="106" spans="2:35" x14ac:dyDescent="0.25">
      <c r="B106" s="8">
        <v>100</v>
      </c>
      <c r="C106" s="58" t="s">
        <v>130</v>
      </c>
      <c r="D106" s="58" t="s">
        <v>916</v>
      </c>
      <c r="E106" s="58"/>
      <c r="F106" s="8"/>
      <c r="G106" s="8"/>
      <c r="H106" s="8"/>
      <c r="I106" s="56"/>
      <c r="J106" s="10" t="s">
        <v>117</v>
      </c>
      <c r="K106" s="10"/>
      <c r="L106" s="56">
        <v>0</v>
      </c>
      <c r="M106" s="10"/>
      <c r="N106" s="56">
        <v>0</v>
      </c>
      <c r="O106" s="10"/>
      <c r="P106" s="56">
        <v>0</v>
      </c>
      <c r="Q106" s="10"/>
      <c r="R106" s="56">
        <v>0</v>
      </c>
      <c r="S106" s="10"/>
      <c r="T106" s="56">
        <v>0</v>
      </c>
      <c r="U106" s="10"/>
      <c r="V106" s="56">
        <v>0</v>
      </c>
      <c r="W106" s="10"/>
      <c r="X106" s="56">
        <v>0</v>
      </c>
      <c r="Y106" s="10"/>
      <c r="Z106" s="56">
        <v>0</v>
      </c>
      <c r="AA106" s="10"/>
      <c r="AB106" s="56">
        <v>0</v>
      </c>
      <c r="AC106" s="10"/>
      <c r="AD106" s="56">
        <v>0</v>
      </c>
      <c r="AE106" s="10"/>
      <c r="AF106" s="56">
        <v>0</v>
      </c>
      <c r="AG106" s="10"/>
      <c r="AH106" s="56">
        <v>0</v>
      </c>
      <c r="AI106" s="56">
        <f t="shared" si="1"/>
        <v>0</v>
      </c>
    </row>
    <row r="107" spans="2:35" x14ac:dyDescent="0.25">
      <c r="B107" s="8">
        <v>101</v>
      </c>
      <c r="C107" s="58" t="s">
        <v>130</v>
      </c>
      <c r="D107" s="58" t="s">
        <v>916</v>
      </c>
      <c r="E107" s="58"/>
      <c r="F107" s="8"/>
      <c r="G107" s="8"/>
      <c r="H107" s="8"/>
      <c r="I107" s="190"/>
      <c r="J107" s="10" t="s">
        <v>117</v>
      </c>
      <c r="K107" s="10"/>
      <c r="L107" s="56">
        <v>0</v>
      </c>
      <c r="M107" s="10"/>
      <c r="N107" s="56">
        <v>0</v>
      </c>
      <c r="O107" s="10"/>
      <c r="P107" s="56">
        <v>0</v>
      </c>
      <c r="Q107" s="10"/>
      <c r="R107" s="56">
        <v>0</v>
      </c>
      <c r="S107" s="10"/>
      <c r="T107" s="56">
        <v>0</v>
      </c>
      <c r="U107" s="10"/>
      <c r="V107" s="56">
        <v>0</v>
      </c>
      <c r="W107" s="10"/>
      <c r="X107" s="56">
        <v>0</v>
      </c>
      <c r="Y107" s="10"/>
      <c r="Z107" s="56">
        <v>0</v>
      </c>
      <c r="AA107" s="10"/>
      <c r="AB107" s="56">
        <v>0</v>
      </c>
      <c r="AC107" s="10"/>
      <c r="AD107" s="56">
        <v>0</v>
      </c>
      <c r="AE107" s="10"/>
      <c r="AF107" s="56">
        <v>0</v>
      </c>
      <c r="AG107" s="10"/>
      <c r="AH107" s="56">
        <v>0</v>
      </c>
      <c r="AI107" s="56">
        <f t="shared" si="1"/>
        <v>0</v>
      </c>
    </row>
    <row r="108" spans="2:35" x14ac:dyDescent="0.25">
      <c r="B108" s="8">
        <v>102</v>
      </c>
      <c r="C108" s="58" t="s">
        <v>130</v>
      </c>
      <c r="D108" s="58" t="s">
        <v>916</v>
      </c>
      <c r="E108" s="58"/>
      <c r="F108" s="8"/>
      <c r="G108" s="8"/>
      <c r="H108" s="8"/>
      <c r="I108" s="56"/>
      <c r="J108" s="10" t="s">
        <v>117</v>
      </c>
      <c r="K108" s="10"/>
      <c r="L108" s="56">
        <v>0</v>
      </c>
      <c r="M108" s="10"/>
      <c r="N108" s="56">
        <v>0</v>
      </c>
      <c r="O108" s="10"/>
      <c r="P108" s="56">
        <v>0</v>
      </c>
      <c r="Q108" s="10"/>
      <c r="R108" s="56">
        <v>0</v>
      </c>
      <c r="S108" s="10"/>
      <c r="T108" s="56">
        <v>0</v>
      </c>
      <c r="U108" s="10"/>
      <c r="V108" s="56">
        <v>0</v>
      </c>
      <c r="W108" s="10"/>
      <c r="X108" s="56">
        <v>0</v>
      </c>
      <c r="Y108" s="10"/>
      <c r="Z108" s="56">
        <v>0</v>
      </c>
      <c r="AA108" s="10"/>
      <c r="AB108" s="56">
        <v>0</v>
      </c>
      <c r="AC108" s="10"/>
      <c r="AD108" s="56">
        <v>0</v>
      </c>
      <c r="AE108" s="10"/>
      <c r="AF108" s="56">
        <v>0</v>
      </c>
      <c r="AG108" s="10"/>
      <c r="AH108" s="56">
        <v>0</v>
      </c>
      <c r="AI108" s="56">
        <f t="shared" si="1"/>
        <v>0</v>
      </c>
    </row>
    <row r="109" spans="2:35" x14ac:dyDescent="0.25">
      <c r="B109" s="8">
        <v>103</v>
      </c>
      <c r="C109" s="58" t="s">
        <v>130</v>
      </c>
      <c r="D109" s="58" t="s">
        <v>916</v>
      </c>
      <c r="E109" s="20"/>
      <c r="F109" s="8"/>
      <c r="G109" s="8"/>
      <c r="H109" s="8"/>
      <c r="I109" s="205"/>
      <c r="J109" s="10" t="s">
        <v>117</v>
      </c>
      <c r="K109" s="10"/>
      <c r="L109" s="56">
        <v>0</v>
      </c>
      <c r="M109" s="10"/>
      <c r="N109" s="56">
        <v>0</v>
      </c>
      <c r="O109" s="10"/>
      <c r="P109" s="56">
        <v>0</v>
      </c>
      <c r="Q109" s="10"/>
      <c r="R109" s="56">
        <v>0</v>
      </c>
      <c r="S109" s="10"/>
      <c r="T109" s="56">
        <v>0</v>
      </c>
      <c r="U109" s="10"/>
      <c r="V109" s="56">
        <v>0</v>
      </c>
      <c r="W109" s="10"/>
      <c r="X109" s="56">
        <v>0</v>
      </c>
      <c r="Y109" s="10"/>
      <c r="Z109" s="56">
        <v>0</v>
      </c>
      <c r="AA109" s="10"/>
      <c r="AB109" s="56">
        <v>0</v>
      </c>
      <c r="AC109" s="10"/>
      <c r="AD109" s="56">
        <v>0</v>
      </c>
      <c r="AE109" s="10"/>
      <c r="AF109" s="56">
        <v>0</v>
      </c>
      <c r="AG109" s="10"/>
      <c r="AH109" s="56">
        <v>0</v>
      </c>
      <c r="AI109" s="56">
        <f t="shared" si="1"/>
        <v>0</v>
      </c>
    </row>
    <row r="110" spans="2:35" x14ac:dyDescent="0.25">
      <c r="B110" s="8">
        <v>104</v>
      </c>
      <c r="C110" s="58" t="s">
        <v>130</v>
      </c>
      <c r="D110" s="58" t="s">
        <v>916</v>
      </c>
      <c r="E110" s="171"/>
      <c r="F110" s="8"/>
      <c r="G110" s="8"/>
      <c r="H110" s="8"/>
      <c r="I110" s="217"/>
      <c r="J110" s="10" t="s">
        <v>117</v>
      </c>
      <c r="K110" s="10"/>
      <c r="L110" s="56">
        <v>0</v>
      </c>
      <c r="M110" s="10"/>
      <c r="N110" s="56">
        <v>0</v>
      </c>
      <c r="O110" s="10"/>
      <c r="P110" s="56">
        <v>0</v>
      </c>
      <c r="Q110" s="10"/>
      <c r="R110" s="56">
        <v>0</v>
      </c>
      <c r="S110" s="10"/>
      <c r="T110" s="56">
        <v>0</v>
      </c>
      <c r="U110" s="10"/>
      <c r="V110" s="56">
        <v>0</v>
      </c>
      <c r="W110" s="10"/>
      <c r="X110" s="56">
        <v>0</v>
      </c>
      <c r="Y110" s="10"/>
      <c r="Z110" s="56">
        <v>0</v>
      </c>
      <c r="AA110" s="10"/>
      <c r="AB110" s="56">
        <v>0</v>
      </c>
      <c r="AC110" s="10"/>
      <c r="AD110" s="56">
        <v>0</v>
      </c>
      <c r="AE110" s="10"/>
      <c r="AF110" s="56">
        <v>0</v>
      </c>
      <c r="AG110" s="10"/>
      <c r="AH110" s="56">
        <v>0</v>
      </c>
      <c r="AI110" s="56">
        <f t="shared" si="1"/>
        <v>0</v>
      </c>
    </row>
    <row r="111" spans="2:35" x14ac:dyDescent="0.25">
      <c r="B111" s="8">
        <v>105</v>
      </c>
      <c r="C111" s="58" t="s">
        <v>130</v>
      </c>
      <c r="D111" s="58" t="s">
        <v>916</v>
      </c>
      <c r="E111" s="174"/>
      <c r="F111" s="8"/>
      <c r="G111" s="8"/>
      <c r="H111" s="8"/>
      <c r="I111" s="218"/>
      <c r="J111" s="10" t="s">
        <v>117</v>
      </c>
      <c r="K111" s="10"/>
      <c r="L111" s="56">
        <v>0</v>
      </c>
      <c r="M111" s="10"/>
      <c r="N111" s="56">
        <v>0</v>
      </c>
      <c r="O111" s="10"/>
      <c r="P111" s="56">
        <v>0</v>
      </c>
      <c r="Q111" s="10"/>
      <c r="R111" s="56">
        <v>0</v>
      </c>
      <c r="S111" s="10"/>
      <c r="T111" s="56">
        <v>0</v>
      </c>
      <c r="U111" s="10"/>
      <c r="V111" s="56">
        <v>0</v>
      </c>
      <c r="W111" s="10"/>
      <c r="X111" s="56">
        <v>0</v>
      </c>
      <c r="Y111" s="10"/>
      <c r="Z111" s="56">
        <v>0</v>
      </c>
      <c r="AA111" s="10"/>
      <c r="AB111" s="56">
        <v>0</v>
      </c>
      <c r="AC111" s="10"/>
      <c r="AD111" s="56">
        <v>0</v>
      </c>
      <c r="AE111" s="10"/>
      <c r="AF111" s="56">
        <v>0</v>
      </c>
      <c r="AG111" s="10"/>
      <c r="AH111" s="56">
        <v>0</v>
      </c>
      <c r="AI111" s="56">
        <f t="shared" si="1"/>
        <v>0</v>
      </c>
    </row>
    <row r="112" spans="2:35" x14ac:dyDescent="0.25">
      <c r="B112" s="8">
        <v>106</v>
      </c>
      <c r="C112" s="58" t="s">
        <v>130</v>
      </c>
      <c r="D112" s="58" t="s">
        <v>916</v>
      </c>
      <c r="E112" s="58"/>
      <c r="F112" s="8"/>
      <c r="G112" s="8"/>
      <c r="H112" s="8"/>
      <c r="I112" s="56"/>
      <c r="J112" s="10" t="s">
        <v>117</v>
      </c>
      <c r="K112" s="10"/>
      <c r="L112" s="56">
        <v>0</v>
      </c>
      <c r="M112" s="10"/>
      <c r="N112" s="56">
        <v>0</v>
      </c>
      <c r="O112" s="10"/>
      <c r="P112" s="56">
        <v>0</v>
      </c>
      <c r="Q112" s="10"/>
      <c r="R112" s="56">
        <v>0</v>
      </c>
      <c r="S112" s="10"/>
      <c r="T112" s="56">
        <v>0</v>
      </c>
      <c r="U112" s="10"/>
      <c r="V112" s="56">
        <v>0</v>
      </c>
      <c r="W112" s="10"/>
      <c r="X112" s="56">
        <v>0</v>
      </c>
      <c r="Y112" s="10"/>
      <c r="Z112" s="56">
        <v>0</v>
      </c>
      <c r="AA112" s="10"/>
      <c r="AB112" s="56">
        <v>0</v>
      </c>
      <c r="AC112" s="10"/>
      <c r="AD112" s="56">
        <v>0</v>
      </c>
      <c r="AE112" s="10"/>
      <c r="AF112" s="56">
        <v>0</v>
      </c>
      <c r="AG112" s="10"/>
      <c r="AH112" s="56">
        <v>0</v>
      </c>
      <c r="AI112" s="56">
        <f t="shared" si="1"/>
        <v>0</v>
      </c>
    </row>
    <row r="113" spans="2:35" x14ac:dyDescent="0.25">
      <c r="B113" s="8">
        <v>107</v>
      </c>
      <c r="C113" s="58" t="s">
        <v>130</v>
      </c>
      <c r="D113" s="58" t="s">
        <v>916</v>
      </c>
      <c r="E113" s="58"/>
      <c r="F113" s="8"/>
      <c r="G113" s="8"/>
      <c r="H113" s="8"/>
      <c r="I113" s="190"/>
      <c r="J113" s="10" t="s">
        <v>117</v>
      </c>
      <c r="K113" s="10"/>
      <c r="L113" s="56">
        <v>0</v>
      </c>
      <c r="M113" s="10"/>
      <c r="N113" s="56">
        <v>0</v>
      </c>
      <c r="O113" s="10"/>
      <c r="P113" s="56">
        <v>0</v>
      </c>
      <c r="Q113" s="10"/>
      <c r="R113" s="56">
        <v>0</v>
      </c>
      <c r="S113" s="10"/>
      <c r="T113" s="56">
        <v>0</v>
      </c>
      <c r="U113" s="10"/>
      <c r="V113" s="56">
        <v>0</v>
      </c>
      <c r="W113" s="10"/>
      <c r="X113" s="56">
        <v>0</v>
      </c>
      <c r="Y113" s="10"/>
      <c r="Z113" s="56">
        <v>0</v>
      </c>
      <c r="AA113" s="10"/>
      <c r="AB113" s="56">
        <v>0</v>
      </c>
      <c r="AC113" s="10"/>
      <c r="AD113" s="56">
        <v>0</v>
      </c>
      <c r="AE113" s="10"/>
      <c r="AF113" s="56">
        <v>0</v>
      </c>
      <c r="AG113" s="10"/>
      <c r="AH113" s="56">
        <v>0</v>
      </c>
      <c r="AI113" s="56">
        <f t="shared" si="1"/>
        <v>0</v>
      </c>
    </row>
    <row r="114" spans="2:35" x14ac:dyDescent="0.25">
      <c r="B114" s="8">
        <v>108</v>
      </c>
      <c r="C114" s="58" t="s">
        <v>130</v>
      </c>
      <c r="D114" s="58" t="s">
        <v>916</v>
      </c>
      <c r="E114" s="58"/>
      <c r="F114" s="8"/>
      <c r="G114" s="8"/>
      <c r="H114" s="8"/>
      <c r="I114" s="56"/>
      <c r="J114" s="10" t="s">
        <v>117</v>
      </c>
      <c r="K114" s="10"/>
      <c r="L114" s="56">
        <v>0</v>
      </c>
      <c r="M114" s="10"/>
      <c r="N114" s="56">
        <v>0</v>
      </c>
      <c r="O114" s="10"/>
      <c r="P114" s="56">
        <v>0</v>
      </c>
      <c r="Q114" s="10"/>
      <c r="R114" s="56">
        <v>0</v>
      </c>
      <c r="S114" s="10"/>
      <c r="T114" s="56">
        <v>0</v>
      </c>
      <c r="U114" s="10"/>
      <c r="V114" s="56">
        <v>0</v>
      </c>
      <c r="W114" s="10"/>
      <c r="X114" s="56">
        <v>0</v>
      </c>
      <c r="Y114" s="10"/>
      <c r="Z114" s="56">
        <v>0</v>
      </c>
      <c r="AA114" s="10"/>
      <c r="AB114" s="56">
        <v>0</v>
      </c>
      <c r="AC114" s="10"/>
      <c r="AD114" s="56">
        <v>0</v>
      </c>
      <c r="AE114" s="10"/>
      <c r="AF114" s="56">
        <v>0</v>
      </c>
      <c r="AG114" s="10"/>
      <c r="AH114" s="56">
        <v>0</v>
      </c>
      <c r="AI114" s="56">
        <f t="shared" si="1"/>
        <v>0</v>
      </c>
    </row>
    <row r="115" spans="2:35" x14ac:dyDescent="0.25">
      <c r="B115" s="8">
        <v>109</v>
      </c>
      <c r="C115" s="58" t="s">
        <v>130</v>
      </c>
      <c r="D115" s="58" t="s">
        <v>916</v>
      </c>
      <c r="E115" s="58"/>
      <c r="F115" s="8"/>
      <c r="G115" s="8"/>
      <c r="H115" s="8"/>
      <c r="I115" s="190"/>
      <c r="J115" s="10" t="s">
        <v>117</v>
      </c>
      <c r="K115" s="10"/>
      <c r="L115" s="56">
        <v>0</v>
      </c>
      <c r="M115" s="10"/>
      <c r="N115" s="56">
        <v>0</v>
      </c>
      <c r="O115" s="10"/>
      <c r="P115" s="56">
        <v>0</v>
      </c>
      <c r="Q115" s="10"/>
      <c r="R115" s="56">
        <v>0</v>
      </c>
      <c r="S115" s="10"/>
      <c r="T115" s="56">
        <v>0</v>
      </c>
      <c r="U115" s="10"/>
      <c r="V115" s="56">
        <v>0</v>
      </c>
      <c r="W115" s="10"/>
      <c r="X115" s="56">
        <v>0</v>
      </c>
      <c r="Y115" s="10"/>
      <c r="Z115" s="56">
        <v>0</v>
      </c>
      <c r="AA115" s="10"/>
      <c r="AB115" s="56">
        <v>0</v>
      </c>
      <c r="AC115" s="10"/>
      <c r="AD115" s="56">
        <v>0</v>
      </c>
      <c r="AE115" s="10"/>
      <c r="AF115" s="56">
        <v>0</v>
      </c>
      <c r="AG115" s="10"/>
      <c r="AH115" s="56">
        <v>0</v>
      </c>
      <c r="AI115" s="56">
        <f t="shared" si="1"/>
        <v>0</v>
      </c>
    </row>
    <row r="116" spans="2:35" x14ac:dyDescent="0.25">
      <c r="B116" s="8">
        <v>110</v>
      </c>
      <c r="C116" s="58" t="s">
        <v>130</v>
      </c>
      <c r="D116" s="58" t="s">
        <v>916</v>
      </c>
      <c r="E116" s="58"/>
      <c r="F116" s="8"/>
      <c r="G116" s="8"/>
      <c r="H116" s="8"/>
      <c r="I116" s="56"/>
      <c r="J116" s="10" t="s">
        <v>117</v>
      </c>
      <c r="K116" s="10"/>
      <c r="L116" s="56">
        <v>0</v>
      </c>
      <c r="M116" s="10"/>
      <c r="N116" s="56">
        <v>0</v>
      </c>
      <c r="O116" s="10"/>
      <c r="P116" s="56">
        <v>0</v>
      </c>
      <c r="Q116" s="10"/>
      <c r="R116" s="56">
        <v>0</v>
      </c>
      <c r="S116" s="10"/>
      <c r="T116" s="56">
        <v>0</v>
      </c>
      <c r="U116" s="10"/>
      <c r="V116" s="56">
        <v>0</v>
      </c>
      <c r="W116" s="10"/>
      <c r="X116" s="56">
        <v>0</v>
      </c>
      <c r="Y116" s="10"/>
      <c r="Z116" s="56">
        <v>0</v>
      </c>
      <c r="AA116" s="10"/>
      <c r="AB116" s="56">
        <v>0</v>
      </c>
      <c r="AC116" s="10"/>
      <c r="AD116" s="56">
        <v>0</v>
      </c>
      <c r="AE116" s="10"/>
      <c r="AF116" s="56">
        <v>0</v>
      </c>
      <c r="AG116" s="10"/>
      <c r="AH116" s="56">
        <v>0</v>
      </c>
      <c r="AI116" s="56">
        <f t="shared" si="1"/>
        <v>0</v>
      </c>
    </row>
    <row r="117" spans="2:35" x14ac:dyDescent="0.25">
      <c r="B117" s="8">
        <v>111</v>
      </c>
      <c r="C117" s="58" t="s">
        <v>130</v>
      </c>
      <c r="D117" s="58" t="s">
        <v>916</v>
      </c>
      <c r="E117" s="58"/>
      <c r="F117" s="8"/>
      <c r="G117" s="8"/>
      <c r="H117" s="8"/>
      <c r="I117" s="190"/>
      <c r="J117" s="10" t="s">
        <v>117</v>
      </c>
      <c r="K117" s="10"/>
      <c r="L117" s="56">
        <v>0</v>
      </c>
      <c r="M117" s="10"/>
      <c r="N117" s="56">
        <v>0</v>
      </c>
      <c r="O117" s="10"/>
      <c r="P117" s="56">
        <v>0</v>
      </c>
      <c r="Q117" s="10"/>
      <c r="R117" s="56">
        <v>0</v>
      </c>
      <c r="S117" s="10"/>
      <c r="T117" s="56">
        <v>0</v>
      </c>
      <c r="U117" s="10"/>
      <c r="V117" s="56">
        <v>0</v>
      </c>
      <c r="W117" s="10"/>
      <c r="X117" s="56">
        <v>0</v>
      </c>
      <c r="Y117" s="10"/>
      <c r="Z117" s="56">
        <v>0</v>
      </c>
      <c r="AA117" s="10"/>
      <c r="AB117" s="56">
        <v>0</v>
      </c>
      <c r="AC117" s="10"/>
      <c r="AD117" s="56">
        <v>0</v>
      </c>
      <c r="AE117" s="10"/>
      <c r="AF117" s="56">
        <v>0</v>
      </c>
      <c r="AG117" s="10"/>
      <c r="AH117" s="56">
        <v>0</v>
      </c>
      <c r="AI117" s="56">
        <f t="shared" si="1"/>
        <v>0</v>
      </c>
    </row>
    <row r="118" spans="2:35" x14ac:dyDescent="0.25">
      <c r="B118" s="8">
        <v>112</v>
      </c>
      <c r="C118" s="58" t="s">
        <v>130</v>
      </c>
      <c r="D118" s="58" t="s">
        <v>916</v>
      </c>
      <c r="E118" s="58"/>
      <c r="F118" s="8"/>
      <c r="G118" s="8"/>
      <c r="H118" s="8"/>
      <c r="I118" s="56"/>
      <c r="J118" s="10" t="s">
        <v>117</v>
      </c>
      <c r="K118" s="10"/>
      <c r="L118" s="56">
        <v>0</v>
      </c>
      <c r="M118" s="10"/>
      <c r="N118" s="56">
        <v>0</v>
      </c>
      <c r="O118" s="10"/>
      <c r="P118" s="56">
        <v>0</v>
      </c>
      <c r="Q118" s="10"/>
      <c r="R118" s="56">
        <v>0</v>
      </c>
      <c r="S118" s="10"/>
      <c r="T118" s="56">
        <v>0</v>
      </c>
      <c r="U118" s="10"/>
      <c r="V118" s="56">
        <v>0</v>
      </c>
      <c r="W118" s="10"/>
      <c r="X118" s="56">
        <v>0</v>
      </c>
      <c r="Y118" s="10"/>
      <c r="Z118" s="56">
        <v>0</v>
      </c>
      <c r="AA118" s="10"/>
      <c r="AB118" s="56">
        <v>0</v>
      </c>
      <c r="AC118" s="10"/>
      <c r="AD118" s="56">
        <v>0</v>
      </c>
      <c r="AE118" s="10"/>
      <c r="AF118" s="56">
        <v>0</v>
      </c>
      <c r="AG118" s="10"/>
      <c r="AH118" s="56">
        <v>0</v>
      </c>
      <c r="AI118" s="56">
        <f t="shared" si="1"/>
        <v>0</v>
      </c>
    </row>
    <row r="119" spans="2:35" x14ac:dyDescent="0.25">
      <c r="B119" s="8">
        <v>113</v>
      </c>
      <c r="C119" s="58" t="s">
        <v>130</v>
      </c>
      <c r="D119" s="58" t="s">
        <v>916</v>
      </c>
      <c r="E119" s="58"/>
      <c r="F119" s="8"/>
      <c r="G119" s="8"/>
      <c r="H119" s="8"/>
      <c r="I119" s="190"/>
      <c r="J119" s="10" t="s">
        <v>117</v>
      </c>
      <c r="K119" s="10"/>
      <c r="L119" s="56">
        <v>0</v>
      </c>
      <c r="M119" s="10"/>
      <c r="N119" s="56">
        <v>0</v>
      </c>
      <c r="O119" s="10"/>
      <c r="P119" s="56">
        <v>0</v>
      </c>
      <c r="Q119" s="10"/>
      <c r="R119" s="56">
        <v>0</v>
      </c>
      <c r="S119" s="10"/>
      <c r="T119" s="56">
        <v>0</v>
      </c>
      <c r="U119" s="10"/>
      <c r="V119" s="56">
        <v>0</v>
      </c>
      <c r="W119" s="10"/>
      <c r="X119" s="56">
        <v>0</v>
      </c>
      <c r="Y119" s="10"/>
      <c r="Z119" s="56">
        <v>0</v>
      </c>
      <c r="AA119" s="10"/>
      <c r="AB119" s="56">
        <v>0</v>
      </c>
      <c r="AC119" s="10"/>
      <c r="AD119" s="56">
        <v>0</v>
      </c>
      <c r="AE119" s="10"/>
      <c r="AF119" s="56">
        <v>0</v>
      </c>
      <c r="AG119" s="10"/>
      <c r="AH119" s="56">
        <v>0</v>
      </c>
      <c r="AI119" s="56">
        <f t="shared" si="1"/>
        <v>0</v>
      </c>
    </row>
    <row r="120" spans="2:35" x14ac:dyDescent="0.25">
      <c r="B120" s="8">
        <v>114</v>
      </c>
      <c r="C120" s="58" t="s">
        <v>130</v>
      </c>
      <c r="D120" s="58" t="s">
        <v>916</v>
      </c>
      <c r="E120" s="58"/>
      <c r="F120" s="8"/>
      <c r="G120" s="8"/>
      <c r="H120" s="8"/>
      <c r="I120" s="56"/>
      <c r="J120" s="10" t="s">
        <v>117</v>
      </c>
      <c r="K120" s="10"/>
      <c r="L120" s="56">
        <v>0</v>
      </c>
      <c r="M120" s="10"/>
      <c r="N120" s="56">
        <v>0</v>
      </c>
      <c r="O120" s="10"/>
      <c r="P120" s="56">
        <v>0</v>
      </c>
      <c r="Q120" s="10"/>
      <c r="R120" s="56">
        <v>0</v>
      </c>
      <c r="S120" s="10"/>
      <c r="T120" s="56">
        <v>0</v>
      </c>
      <c r="U120" s="10"/>
      <c r="V120" s="56">
        <v>0</v>
      </c>
      <c r="W120" s="10"/>
      <c r="X120" s="56">
        <v>0</v>
      </c>
      <c r="Y120" s="10"/>
      <c r="Z120" s="56">
        <v>0</v>
      </c>
      <c r="AA120" s="10"/>
      <c r="AB120" s="56">
        <v>0</v>
      </c>
      <c r="AC120" s="10"/>
      <c r="AD120" s="56">
        <v>0</v>
      </c>
      <c r="AE120" s="10"/>
      <c r="AF120" s="56">
        <v>0</v>
      </c>
      <c r="AG120" s="10"/>
      <c r="AH120" s="56">
        <v>0</v>
      </c>
      <c r="AI120" s="56">
        <f t="shared" si="1"/>
        <v>0</v>
      </c>
    </row>
    <row r="121" spans="2:35" x14ac:dyDescent="0.25">
      <c r="B121" s="8">
        <v>115</v>
      </c>
      <c r="C121" s="58" t="s">
        <v>130</v>
      </c>
      <c r="D121" s="58" t="s">
        <v>916</v>
      </c>
      <c r="E121" s="58"/>
      <c r="F121" s="8"/>
      <c r="G121" s="8"/>
      <c r="H121" s="8"/>
      <c r="I121" s="56"/>
      <c r="J121" s="10" t="s">
        <v>117</v>
      </c>
      <c r="K121" s="10"/>
      <c r="L121" s="56">
        <v>0</v>
      </c>
      <c r="M121" s="10"/>
      <c r="N121" s="56">
        <v>0</v>
      </c>
      <c r="O121" s="10"/>
      <c r="P121" s="56">
        <v>0</v>
      </c>
      <c r="Q121" s="10"/>
      <c r="R121" s="56">
        <v>0</v>
      </c>
      <c r="S121" s="10"/>
      <c r="T121" s="56">
        <v>0</v>
      </c>
      <c r="U121" s="10"/>
      <c r="V121" s="56">
        <v>0</v>
      </c>
      <c r="W121" s="10"/>
      <c r="X121" s="56">
        <v>0</v>
      </c>
      <c r="Y121" s="10"/>
      <c r="Z121" s="56">
        <v>0</v>
      </c>
      <c r="AA121" s="10"/>
      <c r="AB121" s="56">
        <v>0</v>
      </c>
      <c r="AC121" s="10"/>
      <c r="AD121" s="56">
        <v>0</v>
      </c>
      <c r="AE121" s="10"/>
      <c r="AF121" s="56">
        <v>0</v>
      </c>
      <c r="AG121" s="10"/>
      <c r="AH121" s="56">
        <v>0</v>
      </c>
      <c r="AI121" s="56">
        <f t="shared" si="1"/>
        <v>0</v>
      </c>
    </row>
    <row r="122" spans="2:35" x14ac:dyDescent="0.25">
      <c r="B122" s="8">
        <v>116</v>
      </c>
      <c r="C122" s="58" t="s">
        <v>130</v>
      </c>
      <c r="D122" s="58" t="s">
        <v>916</v>
      </c>
      <c r="E122" s="58"/>
      <c r="F122" s="8"/>
      <c r="G122" s="8"/>
      <c r="H122" s="8"/>
      <c r="I122" s="56"/>
      <c r="J122" s="10" t="s">
        <v>117</v>
      </c>
      <c r="K122" s="10"/>
      <c r="L122" s="56">
        <v>0</v>
      </c>
      <c r="M122" s="10"/>
      <c r="N122" s="56">
        <v>0</v>
      </c>
      <c r="O122" s="10"/>
      <c r="P122" s="56">
        <v>0</v>
      </c>
      <c r="Q122" s="10"/>
      <c r="R122" s="56">
        <v>0</v>
      </c>
      <c r="S122" s="10"/>
      <c r="T122" s="56">
        <v>0</v>
      </c>
      <c r="U122" s="10"/>
      <c r="V122" s="56">
        <v>0</v>
      </c>
      <c r="W122" s="10"/>
      <c r="X122" s="56">
        <v>0</v>
      </c>
      <c r="Y122" s="10"/>
      <c r="Z122" s="56">
        <v>0</v>
      </c>
      <c r="AA122" s="10"/>
      <c r="AB122" s="56">
        <v>0</v>
      </c>
      <c r="AC122" s="10"/>
      <c r="AD122" s="56">
        <v>0</v>
      </c>
      <c r="AE122" s="10"/>
      <c r="AF122" s="56">
        <v>0</v>
      </c>
      <c r="AG122" s="10"/>
      <c r="AH122" s="56">
        <v>0</v>
      </c>
      <c r="AI122" s="56">
        <f t="shared" si="1"/>
        <v>0</v>
      </c>
    </row>
    <row r="123" spans="2:35" x14ac:dyDescent="0.25">
      <c r="B123" s="8">
        <v>117</v>
      </c>
      <c r="C123" s="58" t="s">
        <v>130</v>
      </c>
      <c r="D123" s="58" t="s">
        <v>916</v>
      </c>
      <c r="E123" s="58"/>
      <c r="F123" s="8"/>
      <c r="G123" s="8"/>
      <c r="H123" s="8"/>
      <c r="I123" s="56"/>
      <c r="J123" s="10" t="s">
        <v>117</v>
      </c>
      <c r="K123" s="10"/>
      <c r="L123" s="56">
        <v>0</v>
      </c>
      <c r="M123" s="10"/>
      <c r="N123" s="56">
        <v>0</v>
      </c>
      <c r="O123" s="10"/>
      <c r="P123" s="56">
        <v>0</v>
      </c>
      <c r="Q123" s="10"/>
      <c r="R123" s="56">
        <v>0</v>
      </c>
      <c r="S123" s="10"/>
      <c r="T123" s="56">
        <v>0</v>
      </c>
      <c r="U123" s="10"/>
      <c r="V123" s="56">
        <v>0</v>
      </c>
      <c r="W123" s="10"/>
      <c r="X123" s="56">
        <v>0</v>
      </c>
      <c r="Y123" s="10"/>
      <c r="Z123" s="56">
        <v>0</v>
      </c>
      <c r="AA123" s="10"/>
      <c r="AB123" s="56">
        <v>0</v>
      </c>
      <c r="AC123" s="10"/>
      <c r="AD123" s="56">
        <v>0</v>
      </c>
      <c r="AE123" s="10"/>
      <c r="AF123" s="56">
        <v>0</v>
      </c>
      <c r="AG123" s="10"/>
      <c r="AH123" s="56">
        <v>0</v>
      </c>
      <c r="AI123" s="56">
        <f t="shared" ref="AI123:AI140" si="2">+L123+N123+P123+R123+T123+V123+X124+Z123+AB123+AD123+AF123+AH123</f>
        <v>0</v>
      </c>
    </row>
    <row r="124" spans="2:35" x14ac:dyDescent="0.25">
      <c r="B124" s="8">
        <v>118</v>
      </c>
      <c r="C124" s="58" t="s">
        <v>130</v>
      </c>
      <c r="D124" s="58" t="s">
        <v>916</v>
      </c>
      <c r="E124" s="58"/>
      <c r="F124" s="8"/>
      <c r="G124" s="8"/>
      <c r="H124" s="8"/>
      <c r="I124" s="56"/>
      <c r="J124" s="10" t="s">
        <v>117</v>
      </c>
      <c r="K124" s="10"/>
      <c r="L124" s="56">
        <v>0</v>
      </c>
      <c r="M124" s="10"/>
      <c r="N124" s="56">
        <v>0</v>
      </c>
      <c r="O124" s="10"/>
      <c r="P124" s="56">
        <v>0</v>
      </c>
      <c r="Q124" s="10"/>
      <c r="R124" s="56">
        <v>0</v>
      </c>
      <c r="S124" s="10"/>
      <c r="T124" s="56">
        <v>0</v>
      </c>
      <c r="U124" s="10"/>
      <c r="V124" s="56">
        <v>0</v>
      </c>
      <c r="W124" s="10"/>
      <c r="X124" s="56">
        <v>0</v>
      </c>
      <c r="Y124" s="10"/>
      <c r="Z124" s="56">
        <v>0</v>
      </c>
      <c r="AA124" s="10"/>
      <c r="AB124" s="56">
        <v>0</v>
      </c>
      <c r="AC124" s="10"/>
      <c r="AD124" s="56">
        <v>0</v>
      </c>
      <c r="AE124" s="10"/>
      <c r="AF124" s="56">
        <v>0</v>
      </c>
      <c r="AG124" s="10"/>
      <c r="AH124" s="56">
        <v>0</v>
      </c>
      <c r="AI124" s="56">
        <f t="shared" si="2"/>
        <v>0</v>
      </c>
    </row>
    <row r="125" spans="2:35" x14ac:dyDescent="0.25">
      <c r="B125" s="8">
        <v>119</v>
      </c>
      <c r="C125" s="58" t="s">
        <v>130</v>
      </c>
      <c r="D125" s="58" t="s">
        <v>916</v>
      </c>
      <c r="E125" s="58"/>
      <c r="F125" s="8"/>
      <c r="G125" s="8"/>
      <c r="H125" s="8"/>
      <c r="I125" s="56"/>
      <c r="J125" s="10" t="s">
        <v>117</v>
      </c>
      <c r="K125" s="10"/>
      <c r="L125" s="56">
        <v>0</v>
      </c>
      <c r="M125" s="10"/>
      <c r="N125" s="56">
        <v>0</v>
      </c>
      <c r="O125" s="10"/>
      <c r="P125" s="56">
        <v>0</v>
      </c>
      <c r="Q125" s="10"/>
      <c r="R125" s="56">
        <v>0</v>
      </c>
      <c r="S125" s="10"/>
      <c r="T125" s="56">
        <v>0</v>
      </c>
      <c r="U125" s="10"/>
      <c r="V125" s="56">
        <v>0</v>
      </c>
      <c r="W125" s="10"/>
      <c r="X125" s="56">
        <v>0</v>
      </c>
      <c r="Y125" s="10"/>
      <c r="Z125" s="56">
        <v>0</v>
      </c>
      <c r="AA125" s="10"/>
      <c r="AB125" s="56">
        <v>0</v>
      </c>
      <c r="AC125" s="10"/>
      <c r="AD125" s="56">
        <v>0</v>
      </c>
      <c r="AE125" s="10"/>
      <c r="AF125" s="56">
        <v>0</v>
      </c>
      <c r="AG125" s="10"/>
      <c r="AH125" s="56">
        <v>0</v>
      </c>
      <c r="AI125" s="56">
        <f t="shared" si="2"/>
        <v>0</v>
      </c>
    </row>
    <row r="126" spans="2:35" x14ac:dyDescent="0.25">
      <c r="B126" s="8">
        <v>120</v>
      </c>
      <c r="C126" s="58" t="s">
        <v>130</v>
      </c>
      <c r="D126" s="58" t="s">
        <v>916</v>
      </c>
      <c r="E126" s="58"/>
      <c r="F126" s="8"/>
      <c r="G126" s="8"/>
      <c r="H126" s="8"/>
      <c r="I126" s="56"/>
      <c r="J126" s="10" t="s">
        <v>117</v>
      </c>
      <c r="K126" s="10"/>
      <c r="L126" s="56">
        <v>0</v>
      </c>
      <c r="M126" s="10"/>
      <c r="N126" s="56">
        <v>0</v>
      </c>
      <c r="O126" s="10"/>
      <c r="P126" s="56">
        <v>0</v>
      </c>
      <c r="Q126" s="10"/>
      <c r="R126" s="56">
        <v>0</v>
      </c>
      <c r="S126" s="10"/>
      <c r="T126" s="56">
        <v>0</v>
      </c>
      <c r="U126" s="10"/>
      <c r="V126" s="56">
        <v>0</v>
      </c>
      <c r="W126" s="10"/>
      <c r="X126" s="56">
        <v>0</v>
      </c>
      <c r="Y126" s="10"/>
      <c r="Z126" s="56">
        <v>0</v>
      </c>
      <c r="AA126" s="10"/>
      <c r="AB126" s="56">
        <v>0</v>
      </c>
      <c r="AC126" s="10"/>
      <c r="AD126" s="56">
        <v>0</v>
      </c>
      <c r="AE126" s="10"/>
      <c r="AF126" s="56">
        <v>0</v>
      </c>
      <c r="AG126" s="10"/>
      <c r="AH126" s="56">
        <v>0</v>
      </c>
      <c r="AI126" s="56">
        <f t="shared" si="2"/>
        <v>0</v>
      </c>
    </row>
    <row r="127" spans="2:35" x14ac:dyDescent="0.25">
      <c r="B127" s="8">
        <v>121</v>
      </c>
      <c r="C127" s="58" t="s">
        <v>130</v>
      </c>
      <c r="D127" s="58" t="s">
        <v>916</v>
      </c>
      <c r="E127" s="58"/>
      <c r="F127" s="8"/>
      <c r="G127" s="8"/>
      <c r="H127" s="8"/>
      <c r="I127" s="56"/>
      <c r="J127" s="10" t="s">
        <v>117</v>
      </c>
      <c r="K127" s="10"/>
      <c r="L127" s="56">
        <v>0</v>
      </c>
      <c r="M127" s="10"/>
      <c r="N127" s="56">
        <v>0</v>
      </c>
      <c r="O127" s="10"/>
      <c r="P127" s="56">
        <v>0</v>
      </c>
      <c r="Q127" s="10"/>
      <c r="R127" s="56">
        <v>0</v>
      </c>
      <c r="S127" s="10"/>
      <c r="T127" s="56">
        <v>0</v>
      </c>
      <c r="U127" s="10"/>
      <c r="V127" s="56">
        <v>0</v>
      </c>
      <c r="W127" s="10"/>
      <c r="X127" s="56">
        <v>0</v>
      </c>
      <c r="Y127" s="10"/>
      <c r="Z127" s="56">
        <v>0</v>
      </c>
      <c r="AA127" s="10"/>
      <c r="AB127" s="56">
        <v>0</v>
      </c>
      <c r="AC127" s="10"/>
      <c r="AD127" s="56">
        <v>0</v>
      </c>
      <c r="AE127" s="10"/>
      <c r="AF127" s="56">
        <v>0</v>
      </c>
      <c r="AG127" s="10"/>
      <c r="AH127" s="56">
        <v>0</v>
      </c>
      <c r="AI127" s="56">
        <f t="shared" si="2"/>
        <v>0</v>
      </c>
    </row>
    <row r="128" spans="2:35" x14ac:dyDescent="0.25">
      <c r="B128" s="8">
        <v>122</v>
      </c>
      <c r="C128" s="58" t="s">
        <v>130</v>
      </c>
      <c r="D128" s="58" t="s">
        <v>916</v>
      </c>
      <c r="E128" s="58"/>
      <c r="F128" s="8"/>
      <c r="G128" s="8"/>
      <c r="H128" s="8"/>
      <c r="I128" s="192"/>
      <c r="J128" s="10" t="s">
        <v>117</v>
      </c>
      <c r="K128" s="10"/>
      <c r="L128" s="56">
        <v>0</v>
      </c>
      <c r="M128" s="10"/>
      <c r="N128" s="56">
        <v>0</v>
      </c>
      <c r="O128" s="10"/>
      <c r="P128" s="56">
        <v>0</v>
      </c>
      <c r="Q128" s="10"/>
      <c r="R128" s="56">
        <v>0</v>
      </c>
      <c r="S128" s="10"/>
      <c r="T128" s="56">
        <v>0</v>
      </c>
      <c r="U128" s="10"/>
      <c r="V128" s="56">
        <v>0</v>
      </c>
      <c r="W128" s="10"/>
      <c r="X128" s="56">
        <v>0</v>
      </c>
      <c r="Y128" s="10"/>
      <c r="Z128" s="56">
        <v>0</v>
      </c>
      <c r="AA128" s="10"/>
      <c r="AB128" s="56">
        <v>0</v>
      </c>
      <c r="AC128" s="10"/>
      <c r="AD128" s="56">
        <v>0</v>
      </c>
      <c r="AE128" s="10"/>
      <c r="AF128" s="56">
        <v>0</v>
      </c>
      <c r="AG128" s="10"/>
      <c r="AH128" s="56">
        <v>0</v>
      </c>
      <c r="AI128" s="56">
        <f t="shared" si="2"/>
        <v>0</v>
      </c>
    </row>
    <row r="129" spans="2:36" x14ac:dyDescent="0.25">
      <c r="B129" s="8">
        <v>123</v>
      </c>
      <c r="C129" s="58" t="s">
        <v>130</v>
      </c>
      <c r="D129" s="58" t="s">
        <v>916</v>
      </c>
      <c r="E129" s="58"/>
      <c r="F129" s="8"/>
      <c r="G129" s="8"/>
      <c r="H129" s="8"/>
      <c r="I129" s="194"/>
      <c r="J129" s="10" t="s">
        <v>117</v>
      </c>
      <c r="K129" s="10"/>
      <c r="L129" s="56">
        <v>0</v>
      </c>
      <c r="M129" s="10"/>
      <c r="N129" s="56">
        <v>0</v>
      </c>
      <c r="O129" s="10"/>
      <c r="P129" s="56">
        <v>0</v>
      </c>
      <c r="Q129" s="10"/>
      <c r="R129" s="56">
        <v>0</v>
      </c>
      <c r="S129" s="10"/>
      <c r="T129" s="56">
        <v>0</v>
      </c>
      <c r="U129" s="10"/>
      <c r="V129" s="56">
        <v>0</v>
      </c>
      <c r="W129" s="10"/>
      <c r="X129" s="56">
        <v>0</v>
      </c>
      <c r="Y129" s="10"/>
      <c r="Z129" s="56">
        <v>0</v>
      </c>
      <c r="AA129" s="10"/>
      <c r="AB129" s="56">
        <v>0</v>
      </c>
      <c r="AC129" s="10"/>
      <c r="AD129" s="56">
        <v>0</v>
      </c>
      <c r="AE129" s="10"/>
      <c r="AF129" s="56">
        <v>0</v>
      </c>
      <c r="AG129" s="10"/>
      <c r="AH129" s="56">
        <v>0</v>
      </c>
      <c r="AI129" s="56">
        <f t="shared" si="2"/>
        <v>0</v>
      </c>
    </row>
    <row r="130" spans="2:36" x14ac:dyDescent="0.25">
      <c r="B130" s="8">
        <v>124</v>
      </c>
      <c r="C130" s="58" t="s">
        <v>130</v>
      </c>
      <c r="D130" s="58" t="s">
        <v>916</v>
      </c>
      <c r="E130" s="58"/>
      <c r="F130" s="8"/>
      <c r="G130" s="8"/>
      <c r="H130" s="8"/>
      <c r="I130" s="195"/>
      <c r="J130" s="10" t="s">
        <v>117</v>
      </c>
      <c r="K130" s="10"/>
      <c r="L130" s="56">
        <v>0</v>
      </c>
      <c r="M130" s="10"/>
      <c r="N130" s="56">
        <v>0</v>
      </c>
      <c r="O130" s="10"/>
      <c r="P130" s="56">
        <v>0</v>
      </c>
      <c r="Q130" s="10"/>
      <c r="R130" s="56">
        <v>0</v>
      </c>
      <c r="S130" s="10"/>
      <c r="T130" s="56">
        <v>0</v>
      </c>
      <c r="U130" s="10"/>
      <c r="V130" s="56">
        <v>0</v>
      </c>
      <c r="W130" s="10"/>
      <c r="X130" s="56">
        <v>0</v>
      </c>
      <c r="Y130" s="10"/>
      <c r="Z130" s="56">
        <v>0</v>
      </c>
      <c r="AA130" s="10"/>
      <c r="AB130" s="56">
        <v>0</v>
      </c>
      <c r="AC130" s="10"/>
      <c r="AD130" s="56">
        <v>0</v>
      </c>
      <c r="AE130" s="10"/>
      <c r="AF130" s="56">
        <v>0</v>
      </c>
      <c r="AG130" s="10"/>
      <c r="AH130" s="56">
        <v>0</v>
      </c>
      <c r="AI130" s="56">
        <f t="shared" si="2"/>
        <v>0</v>
      </c>
    </row>
    <row r="131" spans="2:36" x14ac:dyDescent="0.25">
      <c r="B131" s="8">
        <v>125</v>
      </c>
      <c r="C131" s="58" t="s">
        <v>130</v>
      </c>
      <c r="D131" s="58" t="s">
        <v>916</v>
      </c>
      <c r="E131" s="58"/>
      <c r="F131" s="8"/>
      <c r="G131" s="8"/>
      <c r="H131" s="8"/>
      <c r="I131" s="196"/>
      <c r="J131" s="10" t="s">
        <v>117</v>
      </c>
      <c r="K131" s="10"/>
      <c r="L131" s="56">
        <v>0</v>
      </c>
      <c r="M131" s="10"/>
      <c r="N131" s="56">
        <v>0</v>
      </c>
      <c r="O131" s="10"/>
      <c r="P131" s="56">
        <v>0</v>
      </c>
      <c r="Q131" s="10"/>
      <c r="R131" s="56">
        <v>0</v>
      </c>
      <c r="S131" s="10"/>
      <c r="T131" s="56">
        <v>0</v>
      </c>
      <c r="U131" s="10"/>
      <c r="V131" s="56">
        <v>0</v>
      </c>
      <c r="W131" s="10"/>
      <c r="X131" s="56">
        <v>0</v>
      </c>
      <c r="Y131" s="10"/>
      <c r="Z131" s="56">
        <v>0</v>
      </c>
      <c r="AA131" s="10"/>
      <c r="AB131" s="56">
        <v>0</v>
      </c>
      <c r="AC131" s="10"/>
      <c r="AD131" s="56">
        <v>0</v>
      </c>
      <c r="AE131" s="10"/>
      <c r="AF131" s="56">
        <v>0</v>
      </c>
      <c r="AG131" s="10"/>
      <c r="AH131" s="56">
        <v>0</v>
      </c>
      <c r="AI131" s="56">
        <f t="shared" si="2"/>
        <v>0</v>
      </c>
    </row>
    <row r="132" spans="2:36" x14ac:dyDescent="0.25">
      <c r="B132" s="8">
        <v>126</v>
      </c>
      <c r="C132" s="58" t="s">
        <v>130</v>
      </c>
      <c r="D132" s="58" t="s">
        <v>916</v>
      </c>
      <c r="E132" s="58"/>
      <c r="F132" s="8"/>
      <c r="G132" s="8"/>
      <c r="H132" s="8"/>
      <c r="I132" s="196"/>
      <c r="J132" s="10" t="s">
        <v>117</v>
      </c>
      <c r="K132" s="10"/>
      <c r="L132" s="56">
        <v>0</v>
      </c>
      <c r="M132" s="10"/>
      <c r="N132" s="56">
        <v>0</v>
      </c>
      <c r="O132" s="10"/>
      <c r="P132" s="56">
        <v>0</v>
      </c>
      <c r="Q132" s="10"/>
      <c r="R132" s="56">
        <v>0</v>
      </c>
      <c r="S132" s="10"/>
      <c r="T132" s="56">
        <v>0</v>
      </c>
      <c r="U132" s="10"/>
      <c r="V132" s="56">
        <v>0</v>
      </c>
      <c r="W132" s="10"/>
      <c r="X132" s="56">
        <v>0</v>
      </c>
      <c r="Y132" s="10"/>
      <c r="Z132" s="56">
        <v>0</v>
      </c>
      <c r="AA132" s="10"/>
      <c r="AB132" s="56">
        <v>0</v>
      </c>
      <c r="AC132" s="10"/>
      <c r="AD132" s="56">
        <v>0</v>
      </c>
      <c r="AE132" s="10"/>
      <c r="AF132" s="56">
        <v>0</v>
      </c>
      <c r="AG132" s="10"/>
      <c r="AH132" s="56">
        <v>0</v>
      </c>
      <c r="AI132" s="56">
        <f t="shared" si="2"/>
        <v>0</v>
      </c>
    </row>
    <row r="133" spans="2:36" x14ac:dyDescent="0.25">
      <c r="B133" s="8">
        <v>127</v>
      </c>
      <c r="C133" s="58" t="s">
        <v>130</v>
      </c>
      <c r="D133" s="58" t="s">
        <v>916</v>
      </c>
      <c r="E133" s="58"/>
      <c r="F133" s="8"/>
      <c r="G133" s="8"/>
      <c r="H133" s="8"/>
      <c r="I133" s="200"/>
      <c r="J133" s="10" t="s">
        <v>117</v>
      </c>
      <c r="K133" s="10"/>
      <c r="L133" s="56">
        <v>0</v>
      </c>
      <c r="M133" s="10"/>
      <c r="N133" s="56">
        <v>0</v>
      </c>
      <c r="O133" s="10"/>
      <c r="P133" s="56">
        <v>0</v>
      </c>
      <c r="Q133" s="10"/>
      <c r="R133" s="56">
        <v>0</v>
      </c>
      <c r="S133" s="10"/>
      <c r="T133" s="56">
        <v>0</v>
      </c>
      <c r="U133" s="10"/>
      <c r="V133" s="56">
        <v>0</v>
      </c>
      <c r="W133" s="10"/>
      <c r="X133" s="56">
        <v>0</v>
      </c>
      <c r="Y133" s="10"/>
      <c r="Z133" s="56">
        <v>0</v>
      </c>
      <c r="AA133" s="10"/>
      <c r="AB133" s="56">
        <v>0</v>
      </c>
      <c r="AC133" s="10"/>
      <c r="AD133" s="56">
        <v>0</v>
      </c>
      <c r="AE133" s="10"/>
      <c r="AF133" s="56">
        <v>0</v>
      </c>
      <c r="AG133" s="10"/>
      <c r="AH133" s="56">
        <v>0</v>
      </c>
      <c r="AI133" s="56">
        <f t="shared" si="2"/>
        <v>0</v>
      </c>
    </row>
    <row r="134" spans="2:36" x14ac:dyDescent="0.25">
      <c r="B134" s="8">
        <v>128</v>
      </c>
      <c r="C134" s="58" t="s">
        <v>130</v>
      </c>
      <c r="D134" s="58" t="s">
        <v>916</v>
      </c>
      <c r="E134" s="58"/>
      <c r="F134" s="8"/>
      <c r="G134" s="8"/>
      <c r="H134" s="8"/>
      <c r="I134" s="191"/>
      <c r="J134" s="10" t="s">
        <v>117</v>
      </c>
      <c r="K134" s="10"/>
      <c r="L134" s="56">
        <v>0</v>
      </c>
      <c r="M134" s="10"/>
      <c r="N134" s="56">
        <v>0</v>
      </c>
      <c r="O134" s="10"/>
      <c r="P134" s="56">
        <v>0</v>
      </c>
      <c r="Q134" s="10"/>
      <c r="R134" s="56">
        <v>0</v>
      </c>
      <c r="S134" s="10"/>
      <c r="T134" s="56">
        <v>0</v>
      </c>
      <c r="U134" s="10"/>
      <c r="V134" s="56">
        <v>0</v>
      </c>
      <c r="W134" s="10"/>
      <c r="X134" s="56">
        <v>0</v>
      </c>
      <c r="Y134" s="10"/>
      <c r="Z134" s="56">
        <v>0</v>
      </c>
      <c r="AA134" s="10"/>
      <c r="AB134" s="56">
        <v>0</v>
      </c>
      <c r="AC134" s="10"/>
      <c r="AD134" s="56">
        <v>0</v>
      </c>
      <c r="AE134" s="10"/>
      <c r="AF134" s="56">
        <v>0</v>
      </c>
      <c r="AG134" s="10"/>
      <c r="AH134" s="56">
        <v>0</v>
      </c>
      <c r="AI134" s="56">
        <f t="shared" si="2"/>
        <v>0</v>
      </c>
    </row>
    <row r="135" spans="2:36" x14ac:dyDescent="0.25">
      <c r="B135" s="8">
        <v>129</v>
      </c>
      <c r="C135" s="58" t="s">
        <v>130</v>
      </c>
      <c r="D135" s="58" t="s">
        <v>916</v>
      </c>
      <c r="E135" s="58"/>
      <c r="F135" s="8"/>
      <c r="G135" s="8"/>
      <c r="H135" s="8"/>
      <c r="I135" s="201"/>
      <c r="J135" s="10" t="s">
        <v>117</v>
      </c>
      <c r="K135" s="10"/>
      <c r="L135" s="56">
        <v>0</v>
      </c>
      <c r="M135" s="10"/>
      <c r="N135" s="56">
        <v>0</v>
      </c>
      <c r="O135" s="10"/>
      <c r="P135" s="56">
        <v>0</v>
      </c>
      <c r="Q135" s="10"/>
      <c r="R135" s="56">
        <v>0</v>
      </c>
      <c r="S135" s="10"/>
      <c r="T135" s="56">
        <v>0</v>
      </c>
      <c r="U135" s="10"/>
      <c r="V135" s="56">
        <v>0</v>
      </c>
      <c r="W135" s="10"/>
      <c r="X135" s="56">
        <v>0</v>
      </c>
      <c r="Y135" s="10"/>
      <c r="Z135" s="56">
        <v>0</v>
      </c>
      <c r="AA135" s="10"/>
      <c r="AB135" s="56">
        <v>0</v>
      </c>
      <c r="AC135" s="10"/>
      <c r="AD135" s="56">
        <v>0</v>
      </c>
      <c r="AE135" s="10"/>
      <c r="AF135" s="56">
        <v>0</v>
      </c>
      <c r="AG135" s="10"/>
      <c r="AH135" s="56">
        <v>0</v>
      </c>
      <c r="AI135" s="56">
        <f t="shared" si="2"/>
        <v>0</v>
      </c>
    </row>
    <row r="136" spans="2:36" x14ac:dyDescent="0.25">
      <c r="B136" s="8">
        <v>130</v>
      </c>
      <c r="C136" s="58" t="s">
        <v>130</v>
      </c>
      <c r="D136" s="58" t="s">
        <v>916</v>
      </c>
      <c r="E136" s="58"/>
      <c r="F136" s="8"/>
      <c r="G136" s="8"/>
      <c r="H136" s="8"/>
      <c r="I136" s="202"/>
      <c r="J136" s="10" t="s">
        <v>117</v>
      </c>
      <c r="K136" s="10"/>
      <c r="L136" s="56">
        <v>0</v>
      </c>
      <c r="M136" s="10"/>
      <c r="N136" s="56">
        <v>0</v>
      </c>
      <c r="O136" s="10"/>
      <c r="P136" s="56">
        <v>0</v>
      </c>
      <c r="Q136" s="10"/>
      <c r="R136" s="56">
        <v>0</v>
      </c>
      <c r="S136" s="10"/>
      <c r="T136" s="56">
        <v>0</v>
      </c>
      <c r="U136" s="10"/>
      <c r="V136" s="56">
        <v>0</v>
      </c>
      <c r="W136" s="10"/>
      <c r="X136" s="56">
        <v>0</v>
      </c>
      <c r="Y136" s="10"/>
      <c r="Z136" s="56">
        <v>0</v>
      </c>
      <c r="AA136" s="10"/>
      <c r="AB136" s="56">
        <v>0</v>
      </c>
      <c r="AC136" s="10"/>
      <c r="AD136" s="56">
        <v>0</v>
      </c>
      <c r="AE136" s="10"/>
      <c r="AF136" s="56">
        <v>0</v>
      </c>
      <c r="AG136" s="10"/>
      <c r="AH136" s="56">
        <v>0</v>
      </c>
      <c r="AI136" s="56">
        <f t="shared" si="2"/>
        <v>0</v>
      </c>
    </row>
    <row r="137" spans="2:36" x14ac:dyDescent="0.25">
      <c r="B137" s="8">
        <v>131</v>
      </c>
      <c r="C137" s="58" t="s">
        <v>130</v>
      </c>
      <c r="D137" s="58" t="s">
        <v>916</v>
      </c>
      <c r="E137" s="58"/>
      <c r="F137" s="178"/>
      <c r="G137" s="8"/>
      <c r="H137" s="8"/>
      <c r="I137" s="203"/>
      <c r="J137" s="10" t="s">
        <v>117</v>
      </c>
      <c r="K137" s="10"/>
      <c r="L137" s="56">
        <v>0</v>
      </c>
      <c r="M137" s="10"/>
      <c r="N137" s="56">
        <v>0</v>
      </c>
      <c r="O137" s="10"/>
      <c r="P137" s="56">
        <v>0</v>
      </c>
      <c r="Q137" s="10"/>
      <c r="R137" s="56">
        <v>0</v>
      </c>
      <c r="S137" s="10"/>
      <c r="T137" s="56">
        <v>0</v>
      </c>
      <c r="U137" s="10"/>
      <c r="V137" s="56">
        <v>0</v>
      </c>
      <c r="W137" s="10"/>
      <c r="X137" s="56">
        <v>0</v>
      </c>
      <c r="Y137" s="10"/>
      <c r="Z137" s="56">
        <v>0</v>
      </c>
      <c r="AA137" s="10"/>
      <c r="AB137" s="56">
        <v>0</v>
      </c>
      <c r="AC137" s="10"/>
      <c r="AD137" s="56">
        <v>0</v>
      </c>
      <c r="AE137" s="10"/>
      <c r="AF137" s="56">
        <v>0</v>
      </c>
      <c r="AG137" s="10"/>
      <c r="AH137" s="56">
        <v>0</v>
      </c>
      <c r="AI137" s="56">
        <f t="shared" si="2"/>
        <v>0</v>
      </c>
    </row>
    <row r="138" spans="2:36" x14ac:dyDescent="0.25">
      <c r="B138" s="8">
        <v>132</v>
      </c>
      <c r="C138" s="58" t="s">
        <v>130</v>
      </c>
      <c r="D138" s="58" t="s">
        <v>916</v>
      </c>
      <c r="E138" s="174"/>
      <c r="F138" s="123"/>
      <c r="G138" s="180"/>
      <c r="H138" s="8"/>
      <c r="I138" s="204"/>
      <c r="J138" s="10" t="s">
        <v>117</v>
      </c>
      <c r="K138" s="10"/>
      <c r="L138" s="56">
        <v>0</v>
      </c>
      <c r="M138" s="10"/>
      <c r="N138" s="56">
        <v>0</v>
      </c>
      <c r="O138" s="10"/>
      <c r="P138" s="56">
        <v>0</v>
      </c>
      <c r="Q138" s="10"/>
      <c r="R138" s="56">
        <v>0</v>
      </c>
      <c r="S138" s="10"/>
      <c r="T138" s="56">
        <v>0</v>
      </c>
      <c r="U138" s="10"/>
      <c r="V138" s="56">
        <v>0</v>
      </c>
      <c r="W138" s="10"/>
      <c r="X138" s="56">
        <v>0</v>
      </c>
      <c r="Y138" s="10"/>
      <c r="Z138" s="56">
        <v>0</v>
      </c>
      <c r="AA138" s="10"/>
      <c r="AB138" s="56">
        <v>0</v>
      </c>
      <c r="AC138" s="10"/>
      <c r="AD138" s="56">
        <v>0</v>
      </c>
      <c r="AE138" s="10"/>
      <c r="AF138" s="56">
        <v>0</v>
      </c>
      <c r="AG138" s="10"/>
      <c r="AH138" s="56">
        <v>0</v>
      </c>
      <c r="AI138" s="56">
        <f t="shared" si="2"/>
        <v>0</v>
      </c>
    </row>
    <row r="139" spans="2:36" x14ac:dyDescent="0.25">
      <c r="B139" s="8">
        <v>133</v>
      </c>
      <c r="C139" s="58" t="s">
        <v>130</v>
      </c>
      <c r="D139" s="58" t="s">
        <v>916</v>
      </c>
      <c r="E139" s="58"/>
      <c r="F139" s="46"/>
      <c r="G139" s="8"/>
      <c r="H139" s="8"/>
      <c r="I139" s="204"/>
      <c r="J139" s="10" t="s">
        <v>117</v>
      </c>
      <c r="K139" s="10"/>
      <c r="L139" s="56">
        <v>0</v>
      </c>
      <c r="M139" s="10"/>
      <c r="N139" s="56">
        <v>0</v>
      </c>
      <c r="O139" s="10"/>
      <c r="P139" s="56">
        <v>0</v>
      </c>
      <c r="Q139" s="10"/>
      <c r="R139" s="56">
        <v>0</v>
      </c>
      <c r="S139" s="10"/>
      <c r="T139" s="56">
        <v>0</v>
      </c>
      <c r="U139" s="10"/>
      <c r="V139" s="56">
        <v>0</v>
      </c>
      <c r="W139" s="10"/>
      <c r="X139" s="56">
        <v>0</v>
      </c>
      <c r="Y139" s="10"/>
      <c r="Z139" s="56">
        <v>0</v>
      </c>
      <c r="AA139" s="10"/>
      <c r="AB139" s="56">
        <v>0</v>
      </c>
      <c r="AC139" s="10"/>
      <c r="AD139" s="56">
        <v>0</v>
      </c>
      <c r="AE139" s="10"/>
      <c r="AF139" s="56">
        <v>0</v>
      </c>
      <c r="AG139" s="10"/>
      <c r="AH139" s="56">
        <v>0</v>
      </c>
      <c r="AI139" s="56">
        <f t="shared" si="2"/>
        <v>0</v>
      </c>
    </row>
    <row r="140" spans="2:36" x14ac:dyDescent="0.25">
      <c r="B140" s="8">
        <v>134</v>
      </c>
      <c r="C140" s="58" t="s">
        <v>130</v>
      </c>
      <c r="D140" s="58" t="s">
        <v>916</v>
      </c>
      <c r="E140" s="232"/>
      <c r="F140" s="227"/>
      <c r="G140" s="180"/>
      <c r="H140" s="8"/>
      <c r="I140" s="223"/>
      <c r="J140" s="10" t="s">
        <v>117</v>
      </c>
      <c r="K140" s="10"/>
      <c r="L140" s="56">
        <v>0</v>
      </c>
      <c r="M140" s="10"/>
      <c r="N140" s="56">
        <v>0</v>
      </c>
      <c r="O140" s="10"/>
      <c r="P140" s="56">
        <v>0</v>
      </c>
      <c r="Q140" s="10"/>
      <c r="R140" s="56">
        <v>0</v>
      </c>
      <c r="S140" s="10"/>
      <c r="T140" s="56">
        <v>0</v>
      </c>
      <c r="U140" s="10"/>
      <c r="V140" s="56">
        <v>0</v>
      </c>
      <c r="W140" s="10"/>
      <c r="X140" s="56">
        <v>0</v>
      </c>
      <c r="Y140" s="10"/>
      <c r="Z140" s="56">
        <v>0</v>
      </c>
      <c r="AA140" s="10"/>
      <c r="AB140" s="56">
        <v>0</v>
      </c>
      <c r="AC140" s="10"/>
      <c r="AD140" s="56">
        <v>0</v>
      </c>
      <c r="AE140" s="10"/>
      <c r="AF140" s="56">
        <v>0</v>
      </c>
      <c r="AG140" s="10"/>
      <c r="AH140" s="56">
        <v>0</v>
      </c>
      <c r="AI140" s="56">
        <f t="shared" si="2"/>
        <v>0</v>
      </c>
    </row>
    <row r="141" spans="2:36" x14ac:dyDescent="0.25">
      <c r="B141" s="8">
        <v>135</v>
      </c>
      <c r="C141" s="58" t="s">
        <v>130</v>
      </c>
      <c r="D141" s="58" t="s">
        <v>916</v>
      </c>
      <c r="E141" s="182"/>
      <c r="F141" s="227"/>
      <c r="G141" s="180"/>
      <c r="H141" s="228"/>
      <c r="I141" s="229"/>
      <c r="J141" s="175" t="s">
        <v>117</v>
      </c>
      <c r="K141" s="10"/>
      <c r="L141" s="56">
        <v>0</v>
      </c>
      <c r="M141" s="10"/>
      <c r="N141" s="56">
        <v>0</v>
      </c>
      <c r="O141" s="10"/>
      <c r="P141" s="56">
        <v>0</v>
      </c>
      <c r="Q141" s="10"/>
      <c r="R141" s="56">
        <v>0</v>
      </c>
      <c r="S141" s="10"/>
      <c r="T141" s="56">
        <v>0</v>
      </c>
      <c r="U141" s="10"/>
      <c r="V141" s="56">
        <v>0</v>
      </c>
      <c r="W141" s="10"/>
      <c r="X141" s="56">
        <v>0</v>
      </c>
      <c r="Y141" s="10"/>
      <c r="Z141" s="56">
        <v>0</v>
      </c>
      <c r="AA141" s="10"/>
      <c r="AB141" s="56">
        <v>0</v>
      </c>
      <c r="AC141" s="10"/>
      <c r="AD141" s="56">
        <v>0</v>
      </c>
      <c r="AE141" s="10"/>
      <c r="AF141" s="56">
        <v>0</v>
      </c>
      <c r="AG141" s="10"/>
      <c r="AH141" s="56">
        <v>0</v>
      </c>
      <c r="AI141" s="56">
        <f t="shared" si="0"/>
        <v>0</v>
      </c>
    </row>
    <row r="142" spans="2:36" ht="21" x14ac:dyDescent="0.25">
      <c r="F142" s="49"/>
      <c r="G142" s="49"/>
      <c r="H142" s="231"/>
      <c r="I142" s="230"/>
      <c r="J142" s="52"/>
      <c r="K142" s="52"/>
      <c r="L142" s="54"/>
      <c r="M142" s="52"/>
      <c r="N142" s="54"/>
      <c r="O142" s="52"/>
      <c r="P142" s="54"/>
      <c r="Q142" s="52"/>
      <c r="R142" s="54"/>
      <c r="S142" s="52"/>
      <c r="T142" s="54"/>
      <c r="U142" s="52"/>
      <c r="V142" s="54"/>
      <c r="W142" s="52"/>
      <c r="X142" s="54"/>
      <c r="Y142" s="52"/>
      <c r="Z142" s="54"/>
      <c r="AA142" s="52"/>
      <c r="AB142" s="54"/>
      <c r="AC142" s="52"/>
      <c r="AD142" s="54"/>
      <c r="AE142" s="52"/>
      <c r="AF142" s="54"/>
      <c r="AG142" s="52"/>
      <c r="AH142" s="54"/>
      <c r="AI142" s="234">
        <f>SUM(AI8:AI141)</f>
        <v>97382016</v>
      </c>
      <c r="AJ142" s="51"/>
    </row>
    <row r="143" spans="2:36" x14ac:dyDescent="0.25">
      <c r="F143" s="49"/>
      <c r="G143" s="49"/>
      <c r="H143" s="49"/>
      <c r="I143" s="54"/>
      <c r="J143" s="52"/>
      <c r="K143" s="52"/>
      <c r="L143" s="54"/>
      <c r="M143" s="52"/>
      <c r="N143" s="54"/>
      <c r="O143" s="52"/>
      <c r="P143" s="54"/>
      <c r="Q143" s="52"/>
      <c r="R143" s="54"/>
      <c r="S143" s="52"/>
      <c r="T143" s="54"/>
      <c r="U143" s="52"/>
      <c r="V143" s="46"/>
      <c r="W143" s="46"/>
      <c r="X143" s="46"/>
      <c r="Y143" s="52"/>
      <c r="Z143" s="54"/>
      <c r="AA143" s="52"/>
      <c r="AB143" s="46"/>
      <c r="AC143" s="52"/>
      <c r="AD143" s="54"/>
      <c r="AE143" s="52"/>
      <c r="AF143" s="54"/>
      <c r="AG143" s="52"/>
      <c r="AH143" s="54"/>
      <c r="AI143" s="54"/>
    </row>
    <row r="144" spans="2:36" ht="26.25" x14ac:dyDescent="0.25">
      <c r="B144" s="289" t="s">
        <v>126</v>
      </c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90"/>
      <c r="AB144" s="290"/>
      <c r="AC144" s="290"/>
      <c r="AD144" s="290"/>
      <c r="AE144" s="290"/>
      <c r="AF144" s="290"/>
      <c r="AG144" s="290"/>
      <c r="AH144" s="290"/>
      <c r="AI144" s="290"/>
    </row>
    <row r="146" spans="2:35" ht="15.75" customHeight="1" x14ac:dyDescent="0.25">
      <c r="G146" s="55"/>
      <c r="H146" s="49"/>
      <c r="I146" s="283" t="s">
        <v>104</v>
      </c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284"/>
      <c r="AG146" s="55"/>
      <c r="AH146" s="46"/>
      <c r="AI146" s="46"/>
    </row>
    <row r="147" spans="2:35" x14ac:dyDescent="0.25">
      <c r="G147" s="55"/>
      <c r="H147" s="49"/>
      <c r="I147" s="283" t="s">
        <v>23</v>
      </c>
      <c r="J147" s="284"/>
      <c r="K147" s="283" t="s">
        <v>24</v>
      </c>
      <c r="L147" s="284"/>
      <c r="M147" s="283" t="s">
        <v>25</v>
      </c>
      <c r="N147" s="284"/>
      <c r="O147" s="283" t="s">
        <v>26</v>
      </c>
      <c r="P147" s="284"/>
      <c r="Q147" s="283" t="s">
        <v>27</v>
      </c>
      <c r="R147" s="284"/>
      <c r="S147" s="283" t="s">
        <v>28</v>
      </c>
      <c r="T147" s="284"/>
      <c r="U147" s="283" t="s">
        <v>29</v>
      </c>
      <c r="V147" s="284"/>
      <c r="W147" s="283" t="s">
        <v>30</v>
      </c>
      <c r="X147" s="284"/>
      <c r="Y147" s="283" t="s">
        <v>31</v>
      </c>
      <c r="Z147" s="284"/>
      <c r="AA147" s="283" t="s">
        <v>32</v>
      </c>
      <c r="AB147" s="284"/>
      <c r="AC147" s="283" t="s">
        <v>33</v>
      </c>
      <c r="AD147" s="284"/>
      <c r="AE147" s="283" t="s">
        <v>34</v>
      </c>
      <c r="AF147" s="284"/>
      <c r="AG147" s="55"/>
      <c r="AH147" s="46"/>
      <c r="AI147" s="46"/>
    </row>
    <row r="148" spans="2:35" ht="25.5" x14ac:dyDescent="0.25">
      <c r="B148" s="7" t="s">
        <v>105</v>
      </c>
      <c r="C148" s="7" t="s">
        <v>1</v>
      </c>
      <c r="D148" s="7" t="s">
        <v>118</v>
      </c>
      <c r="E148" s="7" t="s">
        <v>129</v>
      </c>
      <c r="F148" s="7" t="s">
        <v>121</v>
      </c>
      <c r="G148" s="237" t="s">
        <v>122</v>
      </c>
      <c r="H148" s="7" t="s">
        <v>114</v>
      </c>
      <c r="I148" s="7" t="s">
        <v>113</v>
      </c>
      <c r="J148" s="50" t="s">
        <v>110</v>
      </c>
      <c r="K148" s="7" t="s">
        <v>113</v>
      </c>
      <c r="L148" s="50" t="s">
        <v>110</v>
      </c>
      <c r="M148" s="7" t="s">
        <v>113</v>
      </c>
      <c r="N148" s="50" t="s">
        <v>110</v>
      </c>
      <c r="O148" s="7" t="s">
        <v>113</v>
      </c>
      <c r="P148" s="50" t="s">
        <v>110</v>
      </c>
      <c r="Q148" s="7" t="s">
        <v>113</v>
      </c>
      <c r="R148" s="50" t="s">
        <v>110</v>
      </c>
      <c r="S148" s="7" t="s">
        <v>113</v>
      </c>
      <c r="T148" s="50" t="s">
        <v>110</v>
      </c>
      <c r="U148" s="7" t="s">
        <v>113</v>
      </c>
      <c r="V148" s="50" t="s">
        <v>110</v>
      </c>
      <c r="W148" s="7" t="s">
        <v>113</v>
      </c>
      <c r="X148" s="50" t="s">
        <v>110</v>
      </c>
      <c r="Y148" s="7" t="s">
        <v>113</v>
      </c>
      <c r="Z148" s="50" t="s">
        <v>110</v>
      </c>
      <c r="AA148" s="7" t="s">
        <v>113</v>
      </c>
      <c r="AB148" s="50" t="s">
        <v>110</v>
      </c>
      <c r="AC148" s="7" t="s">
        <v>113</v>
      </c>
      <c r="AD148" s="50" t="s">
        <v>110</v>
      </c>
      <c r="AE148" s="7" t="s">
        <v>113</v>
      </c>
      <c r="AF148" s="50" t="s">
        <v>110</v>
      </c>
      <c r="AG148" s="50" t="s">
        <v>112</v>
      </c>
      <c r="AH148" s="46"/>
      <c r="AI148" s="46"/>
    </row>
    <row r="149" spans="2:35" x14ac:dyDescent="0.25">
      <c r="B149" s="8">
        <v>1</v>
      </c>
      <c r="C149" s="58" t="s">
        <v>130</v>
      </c>
      <c r="D149" s="58" t="s">
        <v>916</v>
      </c>
      <c r="E149" s="58" t="s">
        <v>1359</v>
      </c>
      <c r="F149" s="222" t="s">
        <v>111</v>
      </c>
      <c r="G149" s="238">
        <v>714000</v>
      </c>
      <c r="H149" s="175" t="s">
        <v>120</v>
      </c>
      <c r="I149" s="10" t="s">
        <v>1379</v>
      </c>
      <c r="J149" s="56">
        <v>0</v>
      </c>
      <c r="K149" s="10"/>
      <c r="L149" s="56">
        <v>0</v>
      </c>
      <c r="M149" s="10"/>
      <c r="N149" s="56">
        <v>0</v>
      </c>
      <c r="O149" s="10"/>
      <c r="P149" s="56">
        <v>0</v>
      </c>
      <c r="Q149" s="10"/>
      <c r="R149" s="56">
        <v>0</v>
      </c>
      <c r="S149" s="10"/>
      <c r="T149" s="56">
        <v>0</v>
      </c>
      <c r="U149" s="10"/>
      <c r="V149" s="56">
        <v>0</v>
      </c>
      <c r="W149" s="10"/>
      <c r="X149" s="56">
        <v>0</v>
      </c>
      <c r="Y149" s="10"/>
      <c r="Z149" s="56">
        <v>0</v>
      </c>
      <c r="AA149" s="10"/>
      <c r="AB149" s="56">
        <v>0</v>
      </c>
      <c r="AC149" s="10"/>
      <c r="AD149" s="56">
        <v>0</v>
      </c>
      <c r="AE149" s="10"/>
      <c r="AF149" s="56">
        <v>0</v>
      </c>
      <c r="AG149" s="56">
        <f>+J149+L149+N149+P149+R149+T150+V149+X149+Z149+AB149+AD149+AF149</f>
        <v>0</v>
      </c>
      <c r="AH149" s="46"/>
      <c r="AI149" s="46"/>
    </row>
    <row r="150" spans="2:35" x14ac:dyDescent="0.25">
      <c r="B150" s="8">
        <v>2</v>
      </c>
      <c r="C150" s="58" t="s">
        <v>130</v>
      </c>
      <c r="D150" s="58" t="s">
        <v>916</v>
      </c>
      <c r="E150" s="58" t="s">
        <v>1340</v>
      </c>
      <c r="F150" s="8" t="s">
        <v>111</v>
      </c>
      <c r="G150" s="56">
        <v>1176910</v>
      </c>
      <c r="H150" s="10" t="s">
        <v>120</v>
      </c>
      <c r="I150" s="10" t="s">
        <v>1380</v>
      </c>
      <c r="J150" s="56">
        <v>0</v>
      </c>
      <c r="K150" s="10"/>
      <c r="L150" s="56">
        <v>0</v>
      </c>
      <c r="M150" s="10"/>
      <c r="N150" s="56">
        <v>0</v>
      </c>
      <c r="O150" s="10"/>
      <c r="P150" s="56">
        <v>0</v>
      </c>
      <c r="Q150" s="10"/>
      <c r="R150" s="56">
        <v>0</v>
      </c>
      <c r="S150" s="10"/>
      <c r="T150" s="56">
        <v>0</v>
      </c>
      <c r="U150" s="10"/>
      <c r="V150" s="56">
        <v>0</v>
      </c>
      <c r="W150" s="10"/>
      <c r="X150" s="56">
        <v>0</v>
      </c>
      <c r="Y150" s="10"/>
      <c r="Z150" s="56">
        <v>0</v>
      </c>
      <c r="AA150" s="10"/>
      <c r="AB150" s="56">
        <v>0</v>
      </c>
      <c r="AC150" s="10"/>
      <c r="AD150" s="56">
        <v>0</v>
      </c>
      <c r="AE150" s="10"/>
      <c r="AF150" s="56">
        <v>0</v>
      </c>
      <c r="AG150" s="56">
        <f t="shared" ref="AG150:AG152" si="3">+J150+L150+N150+P150+R150+T151+V150+X150+Z150+AB150+AD150+AF150</f>
        <v>0</v>
      </c>
      <c r="AH150" s="46"/>
      <c r="AI150" s="46"/>
    </row>
    <row r="151" spans="2:35" x14ac:dyDescent="0.25">
      <c r="B151" s="8">
        <v>3</v>
      </c>
      <c r="C151" s="58" t="s">
        <v>130</v>
      </c>
      <c r="D151" s="58" t="s">
        <v>916</v>
      </c>
      <c r="E151" s="58" t="s">
        <v>1341</v>
      </c>
      <c r="F151" s="8" t="s">
        <v>111</v>
      </c>
      <c r="G151" s="56">
        <v>1600550</v>
      </c>
      <c r="H151" s="10" t="s">
        <v>120</v>
      </c>
      <c r="I151" s="10" t="s">
        <v>1378</v>
      </c>
      <c r="J151" s="56">
        <v>0</v>
      </c>
      <c r="K151" s="10"/>
      <c r="L151" s="56">
        <v>0</v>
      </c>
      <c r="M151" s="10"/>
      <c r="N151" s="56">
        <v>0</v>
      </c>
      <c r="O151" s="10"/>
      <c r="P151" s="56">
        <v>0</v>
      </c>
      <c r="Q151" s="10"/>
      <c r="R151" s="56">
        <v>0</v>
      </c>
      <c r="S151" s="10"/>
      <c r="T151" s="56">
        <v>0</v>
      </c>
      <c r="U151" s="10"/>
      <c r="V151" s="56">
        <v>0</v>
      </c>
      <c r="W151" s="10"/>
      <c r="X151" s="56">
        <v>0</v>
      </c>
      <c r="Y151" s="10"/>
      <c r="Z151" s="56">
        <v>0</v>
      </c>
      <c r="AA151" s="10"/>
      <c r="AB151" s="56">
        <v>0</v>
      </c>
      <c r="AC151" s="10"/>
      <c r="AD151" s="56">
        <v>0</v>
      </c>
      <c r="AE151" s="10"/>
      <c r="AF151" s="56">
        <v>0</v>
      </c>
      <c r="AG151" s="56">
        <f t="shared" si="3"/>
        <v>0</v>
      </c>
      <c r="AH151" s="46"/>
      <c r="AI151" s="46"/>
    </row>
    <row r="152" spans="2:35" x14ac:dyDescent="0.25">
      <c r="B152" s="8">
        <v>4</v>
      </c>
      <c r="C152" s="58" t="s">
        <v>130</v>
      </c>
      <c r="D152" s="58" t="s">
        <v>916</v>
      </c>
      <c r="E152" s="58" t="s">
        <v>1342</v>
      </c>
      <c r="F152" s="8" t="s">
        <v>111</v>
      </c>
      <c r="G152" s="56">
        <v>828240</v>
      </c>
      <c r="H152" s="10" t="s">
        <v>120</v>
      </c>
      <c r="I152" s="10" t="s">
        <v>1381</v>
      </c>
      <c r="J152" s="56">
        <v>0</v>
      </c>
      <c r="K152" s="10"/>
      <c r="L152" s="56">
        <v>0</v>
      </c>
      <c r="M152" s="10"/>
      <c r="N152" s="56">
        <v>0</v>
      </c>
      <c r="O152" s="10"/>
      <c r="P152" s="56">
        <v>0</v>
      </c>
      <c r="Q152" s="10"/>
      <c r="R152" s="56">
        <v>0</v>
      </c>
      <c r="S152" s="10"/>
      <c r="T152" s="56">
        <v>0</v>
      </c>
      <c r="U152" s="10"/>
      <c r="V152" s="56">
        <v>0</v>
      </c>
      <c r="W152" s="10"/>
      <c r="X152" s="56">
        <v>0</v>
      </c>
      <c r="Y152" s="10"/>
      <c r="Z152" s="56">
        <v>0</v>
      </c>
      <c r="AA152" s="10"/>
      <c r="AB152" s="56">
        <v>0</v>
      </c>
      <c r="AC152" s="10"/>
      <c r="AD152" s="56">
        <v>0</v>
      </c>
      <c r="AE152" s="10"/>
      <c r="AF152" s="56">
        <v>0</v>
      </c>
      <c r="AG152" s="56">
        <f t="shared" si="3"/>
        <v>0</v>
      </c>
      <c r="AH152" s="46"/>
      <c r="AI152" s="46"/>
    </row>
    <row r="153" spans="2:35" x14ac:dyDescent="0.25">
      <c r="B153" s="8">
        <v>5</v>
      </c>
      <c r="C153" s="58" t="s">
        <v>130</v>
      </c>
      <c r="D153" s="58" t="s">
        <v>916</v>
      </c>
      <c r="E153" s="58" t="s">
        <v>1343</v>
      </c>
      <c r="F153" s="8" t="s">
        <v>111</v>
      </c>
      <c r="G153" s="56">
        <v>48355650</v>
      </c>
      <c r="H153" s="10" t="s">
        <v>120</v>
      </c>
      <c r="I153" s="10" t="s">
        <v>1383</v>
      </c>
      <c r="J153" s="56">
        <v>0</v>
      </c>
      <c r="K153" s="10"/>
      <c r="L153" s="56">
        <v>0</v>
      </c>
      <c r="M153" s="10"/>
      <c r="N153" s="56">
        <v>0</v>
      </c>
      <c r="O153" s="10"/>
      <c r="P153" s="56">
        <v>0</v>
      </c>
      <c r="Q153" s="10"/>
      <c r="R153" s="56">
        <v>0</v>
      </c>
      <c r="S153" s="10"/>
      <c r="T153" s="56">
        <v>0</v>
      </c>
      <c r="U153" s="10"/>
      <c r="V153" s="56">
        <v>0</v>
      </c>
      <c r="W153" s="10"/>
      <c r="X153" s="56">
        <v>0</v>
      </c>
      <c r="Y153" s="10"/>
      <c r="Z153" s="56">
        <v>0</v>
      </c>
      <c r="AA153" s="10"/>
      <c r="AB153" s="56">
        <v>0</v>
      </c>
      <c r="AC153" s="10"/>
      <c r="AD153" s="56">
        <v>0</v>
      </c>
      <c r="AE153" s="10"/>
      <c r="AF153" s="56">
        <v>0</v>
      </c>
      <c r="AG153" s="56">
        <f t="shared" ref="AG153:AG155" si="4">+J153+L153+N153+P153+R153+T153+V153+X153+Z153+AB153+AD153+AF153</f>
        <v>0</v>
      </c>
      <c r="AH153" s="46"/>
      <c r="AI153" s="46"/>
    </row>
    <row r="154" spans="2:35" x14ac:dyDescent="0.25">
      <c r="B154" s="8">
        <v>6</v>
      </c>
      <c r="C154" s="58" t="s">
        <v>130</v>
      </c>
      <c r="D154" s="58" t="s">
        <v>916</v>
      </c>
      <c r="E154" s="58" t="s">
        <v>1344</v>
      </c>
      <c r="F154" s="8" t="s">
        <v>125</v>
      </c>
      <c r="G154" s="56">
        <v>1606500</v>
      </c>
      <c r="H154" s="10" t="s">
        <v>120</v>
      </c>
      <c r="I154" s="10" t="s">
        <v>1376</v>
      </c>
      <c r="J154" s="56">
        <v>0</v>
      </c>
      <c r="K154" s="10"/>
      <c r="L154" s="56">
        <v>0</v>
      </c>
      <c r="M154" s="10"/>
      <c r="N154" s="56">
        <v>0</v>
      </c>
      <c r="O154" s="10"/>
      <c r="P154" s="56">
        <v>0</v>
      </c>
      <c r="Q154" s="10"/>
      <c r="R154" s="56">
        <v>0</v>
      </c>
      <c r="S154" s="10"/>
      <c r="T154" s="56">
        <v>0</v>
      </c>
      <c r="U154" s="10"/>
      <c r="V154" s="56">
        <v>0</v>
      </c>
      <c r="W154" s="10"/>
      <c r="X154" s="56">
        <v>0</v>
      </c>
      <c r="Y154" s="10"/>
      <c r="Z154" s="56">
        <v>0</v>
      </c>
      <c r="AA154" s="10"/>
      <c r="AB154" s="56">
        <v>0</v>
      </c>
      <c r="AC154" s="10"/>
      <c r="AD154" s="56">
        <v>0</v>
      </c>
      <c r="AE154" s="10"/>
      <c r="AF154" s="56">
        <v>0</v>
      </c>
      <c r="AG154" s="56">
        <f t="shared" si="4"/>
        <v>0</v>
      </c>
      <c r="AH154" s="46"/>
      <c r="AI154" s="46"/>
    </row>
    <row r="155" spans="2:35" x14ac:dyDescent="0.25">
      <c r="B155" s="8">
        <v>7</v>
      </c>
      <c r="C155" s="58" t="s">
        <v>130</v>
      </c>
      <c r="D155" s="58" t="s">
        <v>916</v>
      </c>
      <c r="E155" s="58" t="s">
        <v>1346</v>
      </c>
      <c r="F155" s="8" t="s">
        <v>123</v>
      </c>
      <c r="G155" s="56">
        <v>3808000</v>
      </c>
      <c r="H155" s="10" t="s">
        <v>120</v>
      </c>
      <c r="I155" s="10" t="s">
        <v>1375</v>
      </c>
      <c r="J155" s="56">
        <v>0</v>
      </c>
      <c r="K155" s="10"/>
      <c r="L155" s="56">
        <v>0</v>
      </c>
      <c r="M155" s="10"/>
      <c r="N155" s="56">
        <v>0</v>
      </c>
      <c r="O155" s="10"/>
      <c r="P155" s="56">
        <v>0</v>
      </c>
      <c r="Q155" s="10"/>
      <c r="R155" s="56">
        <v>0</v>
      </c>
      <c r="S155" s="10"/>
      <c r="T155" s="56">
        <v>0</v>
      </c>
      <c r="U155" s="10"/>
      <c r="V155" s="56">
        <v>0</v>
      </c>
      <c r="W155" s="10"/>
      <c r="X155" s="56">
        <v>0</v>
      </c>
      <c r="Y155" s="10"/>
      <c r="Z155" s="56">
        <v>0</v>
      </c>
      <c r="AA155" s="10"/>
      <c r="AB155" s="56">
        <v>0</v>
      </c>
      <c r="AC155" s="10"/>
      <c r="AD155" s="56">
        <v>0</v>
      </c>
      <c r="AE155" s="10"/>
      <c r="AF155" s="56">
        <v>0</v>
      </c>
      <c r="AG155" s="56">
        <f t="shared" si="4"/>
        <v>0</v>
      </c>
      <c r="AH155" s="46"/>
      <c r="AI155" s="46"/>
    </row>
    <row r="156" spans="2:35" x14ac:dyDescent="0.25">
      <c r="B156" s="8">
        <v>8</v>
      </c>
      <c r="C156" s="58" t="s">
        <v>130</v>
      </c>
      <c r="D156" s="58" t="s">
        <v>916</v>
      </c>
      <c r="E156" s="58" t="s">
        <v>1347</v>
      </c>
      <c r="F156" s="8" t="s">
        <v>111</v>
      </c>
      <c r="G156" s="56">
        <v>6257809</v>
      </c>
      <c r="H156" s="10" t="s">
        <v>120</v>
      </c>
      <c r="I156" s="10"/>
      <c r="J156" s="56">
        <v>0</v>
      </c>
      <c r="K156" s="10"/>
      <c r="L156" s="56">
        <v>0</v>
      </c>
      <c r="M156" s="10"/>
      <c r="N156" s="56">
        <v>0</v>
      </c>
      <c r="O156" s="10"/>
      <c r="P156" s="56">
        <v>0</v>
      </c>
      <c r="Q156" s="10"/>
      <c r="R156" s="56">
        <v>0</v>
      </c>
      <c r="S156" s="10"/>
      <c r="T156" s="56">
        <v>0</v>
      </c>
      <c r="U156" s="10"/>
      <c r="V156" s="56">
        <v>0</v>
      </c>
      <c r="W156" s="10"/>
      <c r="X156" s="56">
        <v>0</v>
      </c>
      <c r="Y156" s="10"/>
      <c r="Z156" s="56">
        <v>0</v>
      </c>
      <c r="AA156" s="10"/>
      <c r="AB156" s="56">
        <v>0</v>
      </c>
      <c r="AC156" s="10"/>
      <c r="AD156" s="56">
        <v>0</v>
      </c>
      <c r="AE156" s="10"/>
      <c r="AF156" s="56">
        <v>0</v>
      </c>
      <c r="AG156" s="56">
        <f t="shared" ref="AG156:AG206" si="5">+J156+L156+N156+P156+R156+T156+V156+X156+Z156+AB156+AD156+AF156</f>
        <v>0</v>
      </c>
      <c r="AH156" s="46"/>
      <c r="AI156" s="46"/>
    </row>
    <row r="157" spans="2:35" x14ac:dyDescent="0.25">
      <c r="B157" s="8">
        <v>9</v>
      </c>
      <c r="C157" s="58" t="s">
        <v>130</v>
      </c>
      <c r="D157" s="58" t="s">
        <v>916</v>
      </c>
      <c r="E157" s="58" t="s">
        <v>1348</v>
      </c>
      <c r="F157" s="8" t="s">
        <v>123</v>
      </c>
      <c r="G157" s="56">
        <v>589050</v>
      </c>
      <c r="H157" s="10" t="s">
        <v>120</v>
      </c>
      <c r="I157" s="10"/>
      <c r="J157" s="56">
        <v>0</v>
      </c>
      <c r="K157" s="10"/>
      <c r="L157" s="56">
        <v>0</v>
      </c>
      <c r="M157" s="10"/>
      <c r="N157" s="56">
        <v>0</v>
      </c>
      <c r="O157" s="10"/>
      <c r="P157" s="56">
        <v>0</v>
      </c>
      <c r="Q157" s="10"/>
      <c r="R157" s="56">
        <v>0</v>
      </c>
      <c r="S157" s="10"/>
      <c r="T157" s="56">
        <v>0</v>
      </c>
      <c r="U157" s="10"/>
      <c r="V157" s="56">
        <v>0</v>
      </c>
      <c r="W157" s="10"/>
      <c r="X157" s="56">
        <v>0</v>
      </c>
      <c r="Y157" s="10"/>
      <c r="Z157" s="56">
        <v>0</v>
      </c>
      <c r="AA157" s="10"/>
      <c r="AB157" s="56">
        <v>0</v>
      </c>
      <c r="AC157" s="10"/>
      <c r="AD157" s="56">
        <v>0</v>
      </c>
      <c r="AE157" s="10"/>
      <c r="AF157" s="56">
        <v>0</v>
      </c>
      <c r="AG157" s="56">
        <f t="shared" si="5"/>
        <v>0</v>
      </c>
      <c r="AH157" s="46"/>
      <c r="AI157" s="46"/>
    </row>
    <row r="158" spans="2:35" x14ac:dyDescent="0.25">
      <c r="B158" s="8">
        <v>10</v>
      </c>
      <c r="C158" s="58" t="s">
        <v>130</v>
      </c>
      <c r="D158" s="58" t="s">
        <v>916</v>
      </c>
      <c r="E158" s="58" t="s">
        <v>1349</v>
      </c>
      <c r="F158" s="8" t="s">
        <v>111</v>
      </c>
      <c r="G158" s="56">
        <v>2066508</v>
      </c>
      <c r="H158" s="10" t="s">
        <v>120</v>
      </c>
      <c r="I158" s="10"/>
      <c r="J158" s="56">
        <v>0</v>
      </c>
      <c r="K158" s="10"/>
      <c r="L158" s="56">
        <v>0</v>
      </c>
      <c r="M158" s="10"/>
      <c r="N158" s="56">
        <v>0</v>
      </c>
      <c r="O158" s="10"/>
      <c r="P158" s="56">
        <v>0</v>
      </c>
      <c r="Q158" s="10"/>
      <c r="R158" s="56">
        <v>0</v>
      </c>
      <c r="S158" s="10"/>
      <c r="T158" s="56">
        <v>0</v>
      </c>
      <c r="U158" s="10"/>
      <c r="V158" s="56">
        <v>0</v>
      </c>
      <c r="W158" s="10"/>
      <c r="X158" s="56">
        <v>0</v>
      </c>
      <c r="Y158" s="10"/>
      <c r="Z158" s="56">
        <v>0</v>
      </c>
      <c r="AA158" s="10"/>
      <c r="AB158" s="56">
        <v>0</v>
      </c>
      <c r="AC158" s="10"/>
      <c r="AD158" s="56">
        <v>0</v>
      </c>
      <c r="AE158" s="10"/>
      <c r="AF158" s="56">
        <v>0</v>
      </c>
      <c r="AG158" s="56">
        <f t="shared" si="5"/>
        <v>0</v>
      </c>
      <c r="AH158" s="46"/>
      <c r="AI158" s="46"/>
    </row>
    <row r="159" spans="2:35" x14ac:dyDescent="0.25">
      <c r="B159" s="8">
        <v>11</v>
      </c>
      <c r="C159" s="58" t="s">
        <v>130</v>
      </c>
      <c r="D159" s="58" t="s">
        <v>916</v>
      </c>
      <c r="E159" s="58" t="s">
        <v>1350</v>
      </c>
      <c r="F159" s="8" t="s">
        <v>111</v>
      </c>
      <c r="G159" s="56">
        <v>1151920</v>
      </c>
      <c r="H159" s="10" t="s">
        <v>120</v>
      </c>
      <c r="I159" s="10"/>
      <c r="J159" s="56">
        <v>0</v>
      </c>
      <c r="K159" s="10"/>
      <c r="L159" s="56">
        <v>0</v>
      </c>
      <c r="M159" s="10"/>
      <c r="N159" s="56">
        <v>0</v>
      </c>
      <c r="O159" s="10"/>
      <c r="P159" s="56">
        <v>0</v>
      </c>
      <c r="Q159" s="10"/>
      <c r="R159" s="56">
        <v>0</v>
      </c>
      <c r="S159" s="10"/>
      <c r="T159" s="56">
        <v>0</v>
      </c>
      <c r="U159" s="10"/>
      <c r="V159" s="56">
        <v>0</v>
      </c>
      <c r="W159" s="10"/>
      <c r="X159" s="56">
        <v>0</v>
      </c>
      <c r="Y159" s="10"/>
      <c r="Z159" s="56">
        <v>0</v>
      </c>
      <c r="AA159" s="10"/>
      <c r="AB159" s="56">
        <v>0</v>
      </c>
      <c r="AC159" s="10"/>
      <c r="AD159" s="56">
        <v>0</v>
      </c>
      <c r="AE159" s="10"/>
      <c r="AF159" s="56">
        <v>0</v>
      </c>
      <c r="AG159" s="56">
        <f t="shared" si="5"/>
        <v>0</v>
      </c>
      <c r="AH159" s="46"/>
      <c r="AI159" s="46"/>
    </row>
    <row r="160" spans="2:35" x14ac:dyDescent="0.25">
      <c r="B160" s="8">
        <v>12</v>
      </c>
      <c r="C160" s="58" t="s">
        <v>130</v>
      </c>
      <c r="D160" s="58" t="s">
        <v>916</v>
      </c>
      <c r="E160" s="58" t="s">
        <v>1354</v>
      </c>
      <c r="F160" s="8" t="s">
        <v>123</v>
      </c>
      <c r="G160" s="56">
        <v>1582143</v>
      </c>
      <c r="H160" s="10" t="s">
        <v>120</v>
      </c>
      <c r="I160" s="10" t="s">
        <v>1382</v>
      </c>
      <c r="J160" s="56">
        <v>0</v>
      </c>
      <c r="K160" s="10"/>
      <c r="L160" s="56">
        <v>0</v>
      </c>
      <c r="M160" s="10"/>
      <c r="N160" s="56">
        <v>0</v>
      </c>
      <c r="O160" s="10"/>
      <c r="P160" s="56">
        <v>0</v>
      </c>
      <c r="Q160" s="10"/>
      <c r="R160" s="56">
        <v>0</v>
      </c>
      <c r="S160" s="10"/>
      <c r="T160" s="56">
        <v>0</v>
      </c>
      <c r="U160" s="10"/>
      <c r="V160" s="56">
        <v>0</v>
      </c>
      <c r="W160" s="10"/>
      <c r="X160" s="56">
        <v>0</v>
      </c>
      <c r="Y160" s="10"/>
      <c r="Z160" s="56">
        <v>0</v>
      </c>
      <c r="AA160" s="10"/>
      <c r="AB160" s="56">
        <v>0</v>
      </c>
      <c r="AC160" s="10"/>
      <c r="AD160" s="56">
        <v>0</v>
      </c>
      <c r="AE160" s="10"/>
      <c r="AF160" s="56">
        <v>0</v>
      </c>
      <c r="AG160" s="56">
        <f t="shared" si="5"/>
        <v>0</v>
      </c>
      <c r="AH160" s="46"/>
      <c r="AI160" s="46"/>
    </row>
    <row r="161" spans="2:35" x14ac:dyDescent="0.25">
      <c r="B161" s="8">
        <v>13</v>
      </c>
      <c r="C161" s="58" t="s">
        <v>130</v>
      </c>
      <c r="D161" s="58" t="s">
        <v>916</v>
      </c>
      <c r="E161" s="58" t="s">
        <v>1356</v>
      </c>
      <c r="F161" s="8"/>
      <c r="G161" s="56">
        <v>33915000</v>
      </c>
      <c r="H161" s="10" t="s">
        <v>120</v>
      </c>
      <c r="I161" s="10"/>
      <c r="J161" s="56">
        <v>0</v>
      </c>
      <c r="K161" s="10"/>
      <c r="L161" s="56">
        <v>0</v>
      </c>
      <c r="M161" s="10"/>
      <c r="N161" s="56">
        <v>0</v>
      </c>
      <c r="O161" s="10"/>
      <c r="P161" s="56">
        <v>0</v>
      </c>
      <c r="Q161" s="10"/>
      <c r="R161" s="56">
        <v>0</v>
      </c>
      <c r="S161" s="10"/>
      <c r="T161" s="56">
        <v>0</v>
      </c>
      <c r="U161" s="10"/>
      <c r="V161" s="56">
        <v>0</v>
      </c>
      <c r="W161" s="10"/>
      <c r="X161" s="56">
        <v>0</v>
      </c>
      <c r="Y161" s="10"/>
      <c r="Z161" s="56">
        <v>0</v>
      </c>
      <c r="AA161" s="10"/>
      <c r="AB161" s="56">
        <v>0</v>
      </c>
      <c r="AC161" s="10"/>
      <c r="AD161" s="56">
        <v>0</v>
      </c>
      <c r="AE161" s="10"/>
      <c r="AF161" s="56">
        <v>0</v>
      </c>
      <c r="AG161" s="56">
        <f t="shared" si="5"/>
        <v>0</v>
      </c>
      <c r="AH161" s="46"/>
      <c r="AI161" s="46"/>
    </row>
    <row r="162" spans="2:35" x14ac:dyDescent="0.25">
      <c r="B162" s="8">
        <v>14</v>
      </c>
      <c r="C162" s="58" t="s">
        <v>130</v>
      </c>
      <c r="D162" s="58" t="s">
        <v>916</v>
      </c>
      <c r="E162" s="58" t="s">
        <v>1357</v>
      </c>
      <c r="F162" s="8" t="s">
        <v>111</v>
      </c>
      <c r="G162" s="56">
        <v>819910</v>
      </c>
      <c r="H162" s="10" t="s">
        <v>120</v>
      </c>
      <c r="I162" s="10"/>
      <c r="J162" s="56">
        <v>0</v>
      </c>
      <c r="K162" s="10"/>
      <c r="L162" s="56">
        <v>0</v>
      </c>
      <c r="M162" s="10"/>
      <c r="N162" s="56">
        <v>0</v>
      </c>
      <c r="O162" s="10"/>
      <c r="P162" s="56">
        <v>0</v>
      </c>
      <c r="Q162" s="10"/>
      <c r="R162" s="56">
        <v>0</v>
      </c>
      <c r="S162" s="10"/>
      <c r="T162" s="56">
        <v>0</v>
      </c>
      <c r="U162" s="10"/>
      <c r="V162" s="56">
        <v>0</v>
      </c>
      <c r="W162" s="10"/>
      <c r="X162" s="56">
        <v>0</v>
      </c>
      <c r="Y162" s="10"/>
      <c r="Z162" s="56">
        <v>0</v>
      </c>
      <c r="AA162" s="10"/>
      <c r="AB162" s="56">
        <v>0</v>
      </c>
      <c r="AC162" s="10"/>
      <c r="AD162" s="56">
        <v>0</v>
      </c>
      <c r="AE162" s="10"/>
      <c r="AF162" s="56">
        <v>0</v>
      </c>
      <c r="AG162" s="56">
        <f t="shared" si="5"/>
        <v>0</v>
      </c>
      <c r="AH162" s="46"/>
      <c r="AI162" s="46"/>
    </row>
    <row r="163" spans="2:35" x14ac:dyDescent="0.25">
      <c r="B163" s="8">
        <v>15</v>
      </c>
      <c r="C163" s="58" t="s">
        <v>130</v>
      </c>
      <c r="D163" s="58" t="s">
        <v>916</v>
      </c>
      <c r="E163" s="58" t="s">
        <v>1361</v>
      </c>
      <c r="F163" s="8" t="s">
        <v>125</v>
      </c>
      <c r="G163" s="56">
        <v>560007</v>
      </c>
      <c r="H163" s="10" t="s">
        <v>120</v>
      </c>
      <c r="I163" s="10"/>
      <c r="J163" s="56">
        <v>0</v>
      </c>
      <c r="K163" s="10"/>
      <c r="L163" s="56">
        <v>0</v>
      </c>
      <c r="M163" s="10"/>
      <c r="N163" s="56">
        <v>0</v>
      </c>
      <c r="O163" s="10"/>
      <c r="P163" s="56">
        <v>0</v>
      </c>
      <c r="Q163" s="10"/>
      <c r="R163" s="56">
        <v>0</v>
      </c>
      <c r="S163" s="10"/>
      <c r="T163" s="56">
        <v>0</v>
      </c>
      <c r="U163" s="10"/>
      <c r="V163" s="56">
        <v>0</v>
      </c>
      <c r="W163" s="10"/>
      <c r="X163" s="56">
        <v>0</v>
      </c>
      <c r="Y163" s="10"/>
      <c r="Z163" s="56">
        <v>0</v>
      </c>
      <c r="AA163" s="10"/>
      <c r="AB163" s="56">
        <v>0</v>
      </c>
      <c r="AC163" s="10"/>
      <c r="AD163" s="56">
        <v>0</v>
      </c>
      <c r="AE163" s="10"/>
      <c r="AF163" s="56">
        <v>0</v>
      </c>
      <c r="AG163" s="56">
        <f t="shared" si="5"/>
        <v>0</v>
      </c>
      <c r="AH163" s="46"/>
      <c r="AI163" s="46"/>
    </row>
    <row r="164" spans="2:35" x14ac:dyDescent="0.25">
      <c r="B164" s="8">
        <v>16</v>
      </c>
      <c r="C164" s="58" t="s">
        <v>130</v>
      </c>
      <c r="D164" s="58" t="s">
        <v>916</v>
      </c>
      <c r="E164" s="58" t="s">
        <v>1365</v>
      </c>
      <c r="F164" s="8" t="s">
        <v>123</v>
      </c>
      <c r="G164" s="56">
        <v>4199217</v>
      </c>
      <c r="H164" s="10" t="s">
        <v>120</v>
      </c>
      <c r="I164" s="10"/>
      <c r="J164" s="56">
        <v>0</v>
      </c>
      <c r="K164" s="10"/>
      <c r="L164" s="56">
        <v>0</v>
      </c>
      <c r="M164" s="10"/>
      <c r="N164" s="56">
        <v>0</v>
      </c>
      <c r="O164" s="10"/>
      <c r="P164" s="56">
        <v>0</v>
      </c>
      <c r="Q164" s="10"/>
      <c r="R164" s="56">
        <v>0</v>
      </c>
      <c r="S164" s="10"/>
      <c r="T164" s="56">
        <v>0</v>
      </c>
      <c r="U164" s="10"/>
      <c r="V164" s="56">
        <v>0</v>
      </c>
      <c r="W164" s="10"/>
      <c r="X164" s="56">
        <v>0</v>
      </c>
      <c r="Y164" s="10"/>
      <c r="Z164" s="56">
        <v>0</v>
      </c>
      <c r="AA164" s="10"/>
      <c r="AB164" s="56">
        <v>0</v>
      </c>
      <c r="AC164" s="10"/>
      <c r="AD164" s="56">
        <v>0</v>
      </c>
      <c r="AE164" s="10"/>
      <c r="AF164" s="56">
        <v>0</v>
      </c>
      <c r="AG164" s="56">
        <f t="shared" si="5"/>
        <v>0</v>
      </c>
      <c r="AH164" s="46"/>
      <c r="AI164" s="46"/>
    </row>
    <row r="165" spans="2:35" x14ac:dyDescent="0.25">
      <c r="B165" s="8">
        <v>17</v>
      </c>
      <c r="C165" s="58" t="s">
        <v>130</v>
      </c>
      <c r="D165" s="58" t="s">
        <v>916</v>
      </c>
      <c r="E165" s="58" t="s">
        <v>1368</v>
      </c>
      <c r="F165" s="8" t="s">
        <v>111</v>
      </c>
      <c r="G165" s="56">
        <v>5610850</v>
      </c>
      <c r="H165" s="10" t="s">
        <v>120</v>
      </c>
      <c r="I165" s="10"/>
      <c r="J165" s="56">
        <v>0</v>
      </c>
      <c r="K165" s="10"/>
      <c r="L165" s="56">
        <v>0</v>
      </c>
      <c r="M165" s="10"/>
      <c r="N165" s="56">
        <v>0</v>
      </c>
      <c r="O165" s="10"/>
      <c r="P165" s="56">
        <v>0</v>
      </c>
      <c r="Q165" s="10"/>
      <c r="R165" s="56">
        <v>0</v>
      </c>
      <c r="S165" s="10"/>
      <c r="T165" s="56">
        <v>0</v>
      </c>
      <c r="U165" s="10"/>
      <c r="V165" s="56">
        <v>0</v>
      </c>
      <c r="W165" s="10"/>
      <c r="X165" s="56">
        <v>0</v>
      </c>
      <c r="Y165" s="10"/>
      <c r="Z165" s="56">
        <v>0</v>
      </c>
      <c r="AA165" s="10"/>
      <c r="AB165" s="56">
        <v>0</v>
      </c>
      <c r="AC165" s="10"/>
      <c r="AD165" s="56">
        <v>0</v>
      </c>
      <c r="AE165" s="10"/>
      <c r="AF165" s="56">
        <v>0</v>
      </c>
      <c r="AG165" s="56">
        <f t="shared" si="5"/>
        <v>0</v>
      </c>
      <c r="AH165" s="46"/>
      <c r="AI165" s="46"/>
    </row>
    <row r="166" spans="2:35" x14ac:dyDescent="0.25">
      <c r="B166" s="8">
        <v>18</v>
      </c>
      <c r="C166" s="58" t="s">
        <v>130</v>
      </c>
      <c r="D166" s="58" t="s">
        <v>916</v>
      </c>
      <c r="E166" s="58" t="s">
        <v>1369</v>
      </c>
      <c r="F166" s="8" t="s">
        <v>111</v>
      </c>
      <c r="G166" s="56">
        <v>5771500</v>
      </c>
      <c r="H166" s="10" t="s">
        <v>120</v>
      </c>
      <c r="I166" s="10"/>
      <c r="J166" s="56">
        <v>0</v>
      </c>
      <c r="K166" s="10"/>
      <c r="L166" s="56">
        <v>0</v>
      </c>
      <c r="M166" s="10"/>
      <c r="N166" s="56">
        <v>0</v>
      </c>
      <c r="O166" s="10"/>
      <c r="P166" s="56">
        <v>0</v>
      </c>
      <c r="Q166" s="10"/>
      <c r="R166" s="56">
        <v>0</v>
      </c>
      <c r="S166" s="10"/>
      <c r="T166" s="56">
        <v>0</v>
      </c>
      <c r="U166" s="10"/>
      <c r="V166" s="56">
        <v>0</v>
      </c>
      <c r="W166" s="10"/>
      <c r="X166" s="56">
        <v>0</v>
      </c>
      <c r="Y166" s="10"/>
      <c r="Z166" s="56">
        <v>0</v>
      </c>
      <c r="AA166" s="10"/>
      <c r="AB166" s="56">
        <v>0</v>
      </c>
      <c r="AC166" s="10"/>
      <c r="AD166" s="56">
        <v>0</v>
      </c>
      <c r="AE166" s="10"/>
      <c r="AF166" s="56">
        <v>0</v>
      </c>
      <c r="AG166" s="56">
        <f t="shared" si="5"/>
        <v>0</v>
      </c>
      <c r="AH166" s="46"/>
      <c r="AI166" s="46"/>
    </row>
    <row r="167" spans="2:35" x14ac:dyDescent="0.25">
      <c r="B167" s="8">
        <v>19</v>
      </c>
      <c r="C167" s="58" t="s">
        <v>130</v>
      </c>
      <c r="D167" s="58" t="s">
        <v>916</v>
      </c>
      <c r="E167" s="58" t="s">
        <v>1371</v>
      </c>
      <c r="F167" s="8" t="s">
        <v>111</v>
      </c>
      <c r="G167" s="56">
        <v>277270</v>
      </c>
      <c r="H167" s="10" t="s">
        <v>120</v>
      </c>
      <c r="I167" s="10"/>
      <c r="J167" s="56">
        <v>0</v>
      </c>
      <c r="K167" s="10"/>
      <c r="L167" s="56">
        <v>0</v>
      </c>
      <c r="M167" s="10"/>
      <c r="N167" s="56">
        <v>0</v>
      </c>
      <c r="O167" s="10"/>
      <c r="P167" s="56">
        <v>0</v>
      </c>
      <c r="Q167" s="10"/>
      <c r="R167" s="56">
        <v>0</v>
      </c>
      <c r="S167" s="10"/>
      <c r="T167" s="56">
        <v>0</v>
      </c>
      <c r="U167" s="10"/>
      <c r="V167" s="56">
        <v>0</v>
      </c>
      <c r="W167" s="10"/>
      <c r="X167" s="56">
        <v>0</v>
      </c>
      <c r="Y167" s="10"/>
      <c r="Z167" s="56">
        <v>0</v>
      </c>
      <c r="AA167" s="10"/>
      <c r="AB167" s="56">
        <v>0</v>
      </c>
      <c r="AC167" s="10"/>
      <c r="AD167" s="56">
        <v>0</v>
      </c>
      <c r="AE167" s="10"/>
      <c r="AF167" s="56">
        <v>0</v>
      </c>
      <c r="AG167" s="56">
        <f t="shared" si="5"/>
        <v>0</v>
      </c>
      <c r="AH167" s="46"/>
      <c r="AI167" s="46"/>
    </row>
    <row r="168" spans="2:35" x14ac:dyDescent="0.25">
      <c r="B168" s="8">
        <v>20</v>
      </c>
      <c r="C168" s="58" t="s">
        <v>130</v>
      </c>
      <c r="D168" s="58" t="s">
        <v>916</v>
      </c>
      <c r="E168" s="58" t="s">
        <v>1373</v>
      </c>
      <c r="F168" s="8" t="s">
        <v>111</v>
      </c>
      <c r="G168" s="56">
        <v>3152310</v>
      </c>
      <c r="H168" s="10" t="s">
        <v>120</v>
      </c>
      <c r="I168" s="10"/>
      <c r="J168" s="56">
        <v>0</v>
      </c>
      <c r="K168" s="10"/>
      <c r="L168" s="56">
        <v>0</v>
      </c>
      <c r="M168" s="10"/>
      <c r="N168" s="56">
        <v>0</v>
      </c>
      <c r="O168" s="10"/>
      <c r="P168" s="56">
        <v>0</v>
      </c>
      <c r="Q168" s="10"/>
      <c r="R168" s="56">
        <v>0</v>
      </c>
      <c r="S168" s="10"/>
      <c r="T168" s="56">
        <v>0</v>
      </c>
      <c r="U168" s="10"/>
      <c r="V168" s="56">
        <v>0</v>
      </c>
      <c r="W168" s="10"/>
      <c r="X168" s="56">
        <v>0</v>
      </c>
      <c r="Y168" s="10"/>
      <c r="Z168" s="56">
        <v>0</v>
      </c>
      <c r="AA168" s="10"/>
      <c r="AB168" s="56">
        <v>0</v>
      </c>
      <c r="AC168" s="10"/>
      <c r="AD168" s="56">
        <v>0</v>
      </c>
      <c r="AE168" s="10"/>
      <c r="AF168" s="56">
        <v>0</v>
      </c>
      <c r="AG168" s="56">
        <f t="shared" si="5"/>
        <v>0</v>
      </c>
      <c r="AH168" s="46"/>
      <c r="AI168" s="46"/>
    </row>
    <row r="169" spans="2:35" x14ac:dyDescent="0.25">
      <c r="B169" s="8">
        <v>21</v>
      </c>
      <c r="C169" s="58" t="s">
        <v>130</v>
      </c>
      <c r="D169" s="58" t="s">
        <v>916</v>
      </c>
      <c r="E169" s="58" t="s">
        <v>1374</v>
      </c>
      <c r="F169" s="8" t="s">
        <v>111</v>
      </c>
      <c r="G169" s="56">
        <v>772310</v>
      </c>
      <c r="H169" s="10" t="s">
        <v>120</v>
      </c>
      <c r="I169" s="10"/>
      <c r="J169" s="56">
        <v>0</v>
      </c>
      <c r="K169" s="10"/>
      <c r="L169" s="56">
        <v>0</v>
      </c>
      <c r="M169" s="10"/>
      <c r="N169" s="56">
        <v>0</v>
      </c>
      <c r="O169" s="10"/>
      <c r="P169" s="56">
        <v>0</v>
      </c>
      <c r="Q169" s="10"/>
      <c r="R169" s="56">
        <v>0</v>
      </c>
      <c r="S169" s="10"/>
      <c r="T169" s="56">
        <v>0</v>
      </c>
      <c r="U169" s="10"/>
      <c r="V169" s="56">
        <v>0</v>
      </c>
      <c r="W169" s="10"/>
      <c r="X169" s="56">
        <v>0</v>
      </c>
      <c r="Y169" s="10"/>
      <c r="Z169" s="56">
        <v>0</v>
      </c>
      <c r="AA169" s="10"/>
      <c r="AB169" s="56">
        <v>0</v>
      </c>
      <c r="AC169" s="10"/>
      <c r="AD169" s="56">
        <v>0</v>
      </c>
      <c r="AE169" s="10"/>
      <c r="AF169" s="56">
        <v>0</v>
      </c>
      <c r="AG169" s="56">
        <f t="shared" si="5"/>
        <v>0</v>
      </c>
      <c r="AH169" s="46"/>
      <c r="AI169" s="46"/>
    </row>
    <row r="170" spans="2:35" x14ac:dyDescent="0.25">
      <c r="B170" s="8">
        <v>22</v>
      </c>
      <c r="C170" s="58" t="s">
        <v>130</v>
      </c>
      <c r="D170" s="58" t="s">
        <v>916</v>
      </c>
      <c r="E170" s="58" t="s">
        <v>1385</v>
      </c>
      <c r="F170" s="8" t="s">
        <v>111</v>
      </c>
      <c r="G170" s="56">
        <v>459785</v>
      </c>
      <c r="H170" s="10" t="s">
        <v>120</v>
      </c>
      <c r="I170" s="10" t="s">
        <v>1384</v>
      </c>
      <c r="J170" s="56">
        <v>0</v>
      </c>
      <c r="K170" s="10"/>
      <c r="L170" s="56">
        <v>0</v>
      </c>
      <c r="M170" s="10"/>
      <c r="N170" s="56">
        <v>0</v>
      </c>
      <c r="O170" s="10"/>
      <c r="P170" s="56">
        <v>0</v>
      </c>
      <c r="Q170" s="10"/>
      <c r="R170" s="56">
        <v>0</v>
      </c>
      <c r="S170" s="10"/>
      <c r="T170" s="56">
        <v>0</v>
      </c>
      <c r="U170" s="10"/>
      <c r="V170" s="56">
        <v>0</v>
      </c>
      <c r="W170" s="10"/>
      <c r="X170" s="56">
        <v>0</v>
      </c>
      <c r="Y170" s="10"/>
      <c r="Z170" s="56">
        <v>0</v>
      </c>
      <c r="AA170" s="10"/>
      <c r="AB170" s="56">
        <v>0</v>
      </c>
      <c r="AC170" s="10"/>
      <c r="AD170" s="56">
        <v>0</v>
      </c>
      <c r="AE170" s="10"/>
      <c r="AF170" s="56">
        <v>0</v>
      </c>
      <c r="AG170" s="56">
        <f t="shared" si="5"/>
        <v>0</v>
      </c>
      <c r="AH170" s="46"/>
      <c r="AI170" s="46"/>
    </row>
    <row r="171" spans="2:35" x14ac:dyDescent="0.25">
      <c r="B171" s="8">
        <v>23</v>
      </c>
      <c r="C171" s="58" t="s">
        <v>130</v>
      </c>
      <c r="D171" s="58" t="s">
        <v>916</v>
      </c>
      <c r="E171" s="243" t="s">
        <v>1393</v>
      </c>
      <c r="F171" s="245" t="s">
        <v>111</v>
      </c>
      <c r="G171" s="245">
        <v>615793</v>
      </c>
      <c r="H171" s="10" t="s">
        <v>120</v>
      </c>
      <c r="I171" s="10"/>
      <c r="J171" s="56">
        <v>0</v>
      </c>
      <c r="K171" s="10"/>
      <c r="L171" s="56">
        <v>0</v>
      </c>
      <c r="M171" s="10"/>
      <c r="N171" s="56">
        <v>0</v>
      </c>
      <c r="O171" s="10"/>
      <c r="P171" s="56">
        <v>0</v>
      </c>
      <c r="Q171" s="10"/>
      <c r="R171" s="56">
        <v>0</v>
      </c>
      <c r="S171" s="10"/>
      <c r="T171" s="56">
        <v>0</v>
      </c>
      <c r="U171" s="10"/>
      <c r="V171" s="56">
        <v>0</v>
      </c>
      <c r="W171" s="10"/>
      <c r="X171" s="56">
        <v>0</v>
      </c>
      <c r="Y171" s="10"/>
      <c r="Z171" s="56">
        <v>0</v>
      </c>
      <c r="AA171" s="10"/>
      <c r="AB171" s="56">
        <v>0</v>
      </c>
      <c r="AC171" s="10"/>
      <c r="AD171" s="56">
        <v>0</v>
      </c>
      <c r="AE171" s="10"/>
      <c r="AF171" s="56">
        <v>0</v>
      </c>
      <c r="AG171" s="56">
        <f t="shared" si="5"/>
        <v>0</v>
      </c>
      <c r="AH171" s="46"/>
      <c r="AI171" s="46"/>
    </row>
    <row r="172" spans="2:35" x14ac:dyDescent="0.25">
      <c r="B172" s="8">
        <v>24</v>
      </c>
      <c r="C172" s="58" t="s">
        <v>130</v>
      </c>
      <c r="D172" s="58" t="s">
        <v>916</v>
      </c>
      <c r="E172" s="242" t="s">
        <v>1394</v>
      </c>
      <c r="F172" s="245" t="s">
        <v>111</v>
      </c>
      <c r="G172" s="245">
        <v>1059100</v>
      </c>
      <c r="H172" s="10" t="s">
        <v>120</v>
      </c>
      <c r="I172" s="10"/>
      <c r="J172" s="56">
        <v>0</v>
      </c>
      <c r="K172" s="10"/>
      <c r="L172" s="56">
        <v>0</v>
      </c>
      <c r="M172" s="10"/>
      <c r="N172" s="56">
        <v>0</v>
      </c>
      <c r="O172" s="10"/>
      <c r="P172" s="56">
        <v>0</v>
      </c>
      <c r="Q172" s="10"/>
      <c r="R172" s="56">
        <v>0</v>
      </c>
      <c r="S172" s="10"/>
      <c r="T172" s="56">
        <v>0</v>
      </c>
      <c r="U172" s="10"/>
      <c r="V172" s="56">
        <v>0</v>
      </c>
      <c r="W172" s="10"/>
      <c r="X172" s="56">
        <v>0</v>
      </c>
      <c r="Y172" s="10"/>
      <c r="Z172" s="56">
        <v>0</v>
      </c>
      <c r="AA172" s="10"/>
      <c r="AB172" s="56">
        <v>0</v>
      </c>
      <c r="AC172" s="10"/>
      <c r="AD172" s="56">
        <v>0</v>
      </c>
      <c r="AE172" s="10"/>
      <c r="AF172" s="56">
        <v>0</v>
      </c>
      <c r="AG172" s="56">
        <f t="shared" si="5"/>
        <v>0</v>
      </c>
      <c r="AH172" s="46"/>
      <c r="AI172" s="46"/>
    </row>
    <row r="173" spans="2:35" x14ac:dyDescent="0.25">
      <c r="B173" s="8">
        <v>25</v>
      </c>
      <c r="C173" s="58" t="s">
        <v>130</v>
      </c>
      <c r="D173" s="58" t="s">
        <v>916</v>
      </c>
      <c r="E173" s="243" t="s">
        <v>1395</v>
      </c>
      <c r="F173" s="245" t="s">
        <v>111</v>
      </c>
      <c r="G173" s="245">
        <v>1832103</v>
      </c>
      <c r="H173" s="10" t="s">
        <v>120</v>
      </c>
      <c r="I173" s="10"/>
      <c r="J173" s="56">
        <v>0</v>
      </c>
      <c r="K173" s="10"/>
      <c r="L173" s="56">
        <v>0</v>
      </c>
      <c r="M173" s="10"/>
      <c r="N173" s="56">
        <v>0</v>
      </c>
      <c r="O173" s="10"/>
      <c r="P173" s="56">
        <v>0</v>
      </c>
      <c r="Q173" s="10"/>
      <c r="R173" s="56">
        <v>0</v>
      </c>
      <c r="S173" s="10"/>
      <c r="T173" s="56">
        <v>0</v>
      </c>
      <c r="U173" s="10"/>
      <c r="V173" s="56">
        <v>0</v>
      </c>
      <c r="W173" s="10"/>
      <c r="X173" s="56">
        <v>0</v>
      </c>
      <c r="Y173" s="10"/>
      <c r="Z173" s="56">
        <v>0</v>
      </c>
      <c r="AA173" s="10"/>
      <c r="AB173" s="56">
        <v>0</v>
      </c>
      <c r="AC173" s="10"/>
      <c r="AD173" s="56">
        <v>0</v>
      </c>
      <c r="AE173" s="10"/>
      <c r="AF173" s="56">
        <v>0</v>
      </c>
      <c r="AG173" s="56">
        <f t="shared" si="5"/>
        <v>0</v>
      </c>
      <c r="AH173" s="46"/>
      <c r="AI173" s="46"/>
    </row>
    <row r="174" spans="2:35" x14ac:dyDescent="0.25">
      <c r="B174" s="8">
        <v>26</v>
      </c>
      <c r="C174" s="58" t="s">
        <v>130</v>
      </c>
      <c r="D174" s="58" t="s">
        <v>916</v>
      </c>
      <c r="E174" s="58" t="s">
        <v>1396</v>
      </c>
      <c r="F174" s="245" t="s">
        <v>111</v>
      </c>
      <c r="G174" s="245">
        <v>3004750</v>
      </c>
      <c r="H174" s="10" t="s">
        <v>120</v>
      </c>
      <c r="I174" s="10"/>
      <c r="J174" s="56">
        <v>0</v>
      </c>
      <c r="K174" s="10"/>
      <c r="L174" s="56">
        <v>0</v>
      </c>
      <c r="M174" s="10"/>
      <c r="N174" s="56">
        <v>0</v>
      </c>
      <c r="O174" s="10"/>
      <c r="P174" s="56">
        <v>0</v>
      </c>
      <c r="Q174" s="10"/>
      <c r="R174" s="56">
        <v>0</v>
      </c>
      <c r="S174" s="10"/>
      <c r="T174" s="56">
        <v>0</v>
      </c>
      <c r="U174" s="10"/>
      <c r="V174" s="56">
        <v>0</v>
      </c>
      <c r="W174" s="10"/>
      <c r="X174" s="56">
        <v>0</v>
      </c>
      <c r="Y174" s="10"/>
      <c r="Z174" s="56">
        <v>0</v>
      </c>
      <c r="AA174" s="10"/>
      <c r="AB174" s="56">
        <v>0</v>
      </c>
      <c r="AC174" s="10"/>
      <c r="AD174" s="56">
        <v>0</v>
      </c>
      <c r="AE174" s="10"/>
      <c r="AF174" s="56">
        <v>0</v>
      </c>
      <c r="AG174" s="56">
        <f t="shared" si="5"/>
        <v>0</v>
      </c>
      <c r="AH174" s="46"/>
      <c r="AI174" s="46"/>
    </row>
    <row r="175" spans="2:35" x14ac:dyDescent="0.25">
      <c r="B175" s="8">
        <v>27</v>
      </c>
      <c r="C175" s="58" t="s">
        <v>130</v>
      </c>
      <c r="D175" s="58" t="s">
        <v>916</v>
      </c>
      <c r="E175" s="243" t="s">
        <v>1397</v>
      </c>
      <c r="F175" s="245" t="s">
        <v>111</v>
      </c>
      <c r="G175" s="245">
        <v>4987528</v>
      </c>
      <c r="H175" s="10" t="s">
        <v>120</v>
      </c>
      <c r="I175" s="10"/>
      <c r="J175" s="56">
        <v>0</v>
      </c>
      <c r="K175" s="10"/>
      <c r="L175" s="56">
        <v>0</v>
      </c>
      <c r="M175" s="10"/>
      <c r="N175" s="56">
        <v>0</v>
      </c>
      <c r="O175" s="10"/>
      <c r="P175" s="56">
        <v>0</v>
      </c>
      <c r="Q175" s="10"/>
      <c r="R175" s="56">
        <v>0</v>
      </c>
      <c r="S175" s="10"/>
      <c r="T175" s="56">
        <v>0</v>
      </c>
      <c r="U175" s="10"/>
      <c r="V175" s="56">
        <v>0</v>
      </c>
      <c r="W175" s="10"/>
      <c r="X175" s="56">
        <v>0</v>
      </c>
      <c r="Y175" s="10"/>
      <c r="Z175" s="56">
        <v>0</v>
      </c>
      <c r="AA175" s="10"/>
      <c r="AB175" s="56">
        <v>0</v>
      </c>
      <c r="AC175" s="10"/>
      <c r="AD175" s="56">
        <v>0</v>
      </c>
      <c r="AE175" s="10"/>
      <c r="AF175" s="56">
        <v>0</v>
      </c>
      <c r="AG175" s="56">
        <f t="shared" si="5"/>
        <v>0</v>
      </c>
      <c r="AH175" s="46"/>
      <c r="AI175" s="46"/>
    </row>
    <row r="176" spans="2:35" x14ac:dyDescent="0.25">
      <c r="B176" s="8">
        <v>28</v>
      </c>
      <c r="C176" s="58" t="s">
        <v>130</v>
      </c>
      <c r="D176" s="58" t="s">
        <v>916</v>
      </c>
      <c r="E176" s="58" t="s">
        <v>1398</v>
      </c>
      <c r="F176" s="245" t="s">
        <v>111</v>
      </c>
      <c r="G176" s="245">
        <v>946050</v>
      </c>
      <c r="H176" s="10" t="s">
        <v>120</v>
      </c>
      <c r="I176" s="10"/>
      <c r="J176" s="56">
        <v>0</v>
      </c>
      <c r="K176" s="10"/>
      <c r="L176" s="56">
        <v>0</v>
      </c>
      <c r="M176" s="10"/>
      <c r="N176" s="56">
        <v>0</v>
      </c>
      <c r="O176" s="10"/>
      <c r="P176" s="56">
        <v>0</v>
      </c>
      <c r="Q176" s="10"/>
      <c r="R176" s="56">
        <v>0</v>
      </c>
      <c r="S176" s="10"/>
      <c r="T176" s="56">
        <v>0</v>
      </c>
      <c r="U176" s="10"/>
      <c r="V176" s="56">
        <v>0</v>
      </c>
      <c r="W176" s="10"/>
      <c r="X176" s="56">
        <v>0</v>
      </c>
      <c r="Y176" s="10"/>
      <c r="Z176" s="56">
        <v>0</v>
      </c>
      <c r="AA176" s="10"/>
      <c r="AB176" s="56">
        <v>0</v>
      </c>
      <c r="AC176" s="10"/>
      <c r="AD176" s="56">
        <v>0</v>
      </c>
      <c r="AE176" s="10"/>
      <c r="AF176" s="56">
        <v>0</v>
      </c>
      <c r="AG176" s="56">
        <f t="shared" si="5"/>
        <v>0</v>
      </c>
      <c r="AH176" s="46"/>
      <c r="AI176" s="46"/>
    </row>
    <row r="177" spans="2:35" ht="25.5" x14ac:dyDescent="0.25">
      <c r="B177" s="8">
        <v>29</v>
      </c>
      <c r="C177" s="58" t="s">
        <v>130</v>
      </c>
      <c r="D177" s="58" t="s">
        <v>916</v>
      </c>
      <c r="E177" s="243" t="s">
        <v>1399</v>
      </c>
      <c r="F177" s="244" t="s">
        <v>111</v>
      </c>
      <c r="G177" s="244">
        <v>11232929</v>
      </c>
      <c r="H177" s="10" t="s">
        <v>120</v>
      </c>
      <c r="I177" s="10"/>
      <c r="J177" s="56">
        <v>0</v>
      </c>
      <c r="K177" s="10"/>
      <c r="L177" s="56">
        <v>0</v>
      </c>
      <c r="M177" s="10"/>
      <c r="N177" s="56">
        <v>0</v>
      </c>
      <c r="O177" s="10"/>
      <c r="P177" s="56">
        <v>0</v>
      </c>
      <c r="Q177" s="10"/>
      <c r="R177" s="56">
        <v>0</v>
      </c>
      <c r="S177" s="10"/>
      <c r="T177" s="56">
        <v>0</v>
      </c>
      <c r="U177" s="10"/>
      <c r="V177" s="56">
        <v>0</v>
      </c>
      <c r="W177" s="10"/>
      <c r="X177" s="56">
        <v>0</v>
      </c>
      <c r="Y177" s="10"/>
      <c r="Z177" s="56">
        <v>0</v>
      </c>
      <c r="AA177" s="10"/>
      <c r="AB177" s="56">
        <v>0</v>
      </c>
      <c r="AC177" s="10"/>
      <c r="AD177" s="56">
        <v>0</v>
      </c>
      <c r="AE177" s="10"/>
      <c r="AF177" s="56">
        <v>0</v>
      </c>
      <c r="AG177" s="56">
        <f t="shared" si="5"/>
        <v>0</v>
      </c>
      <c r="AH177" s="46"/>
      <c r="AI177" s="46"/>
    </row>
    <row r="178" spans="2:35" x14ac:dyDescent="0.25">
      <c r="B178" s="8">
        <v>30</v>
      </c>
      <c r="C178" s="58" t="s">
        <v>130</v>
      </c>
      <c r="D178" s="58" t="s">
        <v>916</v>
      </c>
      <c r="E178" s="249" t="s">
        <v>1400</v>
      </c>
      <c r="F178" s="246" t="s">
        <v>124</v>
      </c>
      <c r="G178" s="246">
        <v>537333</v>
      </c>
      <c r="H178" s="10" t="s">
        <v>120</v>
      </c>
      <c r="I178" s="10"/>
      <c r="J178" s="56">
        <v>0</v>
      </c>
      <c r="K178" s="10"/>
      <c r="L178" s="56">
        <v>0</v>
      </c>
      <c r="M178" s="10"/>
      <c r="N178" s="56">
        <v>0</v>
      </c>
      <c r="O178" s="10"/>
      <c r="P178" s="56">
        <v>0</v>
      </c>
      <c r="Q178" s="10"/>
      <c r="R178" s="56">
        <v>0</v>
      </c>
      <c r="S178" s="10"/>
      <c r="T178" s="56">
        <v>0</v>
      </c>
      <c r="U178" s="10"/>
      <c r="V178" s="56">
        <v>0</v>
      </c>
      <c r="W178" s="10"/>
      <c r="X178" s="56">
        <v>0</v>
      </c>
      <c r="Y178" s="10"/>
      <c r="Z178" s="56">
        <v>0</v>
      </c>
      <c r="AA178" s="10"/>
      <c r="AB178" s="56">
        <v>0</v>
      </c>
      <c r="AC178" s="10"/>
      <c r="AD178" s="56">
        <v>0</v>
      </c>
      <c r="AE178" s="10"/>
      <c r="AF178" s="56">
        <v>0</v>
      </c>
      <c r="AG178" s="56">
        <f t="shared" si="5"/>
        <v>0</v>
      </c>
      <c r="AH178" s="46"/>
      <c r="AI178" s="46"/>
    </row>
    <row r="179" spans="2:35" x14ac:dyDescent="0.25">
      <c r="B179" s="8">
        <v>33</v>
      </c>
      <c r="C179" s="58" t="s">
        <v>130</v>
      </c>
      <c r="D179" s="58" t="s">
        <v>916</v>
      </c>
      <c r="E179" s="243" t="s">
        <v>1401</v>
      </c>
      <c r="F179" s="245" t="s">
        <v>111</v>
      </c>
      <c r="G179" s="245">
        <v>1731450</v>
      </c>
      <c r="H179" s="10" t="s">
        <v>120</v>
      </c>
      <c r="I179" s="10"/>
      <c r="J179" s="56">
        <v>0</v>
      </c>
      <c r="K179" s="10"/>
      <c r="L179" s="56">
        <v>0</v>
      </c>
      <c r="M179" s="10"/>
      <c r="N179" s="56">
        <v>0</v>
      </c>
      <c r="O179" s="10"/>
      <c r="P179" s="56">
        <v>0</v>
      </c>
      <c r="Q179" s="10"/>
      <c r="R179" s="56">
        <v>0</v>
      </c>
      <c r="S179" s="10"/>
      <c r="T179" s="56">
        <v>0</v>
      </c>
      <c r="U179" s="10"/>
      <c r="V179" s="56">
        <v>0</v>
      </c>
      <c r="W179" s="10"/>
      <c r="X179" s="56">
        <v>0</v>
      </c>
      <c r="Y179" s="10"/>
      <c r="Z179" s="56">
        <v>0</v>
      </c>
      <c r="AA179" s="10"/>
      <c r="AB179" s="56">
        <v>0</v>
      </c>
      <c r="AC179" s="10"/>
      <c r="AD179" s="56">
        <v>0</v>
      </c>
      <c r="AE179" s="10"/>
      <c r="AF179" s="56">
        <v>0</v>
      </c>
      <c r="AG179" s="56">
        <f t="shared" si="5"/>
        <v>0</v>
      </c>
      <c r="AH179" s="46"/>
      <c r="AI179" s="46"/>
    </row>
    <row r="180" spans="2:35" x14ac:dyDescent="0.25">
      <c r="B180" s="8">
        <v>36</v>
      </c>
      <c r="C180" s="58" t="s">
        <v>130</v>
      </c>
      <c r="D180" s="58" t="s">
        <v>916</v>
      </c>
      <c r="E180" s="243" t="s">
        <v>1402</v>
      </c>
      <c r="F180" s="245" t="s">
        <v>111</v>
      </c>
      <c r="G180" s="245">
        <v>4874455</v>
      </c>
      <c r="H180" s="10" t="s">
        <v>120</v>
      </c>
      <c r="I180" s="10"/>
      <c r="J180" s="56">
        <v>0</v>
      </c>
      <c r="K180" s="10"/>
      <c r="L180" s="56">
        <v>0</v>
      </c>
      <c r="M180" s="10"/>
      <c r="N180" s="56">
        <v>0</v>
      </c>
      <c r="O180" s="10"/>
      <c r="P180" s="56">
        <v>0</v>
      </c>
      <c r="Q180" s="10"/>
      <c r="R180" s="56">
        <v>0</v>
      </c>
      <c r="S180" s="10"/>
      <c r="T180" s="56">
        <v>0</v>
      </c>
      <c r="U180" s="10"/>
      <c r="V180" s="56">
        <v>0</v>
      </c>
      <c r="W180" s="10"/>
      <c r="X180" s="56">
        <v>0</v>
      </c>
      <c r="Y180" s="10"/>
      <c r="Z180" s="56">
        <v>0</v>
      </c>
      <c r="AA180" s="10"/>
      <c r="AB180" s="56">
        <v>0</v>
      </c>
      <c r="AC180" s="10"/>
      <c r="AD180" s="56">
        <v>0</v>
      </c>
      <c r="AE180" s="10"/>
      <c r="AF180" s="56">
        <v>0</v>
      </c>
      <c r="AG180" s="56">
        <f t="shared" si="5"/>
        <v>0</v>
      </c>
      <c r="AH180" s="46"/>
      <c r="AI180" s="46"/>
    </row>
    <row r="181" spans="2:35" x14ac:dyDescent="0.25">
      <c r="B181" s="8">
        <v>37</v>
      </c>
      <c r="C181" s="58" t="s">
        <v>130</v>
      </c>
      <c r="D181" s="58" t="s">
        <v>916</v>
      </c>
      <c r="E181" s="243" t="s">
        <v>1403</v>
      </c>
      <c r="F181" s="247" t="s">
        <v>111</v>
      </c>
      <c r="G181" s="247">
        <v>5092010</v>
      </c>
      <c r="H181" s="10" t="s">
        <v>120</v>
      </c>
      <c r="I181" s="255" t="s">
        <v>1403</v>
      </c>
      <c r="J181" s="247">
        <v>5092010</v>
      </c>
      <c r="K181" s="10"/>
      <c r="L181" s="56">
        <v>0</v>
      </c>
      <c r="M181" s="10"/>
      <c r="N181" s="56">
        <v>0</v>
      </c>
      <c r="O181" s="10"/>
      <c r="P181" s="56">
        <v>0</v>
      </c>
      <c r="Q181" s="10"/>
      <c r="R181" s="56">
        <v>0</v>
      </c>
      <c r="S181" s="10"/>
      <c r="T181" s="56">
        <v>0</v>
      </c>
      <c r="U181" s="10"/>
      <c r="V181" s="56">
        <v>0</v>
      </c>
      <c r="W181" s="10"/>
      <c r="X181" s="56">
        <v>0</v>
      </c>
      <c r="Y181" s="10"/>
      <c r="Z181" s="56">
        <v>0</v>
      </c>
      <c r="AA181" s="10"/>
      <c r="AB181" s="56">
        <v>0</v>
      </c>
      <c r="AC181" s="10"/>
      <c r="AD181" s="56">
        <v>0</v>
      </c>
      <c r="AE181" s="10"/>
      <c r="AF181" s="56">
        <v>0</v>
      </c>
      <c r="AG181" s="56">
        <f t="shared" si="5"/>
        <v>5092010</v>
      </c>
      <c r="AH181" s="46"/>
      <c r="AI181" s="46"/>
    </row>
    <row r="182" spans="2:35" ht="25.5" x14ac:dyDescent="0.25">
      <c r="B182" s="8">
        <v>39</v>
      </c>
      <c r="C182" s="58" t="s">
        <v>130</v>
      </c>
      <c r="D182" s="58" t="s">
        <v>916</v>
      </c>
      <c r="E182" s="243" t="s">
        <v>1404</v>
      </c>
      <c r="F182" s="244" t="s">
        <v>111</v>
      </c>
      <c r="G182" s="244">
        <v>160650</v>
      </c>
      <c r="H182" s="10" t="s">
        <v>120</v>
      </c>
      <c r="I182" s="10"/>
      <c r="J182" s="56">
        <v>0</v>
      </c>
      <c r="K182" s="10"/>
      <c r="L182" s="56">
        <v>0</v>
      </c>
      <c r="M182" s="10"/>
      <c r="N182" s="56">
        <v>0</v>
      </c>
      <c r="O182" s="10"/>
      <c r="P182" s="56">
        <v>0</v>
      </c>
      <c r="Q182" s="10"/>
      <c r="R182" s="56">
        <v>0</v>
      </c>
      <c r="S182" s="10"/>
      <c r="T182" s="56">
        <v>0</v>
      </c>
      <c r="U182" s="10"/>
      <c r="V182" s="56">
        <v>0</v>
      </c>
      <c r="W182" s="10"/>
      <c r="X182" s="56">
        <v>0</v>
      </c>
      <c r="Y182" s="10"/>
      <c r="Z182" s="56">
        <v>0</v>
      </c>
      <c r="AA182" s="10"/>
      <c r="AB182" s="56">
        <v>0</v>
      </c>
      <c r="AC182" s="10"/>
      <c r="AD182" s="56">
        <v>0</v>
      </c>
      <c r="AE182" s="10"/>
      <c r="AF182" s="56">
        <v>0</v>
      </c>
      <c r="AG182" s="56">
        <f t="shared" si="5"/>
        <v>0</v>
      </c>
      <c r="AH182" s="46"/>
      <c r="AI182" s="46"/>
    </row>
    <row r="183" spans="2:35" ht="25.5" x14ac:dyDescent="0.25">
      <c r="B183" s="8">
        <v>43</v>
      </c>
      <c r="C183" s="58" t="s">
        <v>130</v>
      </c>
      <c r="D183" s="58" t="s">
        <v>916</v>
      </c>
      <c r="E183" s="243" t="s">
        <v>1405</v>
      </c>
      <c r="F183" s="244" t="s">
        <v>111</v>
      </c>
      <c r="G183" s="244">
        <v>509606</v>
      </c>
      <c r="H183" s="10" t="s">
        <v>120</v>
      </c>
      <c r="I183" s="10"/>
      <c r="J183" s="56">
        <v>0</v>
      </c>
      <c r="K183" s="10"/>
      <c r="L183" s="56">
        <v>0</v>
      </c>
      <c r="M183" s="10"/>
      <c r="N183" s="56">
        <v>0</v>
      </c>
      <c r="O183" s="10"/>
      <c r="P183" s="56">
        <v>0</v>
      </c>
      <c r="Q183" s="10"/>
      <c r="R183" s="56">
        <v>0</v>
      </c>
      <c r="S183" s="10"/>
      <c r="T183" s="56">
        <v>0</v>
      </c>
      <c r="U183" s="10"/>
      <c r="V183" s="56">
        <v>0</v>
      </c>
      <c r="W183" s="10"/>
      <c r="X183" s="56">
        <v>0</v>
      </c>
      <c r="Y183" s="10"/>
      <c r="Z183" s="56">
        <v>0</v>
      </c>
      <c r="AA183" s="10"/>
      <c r="AB183" s="56">
        <v>0</v>
      </c>
      <c r="AC183" s="10"/>
      <c r="AD183" s="56">
        <v>0</v>
      </c>
      <c r="AE183" s="10"/>
      <c r="AF183" s="56">
        <v>0</v>
      </c>
      <c r="AG183" s="56">
        <f t="shared" si="5"/>
        <v>0</v>
      </c>
      <c r="AH183" s="46"/>
      <c r="AI183" s="46"/>
    </row>
    <row r="184" spans="2:35" x14ac:dyDescent="0.25">
      <c r="B184" s="8">
        <v>44</v>
      </c>
      <c r="C184" s="58" t="s">
        <v>130</v>
      </c>
      <c r="D184" s="58" t="s">
        <v>916</v>
      </c>
      <c r="E184" s="243" t="s">
        <v>1406</v>
      </c>
      <c r="F184" s="244" t="s">
        <v>124</v>
      </c>
      <c r="G184" s="244">
        <v>652120</v>
      </c>
      <c r="H184" s="10" t="s">
        <v>120</v>
      </c>
      <c r="I184" s="10"/>
      <c r="J184" s="56">
        <v>0</v>
      </c>
      <c r="K184" s="10"/>
      <c r="L184" s="56">
        <v>0</v>
      </c>
      <c r="M184" s="10"/>
      <c r="N184" s="56">
        <v>0</v>
      </c>
      <c r="O184" s="10"/>
      <c r="P184" s="56">
        <v>0</v>
      </c>
      <c r="Q184" s="10"/>
      <c r="R184" s="56">
        <v>0</v>
      </c>
      <c r="S184" s="10"/>
      <c r="T184" s="56">
        <v>0</v>
      </c>
      <c r="U184" s="10"/>
      <c r="V184" s="56">
        <v>0</v>
      </c>
      <c r="W184" s="10"/>
      <c r="X184" s="56">
        <v>0</v>
      </c>
      <c r="Y184" s="10"/>
      <c r="Z184" s="56">
        <v>0</v>
      </c>
      <c r="AA184" s="10"/>
      <c r="AB184" s="56">
        <v>0</v>
      </c>
      <c r="AC184" s="10"/>
      <c r="AD184" s="56">
        <v>0</v>
      </c>
      <c r="AE184" s="10"/>
      <c r="AF184" s="56">
        <v>0</v>
      </c>
      <c r="AG184" s="56">
        <f t="shared" si="5"/>
        <v>0</v>
      </c>
      <c r="AH184" s="46"/>
      <c r="AI184" s="46"/>
    </row>
    <row r="185" spans="2:35" x14ac:dyDescent="0.25">
      <c r="B185" s="8">
        <v>47</v>
      </c>
      <c r="C185" s="58" t="s">
        <v>130</v>
      </c>
      <c r="D185" s="58" t="s">
        <v>916</v>
      </c>
      <c r="E185" s="243" t="s">
        <v>1407</v>
      </c>
      <c r="F185" s="244" t="s">
        <v>123</v>
      </c>
      <c r="G185" s="244">
        <v>2093834</v>
      </c>
      <c r="H185" s="10" t="s">
        <v>120</v>
      </c>
      <c r="I185" s="10"/>
      <c r="J185" s="56">
        <v>0</v>
      </c>
      <c r="K185" s="10"/>
      <c r="L185" s="56">
        <v>0</v>
      </c>
      <c r="M185" s="10"/>
      <c r="N185" s="56">
        <v>0</v>
      </c>
      <c r="O185" s="10"/>
      <c r="P185" s="56">
        <v>0</v>
      </c>
      <c r="Q185" s="10"/>
      <c r="R185" s="56">
        <v>0</v>
      </c>
      <c r="S185" s="10"/>
      <c r="T185" s="56">
        <v>0</v>
      </c>
      <c r="U185" s="10"/>
      <c r="V185" s="56">
        <v>0</v>
      </c>
      <c r="W185" s="10"/>
      <c r="X185" s="56">
        <v>0</v>
      </c>
      <c r="Y185" s="10"/>
      <c r="Z185" s="56">
        <v>0</v>
      </c>
      <c r="AA185" s="10"/>
      <c r="AB185" s="56">
        <v>0</v>
      </c>
      <c r="AC185" s="10"/>
      <c r="AD185" s="56">
        <v>0</v>
      </c>
      <c r="AE185" s="10"/>
      <c r="AF185" s="56">
        <v>0</v>
      </c>
      <c r="AG185" s="56">
        <f t="shared" si="5"/>
        <v>0</v>
      </c>
      <c r="AH185" s="46"/>
      <c r="AI185" s="46"/>
    </row>
    <row r="186" spans="2:35" ht="25.5" x14ac:dyDescent="0.25">
      <c r="B186" s="8">
        <v>48</v>
      </c>
      <c r="C186" s="58" t="s">
        <v>130</v>
      </c>
      <c r="D186" s="58" t="s">
        <v>916</v>
      </c>
      <c r="E186" s="243" t="s">
        <v>1408</v>
      </c>
      <c r="F186" s="244" t="s">
        <v>111</v>
      </c>
      <c r="G186" s="244">
        <v>5276460</v>
      </c>
      <c r="H186" s="10" t="s">
        <v>120</v>
      </c>
      <c r="I186" s="10"/>
      <c r="J186" s="56">
        <v>0</v>
      </c>
      <c r="K186" s="10"/>
      <c r="L186" s="56">
        <v>0</v>
      </c>
      <c r="M186" s="10"/>
      <c r="N186" s="56">
        <v>0</v>
      </c>
      <c r="O186" s="10"/>
      <c r="P186" s="56">
        <v>0</v>
      </c>
      <c r="Q186" s="10"/>
      <c r="R186" s="56">
        <v>0</v>
      </c>
      <c r="S186" s="10"/>
      <c r="T186" s="56">
        <v>0</v>
      </c>
      <c r="U186" s="10"/>
      <c r="V186" s="56">
        <v>0</v>
      </c>
      <c r="W186" s="10"/>
      <c r="X186" s="56">
        <v>0</v>
      </c>
      <c r="Y186" s="10"/>
      <c r="Z186" s="56">
        <v>0</v>
      </c>
      <c r="AA186" s="10"/>
      <c r="AB186" s="56">
        <v>0</v>
      </c>
      <c r="AC186" s="10"/>
      <c r="AD186" s="56">
        <v>0</v>
      </c>
      <c r="AE186" s="10"/>
      <c r="AF186" s="56">
        <v>0</v>
      </c>
      <c r="AG186" s="56">
        <f t="shared" si="5"/>
        <v>0</v>
      </c>
      <c r="AH186" s="46"/>
      <c r="AI186" s="46"/>
    </row>
    <row r="187" spans="2:35" ht="25.5" x14ac:dyDescent="0.25">
      <c r="B187" s="8">
        <v>49</v>
      </c>
      <c r="C187" s="58" t="s">
        <v>130</v>
      </c>
      <c r="D187" s="58" t="s">
        <v>916</v>
      </c>
      <c r="E187" s="243" t="s">
        <v>1409</v>
      </c>
      <c r="F187" s="244" t="s">
        <v>111</v>
      </c>
      <c r="G187" s="244">
        <v>15870435</v>
      </c>
      <c r="H187" s="10" t="s">
        <v>120</v>
      </c>
      <c r="I187" s="10"/>
      <c r="J187" s="56">
        <v>0</v>
      </c>
      <c r="K187" s="10"/>
      <c r="L187" s="56">
        <v>0</v>
      </c>
      <c r="M187" s="10"/>
      <c r="N187" s="56">
        <v>0</v>
      </c>
      <c r="O187" s="10"/>
      <c r="P187" s="56">
        <v>0</v>
      </c>
      <c r="Q187" s="10"/>
      <c r="R187" s="56">
        <v>0</v>
      </c>
      <c r="S187" s="10"/>
      <c r="T187" s="56">
        <v>0</v>
      </c>
      <c r="U187" s="10"/>
      <c r="V187" s="56">
        <v>0</v>
      </c>
      <c r="W187" s="10"/>
      <c r="X187" s="56">
        <v>0</v>
      </c>
      <c r="Y187" s="10"/>
      <c r="Z187" s="56">
        <v>0</v>
      </c>
      <c r="AA187" s="10"/>
      <c r="AB187" s="56">
        <v>0</v>
      </c>
      <c r="AC187" s="10"/>
      <c r="AD187" s="56">
        <v>0</v>
      </c>
      <c r="AE187" s="10"/>
      <c r="AF187" s="56">
        <v>0</v>
      </c>
      <c r="AG187" s="56">
        <f t="shared" si="5"/>
        <v>0</v>
      </c>
      <c r="AH187" s="46"/>
      <c r="AI187" s="46"/>
    </row>
    <row r="188" spans="2:35" x14ac:dyDescent="0.25">
      <c r="B188" s="8">
        <v>50</v>
      </c>
      <c r="C188" s="58" t="s">
        <v>130</v>
      </c>
      <c r="D188" s="58" t="s">
        <v>916</v>
      </c>
      <c r="E188" s="243" t="s">
        <v>1410</v>
      </c>
      <c r="F188" s="251" t="s">
        <v>123</v>
      </c>
      <c r="G188" s="250">
        <v>202300</v>
      </c>
      <c r="H188" s="10" t="s">
        <v>120</v>
      </c>
      <c r="I188" s="10"/>
      <c r="J188" s="56">
        <v>0</v>
      </c>
      <c r="K188" s="10"/>
      <c r="L188" s="56">
        <v>0</v>
      </c>
      <c r="M188" s="10"/>
      <c r="N188" s="56">
        <v>0</v>
      </c>
      <c r="O188" s="10"/>
      <c r="P188" s="56">
        <v>0</v>
      </c>
      <c r="Q188" s="10"/>
      <c r="R188" s="56">
        <v>0</v>
      </c>
      <c r="S188" s="10"/>
      <c r="T188" s="56">
        <v>0</v>
      </c>
      <c r="U188" s="10"/>
      <c r="V188" s="56">
        <v>0</v>
      </c>
      <c r="W188" s="10"/>
      <c r="X188" s="56">
        <v>0</v>
      </c>
      <c r="Y188" s="10"/>
      <c r="Z188" s="56">
        <v>0</v>
      </c>
      <c r="AA188" s="10"/>
      <c r="AB188" s="56">
        <v>0</v>
      </c>
      <c r="AC188" s="10"/>
      <c r="AD188" s="56">
        <v>0</v>
      </c>
      <c r="AE188" s="10"/>
      <c r="AF188" s="56">
        <v>0</v>
      </c>
      <c r="AG188" s="56">
        <f t="shared" si="5"/>
        <v>0</v>
      </c>
      <c r="AH188" s="46"/>
      <c r="AI188" s="46"/>
    </row>
    <row r="189" spans="2:35" x14ac:dyDescent="0.25">
      <c r="B189" s="8">
        <v>51</v>
      </c>
      <c r="C189" s="58" t="s">
        <v>130</v>
      </c>
      <c r="D189" s="58" t="s">
        <v>916</v>
      </c>
      <c r="E189" s="243" t="s">
        <v>1411</v>
      </c>
      <c r="F189" s="251" t="s">
        <v>123</v>
      </c>
      <c r="G189" s="250">
        <v>3565240</v>
      </c>
      <c r="H189" s="10" t="s">
        <v>120</v>
      </c>
      <c r="I189" s="10"/>
      <c r="J189" s="56">
        <v>0</v>
      </c>
      <c r="K189" s="10"/>
      <c r="L189" s="56">
        <v>0</v>
      </c>
      <c r="M189" s="10"/>
      <c r="N189" s="56">
        <v>0</v>
      </c>
      <c r="O189" s="10"/>
      <c r="P189" s="56">
        <v>0</v>
      </c>
      <c r="Q189" s="10"/>
      <c r="R189" s="56">
        <v>0</v>
      </c>
      <c r="S189" s="10"/>
      <c r="T189" s="56">
        <v>0</v>
      </c>
      <c r="U189" s="10"/>
      <c r="V189" s="56">
        <v>0</v>
      </c>
      <c r="W189" s="10"/>
      <c r="X189" s="56">
        <v>0</v>
      </c>
      <c r="Y189" s="10"/>
      <c r="Z189" s="56">
        <v>0</v>
      </c>
      <c r="AA189" s="10"/>
      <c r="AB189" s="56">
        <v>0</v>
      </c>
      <c r="AC189" s="10"/>
      <c r="AD189" s="56">
        <v>0</v>
      </c>
      <c r="AE189" s="10"/>
      <c r="AF189" s="56">
        <v>0</v>
      </c>
      <c r="AG189" s="56">
        <f t="shared" si="5"/>
        <v>0</v>
      </c>
      <c r="AH189" s="46"/>
      <c r="AI189" s="46"/>
    </row>
    <row r="190" spans="2:35" x14ac:dyDescent="0.25">
      <c r="B190" s="8">
        <v>53</v>
      </c>
      <c r="C190" s="58" t="s">
        <v>130</v>
      </c>
      <c r="D190" s="58" t="s">
        <v>916</v>
      </c>
      <c r="E190" s="208" t="s">
        <v>1412</v>
      </c>
      <c r="F190" s="253" t="s">
        <v>123</v>
      </c>
      <c r="G190" s="252">
        <v>333200</v>
      </c>
      <c r="H190" s="10" t="s">
        <v>120</v>
      </c>
      <c r="I190" s="10"/>
      <c r="J190" s="56">
        <v>0</v>
      </c>
      <c r="K190" s="10"/>
      <c r="L190" s="56">
        <v>0</v>
      </c>
      <c r="M190" s="10"/>
      <c r="N190" s="56">
        <v>0</v>
      </c>
      <c r="O190" s="10"/>
      <c r="P190" s="56">
        <v>0</v>
      </c>
      <c r="Q190" s="10"/>
      <c r="R190" s="56">
        <v>0</v>
      </c>
      <c r="S190" s="10"/>
      <c r="T190" s="56">
        <v>0</v>
      </c>
      <c r="U190" s="10"/>
      <c r="V190" s="56">
        <v>0</v>
      </c>
      <c r="W190" s="10"/>
      <c r="X190" s="56">
        <v>0</v>
      </c>
      <c r="Y190" s="10"/>
      <c r="Z190" s="56">
        <v>0</v>
      </c>
      <c r="AA190" s="10"/>
      <c r="AB190" s="56">
        <v>0</v>
      </c>
      <c r="AC190" s="10"/>
      <c r="AD190" s="56">
        <v>0</v>
      </c>
      <c r="AE190" s="10"/>
      <c r="AF190" s="56">
        <v>0</v>
      </c>
      <c r="AG190" s="56">
        <f t="shared" si="5"/>
        <v>0</v>
      </c>
      <c r="AH190" s="46"/>
      <c r="AI190" s="46"/>
    </row>
    <row r="191" spans="2:35" x14ac:dyDescent="0.25">
      <c r="B191" s="8">
        <v>55</v>
      </c>
      <c r="C191" s="58" t="s">
        <v>130</v>
      </c>
      <c r="D191" s="58" t="s">
        <v>916</v>
      </c>
      <c r="E191" s="243" t="s">
        <v>1413</v>
      </c>
      <c r="F191" s="253" t="s">
        <v>124</v>
      </c>
      <c r="G191" s="256">
        <v>1554140</v>
      </c>
      <c r="H191" s="10" t="s">
        <v>120</v>
      </c>
      <c r="I191" s="10"/>
      <c r="J191" s="56">
        <v>0</v>
      </c>
      <c r="K191" s="10"/>
      <c r="L191" s="56">
        <v>0</v>
      </c>
      <c r="M191" s="10"/>
      <c r="N191" s="56">
        <v>0</v>
      </c>
      <c r="O191" s="10"/>
      <c r="P191" s="56">
        <v>0</v>
      </c>
      <c r="Q191" s="10"/>
      <c r="R191" s="56">
        <v>0</v>
      </c>
      <c r="S191" s="10"/>
      <c r="T191" s="56">
        <v>0</v>
      </c>
      <c r="U191" s="10"/>
      <c r="V191" s="56">
        <v>0</v>
      </c>
      <c r="W191" s="10"/>
      <c r="X191" s="56">
        <v>0</v>
      </c>
      <c r="Y191" s="10"/>
      <c r="Z191" s="56">
        <v>0</v>
      </c>
      <c r="AA191" s="10"/>
      <c r="AB191" s="56">
        <v>0</v>
      </c>
      <c r="AC191" s="10"/>
      <c r="AD191" s="56">
        <v>0</v>
      </c>
      <c r="AE191" s="10"/>
      <c r="AF191" s="56">
        <v>0</v>
      </c>
      <c r="AG191" s="56">
        <f t="shared" si="5"/>
        <v>0</v>
      </c>
      <c r="AH191" s="46"/>
      <c r="AI191" s="46"/>
    </row>
    <row r="192" spans="2:35" x14ac:dyDescent="0.25">
      <c r="B192" s="8">
        <v>56</v>
      </c>
      <c r="C192" s="58" t="s">
        <v>130</v>
      </c>
      <c r="D192" s="58" t="s">
        <v>916</v>
      </c>
      <c r="E192" s="243" t="s">
        <v>1414</v>
      </c>
      <c r="F192" s="253" t="s">
        <v>123</v>
      </c>
      <c r="G192" s="256">
        <v>933603</v>
      </c>
      <c r="H192" s="10" t="s">
        <v>120</v>
      </c>
      <c r="I192" s="10"/>
      <c r="J192" s="56">
        <v>0</v>
      </c>
      <c r="K192" s="10"/>
      <c r="L192" s="56">
        <v>0</v>
      </c>
      <c r="M192" s="10"/>
      <c r="N192" s="56">
        <v>0</v>
      </c>
      <c r="O192" s="10"/>
      <c r="P192" s="56">
        <v>0</v>
      </c>
      <c r="Q192" s="10"/>
      <c r="R192" s="56">
        <v>0</v>
      </c>
      <c r="S192" s="10"/>
      <c r="T192" s="56">
        <v>0</v>
      </c>
      <c r="U192" s="10"/>
      <c r="V192" s="56">
        <v>0</v>
      </c>
      <c r="W192" s="10"/>
      <c r="X192" s="56">
        <v>0</v>
      </c>
      <c r="Y192" s="10"/>
      <c r="Z192" s="56">
        <v>0</v>
      </c>
      <c r="AA192" s="10"/>
      <c r="AB192" s="56">
        <v>0</v>
      </c>
      <c r="AC192" s="10"/>
      <c r="AD192" s="56">
        <v>0</v>
      </c>
      <c r="AE192" s="10"/>
      <c r="AF192" s="56">
        <v>0</v>
      </c>
      <c r="AG192" s="56">
        <f t="shared" si="5"/>
        <v>0</v>
      </c>
      <c r="AH192" s="46"/>
      <c r="AI192" s="46"/>
    </row>
    <row r="193" spans="2:35" x14ac:dyDescent="0.25">
      <c r="B193" s="8">
        <v>57</v>
      </c>
      <c r="C193" s="58" t="s">
        <v>130</v>
      </c>
      <c r="D193" s="58" t="s">
        <v>916</v>
      </c>
      <c r="E193" s="243" t="s">
        <v>1415</v>
      </c>
      <c r="F193" s="8" t="s">
        <v>111</v>
      </c>
      <c r="G193" s="223">
        <v>373386</v>
      </c>
      <c r="H193" s="10" t="s">
        <v>120</v>
      </c>
      <c r="I193" s="10"/>
      <c r="J193" s="56">
        <v>0</v>
      </c>
      <c r="K193" s="10"/>
      <c r="L193" s="56">
        <v>0</v>
      </c>
      <c r="M193" s="10"/>
      <c r="N193" s="56">
        <v>0</v>
      </c>
      <c r="O193" s="10"/>
      <c r="P193" s="56">
        <v>0</v>
      </c>
      <c r="Q193" s="10"/>
      <c r="R193" s="56">
        <v>0</v>
      </c>
      <c r="S193" s="10"/>
      <c r="T193" s="56">
        <v>0</v>
      </c>
      <c r="U193" s="10"/>
      <c r="V193" s="56">
        <v>0</v>
      </c>
      <c r="W193" s="10"/>
      <c r="X193" s="56">
        <v>0</v>
      </c>
      <c r="Y193" s="10"/>
      <c r="Z193" s="56">
        <v>0</v>
      </c>
      <c r="AA193" s="10"/>
      <c r="AB193" s="56">
        <v>0</v>
      </c>
      <c r="AC193" s="10"/>
      <c r="AD193" s="56">
        <v>0</v>
      </c>
      <c r="AE193" s="10"/>
      <c r="AF193" s="56">
        <v>0</v>
      </c>
      <c r="AG193" s="56">
        <f t="shared" si="5"/>
        <v>0</v>
      </c>
      <c r="AH193" s="46"/>
      <c r="AI193" s="46"/>
    </row>
    <row r="194" spans="2:35" x14ac:dyDescent="0.25">
      <c r="B194" s="8">
        <v>58</v>
      </c>
      <c r="C194" s="58" t="s">
        <v>130</v>
      </c>
      <c r="D194" s="58" t="s">
        <v>916</v>
      </c>
      <c r="E194" s="243" t="s">
        <v>1416</v>
      </c>
      <c r="F194" s="8" t="s">
        <v>111</v>
      </c>
      <c r="G194" s="56">
        <v>508750</v>
      </c>
      <c r="H194" s="10" t="s">
        <v>120</v>
      </c>
      <c r="I194" s="10"/>
      <c r="J194" s="56">
        <v>0</v>
      </c>
      <c r="K194" s="10"/>
      <c r="L194" s="56">
        <v>0</v>
      </c>
      <c r="M194" s="10"/>
      <c r="N194" s="56">
        <v>0</v>
      </c>
      <c r="O194" s="10"/>
      <c r="P194" s="56">
        <v>0</v>
      </c>
      <c r="Q194" s="10"/>
      <c r="R194" s="56">
        <v>0</v>
      </c>
      <c r="S194" s="10"/>
      <c r="T194" s="56">
        <v>0</v>
      </c>
      <c r="U194" s="10"/>
      <c r="V194" s="56">
        <v>0</v>
      </c>
      <c r="W194" s="10"/>
      <c r="X194" s="56">
        <v>0</v>
      </c>
      <c r="Y194" s="10"/>
      <c r="Z194" s="56">
        <v>0</v>
      </c>
      <c r="AA194" s="10"/>
      <c r="AB194" s="56">
        <v>0</v>
      </c>
      <c r="AC194" s="10"/>
      <c r="AD194" s="56">
        <v>0</v>
      </c>
      <c r="AE194" s="10"/>
      <c r="AF194" s="56">
        <v>0</v>
      </c>
      <c r="AG194" s="56">
        <f t="shared" si="5"/>
        <v>0</v>
      </c>
      <c r="AH194" s="46"/>
      <c r="AI194" s="46"/>
    </row>
    <row r="195" spans="2:35" x14ac:dyDescent="0.25">
      <c r="B195" s="8">
        <v>60</v>
      </c>
      <c r="C195" s="58" t="s">
        <v>130</v>
      </c>
      <c r="D195" s="58" t="s">
        <v>916</v>
      </c>
      <c r="E195" s="254" t="s">
        <v>1417</v>
      </c>
      <c r="F195" s="8" t="s">
        <v>111</v>
      </c>
      <c r="G195" s="56">
        <v>946050</v>
      </c>
      <c r="H195" s="10" t="s">
        <v>120</v>
      </c>
      <c r="I195" s="10"/>
      <c r="J195" s="56">
        <v>0</v>
      </c>
      <c r="K195" s="254" t="s">
        <v>1417</v>
      </c>
      <c r="L195" s="56">
        <v>946050</v>
      </c>
      <c r="M195" s="10"/>
      <c r="N195" s="56">
        <v>0</v>
      </c>
      <c r="O195" s="10"/>
      <c r="P195" s="56">
        <v>0</v>
      </c>
      <c r="Q195" s="10"/>
      <c r="R195" s="56">
        <v>0</v>
      </c>
      <c r="S195" s="10"/>
      <c r="T195" s="56">
        <v>0</v>
      </c>
      <c r="U195" s="10"/>
      <c r="V195" s="56">
        <v>0</v>
      </c>
      <c r="W195" s="10"/>
      <c r="X195" s="56">
        <v>0</v>
      </c>
      <c r="Y195" s="10"/>
      <c r="Z195" s="56">
        <v>0</v>
      </c>
      <c r="AA195" s="10"/>
      <c r="AB195" s="56">
        <v>0</v>
      </c>
      <c r="AC195" s="10"/>
      <c r="AD195" s="56">
        <v>0</v>
      </c>
      <c r="AE195" s="10"/>
      <c r="AF195" s="56">
        <v>0</v>
      </c>
      <c r="AG195" s="56">
        <f t="shared" si="5"/>
        <v>946050</v>
      </c>
      <c r="AH195" s="46"/>
      <c r="AI195" s="46"/>
    </row>
    <row r="196" spans="2:35" x14ac:dyDescent="0.25">
      <c r="B196" s="8">
        <v>61</v>
      </c>
      <c r="C196" s="58" t="s">
        <v>130</v>
      </c>
      <c r="D196" s="58" t="s">
        <v>916</v>
      </c>
      <c r="E196" s="243" t="s">
        <v>1418</v>
      </c>
      <c r="F196" s="8" t="s">
        <v>111</v>
      </c>
      <c r="G196" s="56">
        <v>725900</v>
      </c>
      <c r="H196" s="10" t="s">
        <v>120</v>
      </c>
      <c r="I196" s="10"/>
      <c r="J196" s="56">
        <v>0</v>
      </c>
      <c r="K196" s="10"/>
      <c r="L196" s="56">
        <v>0</v>
      </c>
      <c r="M196" s="10"/>
      <c r="N196" s="56">
        <v>0</v>
      </c>
      <c r="O196" s="10"/>
      <c r="P196" s="56">
        <v>0</v>
      </c>
      <c r="Q196" s="10"/>
      <c r="R196" s="56">
        <v>0</v>
      </c>
      <c r="S196" s="10"/>
      <c r="T196" s="56">
        <v>0</v>
      </c>
      <c r="U196" s="10"/>
      <c r="V196" s="56">
        <v>0</v>
      </c>
      <c r="W196" s="10"/>
      <c r="X196" s="56">
        <v>0</v>
      </c>
      <c r="Y196" s="10"/>
      <c r="Z196" s="56">
        <v>0</v>
      </c>
      <c r="AA196" s="10"/>
      <c r="AB196" s="56">
        <v>0</v>
      </c>
      <c r="AC196" s="10"/>
      <c r="AD196" s="56">
        <v>0</v>
      </c>
      <c r="AE196" s="10"/>
      <c r="AF196" s="56">
        <v>0</v>
      </c>
      <c r="AG196" s="56">
        <f t="shared" si="5"/>
        <v>0</v>
      </c>
      <c r="AH196" s="46"/>
      <c r="AI196" s="46"/>
    </row>
    <row r="197" spans="2:35" x14ac:dyDescent="0.25">
      <c r="B197" s="8">
        <v>62</v>
      </c>
      <c r="C197" s="58" t="s">
        <v>130</v>
      </c>
      <c r="D197" s="58" t="s">
        <v>916</v>
      </c>
      <c r="E197" s="254" t="s">
        <v>1419</v>
      </c>
      <c r="F197" s="8" t="s">
        <v>111</v>
      </c>
      <c r="G197" s="56">
        <v>981750</v>
      </c>
      <c r="H197" s="10" t="s">
        <v>120</v>
      </c>
      <c r="I197" s="10"/>
      <c r="J197" s="56">
        <v>0</v>
      </c>
      <c r="K197" s="254" t="s">
        <v>1419</v>
      </c>
      <c r="L197" s="56">
        <v>981750</v>
      </c>
      <c r="M197" s="10"/>
      <c r="N197" s="56">
        <v>0</v>
      </c>
      <c r="O197" s="10"/>
      <c r="P197" s="56">
        <v>0</v>
      </c>
      <c r="Q197" s="10"/>
      <c r="R197" s="56">
        <v>0</v>
      </c>
      <c r="S197" s="10"/>
      <c r="T197" s="56">
        <v>0</v>
      </c>
      <c r="U197" s="10"/>
      <c r="V197" s="56">
        <v>0</v>
      </c>
      <c r="W197" s="10"/>
      <c r="X197" s="56">
        <v>0</v>
      </c>
      <c r="Y197" s="10"/>
      <c r="Z197" s="56">
        <v>0</v>
      </c>
      <c r="AA197" s="10"/>
      <c r="AB197" s="56">
        <v>0</v>
      </c>
      <c r="AC197" s="10"/>
      <c r="AD197" s="56">
        <v>0</v>
      </c>
      <c r="AE197" s="10"/>
      <c r="AF197" s="56">
        <v>0</v>
      </c>
      <c r="AG197" s="56">
        <f t="shared" si="5"/>
        <v>981750</v>
      </c>
      <c r="AH197" s="46"/>
      <c r="AI197" s="46"/>
    </row>
    <row r="198" spans="2:35" x14ac:dyDescent="0.25">
      <c r="B198" s="8">
        <v>63</v>
      </c>
      <c r="C198" s="58" t="s">
        <v>130</v>
      </c>
      <c r="D198" s="58" t="s">
        <v>916</v>
      </c>
      <c r="E198" s="254" t="s">
        <v>1420</v>
      </c>
      <c r="F198" s="8" t="s">
        <v>111</v>
      </c>
      <c r="G198" s="56">
        <v>1498924</v>
      </c>
      <c r="H198" s="10" t="s">
        <v>120</v>
      </c>
      <c r="I198" s="10"/>
      <c r="J198" s="56">
        <v>0</v>
      </c>
      <c r="K198" s="254" t="s">
        <v>1420</v>
      </c>
      <c r="L198" s="56">
        <v>1498924</v>
      </c>
      <c r="M198" s="10"/>
      <c r="N198" s="56">
        <v>0</v>
      </c>
      <c r="O198" s="10"/>
      <c r="P198" s="56">
        <v>0</v>
      </c>
      <c r="Q198" s="10"/>
      <c r="R198" s="56">
        <v>0</v>
      </c>
      <c r="S198" s="10"/>
      <c r="T198" s="56">
        <v>0</v>
      </c>
      <c r="U198" s="10"/>
      <c r="V198" s="56">
        <v>0</v>
      </c>
      <c r="W198" s="10"/>
      <c r="X198" s="56">
        <v>0</v>
      </c>
      <c r="Y198" s="10"/>
      <c r="Z198" s="56">
        <v>0</v>
      </c>
      <c r="AA198" s="10"/>
      <c r="AB198" s="56">
        <v>0</v>
      </c>
      <c r="AC198" s="10"/>
      <c r="AD198" s="56">
        <v>0</v>
      </c>
      <c r="AE198" s="10"/>
      <c r="AF198" s="56">
        <v>0</v>
      </c>
      <c r="AG198" s="56">
        <f t="shared" si="5"/>
        <v>1498924</v>
      </c>
      <c r="AH198" s="46"/>
      <c r="AI198" s="46"/>
    </row>
    <row r="199" spans="2:35" x14ac:dyDescent="0.25">
      <c r="B199" s="8">
        <v>64</v>
      </c>
      <c r="C199" s="58" t="s">
        <v>130</v>
      </c>
      <c r="D199" s="58" t="s">
        <v>916</v>
      </c>
      <c r="E199" s="254" t="s">
        <v>1421</v>
      </c>
      <c r="F199" s="8" t="s">
        <v>111</v>
      </c>
      <c r="G199" s="56">
        <v>261800</v>
      </c>
      <c r="H199" s="10" t="s">
        <v>120</v>
      </c>
      <c r="I199" s="10"/>
      <c r="J199" s="56">
        <v>0</v>
      </c>
      <c r="K199" s="254" t="s">
        <v>1421</v>
      </c>
      <c r="L199" s="56">
        <v>261800</v>
      </c>
      <c r="M199" s="10"/>
      <c r="N199" s="56">
        <v>0</v>
      </c>
      <c r="O199" s="10"/>
      <c r="P199" s="56">
        <v>0</v>
      </c>
      <c r="Q199" s="10"/>
      <c r="R199" s="56">
        <v>0</v>
      </c>
      <c r="S199" s="10"/>
      <c r="T199" s="56">
        <v>0</v>
      </c>
      <c r="U199" s="10"/>
      <c r="V199" s="56">
        <v>0</v>
      </c>
      <c r="W199" s="10"/>
      <c r="X199" s="56">
        <v>0</v>
      </c>
      <c r="Y199" s="10"/>
      <c r="Z199" s="56">
        <v>0</v>
      </c>
      <c r="AA199" s="10"/>
      <c r="AB199" s="56">
        <v>0</v>
      </c>
      <c r="AC199" s="10"/>
      <c r="AD199" s="56">
        <v>0</v>
      </c>
      <c r="AE199" s="10"/>
      <c r="AF199" s="56">
        <v>0</v>
      </c>
      <c r="AG199" s="56">
        <f t="shared" si="5"/>
        <v>261800</v>
      </c>
      <c r="AH199" s="46"/>
      <c r="AI199" s="46"/>
    </row>
    <row r="200" spans="2:35" x14ac:dyDescent="0.25">
      <c r="B200" s="8">
        <v>65</v>
      </c>
      <c r="C200" s="58" t="s">
        <v>130</v>
      </c>
      <c r="D200" s="58" t="s">
        <v>916</v>
      </c>
      <c r="E200" s="243" t="s">
        <v>1422</v>
      </c>
      <c r="F200" s="8" t="s">
        <v>111</v>
      </c>
      <c r="G200" s="56">
        <v>107100</v>
      </c>
      <c r="H200" s="10" t="s">
        <v>120</v>
      </c>
      <c r="I200" s="10"/>
      <c r="J200" s="56">
        <v>0</v>
      </c>
      <c r="K200" s="10"/>
      <c r="L200" s="56">
        <v>0</v>
      </c>
      <c r="M200" s="10"/>
      <c r="N200" s="56">
        <v>0</v>
      </c>
      <c r="O200" s="10"/>
      <c r="P200" s="56">
        <v>0</v>
      </c>
      <c r="Q200" s="10"/>
      <c r="R200" s="56">
        <v>0</v>
      </c>
      <c r="S200" s="10"/>
      <c r="T200" s="56">
        <v>0</v>
      </c>
      <c r="U200" s="10"/>
      <c r="V200" s="56">
        <v>0</v>
      </c>
      <c r="W200" s="10"/>
      <c r="X200" s="56">
        <v>0</v>
      </c>
      <c r="Y200" s="10"/>
      <c r="Z200" s="56">
        <v>0</v>
      </c>
      <c r="AA200" s="10"/>
      <c r="AB200" s="56">
        <v>0</v>
      </c>
      <c r="AC200" s="10"/>
      <c r="AD200" s="56">
        <v>0</v>
      </c>
      <c r="AE200" s="10"/>
      <c r="AF200" s="56">
        <v>0</v>
      </c>
      <c r="AG200" s="56">
        <f t="shared" si="5"/>
        <v>0</v>
      </c>
      <c r="AH200" s="46"/>
      <c r="AI200" s="46"/>
    </row>
    <row r="201" spans="2:35" x14ac:dyDescent="0.25">
      <c r="B201" s="8">
        <v>66</v>
      </c>
      <c r="C201" s="58" t="s">
        <v>130</v>
      </c>
      <c r="D201" s="58" t="s">
        <v>916</v>
      </c>
      <c r="E201" s="254" t="s">
        <v>1423</v>
      </c>
      <c r="F201" s="8" t="s">
        <v>111</v>
      </c>
      <c r="G201" s="56">
        <v>208250</v>
      </c>
      <c r="H201" s="10" t="s">
        <v>120</v>
      </c>
      <c r="I201" s="10"/>
      <c r="J201" s="56">
        <v>0</v>
      </c>
      <c r="K201" s="254" t="s">
        <v>1423</v>
      </c>
      <c r="L201" s="56">
        <v>208250</v>
      </c>
      <c r="M201" s="10"/>
      <c r="N201" s="56">
        <v>0</v>
      </c>
      <c r="O201" s="10"/>
      <c r="P201" s="56">
        <v>0</v>
      </c>
      <c r="Q201" s="10"/>
      <c r="R201" s="56">
        <v>0</v>
      </c>
      <c r="S201" s="10"/>
      <c r="T201" s="56">
        <v>0</v>
      </c>
      <c r="U201" s="10"/>
      <c r="V201" s="56">
        <v>0</v>
      </c>
      <c r="W201" s="10"/>
      <c r="X201" s="56">
        <v>0</v>
      </c>
      <c r="Y201" s="10"/>
      <c r="Z201" s="56">
        <v>0</v>
      </c>
      <c r="AA201" s="10"/>
      <c r="AB201" s="56">
        <v>0</v>
      </c>
      <c r="AC201" s="10"/>
      <c r="AD201" s="56">
        <v>0</v>
      </c>
      <c r="AE201" s="10"/>
      <c r="AF201" s="56">
        <v>0</v>
      </c>
      <c r="AG201" s="56">
        <f t="shared" si="5"/>
        <v>208250</v>
      </c>
      <c r="AH201" s="46"/>
      <c r="AI201" s="46"/>
    </row>
    <row r="202" spans="2:35" x14ac:dyDescent="0.25">
      <c r="B202" s="8">
        <v>67</v>
      </c>
      <c r="C202" s="58" t="s">
        <v>130</v>
      </c>
      <c r="D202" s="58" t="s">
        <v>916</v>
      </c>
      <c r="E202" s="254" t="s">
        <v>1424</v>
      </c>
      <c r="F202" s="8" t="s">
        <v>111</v>
      </c>
      <c r="G202" s="56">
        <v>583100</v>
      </c>
      <c r="H202" s="10" t="s">
        <v>120</v>
      </c>
      <c r="I202" s="10"/>
      <c r="J202" s="56">
        <v>0</v>
      </c>
      <c r="K202" s="254" t="s">
        <v>1424</v>
      </c>
      <c r="L202" s="56">
        <v>583100</v>
      </c>
      <c r="M202" s="10"/>
      <c r="N202" s="56">
        <v>0</v>
      </c>
      <c r="O202" s="10"/>
      <c r="P202" s="56">
        <v>0</v>
      </c>
      <c r="Q202" s="10"/>
      <c r="R202" s="56">
        <v>0</v>
      </c>
      <c r="S202" s="10"/>
      <c r="T202" s="56">
        <v>0</v>
      </c>
      <c r="U202" s="10"/>
      <c r="V202" s="56">
        <v>0</v>
      </c>
      <c r="W202" s="10"/>
      <c r="X202" s="56">
        <v>0</v>
      </c>
      <c r="Y202" s="10"/>
      <c r="Z202" s="56">
        <v>0</v>
      </c>
      <c r="AA202" s="10"/>
      <c r="AB202" s="56">
        <v>0</v>
      </c>
      <c r="AC202" s="10"/>
      <c r="AD202" s="56">
        <v>0</v>
      </c>
      <c r="AE202" s="10"/>
      <c r="AF202" s="56">
        <v>0</v>
      </c>
      <c r="AG202" s="56">
        <f t="shared" si="5"/>
        <v>583100</v>
      </c>
      <c r="AH202" s="46"/>
      <c r="AI202" s="46"/>
    </row>
    <row r="203" spans="2:35" x14ac:dyDescent="0.25">
      <c r="B203" s="8">
        <v>68</v>
      </c>
      <c r="C203" s="58" t="s">
        <v>130</v>
      </c>
      <c r="D203" s="58" t="s">
        <v>916</v>
      </c>
      <c r="E203" s="243" t="s">
        <v>1425</v>
      </c>
      <c r="F203" s="8" t="s">
        <v>111</v>
      </c>
      <c r="G203" s="56">
        <v>210630</v>
      </c>
      <c r="H203" s="10" t="s">
        <v>120</v>
      </c>
      <c r="I203" s="10"/>
      <c r="J203" s="56">
        <v>0</v>
      </c>
      <c r="K203" s="10"/>
      <c r="L203" s="56">
        <v>0</v>
      </c>
      <c r="M203" s="10"/>
      <c r="N203" s="56">
        <v>0</v>
      </c>
      <c r="O203" s="10"/>
      <c r="P203" s="56">
        <v>0</v>
      </c>
      <c r="Q203" s="10"/>
      <c r="R203" s="56">
        <v>0</v>
      </c>
      <c r="S203" s="10"/>
      <c r="T203" s="56">
        <v>0</v>
      </c>
      <c r="U203" s="10"/>
      <c r="V203" s="56">
        <v>0</v>
      </c>
      <c r="W203" s="10"/>
      <c r="X203" s="56">
        <v>0</v>
      </c>
      <c r="Y203" s="10"/>
      <c r="Z203" s="56">
        <v>0</v>
      </c>
      <c r="AA203" s="10"/>
      <c r="AB203" s="56">
        <v>0</v>
      </c>
      <c r="AC203" s="10"/>
      <c r="AD203" s="56">
        <v>0</v>
      </c>
      <c r="AE203" s="10"/>
      <c r="AF203" s="56">
        <v>0</v>
      </c>
      <c r="AG203" s="56">
        <f t="shared" si="5"/>
        <v>0</v>
      </c>
      <c r="AH203" s="46"/>
      <c r="AI203" s="46"/>
    </row>
    <row r="204" spans="2:35" x14ac:dyDescent="0.25">
      <c r="B204" s="8">
        <v>69</v>
      </c>
      <c r="C204" s="58" t="s">
        <v>130</v>
      </c>
      <c r="D204" s="58" t="s">
        <v>916</v>
      </c>
      <c r="E204" s="243" t="s">
        <v>1426</v>
      </c>
      <c r="F204" s="8" t="s">
        <v>111</v>
      </c>
      <c r="G204" s="56">
        <v>656880</v>
      </c>
      <c r="H204" s="10" t="s">
        <v>120</v>
      </c>
      <c r="I204" s="10"/>
      <c r="J204" s="56">
        <v>0</v>
      </c>
      <c r="K204" s="10"/>
      <c r="L204" s="56">
        <v>0</v>
      </c>
      <c r="M204" s="10"/>
      <c r="N204" s="56">
        <v>0</v>
      </c>
      <c r="O204" s="10"/>
      <c r="P204" s="56">
        <v>0</v>
      </c>
      <c r="Q204" s="10"/>
      <c r="R204" s="56">
        <v>0</v>
      </c>
      <c r="S204" s="10"/>
      <c r="T204" s="56">
        <v>0</v>
      </c>
      <c r="U204" s="10"/>
      <c r="V204" s="56">
        <v>0</v>
      </c>
      <c r="W204" s="10"/>
      <c r="X204" s="56">
        <v>0</v>
      </c>
      <c r="Y204" s="10"/>
      <c r="Z204" s="56">
        <v>0</v>
      </c>
      <c r="AA204" s="10"/>
      <c r="AB204" s="56">
        <v>0</v>
      </c>
      <c r="AC204" s="10"/>
      <c r="AD204" s="56">
        <v>0</v>
      </c>
      <c r="AE204" s="10"/>
      <c r="AF204" s="56">
        <v>0</v>
      </c>
      <c r="AG204" s="56">
        <f t="shared" si="5"/>
        <v>0</v>
      </c>
      <c r="AH204" s="46"/>
      <c r="AI204" s="46"/>
    </row>
    <row r="205" spans="2:35" x14ac:dyDescent="0.25">
      <c r="B205" s="8">
        <v>70</v>
      </c>
      <c r="C205" s="58" t="s">
        <v>130</v>
      </c>
      <c r="D205" s="58" t="s">
        <v>916</v>
      </c>
      <c r="E205" s="254" t="s">
        <v>1427</v>
      </c>
      <c r="F205" s="8" t="s">
        <v>111</v>
      </c>
      <c r="G205" s="262">
        <v>603330</v>
      </c>
      <c r="H205" s="10" t="s">
        <v>120</v>
      </c>
      <c r="I205" s="10"/>
      <c r="J205" s="56">
        <v>0</v>
      </c>
      <c r="K205" s="254" t="s">
        <v>1427</v>
      </c>
      <c r="L205" s="262">
        <v>603330</v>
      </c>
      <c r="M205" s="10"/>
      <c r="N205" s="56">
        <v>0</v>
      </c>
      <c r="O205" s="10"/>
      <c r="P205" s="56">
        <v>0</v>
      </c>
      <c r="Q205" s="10"/>
      <c r="R205" s="56">
        <v>0</v>
      </c>
      <c r="S205" s="10"/>
      <c r="T205" s="56">
        <v>0</v>
      </c>
      <c r="U205" s="10"/>
      <c r="V205" s="56">
        <v>0</v>
      </c>
      <c r="W205" s="10"/>
      <c r="X205" s="56">
        <v>0</v>
      </c>
      <c r="Y205" s="10"/>
      <c r="Z205" s="56">
        <v>0</v>
      </c>
      <c r="AA205" s="10"/>
      <c r="AB205" s="56">
        <v>0</v>
      </c>
      <c r="AC205" s="10"/>
      <c r="AD205" s="56">
        <v>0</v>
      </c>
      <c r="AE205" s="10"/>
      <c r="AF205" s="56">
        <v>0</v>
      </c>
      <c r="AG205" s="56">
        <f t="shared" si="5"/>
        <v>603330</v>
      </c>
      <c r="AH205" s="46"/>
      <c r="AI205" s="46"/>
    </row>
    <row r="206" spans="2:35" x14ac:dyDescent="0.25">
      <c r="B206" s="8">
        <v>71</v>
      </c>
      <c r="C206" s="58" t="s">
        <v>130</v>
      </c>
      <c r="D206" s="58" t="s">
        <v>916</v>
      </c>
      <c r="E206" s="243" t="s">
        <v>1428</v>
      </c>
      <c r="F206" s="8" t="s">
        <v>123</v>
      </c>
      <c r="G206" s="261">
        <v>770109</v>
      </c>
      <c r="H206" s="10" t="s">
        <v>120</v>
      </c>
      <c r="I206" s="10"/>
      <c r="J206" s="56">
        <v>0</v>
      </c>
      <c r="K206" s="10"/>
      <c r="L206" s="56">
        <v>0</v>
      </c>
      <c r="M206" s="10"/>
      <c r="N206" s="56">
        <v>0</v>
      </c>
      <c r="O206" s="10"/>
      <c r="P206" s="56">
        <v>0</v>
      </c>
      <c r="Q206" s="10"/>
      <c r="R206" s="56">
        <v>0</v>
      </c>
      <c r="S206" s="10"/>
      <c r="T206" s="56">
        <v>0</v>
      </c>
      <c r="U206" s="10"/>
      <c r="V206" s="56">
        <v>0</v>
      </c>
      <c r="W206" s="10"/>
      <c r="X206" s="56">
        <v>0</v>
      </c>
      <c r="Y206" s="10"/>
      <c r="Z206" s="56">
        <v>0</v>
      </c>
      <c r="AA206" s="10"/>
      <c r="AB206" s="56">
        <v>0</v>
      </c>
      <c r="AC206" s="10"/>
      <c r="AD206" s="56">
        <v>0</v>
      </c>
      <c r="AE206" s="10"/>
      <c r="AF206" s="56">
        <v>0</v>
      </c>
      <c r="AG206" s="56">
        <f t="shared" si="5"/>
        <v>0</v>
      </c>
      <c r="AH206" s="46"/>
      <c r="AI206" s="46"/>
    </row>
    <row r="207" spans="2:35" x14ac:dyDescent="0.25">
      <c r="B207" s="8">
        <v>72</v>
      </c>
      <c r="C207" s="58" t="s">
        <v>130</v>
      </c>
      <c r="D207" s="58" t="s">
        <v>916</v>
      </c>
      <c r="E207" s="254" t="s">
        <v>1429</v>
      </c>
      <c r="F207" s="8" t="s">
        <v>111</v>
      </c>
      <c r="G207" s="263">
        <v>549780</v>
      </c>
      <c r="H207" s="10" t="s">
        <v>120</v>
      </c>
      <c r="I207" s="243"/>
      <c r="J207" s="56">
        <v>0</v>
      </c>
      <c r="K207" s="254" t="s">
        <v>1429</v>
      </c>
      <c r="L207" s="263">
        <v>549780</v>
      </c>
      <c r="M207" s="10"/>
      <c r="N207" s="56">
        <v>0</v>
      </c>
      <c r="O207" s="10"/>
      <c r="P207" s="56">
        <v>0</v>
      </c>
      <c r="Q207" s="10"/>
      <c r="R207" s="56">
        <v>0</v>
      </c>
      <c r="S207" s="10"/>
      <c r="T207" s="56">
        <v>0</v>
      </c>
      <c r="U207" s="10"/>
      <c r="V207" s="56">
        <v>0</v>
      </c>
      <c r="W207" s="10"/>
      <c r="X207" s="56">
        <v>0</v>
      </c>
      <c r="Y207" s="10"/>
      <c r="Z207" s="56">
        <v>0</v>
      </c>
      <c r="AA207" s="10"/>
      <c r="AB207" s="56">
        <v>0</v>
      </c>
      <c r="AC207" s="10"/>
      <c r="AD207" s="56">
        <v>0</v>
      </c>
      <c r="AE207" s="10"/>
      <c r="AF207" s="56">
        <v>0</v>
      </c>
      <c r="AG207" s="56">
        <f t="shared" ref="AG207:AG229" si="6">+J207+L207+N207+P207+R207+T207+V207+X207+Z207+AB207+AD207+AF207</f>
        <v>549780</v>
      </c>
      <c r="AH207" s="46"/>
      <c r="AI207" s="46"/>
    </row>
    <row r="208" spans="2:35" x14ac:dyDescent="0.25">
      <c r="B208" s="8">
        <v>73</v>
      </c>
      <c r="C208" s="58" t="s">
        <v>130</v>
      </c>
      <c r="D208" s="58" t="s">
        <v>916</v>
      </c>
      <c r="E208" s="243" t="s">
        <v>1430</v>
      </c>
      <c r="F208" s="8" t="s">
        <v>123</v>
      </c>
      <c r="G208" s="264">
        <v>2137240</v>
      </c>
      <c r="H208" s="10" t="s">
        <v>120</v>
      </c>
      <c r="I208" s="10"/>
      <c r="J208" s="56">
        <v>0</v>
      </c>
      <c r="K208" s="10"/>
      <c r="L208" s="56">
        <v>0</v>
      </c>
      <c r="M208" s="10"/>
      <c r="N208" s="56">
        <v>0</v>
      </c>
      <c r="O208" s="10"/>
      <c r="P208" s="56">
        <v>0</v>
      </c>
      <c r="Q208" s="10"/>
      <c r="R208" s="56">
        <v>0</v>
      </c>
      <c r="S208" s="10"/>
      <c r="T208" s="56">
        <v>0</v>
      </c>
      <c r="U208" s="10"/>
      <c r="V208" s="56">
        <v>0</v>
      </c>
      <c r="W208" s="10"/>
      <c r="X208" s="56">
        <v>0</v>
      </c>
      <c r="Y208" s="10"/>
      <c r="Z208" s="56">
        <v>0</v>
      </c>
      <c r="AA208" s="10"/>
      <c r="AB208" s="56">
        <v>0</v>
      </c>
      <c r="AC208" s="10"/>
      <c r="AD208" s="56">
        <v>0</v>
      </c>
      <c r="AE208" s="10"/>
      <c r="AF208" s="56">
        <v>0</v>
      </c>
      <c r="AG208" s="56">
        <f t="shared" si="6"/>
        <v>0</v>
      </c>
      <c r="AH208" s="46"/>
      <c r="AI208" s="46"/>
    </row>
    <row r="209" spans="2:35" x14ac:dyDescent="0.25">
      <c r="B209" s="8">
        <v>74</v>
      </c>
      <c r="C209" s="58" t="s">
        <v>130</v>
      </c>
      <c r="D209" s="58" t="s">
        <v>916</v>
      </c>
      <c r="E209" s="243" t="s">
        <v>1431</v>
      </c>
      <c r="F209" s="8" t="s">
        <v>111</v>
      </c>
      <c r="G209" s="265">
        <v>1332774</v>
      </c>
      <c r="H209" s="10" t="s">
        <v>120</v>
      </c>
      <c r="I209" s="10"/>
      <c r="J209" s="56">
        <v>0</v>
      </c>
      <c r="K209" s="10"/>
      <c r="L209" s="56">
        <v>0</v>
      </c>
      <c r="M209" s="10"/>
      <c r="N209" s="56">
        <v>0</v>
      </c>
      <c r="O209" s="10"/>
      <c r="P209" s="56">
        <v>0</v>
      </c>
      <c r="Q209" s="10"/>
      <c r="R209" s="56">
        <v>0</v>
      </c>
      <c r="S209" s="10"/>
      <c r="T209" s="56">
        <v>0</v>
      </c>
      <c r="U209" s="10"/>
      <c r="V209" s="56">
        <v>0</v>
      </c>
      <c r="W209" s="10"/>
      <c r="X209" s="56">
        <v>0</v>
      </c>
      <c r="Y209" s="10"/>
      <c r="Z209" s="56">
        <v>0</v>
      </c>
      <c r="AA209" s="10"/>
      <c r="AB209" s="56">
        <v>0</v>
      </c>
      <c r="AC209" s="10"/>
      <c r="AD209" s="56">
        <v>0</v>
      </c>
      <c r="AE209" s="10"/>
      <c r="AF209" s="56">
        <v>0</v>
      </c>
      <c r="AG209" s="56">
        <f t="shared" si="6"/>
        <v>0</v>
      </c>
      <c r="AH209" s="46"/>
      <c r="AI209" s="46"/>
    </row>
    <row r="210" spans="2:35" x14ac:dyDescent="0.25">
      <c r="B210" s="8">
        <v>75</v>
      </c>
      <c r="C210" s="58" t="s">
        <v>130</v>
      </c>
      <c r="D210" s="58" t="s">
        <v>916</v>
      </c>
      <c r="E210" s="254" t="s">
        <v>1432</v>
      </c>
      <c r="F210" s="8" t="s">
        <v>123</v>
      </c>
      <c r="G210" s="44">
        <v>668851</v>
      </c>
      <c r="H210" s="10" t="s">
        <v>120</v>
      </c>
      <c r="I210" s="254" t="s">
        <v>1432</v>
      </c>
      <c r="J210" s="44">
        <v>668851</v>
      </c>
      <c r="K210" s="243"/>
      <c r="L210" s="56">
        <v>0</v>
      </c>
      <c r="M210" s="10"/>
      <c r="N210" s="56">
        <v>0</v>
      </c>
      <c r="O210" s="10"/>
      <c r="P210" s="56">
        <v>0</v>
      </c>
      <c r="Q210" s="10"/>
      <c r="R210" s="56">
        <v>0</v>
      </c>
      <c r="S210" s="10"/>
      <c r="T210" s="56">
        <v>0</v>
      </c>
      <c r="U210" s="10"/>
      <c r="V210" s="56">
        <v>0</v>
      </c>
      <c r="W210" s="10"/>
      <c r="X210" s="56">
        <v>0</v>
      </c>
      <c r="Y210" s="10"/>
      <c r="Z210" s="56">
        <v>0</v>
      </c>
      <c r="AA210" s="10"/>
      <c r="AB210" s="56">
        <v>0</v>
      </c>
      <c r="AC210" s="10"/>
      <c r="AD210" s="56">
        <v>0</v>
      </c>
      <c r="AE210" s="10"/>
      <c r="AF210" s="56">
        <v>0</v>
      </c>
      <c r="AG210" s="56">
        <f t="shared" si="6"/>
        <v>668851</v>
      </c>
      <c r="AH210" s="46"/>
      <c r="AI210" s="46"/>
    </row>
    <row r="211" spans="2:35" x14ac:dyDescent="0.25">
      <c r="B211" s="8">
        <v>76</v>
      </c>
      <c r="C211" s="58" t="s">
        <v>130</v>
      </c>
      <c r="D211" s="58" t="s">
        <v>916</v>
      </c>
      <c r="E211" s="243" t="s">
        <v>1433</v>
      </c>
      <c r="F211" s="8" t="s">
        <v>123</v>
      </c>
      <c r="G211" s="260">
        <v>380800</v>
      </c>
      <c r="H211" s="10" t="s">
        <v>120</v>
      </c>
      <c r="I211" s="10"/>
      <c r="J211" s="56">
        <v>0</v>
      </c>
      <c r="K211" s="10"/>
      <c r="L211" s="56">
        <v>0</v>
      </c>
      <c r="M211" s="10"/>
      <c r="N211" s="56">
        <v>0</v>
      </c>
      <c r="O211" s="10"/>
      <c r="P211" s="56">
        <v>0</v>
      </c>
      <c r="Q211" s="10"/>
      <c r="R211" s="56">
        <v>0</v>
      </c>
      <c r="S211" s="10"/>
      <c r="T211" s="56">
        <v>0</v>
      </c>
      <c r="U211" s="10"/>
      <c r="V211" s="56">
        <v>0</v>
      </c>
      <c r="W211" s="10"/>
      <c r="X211" s="56">
        <v>0</v>
      </c>
      <c r="Y211" s="10"/>
      <c r="Z211" s="56">
        <v>0</v>
      </c>
      <c r="AA211" s="10"/>
      <c r="AB211" s="56">
        <v>0</v>
      </c>
      <c r="AC211" s="10"/>
      <c r="AD211" s="56">
        <v>0</v>
      </c>
      <c r="AE211" s="10"/>
      <c r="AF211" s="56">
        <v>0</v>
      </c>
      <c r="AG211" s="56">
        <f t="shared" si="6"/>
        <v>0</v>
      </c>
      <c r="AH211" s="46"/>
      <c r="AI211" s="46"/>
    </row>
    <row r="212" spans="2:35" x14ac:dyDescent="0.25">
      <c r="B212" s="8">
        <v>77</v>
      </c>
      <c r="C212" s="58" t="s">
        <v>130</v>
      </c>
      <c r="D212" s="58" t="s">
        <v>916</v>
      </c>
      <c r="E212" s="254" t="s">
        <v>1434</v>
      </c>
      <c r="F212" s="8" t="s">
        <v>123</v>
      </c>
      <c r="G212" s="56">
        <v>1657670</v>
      </c>
      <c r="H212" s="10" t="s">
        <v>120</v>
      </c>
      <c r="I212" s="254" t="s">
        <v>1434</v>
      </c>
      <c r="J212" s="56">
        <v>1657670</v>
      </c>
      <c r="K212" s="10"/>
      <c r="L212" s="56">
        <v>0</v>
      </c>
      <c r="M212" s="10"/>
      <c r="N212" s="56">
        <v>0</v>
      </c>
      <c r="O212" s="10"/>
      <c r="P212" s="56">
        <v>0</v>
      </c>
      <c r="Q212" s="10"/>
      <c r="R212" s="56">
        <v>0</v>
      </c>
      <c r="S212" s="10"/>
      <c r="T212" s="56">
        <v>0</v>
      </c>
      <c r="U212" s="10"/>
      <c r="V212" s="56">
        <v>0</v>
      </c>
      <c r="W212" s="10"/>
      <c r="X212" s="56">
        <v>0</v>
      </c>
      <c r="Y212" s="10"/>
      <c r="Z212" s="56">
        <v>0</v>
      </c>
      <c r="AA212" s="10"/>
      <c r="AB212" s="56">
        <v>0</v>
      </c>
      <c r="AC212" s="10"/>
      <c r="AD212" s="56">
        <v>0</v>
      </c>
      <c r="AE212" s="10"/>
      <c r="AF212" s="56">
        <v>0</v>
      </c>
      <c r="AG212" s="56">
        <f t="shared" si="6"/>
        <v>1657670</v>
      </c>
      <c r="AH212" s="46"/>
      <c r="AI212" s="46"/>
    </row>
    <row r="213" spans="2:35" x14ac:dyDescent="0.25">
      <c r="B213" s="8">
        <v>78</v>
      </c>
      <c r="C213" s="58" t="s">
        <v>130</v>
      </c>
      <c r="D213" s="58" t="s">
        <v>916</v>
      </c>
      <c r="E213" s="254" t="s">
        <v>1432</v>
      </c>
      <c r="F213" s="8" t="s">
        <v>123</v>
      </c>
      <c r="G213" s="56">
        <v>668851</v>
      </c>
      <c r="H213" s="10" t="s">
        <v>120</v>
      </c>
      <c r="I213" s="254" t="s">
        <v>1432</v>
      </c>
      <c r="J213" s="56">
        <v>668851</v>
      </c>
      <c r="K213" s="10"/>
      <c r="L213" s="56">
        <v>0</v>
      </c>
      <c r="M213" s="10"/>
      <c r="N213" s="56">
        <v>0</v>
      </c>
      <c r="O213" s="10"/>
      <c r="P213" s="56">
        <v>0</v>
      </c>
      <c r="Q213" s="10"/>
      <c r="R213" s="56">
        <v>0</v>
      </c>
      <c r="S213" s="10"/>
      <c r="T213" s="56">
        <v>0</v>
      </c>
      <c r="U213" s="10"/>
      <c r="V213" s="56">
        <v>0</v>
      </c>
      <c r="W213" s="10"/>
      <c r="X213" s="56">
        <v>0</v>
      </c>
      <c r="Y213" s="10"/>
      <c r="Z213" s="56">
        <v>0</v>
      </c>
      <c r="AA213" s="10"/>
      <c r="AB213" s="56">
        <v>0</v>
      </c>
      <c r="AC213" s="10"/>
      <c r="AD213" s="56">
        <v>0</v>
      </c>
      <c r="AE213" s="10"/>
      <c r="AF213" s="56">
        <v>0</v>
      </c>
      <c r="AG213" s="56">
        <f t="shared" si="6"/>
        <v>668851</v>
      </c>
      <c r="AH213" s="46"/>
      <c r="AI213" s="46"/>
    </row>
    <row r="214" spans="2:35" x14ac:dyDescent="0.25">
      <c r="B214" s="8">
        <v>79</v>
      </c>
      <c r="C214" s="58" t="s">
        <v>130</v>
      </c>
      <c r="D214" s="58" t="s">
        <v>916</v>
      </c>
      <c r="E214" s="243" t="s">
        <v>1433</v>
      </c>
      <c r="F214" s="8" t="s">
        <v>123</v>
      </c>
      <c r="G214" s="56">
        <v>380800</v>
      </c>
      <c r="H214" s="10" t="s">
        <v>120</v>
      </c>
      <c r="I214" s="10"/>
      <c r="J214" s="56">
        <v>0</v>
      </c>
      <c r="K214" s="10"/>
      <c r="L214" s="56">
        <v>0</v>
      </c>
      <c r="M214" s="10"/>
      <c r="N214" s="56">
        <v>0</v>
      </c>
      <c r="O214" s="10"/>
      <c r="P214" s="56">
        <v>0</v>
      </c>
      <c r="Q214" s="10"/>
      <c r="R214" s="56">
        <v>0</v>
      </c>
      <c r="S214" s="10"/>
      <c r="T214" s="56">
        <v>0</v>
      </c>
      <c r="U214" s="10"/>
      <c r="V214" s="56">
        <v>0</v>
      </c>
      <c r="W214" s="10"/>
      <c r="X214" s="56">
        <v>0</v>
      </c>
      <c r="Y214" s="10"/>
      <c r="Z214" s="56">
        <v>0</v>
      </c>
      <c r="AA214" s="10"/>
      <c r="AB214" s="56">
        <v>0</v>
      </c>
      <c r="AC214" s="10"/>
      <c r="AD214" s="56">
        <v>0</v>
      </c>
      <c r="AE214" s="10"/>
      <c r="AF214" s="56">
        <v>0</v>
      </c>
      <c r="AG214" s="56">
        <f t="shared" si="6"/>
        <v>0</v>
      </c>
      <c r="AH214" s="46"/>
      <c r="AI214" s="46"/>
    </row>
    <row r="215" spans="2:35" x14ac:dyDescent="0.25">
      <c r="B215" s="8">
        <v>81</v>
      </c>
      <c r="C215" s="58" t="s">
        <v>130</v>
      </c>
      <c r="D215" s="58" t="s">
        <v>916</v>
      </c>
      <c r="E215" s="254" t="s">
        <v>1435</v>
      </c>
      <c r="F215" s="8" t="s">
        <v>111</v>
      </c>
      <c r="G215" s="56">
        <v>916300</v>
      </c>
      <c r="H215" s="10" t="s">
        <v>120</v>
      </c>
      <c r="I215" s="10"/>
      <c r="J215" s="56">
        <v>0</v>
      </c>
      <c r="K215" s="254" t="s">
        <v>1435</v>
      </c>
      <c r="L215" s="56">
        <v>916300</v>
      </c>
      <c r="M215" s="10"/>
      <c r="N215" s="56">
        <v>0</v>
      </c>
      <c r="O215" s="10"/>
      <c r="P215" s="56">
        <v>0</v>
      </c>
      <c r="Q215" s="10"/>
      <c r="R215" s="56">
        <v>0</v>
      </c>
      <c r="S215" s="10"/>
      <c r="T215" s="56">
        <v>0</v>
      </c>
      <c r="U215" s="10"/>
      <c r="V215" s="56">
        <v>0</v>
      </c>
      <c r="W215" s="10"/>
      <c r="X215" s="56">
        <v>0</v>
      </c>
      <c r="Y215" s="10"/>
      <c r="Z215" s="56">
        <v>0</v>
      </c>
      <c r="AA215" s="10"/>
      <c r="AB215" s="56">
        <v>0</v>
      </c>
      <c r="AC215" s="10"/>
      <c r="AD215" s="56">
        <v>0</v>
      </c>
      <c r="AE215" s="10"/>
      <c r="AF215" s="56">
        <v>0</v>
      </c>
      <c r="AG215" s="56">
        <f t="shared" si="6"/>
        <v>916300</v>
      </c>
      <c r="AH215" s="46"/>
      <c r="AI215" s="46"/>
    </row>
    <row r="216" spans="2:35" x14ac:dyDescent="0.25">
      <c r="B216" s="8">
        <v>82</v>
      </c>
      <c r="C216" s="58" t="s">
        <v>130</v>
      </c>
      <c r="D216" s="58" t="s">
        <v>916</v>
      </c>
      <c r="E216" s="254" t="s">
        <v>1436</v>
      </c>
      <c r="F216" s="8" t="s">
        <v>111</v>
      </c>
      <c r="G216" s="259">
        <v>202300</v>
      </c>
      <c r="H216" s="10" t="s">
        <v>120</v>
      </c>
      <c r="I216" s="10"/>
      <c r="J216" s="56">
        <v>0</v>
      </c>
      <c r="K216" s="254" t="s">
        <v>1436</v>
      </c>
      <c r="L216" s="259">
        <v>202300</v>
      </c>
      <c r="M216" s="10"/>
      <c r="N216" s="56">
        <v>0</v>
      </c>
      <c r="O216" s="10"/>
      <c r="P216" s="56">
        <v>0</v>
      </c>
      <c r="Q216" s="10"/>
      <c r="R216" s="56">
        <v>0</v>
      </c>
      <c r="S216" s="10"/>
      <c r="T216" s="56">
        <v>0</v>
      </c>
      <c r="U216" s="10"/>
      <c r="V216" s="56">
        <v>0</v>
      </c>
      <c r="W216" s="10"/>
      <c r="X216" s="56">
        <v>0</v>
      </c>
      <c r="Y216" s="10"/>
      <c r="Z216" s="56">
        <v>0</v>
      </c>
      <c r="AA216" s="10"/>
      <c r="AB216" s="56">
        <v>0</v>
      </c>
      <c r="AC216" s="10"/>
      <c r="AD216" s="56">
        <v>0</v>
      </c>
      <c r="AE216" s="10"/>
      <c r="AF216" s="56">
        <v>0</v>
      </c>
      <c r="AG216" s="56">
        <f t="shared" si="6"/>
        <v>202300</v>
      </c>
      <c r="AH216" s="46"/>
      <c r="AI216" s="46"/>
    </row>
    <row r="217" spans="2:35" x14ac:dyDescent="0.25">
      <c r="B217" s="8">
        <v>83</v>
      </c>
      <c r="C217" s="58" t="s">
        <v>130</v>
      </c>
      <c r="D217" s="58" t="s">
        <v>916</v>
      </c>
      <c r="E217" s="243" t="s">
        <v>1437</v>
      </c>
      <c r="F217" s="8" t="s">
        <v>123</v>
      </c>
      <c r="G217" s="56">
        <v>476000</v>
      </c>
      <c r="H217" s="10" t="s">
        <v>120</v>
      </c>
      <c r="I217" s="10"/>
      <c r="J217" s="56">
        <v>0</v>
      </c>
      <c r="K217" s="10"/>
      <c r="L217" s="56">
        <v>0</v>
      </c>
      <c r="M217" s="10"/>
      <c r="N217" s="56">
        <v>0</v>
      </c>
      <c r="O217" s="10"/>
      <c r="P217" s="56">
        <v>0</v>
      </c>
      <c r="Q217" s="10"/>
      <c r="R217" s="56">
        <v>0</v>
      </c>
      <c r="S217" s="10"/>
      <c r="T217" s="56">
        <v>0</v>
      </c>
      <c r="U217" s="10"/>
      <c r="V217" s="56">
        <v>0</v>
      </c>
      <c r="W217" s="10"/>
      <c r="X217" s="56">
        <v>0</v>
      </c>
      <c r="Y217" s="10"/>
      <c r="Z217" s="56">
        <v>0</v>
      </c>
      <c r="AA217" s="10"/>
      <c r="AB217" s="56">
        <v>0</v>
      </c>
      <c r="AC217" s="10"/>
      <c r="AD217" s="56">
        <v>0</v>
      </c>
      <c r="AE217" s="10"/>
      <c r="AF217" s="56">
        <v>0</v>
      </c>
      <c r="AG217" s="56">
        <f t="shared" si="6"/>
        <v>0</v>
      </c>
      <c r="AH217" s="46"/>
      <c r="AI217" s="46"/>
    </row>
    <row r="218" spans="2:35" x14ac:dyDescent="0.25">
      <c r="B218" s="8">
        <v>85</v>
      </c>
      <c r="C218" s="58" t="s">
        <v>130</v>
      </c>
      <c r="D218" s="58" t="s">
        <v>916</v>
      </c>
      <c r="E218" s="257" t="s">
        <v>1438</v>
      </c>
      <c r="F218" s="8" t="s">
        <v>123</v>
      </c>
      <c r="G218" s="56">
        <v>409360</v>
      </c>
      <c r="H218" s="10" t="s">
        <v>120</v>
      </c>
      <c r="I218" s="10"/>
      <c r="J218" s="56">
        <v>0</v>
      </c>
      <c r="K218" s="10"/>
      <c r="L218" s="56">
        <v>0</v>
      </c>
      <c r="M218" s="10"/>
      <c r="N218" s="56">
        <v>0</v>
      </c>
      <c r="O218" s="10"/>
      <c r="P218" s="56">
        <v>0</v>
      </c>
      <c r="Q218" s="10"/>
      <c r="R218" s="56">
        <v>0</v>
      </c>
      <c r="S218" s="10"/>
      <c r="T218" s="56">
        <v>0</v>
      </c>
      <c r="U218" s="10"/>
      <c r="V218" s="56">
        <v>0</v>
      </c>
      <c r="W218" s="10"/>
      <c r="X218" s="56">
        <v>0</v>
      </c>
      <c r="Y218" s="10"/>
      <c r="Z218" s="56">
        <v>0</v>
      </c>
      <c r="AA218" s="10"/>
      <c r="AB218" s="56">
        <v>0</v>
      </c>
      <c r="AC218" s="10"/>
      <c r="AD218" s="56">
        <v>0</v>
      </c>
      <c r="AE218" s="10"/>
      <c r="AF218" s="56">
        <v>0</v>
      </c>
      <c r="AG218" s="56">
        <f t="shared" si="6"/>
        <v>0</v>
      </c>
      <c r="AH218" s="46"/>
      <c r="AI218" s="46"/>
    </row>
    <row r="219" spans="2:35" ht="15.75" customHeight="1" x14ac:dyDescent="0.25">
      <c r="B219" s="8">
        <v>86</v>
      </c>
      <c r="C219" s="58" t="s">
        <v>130</v>
      </c>
      <c r="D219" s="58" t="s">
        <v>916</v>
      </c>
      <c r="E219" s="243" t="s">
        <v>1439</v>
      </c>
      <c r="F219" s="8" t="s">
        <v>111</v>
      </c>
      <c r="G219" s="266">
        <v>653310</v>
      </c>
      <c r="H219" s="10" t="s">
        <v>120</v>
      </c>
      <c r="I219" s="10"/>
      <c r="J219" s="56">
        <v>0</v>
      </c>
      <c r="K219" s="10"/>
      <c r="L219" s="56">
        <v>0</v>
      </c>
      <c r="M219" s="10"/>
      <c r="N219" s="56">
        <v>0</v>
      </c>
      <c r="O219" s="10"/>
      <c r="P219" s="56">
        <v>0</v>
      </c>
      <c r="Q219" s="10"/>
      <c r="R219" s="56">
        <v>0</v>
      </c>
      <c r="S219" s="10"/>
      <c r="T219" s="56">
        <v>0</v>
      </c>
      <c r="U219" s="10"/>
      <c r="V219" s="56">
        <v>0</v>
      </c>
      <c r="W219" s="10"/>
      <c r="X219" s="56">
        <v>0</v>
      </c>
      <c r="Y219" s="10"/>
      <c r="Z219" s="56">
        <v>0</v>
      </c>
      <c r="AA219" s="10"/>
      <c r="AB219" s="56">
        <v>0</v>
      </c>
      <c r="AC219" s="10"/>
      <c r="AD219" s="56">
        <v>0</v>
      </c>
      <c r="AE219" s="10"/>
      <c r="AF219" s="56">
        <v>0</v>
      </c>
      <c r="AG219" s="56">
        <f t="shared" si="6"/>
        <v>0</v>
      </c>
      <c r="AH219" s="46"/>
      <c r="AI219" s="46"/>
    </row>
    <row r="220" spans="2:35" x14ac:dyDescent="0.25">
      <c r="B220" s="8">
        <v>90</v>
      </c>
      <c r="C220" s="58" t="s">
        <v>130</v>
      </c>
      <c r="D220" s="58" t="s">
        <v>916</v>
      </c>
      <c r="E220" s="243" t="s">
        <v>1440</v>
      </c>
      <c r="F220" s="8" t="s">
        <v>123</v>
      </c>
      <c r="G220" s="56">
        <v>2741824</v>
      </c>
      <c r="H220" s="10" t="s">
        <v>120</v>
      </c>
      <c r="I220" s="10"/>
      <c r="J220" s="56">
        <v>0</v>
      </c>
      <c r="K220" s="10"/>
      <c r="L220" s="56">
        <v>0</v>
      </c>
      <c r="M220" s="10"/>
      <c r="N220" s="56">
        <v>0</v>
      </c>
      <c r="O220" s="10"/>
      <c r="P220" s="56">
        <v>0</v>
      </c>
      <c r="Q220" s="10"/>
      <c r="R220" s="56">
        <v>0</v>
      </c>
      <c r="S220" s="10"/>
      <c r="T220" s="56">
        <v>0</v>
      </c>
      <c r="U220" s="10"/>
      <c r="V220" s="56">
        <v>0</v>
      </c>
      <c r="W220" s="10"/>
      <c r="X220" s="56">
        <v>0</v>
      </c>
      <c r="Y220" s="10"/>
      <c r="Z220" s="56">
        <v>0</v>
      </c>
      <c r="AA220" s="10"/>
      <c r="AB220" s="56">
        <v>0</v>
      </c>
      <c r="AC220" s="10"/>
      <c r="AD220" s="56">
        <v>0</v>
      </c>
      <c r="AE220" s="10"/>
      <c r="AF220" s="56">
        <v>0</v>
      </c>
      <c r="AG220" s="56">
        <f t="shared" si="6"/>
        <v>0</v>
      </c>
      <c r="AH220" s="46"/>
      <c r="AI220" s="46"/>
    </row>
    <row r="221" spans="2:35" x14ac:dyDescent="0.25">
      <c r="B221" s="8">
        <v>91</v>
      </c>
      <c r="C221" s="58" t="s">
        <v>130</v>
      </c>
      <c r="D221" s="58" t="s">
        <v>916</v>
      </c>
      <c r="E221" s="257" t="s">
        <v>1441</v>
      </c>
      <c r="F221" s="8" t="s">
        <v>125</v>
      </c>
      <c r="G221" s="56">
        <v>833000</v>
      </c>
      <c r="H221" s="10" t="s">
        <v>120</v>
      </c>
      <c r="I221" s="10"/>
      <c r="J221" s="56">
        <v>0</v>
      </c>
      <c r="K221" s="10"/>
      <c r="L221" s="56">
        <v>0</v>
      </c>
      <c r="M221" s="10"/>
      <c r="N221" s="56">
        <v>0</v>
      </c>
      <c r="O221" s="10"/>
      <c r="P221" s="56">
        <v>0</v>
      </c>
      <c r="Q221" s="10"/>
      <c r="R221" s="56">
        <v>0</v>
      </c>
      <c r="S221" s="10"/>
      <c r="T221" s="56">
        <v>0</v>
      </c>
      <c r="U221" s="10"/>
      <c r="V221" s="56">
        <v>0</v>
      </c>
      <c r="W221" s="10"/>
      <c r="X221" s="56">
        <v>0</v>
      </c>
      <c r="Y221" s="10"/>
      <c r="Z221" s="56">
        <v>0</v>
      </c>
      <c r="AA221" s="10"/>
      <c r="AB221" s="56">
        <v>0</v>
      </c>
      <c r="AC221" s="10"/>
      <c r="AD221" s="56">
        <v>0</v>
      </c>
      <c r="AE221" s="10"/>
      <c r="AF221" s="56">
        <v>0</v>
      </c>
      <c r="AG221" s="56">
        <f t="shared" si="6"/>
        <v>0</v>
      </c>
      <c r="AH221" s="46"/>
      <c r="AI221" s="46"/>
    </row>
    <row r="222" spans="2:35" x14ac:dyDescent="0.25">
      <c r="B222" s="8">
        <v>92</v>
      </c>
      <c r="C222" s="58" t="s">
        <v>130</v>
      </c>
      <c r="D222" s="58" t="s">
        <v>916</v>
      </c>
      <c r="E222" s="257" t="s">
        <v>1442</v>
      </c>
      <c r="F222" s="8" t="s">
        <v>125</v>
      </c>
      <c r="G222" s="56">
        <v>1491260</v>
      </c>
      <c r="H222" s="10" t="s">
        <v>120</v>
      </c>
      <c r="I222" s="10"/>
      <c r="J222" s="56">
        <v>0</v>
      </c>
      <c r="K222" s="10"/>
      <c r="L222" s="56">
        <v>0</v>
      </c>
      <c r="M222" s="10"/>
      <c r="N222" s="56">
        <v>0</v>
      </c>
      <c r="O222" s="10"/>
      <c r="P222" s="56">
        <v>0</v>
      </c>
      <c r="Q222" s="10"/>
      <c r="R222" s="56">
        <v>0</v>
      </c>
      <c r="S222" s="10"/>
      <c r="T222" s="56">
        <v>0</v>
      </c>
      <c r="U222" s="10"/>
      <c r="V222" s="56">
        <v>0</v>
      </c>
      <c r="W222" s="10"/>
      <c r="X222" s="56">
        <v>0</v>
      </c>
      <c r="Y222" s="10"/>
      <c r="Z222" s="56">
        <v>0</v>
      </c>
      <c r="AA222" s="10"/>
      <c r="AB222" s="56">
        <v>0</v>
      </c>
      <c r="AC222" s="10"/>
      <c r="AD222" s="56">
        <v>0</v>
      </c>
      <c r="AE222" s="10"/>
      <c r="AF222" s="56">
        <v>0</v>
      </c>
      <c r="AG222" s="56">
        <f t="shared" si="6"/>
        <v>0</v>
      </c>
      <c r="AH222" s="46"/>
      <c r="AI222" s="46"/>
    </row>
    <row r="223" spans="2:35" x14ac:dyDescent="0.25">
      <c r="B223" s="8">
        <v>94</v>
      </c>
      <c r="C223" s="58" t="s">
        <v>130</v>
      </c>
      <c r="D223" s="58" t="s">
        <v>916</v>
      </c>
      <c r="E223" s="243" t="s">
        <v>1443</v>
      </c>
      <c r="F223" s="8" t="s">
        <v>111</v>
      </c>
      <c r="G223" s="56">
        <v>708910</v>
      </c>
      <c r="H223" s="10" t="s">
        <v>120</v>
      </c>
      <c r="I223" s="10"/>
      <c r="J223" s="56">
        <v>0</v>
      </c>
      <c r="K223" s="10"/>
      <c r="L223" s="56">
        <v>0</v>
      </c>
      <c r="M223" s="10"/>
      <c r="N223" s="56">
        <v>0</v>
      </c>
      <c r="O223" s="10"/>
      <c r="P223" s="56">
        <v>0</v>
      </c>
      <c r="Q223" s="10"/>
      <c r="R223" s="56">
        <v>0</v>
      </c>
      <c r="S223" s="10"/>
      <c r="T223" s="56">
        <v>0</v>
      </c>
      <c r="U223" s="10"/>
      <c r="V223" s="56">
        <v>0</v>
      </c>
      <c r="W223" s="10"/>
      <c r="X223" s="56">
        <v>0</v>
      </c>
      <c r="Y223" s="10"/>
      <c r="Z223" s="56">
        <v>0</v>
      </c>
      <c r="AA223" s="10"/>
      <c r="AB223" s="56">
        <v>0</v>
      </c>
      <c r="AC223" s="10"/>
      <c r="AD223" s="56">
        <v>0</v>
      </c>
      <c r="AE223" s="10"/>
      <c r="AF223" s="56">
        <v>0</v>
      </c>
      <c r="AG223" s="56">
        <f t="shared" si="6"/>
        <v>0</v>
      </c>
      <c r="AH223" s="46"/>
      <c r="AI223" s="46"/>
    </row>
    <row r="224" spans="2:35" x14ac:dyDescent="0.25">
      <c r="B224" s="8">
        <v>95</v>
      </c>
      <c r="C224" s="58" t="s">
        <v>130</v>
      </c>
      <c r="D224" s="58" t="s">
        <v>916</v>
      </c>
      <c r="E224" s="243" t="s">
        <v>1444</v>
      </c>
      <c r="F224" s="8" t="s">
        <v>125</v>
      </c>
      <c r="G224" s="56">
        <v>985320</v>
      </c>
      <c r="H224" s="10" t="s">
        <v>120</v>
      </c>
      <c r="I224" s="10"/>
      <c r="J224" s="56">
        <v>0</v>
      </c>
      <c r="K224" s="10"/>
      <c r="L224" s="56">
        <v>0</v>
      </c>
      <c r="M224" s="10"/>
      <c r="N224" s="56">
        <v>0</v>
      </c>
      <c r="O224" s="10"/>
      <c r="P224" s="56">
        <v>0</v>
      </c>
      <c r="Q224" s="10"/>
      <c r="R224" s="56">
        <v>0</v>
      </c>
      <c r="S224" s="10"/>
      <c r="T224" s="56">
        <v>0</v>
      </c>
      <c r="U224" s="10"/>
      <c r="V224" s="56">
        <v>0</v>
      </c>
      <c r="W224" s="10"/>
      <c r="X224" s="56">
        <v>0</v>
      </c>
      <c r="Y224" s="10"/>
      <c r="Z224" s="56">
        <v>0</v>
      </c>
      <c r="AA224" s="10"/>
      <c r="AB224" s="56">
        <v>0</v>
      </c>
      <c r="AC224" s="10"/>
      <c r="AD224" s="56">
        <v>0</v>
      </c>
      <c r="AE224" s="10"/>
      <c r="AF224" s="56">
        <v>0</v>
      </c>
      <c r="AG224" s="56">
        <f t="shared" si="6"/>
        <v>0</v>
      </c>
      <c r="AH224" s="46"/>
      <c r="AI224" s="46"/>
    </row>
    <row r="225" spans="2:35" x14ac:dyDescent="0.25">
      <c r="B225" s="8">
        <v>96</v>
      </c>
      <c r="C225" s="58" t="s">
        <v>130</v>
      </c>
      <c r="D225" s="58" t="s">
        <v>916</v>
      </c>
      <c r="E225" s="243" t="s">
        <v>1445</v>
      </c>
      <c r="F225" s="8" t="s">
        <v>123</v>
      </c>
      <c r="G225" s="56">
        <v>2170353</v>
      </c>
      <c r="H225" s="10" t="s">
        <v>120</v>
      </c>
      <c r="I225" s="10"/>
      <c r="J225" s="56">
        <v>0</v>
      </c>
      <c r="K225" s="10"/>
      <c r="L225" s="56">
        <v>0</v>
      </c>
      <c r="M225" s="10"/>
      <c r="N225" s="56">
        <v>0</v>
      </c>
      <c r="O225" s="10"/>
      <c r="P225" s="56">
        <v>0</v>
      </c>
      <c r="Q225" s="10"/>
      <c r="R225" s="56">
        <v>0</v>
      </c>
      <c r="S225" s="10"/>
      <c r="T225" s="56">
        <v>0</v>
      </c>
      <c r="U225" s="10"/>
      <c r="V225" s="56">
        <v>0</v>
      </c>
      <c r="W225" s="10"/>
      <c r="X225" s="56">
        <v>0</v>
      </c>
      <c r="Y225" s="10"/>
      <c r="Z225" s="56">
        <v>0</v>
      </c>
      <c r="AA225" s="10"/>
      <c r="AB225" s="56">
        <v>0</v>
      </c>
      <c r="AC225" s="10"/>
      <c r="AD225" s="56">
        <v>0</v>
      </c>
      <c r="AE225" s="10"/>
      <c r="AF225" s="56">
        <v>0</v>
      </c>
      <c r="AG225" s="56">
        <f t="shared" si="6"/>
        <v>0</v>
      </c>
      <c r="AH225" s="46"/>
      <c r="AI225" s="46"/>
    </row>
    <row r="226" spans="2:35" x14ac:dyDescent="0.25">
      <c r="B226" s="8">
        <v>97</v>
      </c>
      <c r="C226" s="58" t="s">
        <v>130</v>
      </c>
      <c r="D226" s="58" t="s">
        <v>916</v>
      </c>
      <c r="E226" s="258" t="s">
        <v>1446</v>
      </c>
      <c r="F226" s="8" t="s">
        <v>111</v>
      </c>
      <c r="G226" s="56">
        <v>4623150</v>
      </c>
      <c r="H226" s="10" t="s">
        <v>120</v>
      </c>
      <c r="I226" s="10"/>
      <c r="J226" s="56">
        <v>0</v>
      </c>
      <c r="K226" s="10"/>
      <c r="L226" s="56">
        <v>0</v>
      </c>
      <c r="M226" s="10"/>
      <c r="N226" s="56">
        <v>0</v>
      </c>
      <c r="O226" s="10"/>
      <c r="P226" s="56">
        <v>0</v>
      </c>
      <c r="Q226" s="10"/>
      <c r="R226" s="56">
        <v>0</v>
      </c>
      <c r="S226" s="10"/>
      <c r="T226" s="56">
        <v>0</v>
      </c>
      <c r="U226" s="10"/>
      <c r="V226" s="56">
        <v>0</v>
      </c>
      <c r="W226" s="10"/>
      <c r="X226" s="56">
        <v>0</v>
      </c>
      <c r="Y226" s="10"/>
      <c r="Z226" s="56">
        <v>0</v>
      </c>
      <c r="AA226" s="10"/>
      <c r="AB226" s="56">
        <v>0</v>
      </c>
      <c r="AC226" s="10"/>
      <c r="AD226" s="56">
        <v>0</v>
      </c>
      <c r="AE226" s="10"/>
      <c r="AF226" s="56">
        <v>0</v>
      </c>
      <c r="AG226" s="56">
        <f t="shared" si="6"/>
        <v>0</v>
      </c>
      <c r="AH226" s="46"/>
      <c r="AI226" s="46"/>
    </row>
    <row r="227" spans="2:35" x14ac:dyDescent="0.25">
      <c r="B227" s="8">
        <v>98</v>
      </c>
      <c r="C227" s="58" t="s">
        <v>130</v>
      </c>
      <c r="D227" s="58" t="s">
        <v>916</v>
      </c>
      <c r="E227" s="254" t="s">
        <v>1447</v>
      </c>
      <c r="F227" s="8" t="s">
        <v>111</v>
      </c>
      <c r="G227" s="56">
        <v>749700</v>
      </c>
      <c r="H227" s="10" t="s">
        <v>120</v>
      </c>
      <c r="I227" s="10"/>
      <c r="J227" s="56">
        <v>0</v>
      </c>
      <c r="K227" s="254" t="s">
        <v>1447</v>
      </c>
      <c r="L227" s="56">
        <v>749700</v>
      </c>
      <c r="M227" s="10"/>
      <c r="N227" s="56">
        <v>0</v>
      </c>
      <c r="O227" s="10"/>
      <c r="P227" s="56">
        <v>0</v>
      </c>
      <c r="Q227" s="10"/>
      <c r="R227" s="56">
        <v>0</v>
      </c>
      <c r="S227" s="10"/>
      <c r="T227" s="56">
        <v>0</v>
      </c>
      <c r="U227" s="10"/>
      <c r="V227" s="56">
        <v>0</v>
      </c>
      <c r="W227" s="10"/>
      <c r="X227" s="56">
        <v>0</v>
      </c>
      <c r="Y227" s="10"/>
      <c r="Z227" s="56">
        <v>0</v>
      </c>
      <c r="AA227" s="10"/>
      <c r="AB227" s="56">
        <v>0</v>
      </c>
      <c r="AC227" s="10"/>
      <c r="AD227" s="56">
        <v>0</v>
      </c>
      <c r="AE227" s="10"/>
      <c r="AF227" s="56">
        <v>0</v>
      </c>
      <c r="AG227" s="56">
        <f t="shared" si="6"/>
        <v>749700</v>
      </c>
      <c r="AH227" s="46"/>
      <c r="AI227" s="46"/>
    </row>
    <row r="228" spans="2:35" x14ac:dyDescent="0.25">
      <c r="B228" s="8">
        <v>100</v>
      </c>
      <c r="C228" s="58" t="s">
        <v>130</v>
      </c>
      <c r="D228" s="58" t="s">
        <v>916</v>
      </c>
      <c r="E228" s="243" t="s">
        <v>1448</v>
      </c>
      <c r="F228" s="8" t="s">
        <v>111</v>
      </c>
      <c r="G228" s="56">
        <v>207060</v>
      </c>
      <c r="H228" s="10" t="s">
        <v>120</v>
      </c>
      <c r="I228" s="10"/>
      <c r="J228" s="56">
        <v>0</v>
      </c>
      <c r="K228" s="10"/>
      <c r="L228" s="56">
        <v>0</v>
      </c>
      <c r="M228" s="10"/>
      <c r="N228" s="56">
        <v>0</v>
      </c>
      <c r="O228" s="10"/>
      <c r="P228" s="56">
        <v>0</v>
      </c>
      <c r="Q228" s="10"/>
      <c r="R228" s="56">
        <v>0</v>
      </c>
      <c r="S228" s="10"/>
      <c r="T228" s="56">
        <v>0</v>
      </c>
      <c r="U228" s="10"/>
      <c r="V228" s="56">
        <v>0</v>
      </c>
      <c r="W228" s="10"/>
      <c r="X228" s="56">
        <v>0</v>
      </c>
      <c r="Y228" s="10"/>
      <c r="Z228" s="56">
        <v>0</v>
      </c>
      <c r="AA228" s="10"/>
      <c r="AB228" s="56">
        <v>0</v>
      </c>
      <c r="AC228" s="10"/>
      <c r="AD228" s="56">
        <v>0</v>
      </c>
      <c r="AE228" s="10"/>
      <c r="AF228" s="56">
        <v>0</v>
      </c>
      <c r="AG228" s="56">
        <f t="shared" si="6"/>
        <v>0</v>
      </c>
      <c r="AH228" s="46"/>
      <c r="AI228" s="46"/>
    </row>
    <row r="229" spans="2:35" x14ac:dyDescent="0.25">
      <c r="B229" s="8">
        <v>101</v>
      </c>
      <c r="C229" s="58" t="s">
        <v>130</v>
      </c>
      <c r="D229" s="58" t="s">
        <v>916</v>
      </c>
      <c r="E229" s="243" t="s">
        <v>1449</v>
      </c>
      <c r="F229" s="8" t="s">
        <v>111</v>
      </c>
      <c r="G229" s="56">
        <v>242760</v>
      </c>
      <c r="H229" s="10" t="s">
        <v>120</v>
      </c>
      <c r="I229" s="10"/>
      <c r="J229" s="56">
        <v>0</v>
      </c>
      <c r="K229" s="10"/>
      <c r="L229" s="56">
        <v>0</v>
      </c>
      <c r="M229" s="10"/>
      <c r="N229" s="56">
        <v>0</v>
      </c>
      <c r="O229" s="10"/>
      <c r="P229" s="56">
        <v>0</v>
      </c>
      <c r="Q229" s="10"/>
      <c r="R229" s="56">
        <v>0</v>
      </c>
      <c r="S229" s="10"/>
      <c r="T229" s="56">
        <v>0</v>
      </c>
      <c r="U229" s="10"/>
      <c r="V229" s="56">
        <v>0</v>
      </c>
      <c r="W229" s="10"/>
      <c r="X229" s="56">
        <v>0</v>
      </c>
      <c r="Y229" s="10"/>
      <c r="Z229" s="56">
        <v>0</v>
      </c>
      <c r="AA229" s="10"/>
      <c r="AB229" s="56">
        <v>0</v>
      </c>
      <c r="AC229" s="10"/>
      <c r="AD229" s="56">
        <v>0</v>
      </c>
      <c r="AE229" s="10"/>
      <c r="AF229" s="56">
        <v>0</v>
      </c>
      <c r="AG229" s="56">
        <f t="shared" si="6"/>
        <v>0</v>
      </c>
      <c r="AH229" s="46"/>
      <c r="AI229" s="46"/>
    </row>
    <row r="230" spans="2:35" x14ac:dyDescent="0.25">
      <c r="B230" s="8">
        <v>102</v>
      </c>
      <c r="C230" s="58" t="s">
        <v>130</v>
      </c>
      <c r="D230" s="58" t="s">
        <v>916</v>
      </c>
      <c r="E230" s="243" t="s">
        <v>1450</v>
      </c>
      <c r="F230" s="8" t="s">
        <v>111</v>
      </c>
      <c r="G230" s="56">
        <v>221340</v>
      </c>
      <c r="H230" s="10" t="s">
        <v>120</v>
      </c>
      <c r="I230" s="10"/>
      <c r="J230" s="56">
        <v>0</v>
      </c>
      <c r="K230" s="10"/>
      <c r="L230" s="56">
        <v>0</v>
      </c>
      <c r="M230" s="10"/>
      <c r="N230" s="56">
        <v>0</v>
      </c>
      <c r="O230" s="10"/>
      <c r="P230" s="56">
        <v>0</v>
      </c>
      <c r="Q230" s="10"/>
      <c r="R230" s="56">
        <v>0</v>
      </c>
      <c r="S230" s="10"/>
      <c r="T230" s="56">
        <v>0</v>
      </c>
      <c r="U230" s="10"/>
      <c r="V230" s="56">
        <v>0</v>
      </c>
      <c r="W230" s="10"/>
      <c r="X230" s="56">
        <v>0</v>
      </c>
      <c r="Y230" s="10"/>
      <c r="Z230" s="56">
        <v>0</v>
      </c>
      <c r="AA230" s="10"/>
      <c r="AB230" s="56">
        <v>0</v>
      </c>
      <c r="AC230" s="10"/>
      <c r="AD230" s="56">
        <v>0</v>
      </c>
      <c r="AE230" s="10"/>
      <c r="AF230" s="56">
        <v>0</v>
      </c>
      <c r="AG230" s="56">
        <f t="shared" ref="AG230:AG235" si="7">+J230+L230+N230+P230+R230+T230+V230+X230+Z230+AB230+AD230+AF230</f>
        <v>0</v>
      </c>
      <c r="AH230" s="46"/>
      <c r="AI230" s="46"/>
    </row>
    <row r="231" spans="2:35" x14ac:dyDescent="0.25">
      <c r="B231" s="8">
        <v>103</v>
      </c>
      <c r="C231" s="58" t="s">
        <v>130</v>
      </c>
      <c r="D231" s="58" t="s">
        <v>916</v>
      </c>
      <c r="E231" s="58"/>
      <c r="F231" s="8"/>
      <c r="G231" s="56">
        <v>0</v>
      </c>
      <c r="H231" s="10" t="s">
        <v>120</v>
      </c>
      <c r="I231" s="10"/>
      <c r="J231" s="56">
        <v>0</v>
      </c>
      <c r="K231" s="10"/>
      <c r="L231" s="56">
        <v>0</v>
      </c>
      <c r="M231" s="10"/>
      <c r="N231" s="56">
        <v>0</v>
      </c>
      <c r="O231" s="10"/>
      <c r="P231" s="56">
        <v>0</v>
      </c>
      <c r="Q231" s="10"/>
      <c r="R231" s="56">
        <v>0</v>
      </c>
      <c r="S231" s="10"/>
      <c r="T231" s="56">
        <v>0</v>
      </c>
      <c r="U231" s="10"/>
      <c r="V231" s="56">
        <v>0</v>
      </c>
      <c r="W231" s="10"/>
      <c r="X231" s="56">
        <v>0</v>
      </c>
      <c r="Y231" s="10"/>
      <c r="Z231" s="56">
        <v>0</v>
      </c>
      <c r="AA231" s="10"/>
      <c r="AB231" s="56">
        <v>0</v>
      </c>
      <c r="AC231" s="10"/>
      <c r="AD231" s="56">
        <v>0</v>
      </c>
      <c r="AE231" s="10"/>
      <c r="AF231" s="56">
        <v>0</v>
      </c>
      <c r="AG231" s="56">
        <f t="shared" si="7"/>
        <v>0</v>
      </c>
    </row>
    <row r="232" spans="2:35" x14ac:dyDescent="0.25">
      <c r="B232" s="8">
        <v>104</v>
      </c>
      <c r="C232" s="58" t="s">
        <v>130</v>
      </c>
      <c r="D232" s="58" t="s">
        <v>916</v>
      </c>
      <c r="E232" s="58"/>
      <c r="F232" s="8"/>
      <c r="G232" s="56">
        <v>0</v>
      </c>
      <c r="H232" s="10" t="s">
        <v>120</v>
      </c>
      <c r="I232" s="10"/>
      <c r="J232" s="56">
        <v>0</v>
      </c>
      <c r="K232" s="10"/>
      <c r="L232" s="56">
        <v>0</v>
      </c>
      <c r="M232" s="10"/>
      <c r="N232" s="56">
        <v>0</v>
      </c>
      <c r="O232" s="10"/>
      <c r="P232" s="56">
        <v>0</v>
      </c>
      <c r="Q232" s="10"/>
      <c r="R232" s="56">
        <v>0</v>
      </c>
      <c r="S232" s="10"/>
      <c r="T232" s="56">
        <v>0</v>
      </c>
      <c r="U232" s="10"/>
      <c r="V232" s="56">
        <v>0</v>
      </c>
      <c r="W232" s="10"/>
      <c r="X232" s="56">
        <v>0</v>
      </c>
      <c r="Y232" s="10"/>
      <c r="Z232" s="56">
        <v>0</v>
      </c>
      <c r="AA232" s="10"/>
      <c r="AB232" s="56">
        <v>0</v>
      </c>
      <c r="AC232" s="10"/>
      <c r="AD232" s="56">
        <v>0</v>
      </c>
      <c r="AE232" s="10"/>
      <c r="AF232" s="56">
        <v>0</v>
      </c>
      <c r="AG232" s="56">
        <f t="shared" si="7"/>
        <v>0</v>
      </c>
    </row>
    <row r="233" spans="2:35" x14ac:dyDescent="0.25">
      <c r="B233" s="8">
        <v>105</v>
      </c>
      <c r="C233" s="58" t="s">
        <v>130</v>
      </c>
      <c r="D233" s="58" t="s">
        <v>916</v>
      </c>
      <c r="E233" s="58"/>
      <c r="F233" s="8"/>
      <c r="G233" s="56">
        <v>0</v>
      </c>
      <c r="H233" s="10" t="s">
        <v>120</v>
      </c>
      <c r="I233" s="10"/>
      <c r="J233" s="56">
        <v>0</v>
      </c>
      <c r="K233" s="10"/>
      <c r="L233" s="56">
        <v>0</v>
      </c>
      <c r="M233" s="10"/>
      <c r="N233" s="56">
        <v>0</v>
      </c>
      <c r="O233" s="10"/>
      <c r="P233" s="56">
        <v>0</v>
      </c>
      <c r="Q233" s="10"/>
      <c r="R233" s="56">
        <v>0</v>
      </c>
      <c r="S233" s="10"/>
      <c r="T233" s="56">
        <v>0</v>
      </c>
      <c r="U233" s="10"/>
      <c r="V233" s="56">
        <v>0</v>
      </c>
      <c r="W233" s="10"/>
      <c r="X233" s="56">
        <v>0</v>
      </c>
      <c r="Y233" s="10"/>
      <c r="Z233" s="56">
        <v>0</v>
      </c>
      <c r="AA233" s="10"/>
      <c r="AB233" s="56">
        <v>0</v>
      </c>
      <c r="AC233" s="10"/>
      <c r="AD233" s="56">
        <v>0</v>
      </c>
      <c r="AE233" s="10"/>
      <c r="AF233" s="56">
        <v>0</v>
      </c>
      <c r="AG233" s="56">
        <f t="shared" si="7"/>
        <v>0</v>
      </c>
    </row>
    <row r="234" spans="2:35" x14ac:dyDescent="0.25">
      <c r="B234" s="8">
        <v>106</v>
      </c>
      <c r="C234" s="58" t="s">
        <v>130</v>
      </c>
      <c r="D234" s="58" t="s">
        <v>916</v>
      </c>
      <c r="E234" s="58"/>
      <c r="F234" s="8"/>
      <c r="G234" s="56">
        <v>0</v>
      </c>
      <c r="H234" s="10" t="s">
        <v>120</v>
      </c>
      <c r="I234" s="10"/>
      <c r="J234" s="56">
        <v>0</v>
      </c>
      <c r="K234" s="10"/>
      <c r="L234" s="56">
        <v>0</v>
      </c>
      <c r="M234" s="10"/>
      <c r="N234" s="56">
        <v>0</v>
      </c>
      <c r="O234" s="10"/>
      <c r="P234" s="56">
        <v>0</v>
      </c>
      <c r="Q234" s="10"/>
      <c r="R234" s="56">
        <v>0</v>
      </c>
      <c r="S234" s="10"/>
      <c r="T234" s="56">
        <v>0</v>
      </c>
      <c r="U234" s="10"/>
      <c r="V234" s="56">
        <v>0</v>
      </c>
      <c r="W234" s="10"/>
      <c r="X234" s="56">
        <v>0</v>
      </c>
      <c r="Y234" s="10"/>
      <c r="Z234" s="56">
        <v>0</v>
      </c>
      <c r="AA234" s="10"/>
      <c r="AB234" s="56">
        <v>0</v>
      </c>
      <c r="AC234" s="10"/>
      <c r="AD234" s="56">
        <v>0</v>
      </c>
      <c r="AE234" s="10"/>
      <c r="AF234" s="56">
        <v>0</v>
      </c>
      <c r="AG234" s="56">
        <f t="shared" si="7"/>
        <v>0</v>
      </c>
    </row>
    <row r="235" spans="2:35" x14ac:dyDescent="0.25">
      <c r="B235" s="8">
        <v>107</v>
      </c>
      <c r="C235" s="58" t="s">
        <v>130</v>
      </c>
      <c r="D235" s="58" t="s">
        <v>916</v>
      </c>
      <c r="E235" s="58"/>
      <c r="F235" s="8"/>
      <c r="G235" s="56">
        <v>0</v>
      </c>
      <c r="H235" s="10" t="s">
        <v>120</v>
      </c>
      <c r="I235" s="10"/>
      <c r="J235" s="56">
        <v>0</v>
      </c>
      <c r="K235" s="10"/>
      <c r="L235" s="56">
        <v>0</v>
      </c>
      <c r="M235" s="10"/>
      <c r="N235" s="56">
        <v>0</v>
      </c>
      <c r="O235" s="10"/>
      <c r="P235" s="56">
        <v>0</v>
      </c>
      <c r="Q235" s="10"/>
      <c r="R235" s="56">
        <v>0</v>
      </c>
      <c r="S235" s="10"/>
      <c r="T235" s="56">
        <v>0</v>
      </c>
      <c r="U235" s="10"/>
      <c r="V235" s="56">
        <v>0</v>
      </c>
      <c r="W235" s="10"/>
      <c r="X235" s="56">
        <v>0</v>
      </c>
      <c r="Y235" s="10"/>
      <c r="Z235" s="56">
        <v>0</v>
      </c>
      <c r="AA235" s="10"/>
      <c r="AB235" s="56">
        <v>0</v>
      </c>
      <c r="AC235" s="10"/>
      <c r="AD235" s="56">
        <v>0</v>
      </c>
      <c r="AE235" s="10"/>
      <c r="AF235" s="56">
        <v>0</v>
      </c>
      <c r="AG235" s="56">
        <f t="shared" si="7"/>
        <v>0</v>
      </c>
    </row>
    <row r="236" spans="2:35" x14ac:dyDescent="0.25">
      <c r="AG236" s="267">
        <f>SUM(AG149:AG235)</f>
        <v>15588666</v>
      </c>
    </row>
  </sheetData>
  <mergeCells count="40">
    <mergeCell ref="K5:AH5"/>
    <mergeCell ref="B3:AI3"/>
    <mergeCell ref="B144:AI144"/>
    <mergeCell ref="Y6:Z6"/>
    <mergeCell ref="AA6:AB6"/>
    <mergeCell ref="AC6:AD6"/>
    <mergeCell ref="AE6:AF6"/>
    <mergeCell ref="AG6:AH6"/>
    <mergeCell ref="W6:X6"/>
    <mergeCell ref="K6:L6"/>
    <mergeCell ref="M6:N6"/>
    <mergeCell ref="O6:P6"/>
    <mergeCell ref="Q6:R6"/>
    <mergeCell ref="S6:T6"/>
    <mergeCell ref="U6:V6"/>
    <mergeCell ref="H22:H23"/>
    <mergeCell ref="AE147:AF147"/>
    <mergeCell ref="I147:J147"/>
    <mergeCell ref="I146:AF146"/>
    <mergeCell ref="S147:T147"/>
    <mergeCell ref="U147:V147"/>
    <mergeCell ref="W147:X147"/>
    <mergeCell ref="Y147:Z147"/>
    <mergeCell ref="AA147:AB147"/>
    <mergeCell ref="AC147:AD147"/>
    <mergeCell ref="K147:L147"/>
    <mergeCell ref="M147:N147"/>
    <mergeCell ref="O147:P147"/>
    <mergeCell ref="Q147:R147"/>
    <mergeCell ref="E22:E23"/>
    <mergeCell ref="E9:E12"/>
    <mergeCell ref="G13:G16"/>
    <mergeCell ref="H13:H16"/>
    <mergeCell ref="E13:E16"/>
    <mergeCell ref="G17:G21"/>
    <mergeCell ref="H17:H21"/>
    <mergeCell ref="E17:E21"/>
    <mergeCell ref="G9:G12"/>
    <mergeCell ref="H9:H12"/>
    <mergeCell ref="G22:G23"/>
  </mergeCells>
  <phoneticPr fontId="6" type="noConversion"/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'TABLA CÁLCULO'!$S$18:$S$22</xm:f>
          </x14:formula1>
          <xm:sqref>G81 I81 G171:G190 J181 F149:F235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F61"/>
  <sheetViews>
    <sheetView topLeftCell="A7" workbookViewId="0">
      <selection activeCell="B29" sqref="B29"/>
    </sheetView>
  </sheetViews>
  <sheetFormatPr baseColWidth="10" defaultRowHeight="15" x14ac:dyDescent="0.25"/>
  <cols>
    <col min="1" max="1" width="17.5703125" style="1" bestFit="1" customWidth="1"/>
    <col min="2" max="2" width="22.28515625" style="1" bestFit="1" customWidth="1"/>
    <col min="3" max="3" width="13" style="1" customWidth="1"/>
    <col min="4" max="4" width="9.42578125" style="1" bestFit="1" customWidth="1"/>
    <col min="5" max="5" width="5.5703125" style="1" bestFit="1" customWidth="1"/>
    <col min="6" max="6" width="6" style="1" customWidth="1"/>
    <col min="7" max="9" width="5.5703125" style="1" bestFit="1" customWidth="1"/>
    <col min="10" max="10" width="5.28515625" style="1" customWidth="1"/>
    <col min="11" max="11" width="7.42578125" style="1" customWidth="1"/>
    <col min="12" max="13" width="5.5703125" style="1" bestFit="1" customWidth="1"/>
    <col min="14" max="14" width="12.5703125" style="1" bestFit="1" customWidth="1"/>
    <col min="15" max="15" width="27" style="1" bestFit="1" customWidth="1"/>
    <col min="16" max="16" width="15.85546875" style="1" bestFit="1" customWidth="1"/>
    <col min="17" max="17" width="9" style="1" customWidth="1"/>
    <col min="18" max="18" width="2" style="1" bestFit="1" customWidth="1"/>
    <col min="19" max="19" width="12.5703125" style="1" bestFit="1" customWidth="1"/>
    <col min="20" max="20" width="6.28515625" style="1" customWidth="1"/>
    <col min="21" max="21" width="15.85546875" style="1" bestFit="1" customWidth="1"/>
    <col min="22" max="22" width="7.42578125" style="1" customWidth="1"/>
    <col min="23" max="23" width="3.42578125" style="1" bestFit="1" customWidth="1"/>
    <col min="24" max="24" width="8.28515625" style="1" customWidth="1"/>
    <col min="25" max="25" width="5" style="1" bestFit="1" customWidth="1"/>
    <col min="26" max="26" width="7.42578125" style="1" customWidth="1"/>
    <col min="27" max="27" width="8" style="1" bestFit="1" customWidth="1"/>
    <col min="28" max="28" width="7.42578125" style="1" customWidth="1"/>
    <col min="29" max="29" width="3" style="1" bestFit="1" customWidth="1"/>
    <col min="30" max="30" width="8.28515625" style="1" customWidth="1"/>
    <col min="31" max="33" width="15.85546875" style="1" bestFit="1" customWidth="1"/>
    <col min="34" max="34" width="12.5703125" style="1" bestFit="1" customWidth="1"/>
    <col min="35" max="40" width="15.85546875" style="1" bestFit="1" customWidth="1"/>
    <col min="41" max="41" width="12.5703125" style="1" bestFit="1" customWidth="1"/>
    <col min="42" max="16384" width="11.42578125" style="1"/>
  </cols>
  <sheetData>
    <row r="3" spans="1:32" x14ac:dyDescent="0.25">
      <c r="A3" s="1" t="s">
        <v>63</v>
      </c>
      <c r="B3" s="1" t="s">
        <v>66</v>
      </c>
    </row>
    <row r="4" spans="1:32" x14ac:dyDescent="0.25">
      <c r="A4" s="22" t="s">
        <v>51</v>
      </c>
      <c r="B4" s="1">
        <v>6</v>
      </c>
    </row>
    <row r="5" spans="1:32" x14ac:dyDescent="0.25">
      <c r="A5" s="22" t="s">
        <v>62</v>
      </c>
      <c r="B5" s="1">
        <v>6</v>
      </c>
    </row>
    <row r="6" spans="1:32" x14ac:dyDescent="0.25">
      <c r="A6" s="22" t="s">
        <v>52</v>
      </c>
      <c r="B6" s="1">
        <v>3</v>
      </c>
    </row>
    <row r="7" spans="1:32" x14ac:dyDescent="0.25">
      <c r="A7" s="22" t="s">
        <v>64</v>
      </c>
    </row>
    <row r="8" spans="1:32" x14ac:dyDescent="0.25">
      <c r="A8" s="22" t="s">
        <v>65</v>
      </c>
      <c r="B8" s="1">
        <v>15</v>
      </c>
    </row>
    <row r="11" spans="1:32" x14ac:dyDescent="0.25">
      <c r="A11" s="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32" ht="25.5" x14ac:dyDescent="0.25">
      <c r="A12" s="20" t="s">
        <v>59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2"/>
      <c r="O12" s="20" t="s">
        <v>80</v>
      </c>
      <c r="P12" s="9">
        <f>+GETPIVOTDATA("FRECUENCIA ANUAL DE MANTENIMIENTO",$A$49,"AÑO INGRESO A PLAN DE MANTENIMIENTO (2023 / 2024 / 2025 / 2026)",2023)</f>
        <v>10</v>
      </c>
      <c r="Q12" s="2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2"/>
    </row>
    <row r="13" spans="1:32" x14ac:dyDescent="0.25">
      <c r="A13" s="14" t="s">
        <v>60</v>
      </c>
      <c r="B13" s="11">
        <f>+COUNTIF('CATASTRO Y PLANIFICACIÓN MP'!Y16:Y4956,"√")</f>
        <v>76</v>
      </c>
      <c r="C13" s="11">
        <f>+COUNTIF('CATASTRO Y PLANIFICACIÓN MP'!Z16:Z4956,"√")</f>
        <v>0</v>
      </c>
      <c r="D13" s="11">
        <f>+COUNTIF('CATASTRO Y PLANIFICACIÓN MP'!AA16:AA4956,"√")</f>
        <v>0</v>
      </c>
      <c r="E13" s="11">
        <f>+COUNTIF('CATASTRO Y PLANIFICACIÓN MP'!AB16:AB4956,"√")</f>
        <v>0</v>
      </c>
      <c r="F13" s="11">
        <f>+COUNTIF('CATASTRO Y PLANIFICACIÓN MP'!AC16:AC4956,"√")</f>
        <v>0</v>
      </c>
      <c r="G13" s="11">
        <f>+COUNTIF('CATASTRO Y PLANIFICACIÓN MP'!AD16:AD4956,"√")</f>
        <v>0</v>
      </c>
      <c r="H13" s="11">
        <f>+COUNTIF('CATASTRO Y PLANIFICACIÓN MP'!AE16:AE4956,"√")</f>
        <v>0</v>
      </c>
      <c r="I13" s="11">
        <f>+COUNTIF('CATASTRO Y PLANIFICACIÓN MP'!AF16:AF4956,"√")</f>
        <v>0</v>
      </c>
      <c r="J13" s="11">
        <f>+COUNTIF('CATASTRO Y PLANIFICACIÓN MP'!AG16:AG4956,"√")</f>
        <v>0</v>
      </c>
      <c r="K13" s="11">
        <f>+COUNTIF('CATASTRO Y PLANIFICACIÓN MP'!AH16:AH4956,"√")</f>
        <v>0</v>
      </c>
      <c r="L13" s="11">
        <f>+COUNTIF('CATASTRO Y PLANIFICACIÓN MP'!AI16:AI4956,"√")</f>
        <v>0</v>
      </c>
      <c r="M13" s="11">
        <f>+COUNTIF('CATASTRO Y PLANIFICACIÓN MP'!AJ16:AJ4956,"√")</f>
        <v>0</v>
      </c>
      <c r="N13" s="2"/>
      <c r="O13" s="20" t="s">
        <v>81</v>
      </c>
      <c r="P13" s="9">
        <f>+SUM(B13:M13)</f>
        <v>76</v>
      </c>
      <c r="Q13" s="2"/>
      <c r="R13" s="9" t="s">
        <v>37</v>
      </c>
      <c r="S13" s="9" t="s">
        <v>38</v>
      </c>
      <c r="T13" s="9"/>
      <c r="U13" s="9" t="s">
        <v>51</v>
      </c>
      <c r="V13" s="9"/>
      <c r="W13" s="9" t="s">
        <v>45</v>
      </c>
      <c r="X13" s="9"/>
      <c r="Y13" s="9">
        <v>2023</v>
      </c>
      <c r="Z13" s="9"/>
      <c r="AA13" s="9" t="s">
        <v>47</v>
      </c>
      <c r="AB13" s="9"/>
      <c r="AC13" s="9">
        <v>1</v>
      </c>
      <c r="AE13" s="1" t="s">
        <v>95</v>
      </c>
      <c r="AF13" s="1" t="s">
        <v>99</v>
      </c>
    </row>
    <row r="14" spans="1:32" x14ac:dyDescent="0.25">
      <c r="A14" s="14" t="s">
        <v>61</v>
      </c>
      <c r="B14" s="11">
        <f>+COUNTIF('CATASTRO Y PLANIFICACIÓN MP'!Y16:Y4957,"ꓣ")</f>
        <v>0</v>
      </c>
      <c r="C14" s="11">
        <f>+COUNTIF('CATASTRO Y PLANIFICACIÓN MP'!Z16:Z4957,"ꓣ")</f>
        <v>0</v>
      </c>
      <c r="D14" s="11">
        <f>+COUNTIF('CATASTRO Y PLANIFICACIÓN MP'!AA16:AA4957,"ꓣ")</f>
        <v>0</v>
      </c>
      <c r="E14" s="11">
        <f>+COUNTIF('CATASTRO Y PLANIFICACIÓN MP'!AB16:AB4957,"ꓣ")</f>
        <v>0</v>
      </c>
      <c r="F14" s="11">
        <f>+COUNTIF('CATASTRO Y PLANIFICACIÓN MP'!AC16:AC4957,"ꓣ")</f>
        <v>0</v>
      </c>
      <c r="G14" s="11">
        <f>+COUNTIF('CATASTRO Y PLANIFICACIÓN MP'!AD16:AD4957,"ꓣ")</f>
        <v>0</v>
      </c>
      <c r="H14" s="11">
        <f>+COUNTIF('CATASTRO Y PLANIFICACIÓN MP'!AE16:AE4957,"ꓣ")</f>
        <v>0</v>
      </c>
      <c r="I14" s="11">
        <f>+COUNTIF('CATASTRO Y PLANIFICACIÓN MP'!AF16:AF4957,"ꓣ")</f>
        <v>0</v>
      </c>
      <c r="J14" s="11">
        <f>+COUNTIF('CATASTRO Y PLANIFICACIÓN MP'!AG16:AG4957,"ꓣ")</f>
        <v>0</v>
      </c>
      <c r="K14" s="11">
        <f>+COUNTIF('CATASTRO Y PLANIFICACIÓN MP'!AH16:AH4957,"ꓣ")</f>
        <v>0</v>
      </c>
      <c r="L14" s="11">
        <f>+COUNTIF('CATASTRO Y PLANIFICACIÓN MP'!AI16:AI4957,"ꓣ")</f>
        <v>0</v>
      </c>
      <c r="M14" s="11">
        <f>+COUNTIF('CATASTRO Y PLANIFICACIÓN MP'!AJ16:AJ4957,"ꓣ")</f>
        <v>0</v>
      </c>
      <c r="N14" s="2"/>
      <c r="O14" s="20" t="s">
        <v>82</v>
      </c>
      <c r="P14" s="9">
        <f>+SUM(B14:M14)</f>
        <v>0</v>
      </c>
      <c r="Q14" s="2"/>
      <c r="R14" s="13" t="s">
        <v>39</v>
      </c>
      <c r="S14" s="9" t="s">
        <v>40</v>
      </c>
      <c r="T14" s="9"/>
      <c r="U14" s="9" t="s">
        <v>52</v>
      </c>
      <c r="V14" s="9"/>
      <c r="W14" s="9" t="s">
        <v>46</v>
      </c>
      <c r="X14" s="9"/>
      <c r="Y14" s="9">
        <v>2024</v>
      </c>
      <c r="Z14" s="9"/>
      <c r="AA14" s="9" t="s">
        <v>48</v>
      </c>
      <c r="AB14" s="9"/>
      <c r="AC14" s="9">
        <v>2</v>
      </c>
      <c r="AE14" s="1" t="s">
        <v>96</v>
      </c>
      <c r="AF14" s="1" t="s">
        <v>100</v>
      </c>
    </row>
    <row r="15" spans="1:32" x14ac:dyDescent="0.25">
      <c r="A15" s="14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2"/>
      <c r="O15" s="20" t="s">
        <v>70</v>
      </c>
      <c r="P15" s="9">
        <f>+GETPIVOTDATA("FRECUENCIA ANUAL DE MANTENIMIENTO",$A$49,"CRÍTICO/ RELEVANTE / IM≥12 / NO APLICA","CRÍTICO","AÑO INGRESO A PLAN DE MANTENIMIENTO (2023 / 2024 / 2025 / 2026)",2023)</f>
        <v>6</v>
      </c>
      <c r="Q15" s="2"/>
      <c r="R15" s="13" t="s">
        <v>42</v>
      </c>
      <c r="S15" s="9" t="s">
        <v>43</v>
      </c>
      <c r="T15" s="9"/>
      <c r="U15" s="9" t="s">
        <v>57</v>
      </c>
      <c r="V15" s="9"/>
      <c r="W15" s="9"/>
      <c r="X15" s="9"/>
      <c r="Y15" s="9">
        <v>2025</v>
      </c>
      <c r="Z15" s="9"/>
      <c r="AA15" s="9"/>
      <c r="AB15" s="9"/>
      <c r="AC15" s="9">
        <v>3</v>
      </c>
      <c r="AE15" s="1" t="s">
        <v>97</v>
      </c>
      <c r="AF15" s="1" t="s">
        <v>101</v>
      </c>
    </row>
    <row r="16" spans="1:32" x14ac:dyDescent="0.25">
      <c r="A16" s="2" t="s">
        <v>67</v>
      </c>
      <c r="B16" s="9">
        <f>+COUNTIFS('CATASTRO Y PLANIFICACIÓN MP'!$O$16:$O$4951,"CRÍTICO",'CATASTRO Y PLANIFICACIÓN MP'!Y16:Y4951,"√")</f>
        <v>65</v>
      </c>
      <c r="C16" s="9">
        <f>+COUNTIFS('CATASTRO Y PLANIFICACIÓN MP'!$O$16:$O$4951,"CRÍTICO",'CATASTRO Y PLANIFICACIÓN MP'!Z16:Z4951,"√")</f>
        <v>0</v>
      </c>
      <c r="D16" s="9">
        <f>+COUNTIFS('CATASTRO Y PLANIFICACIÓN MP'!$O$16:$O$4951,"CRÍTICO",'CATASTRO Y PLANIFICACIÓN MP'!AA16:AA4951,"√")</f>
        <v>0</v>
      </c>
      <c r="E16" s="9">
        <f>+COUNTIFS('CATASTRO Y PLANIFICACIÓN MP'!$O$16:$O$4951,"CRÍTICO",'CATASTRO Y PLANIFICACIÓN MP'!AB16:AB4951,"√")</f>
        <v>0</v>
      </c>
      <c r="F16" s="9">
        <f>+COUNTIFS('CATASTRO Y PLANIFICACIÓN MP'!$O$16:$O$4951,"CRÍTICO",'CATASTRO Y PLANIFICACIÓN MP'!AC16:AC4951,"√")</f>
        <v>0</v>
      </c>
      <c r="G16" s="9">
        <f>+COUNTIFS('CATASTRO Y PLANIFICACIÓN MP'!$O$16:$O$4951,"CRÍTICO",'CATASTRO Y PLANIFICACIÓN MP'!AD16:AD4951,"√")</f>
        <v>0</v>
      </c>
      <c r="H16" s="9">
        <f>+COUNTIFS('CATASTRO Y PLANIFICACIÓN MP'!$O$16:$O$4951,"CRÍTICO",'CATASTRO Y PLANIFICACIÓN MP'!AE16:AE4951,"√")</f>
        <v>0</v>
      </c>
      <c r="I16" s="9">
        <f>+COUNTIFS('CATASTRO Y PLANIFICACIÓN MP'!$O$16:$O$4951,"CRÍTICO",'CATASTRO Y PLANIFICACIÓN MP'!AF16:AF4951,"√")</f>
        <v>0</v>
      </c>
      <c r="J16" s="9">
        <f>+COUNTIFS('CATASTRO Y PLANIFICACIÓN MP'!$O$16:$O$4951,"CRÍTICO",'CATASTRO Y PLANIFICACIÓN MP'!AG16:AG4951,"√")</f>
        <v>0</v>
      </c>
      <c r="K16" s="9">
        <f>+COUNTIFS('CATASTRO Y PLANIFICACIÓN MP'!$O$16:$O$4951,"CRÍTICO",'CATASTRO Y PLANIFICACIÓN MP'!AH16:AH4951,"√")</f>
        <v>0</v>
      </c>
      <c r="L16" s="9">
        <f>+COUNTIFS('CATASTRO Y PLANIFICACIÓN MP'!$O$16:$O$4951,"CRÍTICO",'CATASTRO Y PLANIFICACIÓN MP'!AI16:AI4951,"√")</f>
        <v>0</v>
      </c>
      <c r="M16" s="9">
        <f>+COUNTIFS('CATASTRO Y PLANIFICACIÓN MP'!$O$16:$O$4951,"CRÍTICO",'CATASTRO Y PLANIFICACIÓN MP'!AJ16:AJ4951,"√")</f>
        <v>0</v>
      </c>
      <c r="N16" s="2"/>
      <c r="O16" s="20" t="s">
        <v>71</v>
      </c>
      <c r="P16" s="9">
        <f>+GETPIVOTDATA("FRECUENCIA ANUAL DE MANTENIMIENTO",$A$49,"CRÍTICO/ RELEVANTE / IM≥12 / NO APLICA","RELEVANTE","AÑO INGRESO A PLAN DE MANTENIMIENTO (2023 / 2024 / 2025 / 2026)",2023)</f>
        <v>1</v>
      </c>
      <c r="Q16" s="2"/>
      <c r="R16" s="9"/>
      <c r="S16" s="9"/>
      <c r="T16" s="9"/>
      <c r="U16" s="9" t="s">
        <v>41</v>
      </c>
      <c r="V16" s="9"/>
      <c r="W16" s="9"/>
      <c r="X16" s="9"/>
      <c r="Y16" s="9">
        <v>2026</v>
      </c>
      <c r="Z16" s="9"/>
      <c r="AA16" s="9"/>
      <c r="AB16" s="9"/>
      <c r="AC16" s="9">
        <v>4</v>
      </c>
      <c r="AE16" s="1" t="s">
        <v>98</v>
      </c>
    </row>
    <row r="17" spans="1:29" x14ac:dyDescent="0.25">
      <c r="A17" s="2" t="s">
        <v>68</v>
      </c>
      <c r="B17" s="9">
        <f>+COUNTIFS('CATASTRO Y PLANIFICACIÓN MP'!$O$16:$O$4951,"RELEVANTE",'CATASTRO Y PLANIFICACIÓN MP'!Y16:Y4951,"√")</f>
        <v>11</v>
      </c>
      <c r="C17" s="9">
        <f>+COUNTIFS('CATASTRO Y PLANIFICACIÓN MP'!$O$16:$O$4951,"RELEVANTE",'CATASTRO Y PLANIFICACIÓN MP'!Z16:Z4951,"√")</f>
        <v>0</v>
      </c>
      <c r="D17" s="9">
        <f>+COUNTIFS('CATASTRO Y PLANIFICACIÓN MP'!$O$16:$O$4951,"RELEVANTE",'CATASTRO Y PLANIFICACIÓN MP'!AA16:AA4951,"√")</f>
        <v>0</v>
      </c>
      <c r="E17" s="9">
        <f>+COUNTIFS('CATASTRO Y PLANIFICACIÓN MP'!$O$16:$O$4951,"RELEVANTE",'CATASTRO Y PLANIFICACIÓN MP'!AB16:AB4951,"√")</f>
        <v>0</v>
      </c>
      <c r="F17" s="9">
        <f>+COUNTIFS('CATASTRO Y PLANIFICACIÓN MP'!$O$16:$O$4951,"RELEVANTE",'CATASTRO Y PLANIFICACIÓN MP'!AC16:AC4951,"√")</f>
        <v>0</v>
      </c>
      <c r="G17" s="9">
        <f>+COUNTIFS('CATASTRO Y PLANIFICACIÓN MP'!$O$16:$O$4951,"RELEVANTE",'CATASTRO Y PLANIFICACIÓN MP'!AD16:AD4951,"√")</f>
        <v>0</v>
      </c>
      <c r="H17" s="9">
        <f>+COUNTIFS('CATASTRO Y PLANIFICACIÓN MP'!$O$16:$O$4951,"RELEVANTE",'CATASTRO Y PLANIFICACIÓN MP'!AE16:AE4951,"√")</f>
        <v>0</v>
      </c>
      <c r="I17" s="9">
        <f>+COUNTIFS('CATASTRO Y PLANIFICACIÓN MP'!$O$16:$O$4951,"RELEVANTE",'CATASTRO Y PLANIFICACIÓN MP'!AF16:AF4951,"√")</f>
        <v>0</v>
      </c>
      <c r="J17" s="9">
        <f>+COUNTIFS('CATASTRO Y PLANIFICACIÓN MP'!$O$16:$O$4951,"RELEVANTE",'CATASTRO Y PLANIFICACIÓN MP'!AG16:AG4951,"√")</f>
        <v>0</v>
      </c>
      <c r="K17" s="9">
        <f>+COUNTIFS('CATASTRO Y PLANIFICACIÓN MP'!$O$16:$O$4951,"RELEVANTE",'CATASTRO Y PLANIFICACIÓN MP'!AH16:AH4951,"√")</f>
        <v>0</v>
      </c>
      <c r="L17" s="9">
        <f>+COUNTIFS('CATASTRO Y PLANIFICACIÓN MP'!$O$16:$O$4951,"RELEVANTE",'CATASTRO Y PLANIFICACIÓN MP'!AI16:AI4951,"√")</f>
        <v>0</v>
      </c>
      <c r="M17" s="9">
        <f>+COUNTIFS('CATASTRO Y PLANIFICACIÓN MP'!$O$16:$O$4951,"RELEVANTE",'CATASTRO Y PLANIFICACIÓN MP'!AJ16:AJ4951,"√")</f>
        <v>0</v>
      </c>
      <c r="N17" s="2"/>
      <c r="O17" s="20" t="s">
        <v>72</v>
      </c>
      <c r="P17" s="9">
        <f>+GETPIVOTDATA("FRECUENCIA ANUAL DE MANTENIMIENTO",$A$49,"CRÍTICO/ RELEVANTE / IM≥12 / NO APLICA","IM ≥ 12","AÑO INGRESO A PLAN DE MANTENIMIENTO (2023 / 2024 / 2025 / 2026)",2023)</f>
        <v>3</v>
      </c>
      <c r="Q17" s="2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>
        <v>6</v>
      </c>
    </row>
    <row r="18" spans="1:29" x14ac:dyDescent="0.25">
      <c r="A18" s="2" t="s">
        <v>69</v>
      </c>
      <c r="B18" s="9">
        <f>+COUNTIFS('CATASTRO Y PLANIFICACIÓN MP'!$O$16:$O$4951,"IM ≥ 12",'CATASTRO Y PLANIFICACIÓN MP'!Y16:Y4951,"√")</f>
        <v>0</v>
      </c>
      <c r="C18" s="9">
        <f>+COUNTIFS('CATASTRO Y PLANIFICACIÓN MP'!$O$16:$O$4951,"IM ≥ 12",'CATASTRO Y PLANIFICACIÓN MP'!Z16:Z4951,"√")</f>
        <v>0</v>
      </c>
      <c r="D18" s="9">
        <f>+COUNTIFS('CATASTRO Y PLANIFICACIÓN MP'!$O$16:$O$4951,"IM ≥ 12",'CATASTRO Y PLANIFICACIÓN MP'!AA16:AA4951,"√")</f>
        <v>0</v>
      </c>
      <c r="E18" s="9">
        <f>+COUNTIFS('CATASTRO Y PLANIFICACIÓN MP'!$O$16:$O$4951,"IM ≥ 12",'CATASTRO Y PLANIFICACIÓN MP'!AB16:AB4951,"√")</f>
        <v>0</v>
      </c>
      <c r="F18" s="9">
        <f>+COUNTIFS('CATASTRO Y PLANIFICACIÓN MP'!$O$16:$O$4951,"IM ≥ 12",'CATASTRO Y PLANIFICACIÓN MP'!AC16:AC4951,"√")</f>
        <v>0</v>
      </c>
      <c r="G18" s="9">
        <f>+COUNTIFS('CATASTRO Y PLANIFICACIÓN MP'!$O$16:$O$4951,"IM ≥ 12",'CATASTRO Y PLANIFICACIÓN MP'!AD16:AD4951,"√")</f>
        <v>0</v>
      </c>
      <c r="H18" s="9">
        <f>+COUNTIFS('CATASTRO Y PLANIFICACIÓN MP'!$O$16:$O$4951,"IM ≥ 12",'CATASTRO Y PLANIFICACIÓN MP'!AE16:AE4951,"√")</f>
        <v>0</v>
      </c>
      <c r="I18" s="9">
        <f>+COUNTIFS('CATASTRO Y PLANIFICACIÓN MP'!$O$16:$O$4951,"IM ≥ 12",'CATASTRO Y PLANIFICACIÓN MP'!AF16:AF4951,"√")</f>
        <v>0</v>
      </c>
      <c r="J18" s="9">
        <f>+COUNTIFS('CATASTRO Y PLANIFICACIÓN MP'!$O$16:$O$4951,"IM ≥ 12",'CATASTRO Y PLANIFICACIÓN MP'!AG16:AG4951,"√")</f>
        <v>0</v>
      </c>
      <c r="K18" s="9">
        <f>+COUNTIFS('CATASTRO Y PLANIFICACIÓN MP'!$O$16:$O$4951,"IM ≥ 12",'CATASTRO Y PLANIFICACIÓN MP'!AH16:AH4951,"√")</f>
        <v>0</v>
      </c>
      <c r="L18" s="9">
        <f>+COUNTIFS('CATASTRO Y PLANIFICACIÓN MP'!$O$16:$O$4951,"IM ≥ 12",'CATASTRO Y PLANIFICACIÓN MP'!AI16:AI4951,"√")</f>
        <v>0</v>
      </c>
      <c r="M18" s="9">
        <f>+COUNTIFS('CATASTRO Y PLANIFICACIÓN MP'!$O$16:$O$4951,"IM ≥ 12",'CATASTRO Y PLANIFICACIÓN MP'!AJ16:AJ4951,"√")</f>
        <v>0</v>
      </c>
      <c r="N18" s="2"/>
      <c r="O18" s="20" t="s">
        <v>83</v>
      </c>
      <c r="P18" s="23">
        <f>+SUM(B16:M16)</f>
        <v>65</v>
      </c>
      <c r="R18" s="2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12</v>
      </c>
    </row>
    <row r="19" spans="1:29" x14ac:dyDescent="0.25">
      <c r="A19" s="14" t="s">
        <v>73</v>
      </c>
      <c r="B19" s="9">
        <f>+COUNTIFS('CATASTRO Y PLANIFICACIÓN MP'!$O$16:$O$4951,"CRÍTICO",'CATASTRO Y PLANIFICACIÓN MP'!Y16:Y4951,"ꓣ")</f>
        <v>0</v>
      </c>
      <c r="C19" s="9">
        <f>+COUNTIFS('CATASTRO Y PLANIFICACIÓN MP'!$O$16:$O$4951,"CRÍTICO",'CATASTRO Y PLANIFICACIÓN MP'!Z16:Z4951,"ꓣ")</f>
        <v>0</v>
      </c>
      <c r="D19" s="9">
        <f>+COUNTIFS('CATASTRO Y PLANIFICACIÓN MP'!$O$16:$O$4951,"CRÍTICO",'CATASTRO Y PLANIFICACIÓN MP'!AA16:AA4951,"ꓣ")</f>
        <v>0</v>
      </c>
      <c r="E19" s="9">
        <f>+COUNTIFS('CATASTRO Y PLANIFICACIÓN MP'!$O$16:$O$4951,"CRÍTICO",'CATASTRO Y PLANIFICACIÓN MP'!AB16:AB4951,"ꓣ")</f>
        <v>0</v>
      </c>
      <c r="F19" s="9">
        <f>+COUNTIFS('CATASTRO Y PLANIFICACIÓN MP'!$O$16:$O$4951,"CRÍTICO",'CATASTRO Y PLANIFICACIÓN MP'!AC16:AC4951,"ꓣ")</f>
        <v>0</v>
      </c>
      <c r="G19" s="9">
        <f>+COUNTIFS('CATASTRO Y PLANIFICACIÓN MP'!$O$16:$O$4951,"CRÍTICO",'CATASTRO Y PLANIFICACIÓN MP'!AD16:AD4951,"ꓣ")</f>
        <v>0</v>
      </c>
      <c r="H19" s="9">
        <f>+COUNTIFS('CATASTRO Y PLANIFICACIÓN MP'!$O$16:$O$4951,"CRÍTICO",'CATASTRO Y PLANIFICACIÓN MP'!AE16:AE4951,"ꓣ")</f>
        <v>0</v>
      </c>
      <c r="I19" s="9">
        <f>+COUNTIFS('CATASTRO Y PLANIFICACIÓN MP'!$O$16:$O$4951,"CRÍTICO",'CATASTRO Y PLANIFICACIÓN MP'!AF16:AF4951,"ꓣ")</f>
        <v>0</v>
      </c>
      <c r="J19" s="9">
        <f>+COUNTIFS('CATASTRO Y PLANIFICACIÓN MP'!$O$16:$O$4951,"CRÍTICO",'CATASTRO Y PLANIFICACIÓN MP'!AG16:AG4951,"ꓣ")</f>
        <v>0</v>
      </c>
      <c r="K19" s="9">
        <f>+COUNTIFS('CATASTRO Y PLANIFICACIÓN MP'!$O$16:$O$4951,"CRÍTICO",'CATASTRO Y PLANIFICACIÓN MP'!AH16:AH4951,"ꓣ")</f>
        <v>0</v>
      </c>
      <c r="L19" s="9">
        <f>+COUNTIFS('CATASTRO Y PLANIFICACIÓN MP'!$O$16:$O$4951,"CRÍTICO",'CATASTRO Y PLANIFICACIÓN MP'!AI16:AI4951,"ꓣ")</f>
        <v>0</v>
      </c>
      <c r="M19" s="9">
        <f>+COUNTIFS('CATASTRO Y PLANIFICACIÓN MP'!$O$16:$O$4951,"CRÍTICO",'CATASTRO Y PLANIFICACIÓN MP'!AJ16:AJ4951,"ꓣ")</f>
        <v>0</v>
      </c>
      <c r="N19" s="2"/>
      <c r="O19" s="20" t="s">
        <v>84</v>
      </c>
      <c r="P19" s="9">
        <f>+SUM(B17:M17)</f>
        <v>11</v>
      </c>
      <c r="Q19" s="2"/>
      <c r="R19" s="9"/>
      <c r="S19" s="9" t="s">
        <v>111</v>
      </c>
      <c r="T19" s="9"/>
      <c r="U19" s="9"/>
      <c r="V19" s="9"/>
      <c r="W19" s="9"/>
      <c r="X19" s="9"/>
      <c r="Y19" s="9"/>
      <c r="Z19" s="9"/>
      <c r="AA19" s="9"/>
      <c r="AB19" s="9"/>
      <c r="AC19" s="2"/>
    </row>
    <row r="20" spans="1:29" x14ac:dyDescent="0.25">
      <c r="A20" s="14" t="s">
        <v>74</v>
      </c>
      <c r="B20" s="9">
        <f>+COUNTIFS('CATASTRO Y PLANIFICACIÓN MP'!$O$16:$O$4951,"RELEVANTE",'CATASTRO Y PLANIFICACIÓN MP'!Y16:Y4951,"ꓣ")</f>
        <v>0</v>
      </c>
      <c r="C20" s="9">
        <f>+COUNTIFS('CATASTRO Y PLANIFICACIÓN MP'!$O$16:$O$4951,"RELEVANTE",'CATASTRO Y PLANIFICACIÓN MP'!Z16:Z4951,"ꓣ")</f>
        <v>0</v>
      </c>
      <c r="D20" s="9">
        <f>+COUNTIFS('CATASTRO Y PLANIFICACIÓN MP'!$O$16:$O$4951,"RELEVANTE",'CATASTRO Y PLANIFICACIÓN MP'!AA16:AA4951,"ꓣ")</f>
        <v>0</v>
      </c>
      <c r="E20" s="9">
        <f>+COUNTIFS('CATASTRO Y PLANIFICACIÓN MP'!$O$16:$O$4951,"RELEVANTE",'CATASTRO Y PLANIFICACIÓN MP'!AB16:AB4951,"ꓣ")</f>
        <v>0</v>
      </c>
      <c r="F20" s="9">
        <f>+COUNTIFS('CATASTRO Y PLANIFICACIÓN MP'!$O$16:$O$4951,"RELEVANTE",'CATASTRO Y PLANIFICACIÓN MP'!AC16:AC4951,"ꓣ")</f>
        <v>0</v>
      </c>
      <c r="G20" s="9">
        <f>+COUNTIFS('CATASTRO Y PLANIFICACIÓN MP'!$O$16:$O$4951,"RELEVANTE",'CATASTRO Y PLANIFICACIÓN MP'!AD16:AD4951,"ꓣ")</f>
        <v>0</v>
      </c>
      <c r="H20" s="9">
        <f>+COUNTIFS('CATASTRO Y PLANIFICACIÓN MP'!$O$16:$O$4951,"RELEVANTE",'CATASTRO Y PLANIFICACIÓN MP'!AE16:AE4951,"ꓣ")</f>
        <v>0</v>
      </c>
      <c r="I20" s="9">
        <f>+COUNTIFS('CATASTRO Y PLANIFICACIÓN MP'!$O$16:$O$4951,"RELEVANTE",'CATASTRO Y PLANIFICACIÓN MP'!AF16:AF4951,"ꓣ")</f>
        <v>0</v>
      </c>
      <c r="J20" s="9">
        <f>+COUNTIFS('CATASTRO Y PLANIFICACIÓN MP'!$O$16:$O$4951,"RELEVANTE",'CATASTRO Y PLANIFICACIÓN MP'!AG16:AG4951,"ꓣ")</f>
        <v>0</v>
      </c>
      <c r="K20" s="9">
        <f>+COUNTIFS('CATASTRO Y PLANIFICACIÓN MP'!$O$16:$O$4951,"RELEVANTE",'CATASTRO Y PLANIFICACIÓN MP'!AH16:AH4951,"ꓣ")</f>
        <v>0</v>
      </c>
      <c r="L20" s="9">
        <f>+COUNTIFS('CATASTRO Y PLANIFICACIÓN MP'!$O$16:$O$4951,"RELEVANTE",'CATASTRO Y PLANIFICACIÓN MP'!AI16:AI4951,"ꓣ")</f>
        <v>0</v>
      </c>
      <c r="M20" s="9">
        <f>+COUNTIFS('CATASTRO Y PLANIFICACIÓN MP'!$O$16:$O$4951,"RELEVANTE",'CATASTRO Y PLANIFICACIÓN MP'!AJ16:AJ4951,"ꓣ")</f>
        <v>0</v>
      </c>
      <c r="N20" s="2"/>
      <c r="O20" s="20" t="s">
        <v>85</v>
      </c>
      <c r="P20" s="9">
        <f>+SUM(B18:M18)</f>
        <v>0</v>
      </c>
      <c r="Q20" s="2"/>
      <c r="R20" s="9"/>
      <c r="S20" s="9" t="s">
        <v>123</v>
      </c>
      <c r="T20" s="9"/>
      <c r="U20" s="9"/>
      <c r="V20" s="9"/>
      <c r="W20" s="9"/>
      <c r="X20" s="9"/>
      <c r="Y20" s="9"/>
      <c r="Z20" s="9"/>
      <c r="AA20" s="9"/>
      <c r="AB20" s="9"/>
      <c r="AC20" s="2"/>
    </row>
    <row r="21" spans="1:29" x14ac:dyDescent="0.25">
      <c r="A21" s="14" t="s">
        <v>75</v>
      </c>
      <c r="B21" s="9">
        <f>+COUNTIFS('CATASTRO Y PLANIFICACIÓN MP'!$O$16:$O$4951,"IM ≥ 12",'CATASTRO Y PLANIFICACIÓN MP'!Y16:Y4951,"ꓣ")</f>
        <v>0</v>
      </c>
      <c r="C21" s="9">
        <f>+COUNTIFS('CATASTRO Y PLANIFICACIÓN MP'!$O$16:$O$4951,"IM ≥ 12",'CATASTRO Y PLANIFICACIÓN MP'!Z16:Z4951,"ꓣ")</f>
        <v>0</v>
      </c>
      <c r="D21" s="9">
        <f>+COUNTIFS('CATASTRO Y PLANIFICACIÓN MP'!$O$16:$O$4951,"IM ≥ 12",'CATASTRO Y PLANIFICACIÓN MP'!AA16:AA4951,"ꓣ")</f>
        <v>0</v>
      </c>
      <c r="E21" s="9">
        <f>+COUNTIFS('CATASTRO Y PLANIFICACIÓN MP'!$O$16:$O$4951,"IM ≥ 12",'CATASTRO Y PLANIFICACIÓN MP'!AB16:AB4951,"ꓣ")</f>
        <v>0</v>
      </c>
      <c r="F21" s="9">
        <f>+COUNTIFS('CATASTRO Y PLANIFICACIÓN MP'!$O$16:$O$4951,"IM ≥ 12",'CATASTRO Y PLANIFICACIÓN MP'!AC16:AC4951,"ꓣ")</f>
        <v>0</v>
      </c>
      <c r="G21" s="9">
        <f>+COUNTIFS('CATASTRO Y PLANIFICACIÓN MP'!$O$16:$O$4951,"IM ≥ 12",'CATASTRO Y PLANIFICACIÓN MP'!AD16:AD4951,"ꓣ")</f>
        <v>0</v>
      </c>
      <c r="H21" s="9">
        <f>+COUNTIFS('CATASTRO Y PLANIFICACIÓN MP'!$O$16:$O$4951,"IM ≥ 12",'CATASTRO Y PLANIFICACIÓN MP'!AE16:AE4951,"ꓣ")</f>
        <v>0</v>
      </c>
      <c r="I21" s="9">
        <f>+COUNTIFS('CATASTRO Y PLANIFICACIÓN MP'!$O$16:$O$4951,"IM ≥ 12",'CATASTRO Y PLANIFICACIÓN MP'!AF16:AF4951,"ꓣ")</f>
        <v>0</v>
      </c>
      <c r="J21" s="9">
        <f>+COUNTIFS('CATASTRO Y PLANIFICACIÓN MP'!$O$16:$O$4951,"IM ≥ 12",'CATASTRO Y PLANIFICACIÓN MP'!AG16:AG4951,"ꓣ")</f>
        <v>0</v>
      </c>
      <c r="K21" s="9">
        <f>+COUNTIFS('CATASTRO Y PLANIFICACIÓN MP'!$O$16:$O$4951,"IM ≥ 12",'CATASTRO Y PLANIFICACIÓN MP'!AH16:AH4951,"ꓣ")</f>
        <v>0</v>
      </c>
      <c r="L21" s="9">
        <f>+COUNTIFS('CATASTRO Y PLANIFICACIÓN MP'!$O$16:$O$4951,"IM ≥ 12",'CATASTRO Y PLANIFICACIÓN MP'!AI16:AI4951,"ꓣ")</f>
        <v>0</v>
      </c>
      <c r="M21" s="9">
        <f>+COUNTIFS('CATASTRO Y PLANIFICACIÓN MP'!$O$16:$O$4951,"IM ≥ 12",'CATASTRO Y PLANIFICACIÓN MP'!AJ16:AJ4951,"ꓣ")</f>
        <v>0</v>
      </c>
      <c r="N21" s="2"/>
      <c r="O21" s="2"/>
      <c r="P21" s="2"/>
      <c r="Q21" s="2"/>
      <c r="R21" s="9"/>
      <c r="S21" s="9" t="s">
        <v>124</v>
      </c>
      <c r="T21" s="9"/>
      <c r="U21" s="9"/>
      <c r="V21" s="9"/>
      <c r="W21" s="9"/>
      <c r="X21" s="9"/>
      <c r="Y21" s="9"/>
      <c r="Z21" s="9"/>
      <c r="AA21" s="9"/>
      <c r="AB21" s="9"/>
      <c r="AC21" s="2"/>
    </row>
    <row r="22" spans="1:29" x14ac:dyDescent="0.25">
      <c r="A22" s="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2"/>
      <c r="O22" s="2" t="s">
        <v>90</v>
      </c>
      <c r="P22" s="2" t="s">
        <v>91</v>
      </c>
      <c r="Q22" s="2"/>
      <c r="R22" s="9"/>
      <c r="S22" s="9" t="s">
        <v>125</v>
      </c>
      <c r="T22" s="9"/>
      <c r="U22" s="9"/>
      <c r="V22" s="9"/>
      <c r="W22" s="9"/>
      <c r="X22" s="9"/>
      <c r="Y22" s="9"/>
      <c r="Z22" s="9"/>
      <c r="AA22" s="9"/>
      <c r="AB22" s="9"/>
      <c r="AC22" s="2"/>
    </row>
    <row r="23" spans="1:29" x14ac:dyDescent="0.25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86</v>
      </c>
      <c r="P23" s="25">
        <f>+P13/P12</f>
        <v>7.6</v>
      </c>
      <c r="Q23" s="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2"/>
    </row>
    <row r="24" spans="1:29" x14ac:dyDescent="0.25">
      <c r="A24" s="19" t="s">
        <v>76</v>
      </c>
      <c r="B24" s="21">
        <f t="shared" ref="B24:M24" si="0">+IFERROR(B13/(B13+B14),"")</f>
        <v>1</v>
      </c>
      <c r="C24" s="21" t="str">
        <f t="shared" si="0"/>
        <v/>
      </c>
      <c r="D24" s="21" t="str">
        <f t="shared" si="0"/>
        <v/>
      </c>
      <c r="E24" s="21" t="str">
        <f t="shared" si="0"/>
        <v/>
      </c>
      <c r="F24" s="21" t="str">
        <f t="shared" si="0"/>
        <v/>
      </c>
      <c r="G24" s="21" t="str">
        <f t="shared" si="0"/>
        <v/>
      </c>
      <c r="H24" s="21" t="str">
        <f t="shared" si="0"/>
        <v/>
      </c>
      <c r="I24" s="21" t="str">
        <f t="shared" si="0"/>
        <v/>
      </c>
      <c r="J24" s="21" t="str">
        <f t="shared" si="0"/>
        <v/>
      </c>
      <c r="K24" s="21" t="str">
        <f t="shared" si="0"/>
        <v/>
      </c>
      <c r="L24" s="21" t="str">
        <f t="shared" si="0"/>
        <v/>
      </c>
      <c r="M24" s="21" t="str">
        <f t="shared" si="0"/>
        <v/>
      </c>
      <c r="N24" s="2"/>
      <c r="O24" s="2" t="s">
        <v>87</v>
      </c>
      <c r="P24" s="24">
        <f>+P18/P15</f>
        <v>10.833333333333334</v>
      </c>
      <c r="Q24" s="2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2"/>
    </row>
    <row r="25" spans="1:29" x14ac:dyDescent="0.25">
      <c r="A25" s="19" t="s">
        <v>77</v>
      </c>
      <c r="B25" s="21">
        <f>+IFERROR(B16/(B16+B19),"")</f>
        <v>1</v>
      </c>
      <c r="C25" s="21" t="str">
        <f t="shared" ref="C25:M25" si="1">+IFERROR(C16/(C16+C19),"")</f>
        <v/>
      </c>
      <c r="D25" s="21" t="str">
        <f t="shared" si="1"/>
        <v/>
      </c>
      <c r="E25" s="21" t="str">
        <f t="shared" si="1"/>
        <v/>
      </c>
      <c r="F25" s="21" t="str">
        <f t="shared" si="1"/>
        <v/>
      </c>
      <c r="G25" s="21" t="str">
        <f>+IFERROR(G16/(G16+G19),"")</f>
        <v/>
      </c>
      <c r="H25" s="21" t="str">
        <f t="shared" si="1"/>
        <v/>
      </c>
      <c r="I25" s="21" t="str">
        <f t="shared" si="1"/>
        <v/>
      </c>
      <c r="J25" s="21" t="str">
        <f t="shared" si="1"/>
        <v/>
      </c>
      <c r="K25" s="21" t="str">
        <f t="shared" si="1"/>
        <v/>
      </c>
      <c r="L25" s="21" t="str">
        <f t="shared" si="1"/>
        <v/>
      </c>
      <c r="M25" s="21" t="str">
        <f t="shared" si="1"/>
        <v/>
      </c>
      <c r="O25" s="2" t="s">
        <v>88</v>
      </c>
      <c r="P25" s="24">
        <f>+P19/P16</f>
        <v>11</v>
      </c>
    </row>
    <row r="26" spans="1:29" x14ac:dyDescent="0.25">
      <c r="A26" s="19" t="s">
        <v>78</v>
      </c>
      <c r="B26" s="21">
        <f>+IFERROR(B17/(B17+B20),"")</f>
        <v>1</v>
      </c>
      <c r="C26" s="21" t="str">
        <f t="shared" ref="C26:M26" si="2">+IFERROR(C17/(C17+C20),"")</f>
        <v/>
      </c>
      <c r="D26" s="21" t="str">
        <f t="shared" si="2"/>
        <v/>
      </c>
      <c r="E26" s="21" t="str">
        <f t="shared" si="2"/>
        <v/>
      </c>
      <c r="F26" s="21" t="str">
        <f t="shared" si="2"/>
        <v/>
      </c>
      <c r="G26" s="21" t="str">
        <f>+IFERROR(G17/(G17+G20),"")</f>
        <v/>
      </c>
      <c r="H26" s="21" t="str">
        <f t="shared" si="2"/>
        <v/>
      </c>
      <c r="I26" s="21" t="str">
        <f t="shared" si="2"/>
        <v/>
      </c>
      <c r="J26" s="21" t="str">
        <f t="shared" si="2"/>
        <v/>
      </c>
      <c r="K26" s="21" t="str">
        <f t="shared" si="2"/>
        <v/>
      </c>
      <c r="L26" s="21" t="str">
        <f t="shared" si="2"/>
        <v/>
      </c>
      <c r="M26" s="21" t="str">
        <f t="shared" si="2"/>
        <v/>
      </c>
      <c r="O26" s="2" t="s">
        <v>89</v>
      </c>
      <c r="P26" s="24">
        <f>+P20/P17</f>
        <v>0</v>
      </c>
    </row>
    <row r="27" spans="1:29" x14ac:dyDescent="0.25">
      <c r="A27" s="19" t="s">
        <v>79</v>
      </c>
      <c r="B27" s="21" t="str">
        <f>+IFERROR(B18/(B18+B21),"")</f>
        <v/>
      </c>
      <c r="C27" s="21" t="str">
        <f t="shared" ref="C27:M27" si="3">+IFERROR(C18/(C18+C21),"")</f>
        <v/>
      </c>
      <c r="D27" s="21" t="str">
        <f t="shared" si="3"/>
        <v/>
      </c>
      <c r="E27" s="21" t="str">
        <f t="shared" si="3"/>
        <v/>
      </c>
      <c r="F27" s="21" t="str">
        <f t="shared" si="3"/>
        <v/>
      </c>
      <c r="G27" s="21" t="str">
        <f t="shared" si="3"/>
        <v/>
      </c>
      <c r="H27" s="21" t="str">
        <f t="shared" si="3"/>
        <v/>
      </c>
      <c r="I27" s="21" t="str">
        <f t="shared" si="3"/>
        <v/>
      </c>
      <c r="J27" s="21" t="str">
        <f t="shared" si="3"/>
        <v/>
      </c>
      <c r="K27" s="21" t="str">
        <f t="shared" si="3"/>
        <v/>
      </c>
      <c r="L27" s="21" t="str">
        <f t="shared" si="3"/>
        <v/>
      </c>
      <c r="M27" s="21" t="str">
        <f t="shared" si="3"/>
        <v/>
      </c>
    </row>
    <row r="29" spans="1:29" ht="25.5" x14ac:dyDescent="0.25">
      <c r="A29" s="12" t="s">
        <v>53</v>
      </c>
      <c r="B29" s="26">
        <f>+SUM('SEGUIMIENTO GASTO'!I8:I140)</f>
        <v>705485554</v>
      </c>
      <c r="C29" s="2"/>
    </row>
    <row r="30" spans="1:29" x14ac:dyDescent="0.25">
      <c r="A30" s="18"/>
      <c r="B30" s="27"/>
      <c r="C30" s="2"/>
    </row>
    <row r="31" spans="1:29" ht="25.5" x14ac:dyDescent="0.25">
      <c r="A31" s="12" t="s">
        <v>54</v>
      </c>
      <c r="B31" s="26">
        <f>+'CATASTRO Y PLANIFICACIÓN MP'!B13</f>
        <v>400000000</v>
      </c>
      <c r="C31" s="2"/>
    </row>
    <row r="33" spans="1:4" ht="25.5" x14ac:dyDescent="0.25">
      <c r="A33" s="12" t="s">
        <v>55</v>
      </c>
      <c r="B33" s="26">
        <f>+SUM('SEGUIMIENTO GASTO'!AI8:AI141)</f>
        <v>97382016</v>
      </c>
    </row>
    <row r="34" spans="1:4" x14ac:dyDescent="0.25">
      <c r="A34" s="18"/>
      <c r="B34" s="2"/>
    </row>
    <row r="35" spans="1:4" ht="25.5" x14ac:dyDescent="0.25">
      <c r="A35" s="12" t="s">
        <v>56</v>
      </c>
      <c r="B35" s="26">
        <f>+SUM('SEGUIMIENTO GASTO'!AG149:AG235)</f>
        <v>15588666</v>
      </c>
    </row>
    <row r="37" spans="1:4" ht="25.5" x14ac:dyDescent="0.25">
      <c r="A37" s="12" t="s">
        <v>92</v>
      </c>
      <c r="B37" s="28">
        <f>+IFERROR(B33/B29,"")</f>
        <v>0.13803545012064131</v>
      </c>
      <c r="D37" s="29">
        <f>1-B37</f>
        <v>0.86196454987935867</v>
      </c>
    </row>
    <row r="38" spans="1:4" x14ac:dyDescent="0.25">
      <c r="D38" s="23"/>
    </row>
    <row r="39" spans="1:4" ht="25.5" x14ac:dyDescent="0.25">
      <c r="A39" s="12" t="s">
        <v>93</v>
      </c>
      <c r="B39" s="28">
        <f>+IFERROR(B35/B31,"")</f>
        <v>3.8971665000000003E-2</v>
      </c>
      <c r="D39" s="29">
        <f>1-B39</f>
        <v>0.96102833499999996</v>
      </c>
    </row>
    <row r="42" spans="1:4" ht="44.25" customHeight="1" x14ac:dyDescent="0.25">
      <c r="A42" s="60" t="s">
        <v>63</v>
      </c>
      <c r="B42" s="41" t="s">
        <v>102</v>
      </c>
    </row>
    <row r="43" spans="1:4" x14ac:dyDescent="0.25">
      <c r="A43" s="40">
        <v>2023</v>
      </c>
      <c r="B43" s="42">
        <v>4650000</v>
      </c>
    </row>
    <row r="44" spans="1:4" x14ac:dyDescent="0.25">
      <c r="A44" s="40">
        <v>2024</v>
      </c>
      <c r="B44" s="42">
        <v>1250000</v>
      </c>
    </row>
    <row r="45" spans="1:4" x14ac:dyDescent="0.25">
      <c r="A45" s="40">
        <v>2025</v>
      </c>
      <c r="B45" s="42">
        <v>78000000</v>
      </c>
    </row>
    <row r="46" spans="1:4" x14ac:dyDescent="0.25">
      <c r="A46" s="40" t="s">
        <v>64</v>
      </c>
      <c r="B46" s="42"/>
    </row>
    <row r="47" spans="1:4" x14ac:dyDescent="0.25">
      <c r="A47" s="40" t="s">
        <v>65</v>
      </c>
      <c r="B47" s="42">
        <v>83900000</v>
      </c>
    </row>
    <row r="49" spans="1:3" ht="22.5" x14ac:dyDescent="0.25">
      <c r="A49" s="60" t="s">
        <v>63</v>
      </c>
      <c r="B49" s="41" t="s">
        <v>66</v>
      </c>
      <c r="C49"/>
    </row>
    <row r="50" spans="1:3" x14ac:dyDescent="0.25">
      <c r="A50" s="40">
        <v>2023</v>
      </c>
      <c r="B50" s="42">
        <v>10</v>
      </c>
      <c r="C50"/>
    </row>
    <row r="51" spans="1:3" x14ac:dyDescent="0.25">
      <c r="A51" s="59" t="s">
        <v>51</v>
      </c>
      <c r="B51" s="42">
        <v>6</v>
      </c>
      <c r="C51"/>
    </row>
    <row r="52" spans="1:3" x14ac:dyDescent="0.25">
      <c r="A52" s="59" t="s">
        <v>62</v>
      </c>
      <c r="B52" s="42">
        <v>3</v>
      </c>
      <c r="C52"/>
    </row>
    <row r="53" spans="1:3" x14ac:dyDescent="0.25">
      <c r="A53" s="59" t="s">
        <v>52</v>
      </c>
      <c r="B53" s="42">
        <v>1</v>
      </c>
      <c r="C53"/>
    </row>
    <row r="54" spans="1:3" x14ac:dyDescent="0.25">
      <c r="A54" s="40">
        <v>2024</v>
      </c>
      <c r="B54" s="42">
        <v>4</v>
      </c>
      <c r="C54"/>
    </row>
    <row r="55" spans="1:3" x14ac:dyDescent="0.25">
      <c r="A55" s="59" t="s">
        <v>62</v>
      </c>
      <c r="B55" s="42">
        <v>3</v>
      </c>
    </row>
    <row r="56" spans="1:3" x14ac:dyDescent="0.25">
      <c r="A56" s="59" t="s">
        <v>52</v>
      </c>
      <c r="B56" s="42">
        <v>1</v>
      </c>
    </row>
    <row r="57" spans="1:3" x14ac:dyDescent="0.25">
      <c r="A57" s="40">
        <v>2025</v>
      </c>
      <c r="B57" s="42">
        <v>1</v>
      </c>
    </row>
    <row r="58" spans="1:3" x14ac:dyDescent="0.25">
      <c r="A58" s="59" t="s">
        <v>52</v>
      </c>
      <c r="B58" s="42">
        <v>1</v>
      </c>
    </row>
    <row r="59" spans="1:3" x14ac:dyDescent="0.25">
      <c r="A59" s="40" t="s">
        <v>64</v>
      </c>
      <c r="B59" s="42"/>
    </row>
    <row r="60" spans="1:3" x14ac:dyDescent="0.25">
      <c r="A60" s="59" t="s">
        <v>64</v>
      </c>
      <c r="B60" s="42"/>
    </row>
    <row r="61" spans="1:3" x14ac:dyDescent="0.25">
      <c r="A61" s="40" t="s">
        <v>65</v>
      </c>
      <c r="B61" s="42">
        <v>15</v>
      </c>
    </row>
  </sheetData>
  <pageMargins left="0.7" right="0.7" top="0.75" bottom="0.75" header="0.3" footer="0.3"/>
  <pageSetup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CATASTRO Y PLANIFICACIÓN MP</vt:lpstr>
      <vt:lpstr>SEGUIMIENTO GASTO</vt:lpstr>
      <vt:lpstr>TABLA 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Álvarez Fernández</dc:creator>
  <cp:lastModifiedBy>HRC-076</cp:lastModifiedBy>
  <dcterms:created xsi:type="dcterms:W3CDTF">2022-12-14T13:04:16Z</dcterms:created>
  <dcterms:modified xsi:type="dcterms:W3CDTF">2026-02-17T14:55:12Z</dcterms:modified>
</cp:coreProperties>
</file>