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4" r:id="rId3"/>
  </sheets>
  <externalReferences>
    <externalReference r:id="rId4"/>
  </externalReference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62913"/>
</workbook>
</file>

<file path=xl/calcChain.xml><?xml version="1.0" encoding="utf-8"?>
<calcChain xmlns="http://schemas.openxmlformats.org/spreadsheetml/2006/main">
  <c r="G55" i="3" l="1"/>
  <c r="F55" i="3"/>
  <c r="E55" i="3"/>
  <c r="D55" i="3"/>
  <c r="G48" i="4" l="1"/>
  <c r="G42" i="4"/>
  <c r="G41" i="4"/>
  <c r="G40" i="4"/>
  <c r="G39" i="4"/>
  <c r="G37" i="4"/>
  <c r="G21" i="4"/>
  <c r="G15" i="4"/>
  <c r="G9" i="4"/>
  <c r="E57" i="4"/>
  <c r="E56" i="4"/>
  <c r="E49" i="4"/>
  <c r="E50" i="4"/>
  <c r="E51" i="4"/>
  <c r="E52" i="4"/>
  <c r="E53" i="4"/>
  <c r="E54" i="4"/>
  <c r="E55" i="4"/>
  <c r="E48" i="4"/>
  <c r="E43" i="4"/>
  <c r="E44" i="4"/>
  <c r="E45" i="4"/>
  <c r="E46" i="4"/>
  <c r="E47" i="4"/>
  <c r="E42" i="4"/>
  <c r="E41" i="4"/>
  <c r="E40" i="4"/>
  <c r="E39" i="4"/>
  <c r="E37" i="4"/>
  <c r="E36" i="4"/>
  <c r="E35" i="4"/>
  <c r="E34" i="4"/>
  <c r="E22" i="4"/>
  <c r="E23" i="4"/>
  <c r="E24" i="4"/>
  <c r="E25" i="4"/>
  <c r="E21" i="4"/>
  <c r="E16" i="4"/>
  <c r="E17" i="4"/>
  <c r="E18" i="4"/>
  <c r="E19" i="4"/>
  <c r="E20" i="4"/>
  <c r="E15" i="4"/>
  <c r="E10" i="4"/>
  <c r="E11" i="4"/>
  <c r="E12" i="4"/>
  <c r="E13" i="4"/>
  <c r="E14" i="4"/>
  <c r="S42" i="4" l="1"/>
  <c r="S41" i="4"/>
  <c r="S40" i="4"/>
  <c r="S39" i="4"/>
  <c r="S37" i="4"/>
  <c r="S21" i="4"/>
  <c r="S15" i="4"/>
  <c r="S9" i="4"/>
  <c r="P48" i="4"/>
  <c r="P42" i="4"/>
  <c r="P41" i="4"/>
  <c r="P40" i="4"/>
  <c r="P39" i="4"/>
  <c r="P37" i="4"/>
  <c r="P21" i="4"/>
  <c r="P15" i="4"/>
  <c r="P9" i="4"/>
  <c r="M48" i="4"/>
  <c r="M42" i="4"/>
  <c r="M41" i="4"/>
  <c r="M40" i="4"/>
  <c r="M39" i="4"/>
  <c r="M37" i="4"/>
  <c r="M21" i="4"/>
  <c r="M15" i="4"/>
  <c r="M9" i="4"/>
  <c r="J48" i="4"/>
  <c r="J42" i="4"/>
  <c r="J40" i="4"/>
  <c r="J39" i="4"/>
  <c r="J37" i="4"/>
  <c r="J21" i="4"/>
  <c r="J15" i="4"/>
  <c r="J9" i="4"/>
  <c r="Q56" i="4"/>
  <c r="Q49" i="4"/>
  <c r="Q50" i="4"/>
  <c r="Q51" i="4"/>
  <c r="Q52" i="4"/>
  <c r="Q53" i="4"/>
  <c r="Q54" i="4"/>
  <c r="Q55" i="4"/>
  <c r="Q48" i="4"/>
  <c r="Q43" i="4"/>
  <c r="Q44" i="4"/>
  <c r="Q45" i="4"/>
  <c r="Q46" i="4"/>
  <c r="Q47" i="4"/>
  <c r="Q42" i="4"/>
  <c r="Q41" i="4"/>
  <c r="Q40" i="4"/>
  <c r="Q39" i="4"/>
  <c r="Q37" i="4"/>
  <c r="Q36" i="4"/>
  <c r="Q35" i="4"/>
  <c r="Q34" i="4"/>
  <c r="Q22" i="4"/>
  <c r="Q23" i="4"/>
  <c r="Q24" i="4"/>
  <c r="Q25" i="4"/>
  <c r="Q21" i="4"/>
  <c r="Q16" i="4"/>
  <c r="Q17" i="4"/>
  <c r="Q18" i="4"/>
  <c r="Q19" i="4"/>
  <c r="Q20" i="4"/>
  <c r="Q15" i="4"/>
  <c r="Q10" i="4"/>
  <c r="Q11" i="4"/>
  <c r="Q12" i="4"/>
  <c r="Q13" i="4"/>
  <c r="Q14" i="4"/>
  <c r="Q9" i="4"/>
  <c r="N56" i="4"/>
  <c r="N49" i="4"/>
  <c r="N50" i="4"/>
  <c r="N51" i="4"/>
  <c r="N52" i="4"/>
  <c r="N53" i="4"/>
  <c r="N54" i="4"/>
  <c r="N55" i="4"/>
  <c r="N48" i="4"/>
  <c r="N43" i="4"/>
  <c r="N44" i="4"/>
  <c r="N45" i="4"/>
  <c r="N46" i="4"/>
  <c r="N47" i="4"/>
  <c r="N42" i="4"/>
  <c r="N41" i="4"/>
  <c r="N40" i="4"/>
  <c r="N39" i="4"/>
  <c r="N37" i="4"/>
  <c r="N36" i="4"/>
  <c r="N35" i="4"/>
  <c r="N34" i="4"/>
  <c r="N22" i="4"/>
  <c r="N23" i="4"/>
  <c r="N24" i="4"/>
  <c r="N25" i="4"/>
  <c r="N21" i="4"/>
  <c r="N16" i="4"/>
  <c r="N17" i="4"/>
  <c r="N18" i="4"/>
  <c r="N19" i="4"/>
  <c r="N20" i="4"/>
  <c r="N15" i="4"/>
  <c r="N10" i="4"/>
  <c r="N11" i="4"/>
  <c r="N12" i="4"/>
  <c r="N13" i="4"/>
  <c r="N14" i="4"/>
  <c r="N9" i="4"/>
  <c r="K56" i="4"/>
  <c r="K49" i="4"/>
  <c r="K50" i="4"/>
  <c r="K51" i="4"/>
  <c r="K52" i="4"/>
  <c r="K53" i="4"/>
  <c r="K54" i="4"/>
  <c r="K55" i="4"/>
  <c r="K48" i="4"/>
  <c r="K43" i="4"/>
  <c r="K44" i="4"/>
  <c r="K45" i="4"/>
  <c r="K46" i="4"/>
  <c r="K47" i="4"/>
  <c r="K42" i="4"/>
  <c r="K41" i="4"/>
  <c r="K40" i="4"/>
  <c r="K39" i="4"/>
  <c r="K37" i="4"/>
  <c r="K36" i="4"/>
  <c r="K35" i="4"/>
  <c r="K34" i="4"/>
  <c r="K22" i="4"/>
  <c r="K23" i="4"/>
  <c r="K24" i="4"/>
  <c r="K25" i="4"/>
  <c r="K21" i="4"/>
  <c r="K16" i="4"/>
  <c r="K17" i="4"/>
  <c r="K18" i="4"/>
  <c r="K19" i="4"/>
  <c r="K20" i="4"/>
  <c r="K15" i="4"/>
  <c r="K10" i="4"/>
  <c r="K11" i="4"/>
  <c r="K12" i="4"/>
  <c r="K13" i="4"/>
  <c r="K14" i="4"/>
  <c r="K9" i="4"/>
  <c r="H56" i="4"/>
  <c r="H49" i="4"/>
  <c r="H50" i="4"/>
  <c r="H51" i="4"/>
  <c r="H52" i="4"/>
  <c r="H53" i="4"/>
  <c r="H54" i="4"/>
  <c r="H55" i="4"/>
  <c r="H48" i="4"/>
  <c r="H43" i="4"/>
  <c r="H44" i="4"/>
  <c r="H45" i="4"/>
  <c r="H46" i="4"/>
  <c r="H47" i="4"/>
  <c r="H42" i="4"/>
  <c r="H39" i="4"/>
  <c r="H41" i="4"/>
  <c r="H40" i="4"/>
  <c r="H37" i="4"/>
  <c r="H35" i="4"/>
  <c r="H34" i="4"/>
  <c r="H22" i="4"/>
  <c r="H23" i="4"/>
  <c r="H24" i="4"/>
  <c r="H25" i="4"/>
  <c r="H21" i="4"/>
  <c r="H16" i="4"/>
  <c r="H17" i="4"/>
  <c r="H18" i="4"/>
  <c r="H19" i="4"/>
  <c r="H20" i="4"/>
  <c r="H15" i="4"/>
  <c r="H11" i="4"/>
  <c r="H12" i="4"/>
  <c r="H13" i="4"/>
  <c r="H14" i="4"/>
  <c r="H10" i="4"/>
  <c r="H9" i="4"/>
  <c r="E9" i="4"/>
  <c r="J41" i="4"/>
  <c r="H36" i="4"/>
  <c r="Q32" i="4"/>
  <c r="Q31" i="4"/>
  <c r="Q30" i="4"/>
  <c r="Q29" i="4"/>
  <c r="Q28" i="4"/>
  <c r="J28" i="4"/>
  <c r="N27" i="4"/>
  <c r="K27" i="4"/>
  <c r="H27" i="4"/>
  <c r="N26" i="4"/>
  <c r="K26" i="4"/>
  <c r="H26" i="4"/>
  <c r="Q57" i="4" l="1"/>
  <c r="N57" i="4"/>
  <c r="K57" i="4"/>
  <c r="H57" i="4"/>
</calcChain>
</file>

<file path=xl/sharedStrings.xml><?xml version="1.0" encoding="utf-8"?>
<sst xmlns="http://schemas.openxmlformats.org/spreadsheetml/2006/main" count="559" uniqueCount="346">
  <si>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</si>
  <si>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</si>
  <si>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</si>
  <si>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</si>
  <si>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</si>
  <si>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</si>
  <si>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</si>
  <si>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</si>
  <si>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</si>
  <si>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</si>
  <si>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</si>
  <si>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</si>
  <si>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</si>
  <si>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</si>
  <si>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</si>
  <si>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</si>
  <si>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</si>
  <si>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</si>
  <si>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</si>
  <si>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</si>
  <si>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</si>
  <si>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</si>
  <si>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</si>
  <si>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</si>
  <si>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</si>
  <si>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</si>
  <si>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</si>
  <si>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</si>
  <si>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</si>
  <si>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</si>
  <si>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</si>
  <si>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</si>
  <si>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</si>
  <si>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</si>
  <si>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</si>
  <si>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</si>
  <si>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</si>
  <si>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</si>
  <si>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</si>
  <si>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</si>
  <si>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</si>
  <si>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</si>
  <si>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</si>
  <si>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</si>
  <si>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</si>
  <si>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</si>
  <si>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</si>
  <si>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</si>
  <si>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</si>
  <si>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</si>
  <si>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</si>
  <si>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</si>
  <si>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</si>
  <si>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</si>
  <si>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</si>
  <si>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</si>
  <si>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</si>
  <si>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</si>
  <si>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</si>
  <si>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</si>
  <si>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</si>
  <si>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</si>
  <si>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</si>
  <si>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</si>
  <si>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</si>
  <si>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</si>
  <si>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</si>
  <si>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</si>
  <si>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</si>
  <si>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</si>
  <si>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</si>
  <si>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</si>
  <si>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</si>
  <si>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</si>
  <si>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</si>
  <si>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</si>
  <si>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</si>
  <si>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</si>
  <si>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</si>
  <si>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</si>
  <si>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</si>
  <si>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</si>
  <si>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</si>
  <si>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</si>
  <si>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</si>
  <si>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</si>
  <si>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</si>
  <si>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</si>
  <si>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</si>
  <si>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</si>
  <si>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</si>
  <si>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</si>
  <si>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</si>
  <si>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</si>
  <si>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</si>
  <si>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</si>
  <si>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</si>
  <si>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</si>
  <si>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</si>
  <si>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</si>
  <si>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</si>
  <si>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</si>
  <si>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</si>
  <si>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</si>
  <si>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</si>
  <si>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</si>
  <si>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</si>
  <si>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</si>
  <si>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</si>
  <si>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</si>
  <si>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</si>
  <si>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</si>
  <si>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</si>
  <si>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</si>
  <si>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</si>
  <si>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</si>
  <si>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</si>
  <si>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</si>
  <si>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</si>
  <si>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</si>
  <si>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</si>
  <si>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</si>
  <si>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</si>
  <si>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</si>
  <si>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</si>
  <si>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</si>
  <si>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</si>
  <si>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</si>
  <si>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</si>
  <si>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</si>
  <si>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</si>
  <si>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</si>
  <si>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</si>
  <si>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</si>
  <si>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</si>
  <si>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</si>
  <si>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</si>
  <si>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</si>
  <si>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</si>
  <si>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</si>
  <si>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</si>
  <si>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</si>
  <si>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</si>
  <si>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</si>
  <si>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</si>
  <si>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</si>
  <si>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</si>
  <si>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</si>
  <si>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</si>
  <si>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</si>
  <si>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</si>
  <si>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</si>
  <si>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</si>
  <si>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</si>
  <si>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</si>
  <si>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</si>
  <si>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</si>
  <si>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</si>
  <si>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</si>
  <si>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</si>
  <si>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</si>
  <si>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</si>
  <si>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</si>
  <si>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</si>
  <si>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</si>
  <si>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</si>
  <si>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</si>
  <si>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</si>
  <si>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</si>
  <si>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</si>
  <si>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</si>
  <si>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</si>
  <si>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</si>
  <si>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</si>
  <si>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</si>
  <si>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</si>
  <si>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</si>
  <si>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</si>
  <si>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</si>
  <si>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</si>
  <si>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</si>
  <si>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</si>
  <si>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</si>
  <si>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</si>
  <si>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</si>
  <si>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</si>
  <si>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</si>
  <si>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</si>
  <si>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</si>
  <si>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</si>
  <si>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</si>
  <si>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</si>
  <si>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</si>
  <si>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</si>
  <si>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</si>
  <si>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</si>
  <si>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</si>
  <si>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</si>
  <si>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</si>
  <si>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</si>
  <si>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</si>
  <si>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</si>
  <si>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</si>
  <si>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</si>
  <si>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</si>
  <si>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</si>
  <si>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</si>
  <si>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</si>
  <si>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</si>
  <si>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</si>
  <si>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</si>
  <si>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</si>
  <si>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</si>
  <si>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</si>
  <si>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</si>
  <si>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</si>
  <si>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</si>
  <si>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</si>
  <si>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</si>
  <si>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</si>
  <si>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</si>
  <si>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마리
SET</t>
    <phoneticPr fontId="5" type="noConversion"/>
  </si>
  <si>
    <t>한식도시락
SET</t>
    <phoneticPr fontId="5" type="noConversion"/>
  </si>
  <si>
    <t>Y</t>
    <phoneticPr fontId="5" type="noConversion"/>
  </si>
  <si>
    <t>마리</t>
    <phoneticPr fontId="5" type="noConversion"/>
  </si>
  <si>
    <t>863 Kcal</t>
    <phoneticPr fontId="5" type="noConversion"/>
  </si>
  <si>
    <t>깍두기</t>
    <phoneticPr fontId="5" type="noConversion"/>
  </si>
  <si>
    <t>잡곡밥</t>
    <phoneticPr fontId="5" type="noConversion"/>
  </si>
  <si>
    <t>배추겉절이</t>
    <phoneticPr fontId="5" type="noConversion"/>
  </si>
  <si>
    <t>배추김치</t>
    <phoneticPr fontId="5" type="noConversion"/>
  </si>
  <si>
    <t>버섯장국</t>
    <phoneticPr fontId="5" type="noConversion"/>
  </si>
  <si>
    <t>오이맛고추쌈장무침</t>
    <phoneticPr fontId="5" type="noConversion"/>
  </si>
  <si>
    <t>콘샐러드</t>
    <phoneticPr fontId="5" type="noConversion"/>
  </si>
  <si>
    <t>탄산음료</t>
    <phoneticPr fontId="5" type="noConversion"/>
  </si>
  <si>
    <t>계란찜</t>
    <phoneticPr fontId="5" type="noConversion"/>
  </si>
  <si>
    <t>미역초무침</t>
    <phoneticPr fontId="5" type="noConversion"/>
  </si>
  <si>
    <t>셀프토핑</t>
    <phoneticPr fontId="5" type="noConversion"/>
  </si>
  <si>
    <t>우동국물</t>
    <phoneticPr fontId="5" type="noConversion"/>
  </si>
  <si>
    <t>닭갈비두부면볶음</t>
    <phoneticPr fontId="5" type="noConversion"/>
  </si>
  <si>
    <t>2024.2.26~2024.3.1</t>
    <phoneticPr fontId="5" type="noConversion"/>
  </si>
  <si>
    <t>월 2/26</t>
    <phoneticPr fontId="5" type="noConversion"/>
  </si>
  <si>
    <t>화 2/27</t>
    <phoneticPr fontId="5" type="noConversion"/>
  </si>
  <si>
    <t>수 2/28</t>
    <phoneticPr fontId="5" type="noConversion"/>
  </si>
  <si>
    <t>목 2/29</t>
    <phoneticPr fontId="5" type="noConversion"/>
  </si>
  <si>
    <t>금 3/1</t>
    <phoneticPr fontId="5" type="noConversion"/>
  </si>
  <si>
    <t>나주곰탕*당면사리</t>
    <phoneticPr fontId="5" type="noConversion"/>
  </si>
  <si>
    <t>마늘두부보쌈</t>
    <phoneticPr fontId="5" type="noConversion"/>
  </si>
  <si>
    <t>우삼겹짬뽕탕</t>
    <phoneticPr fontId="5" type="noConversion"/>
  </si>
  <si>
    <t>뚝배기돼지불백정식</t>
    <phoneticPr fontId="5" type="noConversion"/>
  </si>
  <si>
    <t>삼일절</t>
    <phoneticPr fontId="5" type="noConversion"/>
  </si>
  <si>
    <t>2종왕만두(김치&amp;고기)</t>
    <phoneticPr fontId="5" type="noConversion"/>
  </si>
  <si>
    <t>냉이달래된장국</t>
    <phoneticPr fontId="5" type="noConversion"/>
  </si>
  <si>
    <t>만두탕수</t>
    <phoneticPr fontId="5" type="noConversion"/>
  </si>
  <si>
    <t>상추&amp;깻잎쌈</t>
    <phoneticPr fontId="5" type="noConversion"/>
  </si>
  <si>
    <t>사각어묵고추장볶음</t>
    <phoneticPr fontId="5" type="noConversion"/>
  </si>
  <si>
    <t>감자버섯밥*양념장</t>
    <phoneticPr fontId="5" type="noConversion"/>
  </si>
  <si>
    <t>콩나물김칫국</t>
    <phoneticPr fontId="5" type="noConversion"/>
  </si>
  <si>
    <t>간장양파고추절임</t>
    <phoneticPr fontId="5" type="noConversion"/>
  </si>
  <si>
    <t>부추전</t>
    <phoneticPr fontId="5" type="noConversion"/>
  </si>
  <si>
    <t>궁채절임</t>
    <phoneticPr fontId="5" type="noConversion"/>
  </si>
  <si>
    <t>단호박전</t>
    <phoneticPr fontId="5" type="noConversion"/>
  </si>
  <si>
    <t>콩나물냉채/배추겉절이</t>
    <phoneticPr fontId="5" type="noConversion"/>
  </si>
  <si>
    <t>브랜드콜라보_역전우동</t>
    <phoneticPr fontId="5" type="noConversion"/>
  </si>
  <si>
    <r>
      <rPr>
        <sz val="11"/>
        <rFont val="나눔고딕 ExtraBold"/>
        <family val="3"/>
        <charset val="129"/>
      </rPr>
      <t>월드셰프_동남아</t>
    </r>
    <r>
      <rPr>
        <sz val="14"/>
        <rFont val="나눔고딕 ExtraBold"/>
        <family val="3"/>
        <charset val="129"/>
      </rPr>
      <t xml:space="preserve"> 똠카가이</t>
    </r>
    <phoneticPr fontId="5" type="noConversion"/>
  </si>
  <si>
    <t>잔치국수</t>
    <phoneticPr fontId="5" type="noConversion"/>
  </si>
  <si>
    <r>
      <t>매운찜닭덮밥</t>
    </r>
    <r>
      <rPr>
        <sz val="11"/>
        <rFont val="나눔고딕 ExtraBold"/>
        <family val="3"/>
        <charset val="129"/>
      </rPr>
      <t>*넓적당면사리</t>
    </r>
    <phoneticPr fontId="5" type="noConversion"/>
  </si>
  <si>
    <t>파닭국수</t>
    <phoneticPr fontId="5" type="noConversion"/>
  </si>
  <si>
    <t>순살닭강정</t>
    <phoneticPr fontId="5" type="noConversion"/>
  </si>
  <si>
    <t>미니가라아게동</t>
    <phoneticPr fontId="5" type="noConversion"/>
  </si>
  <si>
    <t>날치알캘리포니아롤</t>
    <phoneticPr fontId="5" type="noConversion"/>
  </si>
  <si>
    <t>치즈스틱</t>
    <phoneticPr fontId="5" type="noConversion"/>
  </si>
  <si>
    <t>오이지&amp;깍둑단무지</t>
    <phoneticPr fontId="5" type="noConversion"/>
  </si>
  <si>
    <t>돈가스김치나베</t>
    <phoneticPr fontId="5" type="noConversion"/>
  </si>
  <si>
    <t>피쉬앤칩스</t>
    <phoneticPr fontId="5" type="noConversion"/>
  </si>
  <si>
    <t>두부튀김마파덮밥</t>
    <phoneticPr fontId="5" type="noConversion"/>
  </si>
  <si>
    <t>비빔냉면</t>
    <phoneticPr fontId="5" type="noConversion"/>
  </si>
  <si>
    <t>불고기랩샌드위치(half)</t>
    <phoneticPr fontId="5" type="noConversion"/>
  </si>
  <si>
    <t>유린기</t>
    <phoneticPr fontId="5" type="noConversion"/>
  </si>
  <si>
    <t>온육수</t>
    <phoneticPr fontId="5" type="noConversion"/>
  </si>
  <si>
    <t>피클&amp;할라피뇨</t>
    <phoneticPr fontId="5" type="noConversion"/>
  </si>
  <si>
    <t>모둠만두한판</t>
    <phoneticPr fontId="5" type="noConversion"/>
  </si>
  <si>
    <t>꼬들단무지</t>
    <phoneticPr fontId="5" type="noConversion"/>
  </si>
  <si>
    <t>냉면김치</t>
    <phoneticPr fontId="5" type="noConversion"/>
  </si>
  <si>
    <t>김가루양념밥</t>
    <phoneticPr fontId="5" type="noConversion"/>
  </si>
  <si>
    <t>석박지</t>
    <phoneticPr fontId="5" type="noConversion"/>
  </si>
  <si>
    <t>매실차</t>
    <phoneticPr fontId="5" type="noConversion"/>
  </si>
  <si>
    <t>발사믹&amp;참깨D</t>
    <phoneticPr fontId="5" type="noConversion"/>
  </si>
  <si>
    <t>수정과</t>
    <phoneticPr fontId="5" type="noConversion"/>
  </si>
  <si>
    <t>요거트*씨리얼</t>
    <phoneticPr fontId="5" type="noConversion"/>
  </si>
  <si>
    <t>오리엔탈&amp;망고D</t>
    <phoneticPr fontId="5" type="noConversion"/>
  </si>
  <si>
    <t>오리엔탈&amp;블루베리D</t>
    <phoneticPr fontId="5" type="noConversion"/>
  </si>
  <si>
    <t>발사믹&amp;파인애플D</t>
    <phoneticPr fontId="5" type="noConversion"/>
  </si>
  <si>
    <t>닭가슴살크랜베리샐러드</t>
    <phoneticPr fontId="5" type="noConversion"/>
  </si>
  <si>
    <t>베이컨시저샐러드</t>
    <phoneticPr fontId="5" type="noConversion"/>
  </si>
  <si>
    <t>케이준치킨샐러드</t>
    <phoneticPr fontId="5" type="noConversion"/>
  </si>
  <si>
    <t>씨푸드파스타샐러드</t>
    <phoneticPr fontId="5" type="noConversion"/>
  </si>
  <si>
    <t>우삼겹숙주볶음
감자튀김/부추전
볶음김치/잡곡밥/콩나물냉채/샐러드/장국/생수</t>
    <phoneticPr fontId="5" type="noConversion"/>
  </si>
  <si>
    <t>돈육간장불고기
만두탕수/계란찜
볶음김치/잡곡밥/궁채절임
샐러드/장국/생수</t>
    <phoneticPr fontId="5" type="noConversion"/>
  </si>
  <si>
    <t>고구마돈가스
찐만두/단호박전
볶음김치/잡곡밥/오이지
샐러드/장국/생수</t>
    <phoneticPr fontId="5" type="noConversion"/>
  </si>
  <si>
    <t>제육컬리플라워덮밥</t>
    <phoneticPr fontId="5" type="noConversion"/>
  </si>
  <si>
    <t>만두소렌틸볶음밥</t>
    <phoneticPr fontId="5" type="noConversion"/>
  </si>
  <si>
    <t>토마토미트볼라이스</t>
    <phoneticPr fontId="5" type="noConversion"/>
  </si>
  <si>
    <t>돈가스&amp;소시지</t>
    <phoneticPr fontId="5" type="noConversion"/>
  </si>
  <si>
    <t>꼬마김밥&amp;치킨텐더</t>
    <phoneticPr fontId="5" type="noConversion"/>
  </si>
  <si>
    <t>스팸&amp;매콤어묵</t>
    <phoneticPr fontId="5" type="noConversion"/>
  </si>
  <si>
    <t>오징어튀김&amp;제육</t>
    <phoneticPr fontId="5" type="noConversion"/>
  </si>
  <si>
    <t>고깃집볶음밥*계란후라이</t>
    <phoneticPr fontId="5" type="noConversion"/>
  </si>
  <si>
    <t>맥적열무보리비빔밥</t>
    <phoneticPr fontId="5" type="noConversion"/>
  </si>
  <si>
    <t>닭곰탕*소면사리</t>
    <phoneticPr fontId="5" type="noConversion"/>
  </si>
  <si>
    <t>바싹불고기*부추생채</t>
    <phoneticPr fontId="5" type="noConversion"/>
  </si>
  <si>
    <t>미역국</t>
    <phoneticPr fontId="5" type="noConversion"/>
  </si>
  <si>
    <t>코다리강정</t>
    <phoneticPr fontId="5" type="noConversion"/>
  </si>
  <si>
    <t>청포묵김가루무침</t>
    <phoneticPr fontId="5" type="noConversion"/>
  </si>
  <si>
    <t>모짜핫도그*케찹</t>
    <phoneticPr fontId="5" type="noConversion"/>
  </si>
  <si>
    <t>계란국</t>
    <phoneticPr fontId="5" type="noConversion"/>
  </si>
  <si>
    <t>봄동겉절이</t>
    <phoneticPr fontId="5" type="noConversion"/>
  </si>
  <si>
    <t>천사채샐러드</t>
    <phoneticPr fontId="5" type="noConversion"/>
  </si>
  <si>
    <t>생선가스*타르타르s</t>
    <phoneticPr fontId="5" type="noConversion"/>
  </si>
  <si>
    <t>열무김치</t>
    <phoneticPr fontId="5" type="noConversion"/>
  </si>
  <si>
    <t>셀프노량진황제컵밥</t>
    <phoneticPr fontId="5" type="noConversion"/>
  </si>
  <si>
    <t>셀프규동</t>
    <phoneticPr fontId="5" type="noConversion"/>
  </si>
  <si>
    <t>셀프로스팜마요덮밥</t>
    <phoneticPr fontId="5" type="noConversion"/>
  </si>
  <si>
    <t>셀프장조림버터비빔밥</t>
    <phoneticPr fontId="5" type="noConversion"/>
  </si>
  <si>
    <t>┗쌀밥,삼겹살볶음</t>
    <phoneticPr fontId="5" type="noConversion"/>
  </si>
  <si>
    <t>┗쌀밥,소불고기볶음,참나물</t>
    <phoneticPr fontId="5" type="noConversion"/>
  </si>
  <si>
    <t>┗쌀밥,로스팜구이,스크램블에그</t>
    <phoneticPr fontId="5" type="noConversion"/>
  </si>
  <si>
    <t>┗쌀밥,장조림,스크램블에그</t>
    <phoneticPr fontId="5" type="noConversion"/>
  </si>
  <si>
    <t>┗계란후라이,볶음김치</t>
    <phoneticPr fontId="5" type="noConversion"/>
  </si>
  <si>
    <t>┗숙주양파볶음</t>
    <phoneticPr fontId="5" type="noConversion"/>
  </si>
  <si>
    <t>┗상추,숙주양파볶음</t>
    <phoneticPr fontId="5" type="noConversion"/>
  </si>
  <si>
    <t>┗적색강초절임,맛김가루</t>
    <phoneticPr fontId="5" type="noConversion"/>
  </si>
  <si>
    <t>┗맛김가루,데리야끼양파소스</t>
    <phoneticPr fontId="5" type="noConversion"/>
  </si>
  <si>
    <t>┗참치마요옥수수</t>
    <phoneticPr fontId="5" type="noConversion"/>
  </si>
  <si>
    <t>치킨떡강정</t>
    <phoneticPr fontId="5" type="noConversion"/>
  </si>
  <si>
    <t>계란장조림</t>
    <phoneticPr fontId="5" type="noConversion"/>
  </si>
  <si>
    <t>치킨너겟*칠리s</t>
    <phoneticPr fontId="5" type="noConversion"/>
  </si>
  <si>
    <t>고구마맛탕/깍두기</t>
    <phoneticPr fontId="5" type="noConversion"/>
  </si>
  <si>
    <t>일자: 24.02.26~03.01</t>
    <phoneticPr fontId="5" type="noConversion"/>
  </si>
  <si>
    <t>오징어굴소스볶음
야채튀김/어묵볶음
볶음김치/잡곡밥/단무지
샐러드/장국/생수</t>
    <phoneticPr fontId="5" type="noConversion"/>
  </si>
  <si>
    <t>┗쫑상추,맛김가루</t>
    <phoneticPr fontId="5" type="noConversion"/>
  </si>
  <si>
    <t>┗맛김가루,쫑상추</t>
    <phoneticPr fontId="5" type="noConversion"/>
  </si>
  <si>
    <t>┗버터간장s, 오복지</t>
    <phoneticPr fontId="5" type="noConversion"/>
  </si>
  <si>
    <t>(코코넛밀크,레몬그라스,고추로 맛을 낸</t>
    <phoneticPr fontId="5" type="noConversion"/>
  </si>
  <si>
    <t>새콤매콤한 태국식 쌀국수)</t>
    <phoneticPr fontId="5" type="noConversion"/>
  </si>
  <si>
    <t>2종꼬치/미니나시고랭볶음밥</t>
    <phoneticPr fontId="5" type="noConversion"/>
  </si>
  <si>
    <t>양파초절임/배추김치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</si>
</sst>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5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13"/>
      <name val="나눔고딕"/>
      <family val="3"/>
      <charset val="129"/>
    </font>
    <font>
      <sz val="14"/>
      <color theme="1"/>
      <name val="나눔고딕"/>
      <family val="3"/>
      <charset val="129"/>
    </font>
    <font>
      <sz val="14"/>
      <color rgb="FFFF0000"/>
      <name val="나눔고딕 ExtraBold"/>
      <family val="3"/>
      <charset val="129"/>
    </font>
    <font>
      <sz val="11"/>
      <name val="나눔고딕 ExtraBold"/>
      <family val="3"/>
      <charset val="129"/>
    </font>
    <font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30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9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0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2" fillId="3" borderId="0" xfId="0" quotePrefix="1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4" fillId="0" borderId="0" xfId="11" applyFont="1" applyFill="1" applyBorder="1" applyAlignment="1">
      <alignment horizontal="left" vertical="center"/>
    </xf>
    <xf numFmtId="176" fontId="20" fillId="4" borderId="2" xfId="0" applyNumberFormat="1" applyFont="1" applyFill="1" applyBorder="1" applyAlignment="1">
      <alignment horizontal="center" vertical="center" wrapText="1"/>
    </xf>
    <xf numFmtId="177" fontId="21" fillId="0" borderId="0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center" vertical="top" wrapText="1"/>
    </xf>
    <xf numFmtId="0" fontId="42" fillId="0" borderId="5" xfId="0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center"/>
    </xf>
    <xf numFmtId="177" fontId="42" fillId="0" borderId="4" xfId="0" applyNumberFormat="1" applyFont="1" applyFill="1" applyBorder="1" applyAlignment="1">
      <alignment horizontal="left" vertical="center"/>
    </xf>
    <xf numFmtId="177" fontId="42" fillId="0" borderId="4" xfId="1" applyNumberFormat="1" applyFont="1" applyFill="1" applyBorder="1" applyAlignment="1">
      <alignment horizontal="left" vertical="center"/>
    </xf>
    <xf numFmtId="177" fontId="42" fillId="0" borderId="5" xfId="1" applyNumberFormat="1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center" vertical="top" wrapText="1"/>
    </xf>
    <xf numFmtId="177" fontId="24" fillId="0" borderId="27" xfId="1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0" fontId="53" fillId="0" borderId="0" xfId="1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 vertical="center" wrapText="1"/>
    </xf>
    <xf numFmtId="177" fontId="40" fillId="0" borderId="1" xfId="0" applyNumberFormat="1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177" fontId="40" fillId="0" borderId="16" xfId="0" applyNumberFormat="1" applyFont="1" applyFill="1" applyBorder="1" applyAlignment="1">
      <alignment horizontal="center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40" fillId="0" borderId="10" xfId="0" quotePrefix="1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/>
    </xf>
    <xf numFmtId="0" fontId="37" fillId="0" borderId="24" xfId="0" applyFont="1" applyFill="1" applyBorder="1" applyAlignment="1">
      <alignment horizontal="left" vertical="center"/>
    </xf>
    <xf numFmtId="0" fontId="21" fillId="3" borderId="5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42" fillId="3" borderId="5" xfId="0" applyNumberFormat="1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top" wrapText="1"/>
    </xf>
    <xf numFmtId="0" fontId="42" fillId="0" borderId="0" xfId="1" quotePrefix="1" applyFont="1" applyFill="1" applyBorder="1" applyAlignment="1">
      <alignment horizontal="left"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0" borderId="1" xfId="0" applyNumberFormat="1" applyFont="1" applyFill="1" applyBorder="1" applyAlignment="1">
      <alignment horizontal="center" vertical="center"/>
    </xf>
    <xf numFmtId="177" fontId="40" fillId="0" borderId="23" xfId="0" applyNumberFormat="1" applyFont="1" applyFill="1" applyBorder="1" applyAlignment="1">
      <alignment horizontal="center" vertical="center"/>
    </xf>
    <xf numFmtId="177" fontId="40" fillId="0" borderId="23" xfId="0" quotePrefix="1" applyNumberFormat="1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177" fontId="24" fillId="5" borderId="4" xfId="0" applyNumberFormat="1" applyFont="1" applyFill="1" applyBorder="1" applyAlignment="1">
      <alignment horizontal="left" vertical="center"/>
    </xf>
    <xf numFmtId="0" fontId="21" fillId="5" borderId="5" xfId="0" applyFont="1" applyFill="1" applyBorder="1" applyAlignment="1">
      <alignment vertical="center"/>
    </xf>
    <xf numFmtId="177" fontId="24" fillId="5" borderId="0" xfId="0" applyNumberFormat="1" applyFont="1" applyFill="1" applyBorder="1" applyAlignment="1">
      <alignment horizontal="left" vertical="center"/>
    </xf>
    <xf numFmtId="0" fontId="24" fillId="5" borderId="0" xfId="0" applyFont="1" applyFill="1" applyBorder="1" applyAlignment="1">
      <alignment vertical="center"/>
    </xf>
    <xf numFmtId="0" fontId="24" fillId="5" borderId="5" xfId="0" applyFont="1" applyFill="1" applyBorder="1" applyAlignment="1">
      <alignment horizontal="left" vertical="center"/>
    </xf>
    <xf numFmtId="0" fontId="24" fillId="5" borderId="0" xfId="0" applyFont="1" applyFill="1" applyBorder="1" applyAlignment="1">
      <alignment horizontal="left" vertical="center" wrapText="1"/>
    </xf>
    <xf numFmtId="0" fontId="24" fillId="5" borderId="4" xfId="0" applyFont="1" applyFill="1" applyBorder="1" applyAlignment="1">
      <alignment vertical="center" wrapText="1"/>
    </xf>
    <xf numFmtId="0" fontId="42" fillId="5" borderId="5" xfId="0" applyFont="1" applyFill="1" applyBorder="1" applyAlignment="1">
      <alignment horizontal="left" vertical="center"/>
    </xf>
    <xf numFmtId="177" fontId="42" fillId="5" borderId="4" xfId="0" applyNumberFormat="1" applyFont="1" applyFill="1" applyBorder="1" applyAlignment="1">
      <alignment horizontal="left" vertical="center"/>
    </xf>
    <xf numFmtId="0" fontId="42" fillId="5" borderId="0" xfId="1" quotePrefix="1" applyFont="1" applyFill="1" applyBorder="1" applyAlignment="1">
      <alignment horizontal="left" vertical="center" wrapText="1"/>
    </xf>
    <xf numFmtId="177" fontId="42" fillId="5" borderId="4" xfId="1" applyNumberFormat="1" applyFont="1" applyFill="1" applyBorder="1" applyAlignment="1">
      <alignment horizontal="left" vertical="center"/>
    </xf>
    <xf numFmtId="177" fontId="42" fillId="5" borderId="5" xfId="1" applyNumberFormat="1" applyFont="1" applyFill="1" applyBorder="1" applyAlignment="1">
      <alignment horizontal="left" vertical="center"/>
    </xf>
    <xf numFmtId="0" fontId="53" fillId="5" borderId="0" xfId="1" applyFont="1" applyFill="1" applyBorder="1" applyAlignment="1">
      <alignment horizontal="left" vertical="center"/>
    </xf>
    <xf numFmtId="177" fontId="24" fillId="5" borderId="27" xfId="1" applyNumberFormat="1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21" fillId="0" borderId="0" xfId="11" applyFont="1" applyFill="1" applyBorder="1" applyAlignment="1">
      <alignment horizontal="left" vertical="center"/>
    </xf>
    <xf numFmtId="177" fontId="21" fillId="5" borderId="0" xfId="0" applyNumberFormat="1" applyFont="1" applyFill="1" applyBorder="1" applyAlignment="1">
      <alignment horizontal="left" vertical="center"/>
    </xf>
    <xf numFmtId="177" fontId="23" fillId="0" borderId="0" xfId="11" applyNumberFormat="1" applyFont="1" applyFill="1" applyBorder="1" applyAlignment="1">
      <alignment horizontal="left" vertical="center"/>
    </xf>
    <xf numFmtId="177" fontId="23" fillId="5" borderId="0" xfId="0" applyNumberFormat="1" applyFont="1" applyFill="1" applyBorder="1" applyAlignment="1">
      <alignment horizontal="left" vertical="center"/>
    </xf>
    <xf numFmtId="177" fontId="20" fillId="0" borderId="0" xfId="11" applyNumberFormat="1" applyFont="1" applyFill="1" applyBorder="1" applyAlignment="1">
      <alignment horizontal="left" vertical="center"/>
    </xf>
    <xf numFmtId="177" fontId="42" fillId="5" borderId="0" xfId="0" applyNumberFormat="1" applyFont="1" applyFill="1" applyBorder="1" applyAlignment="1">
      <alignment horizontal="left" vertical="center"/>
    </xf>
    <xf numFmtId="0" fontId="24" fillId="5" borderId="0" xfId="0" applyFont="1" applyFill="1" applyBorder="1" applyAlignment="1">
      <alignment vertical="center" wrapText="1"/>
    </xf>
    <xf numFmtId="0" fontId="42" fillId="5" borderId="9" xfId="0" applyFont="1" applyFill="1" applyBorder="1" applyAlignment="1">
      <alignment vertical="center" wrapText="1"/>
    </xf>
    <xf numFmtId="0" fontId="56" fillId="7" borderId="0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left" vertical="center"/>
    </xf>
    <xf numFmtId="0" fontId="56" fillId="3" borderId="24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52" fillId="3" borderId="5" xfId="0" applyFont="1" applyFill="1" applyBorder="1" applyAlignment="1">
      <alignment horizontal="center" vertical="top" wrapText="1"/>
    </xf>
    <xf numFmtId="0" fontId="52" fillId="3" borderId="27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40" fillId="0" borderId="13" xfId="0" quotePrefix="1" applyFont="1" applyFill="1" applyBorder="1" applyAlignment="1">
      <alignment horizontal="center" vertical="center"/>
    </xf>
    <xf numFmtId="0" fontId="40" fillId="0" borderId="16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177" fontId="40" fillId="0" borderId="11" xfId="0" applyNumberFormat="1" applyFont="1" applyFill="1" applyBorder="1" applyAlignment="1">
      <alignment horizontal="center" vertical="center"/>
    </xf>
    <xf numFmtId="177" fontId="40" fillId="0" borderId="1" xfId="0" applyNumberFormat="1" applyFont="1" applyFill="1" applyBorder="1" applyAlignment="1">
      <alignment horizontal="center" vertical="center"/>
    </xf>
    <xf numFmtId="177" fontId="40" fillId="0" borderId="18" xfId="0" applyNumberFormat="1" applyFont="1" applyFill="1" applyBorder="1" applyAlignment="1">
      <alignment horizontal="center" vertical="center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0" fillId="0" borderId="11" xfId="0" quotePrefix="1" applyFont="1" applyFill="1" applyBorder="1" applyAlignment="1">
      <alignment horizontal="center" vertical="center"/>
    </xf>
    <xf numFmtId="0" fontId="40" fillId="0" borderId="18" xfId="0" quotePrefix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177" fontId="40" fillId="0" borderId="13" xfId="0" applyNumberFormat="1" applyFont="1" applyFill="1" applyBorder="1" applyAlignment="1">
      <alignment horizontal="center" vertical="center"/>
    </xf>
    <xf numFmtId="177" fontId="40" fillId="0" borderId="16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177" fontId="40" fillId="0" borderId="15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28" xfId="0" applyNumberFormat="1" applyFont="1" applyBorder="1" applyAlignment="1">
      <alignment horizontal="center" vertical="center"/>
    </xf>
    <xf numFmtId="177" fontId="40" fillId="0" borderId="29" xfId="0" applyNumberFormat="1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0" borderId="28" xfId="0" applyNumberFormat="1" applyFont="1" applyFill="1" applyBorder="1" applyAlignment="1">
      <alignment horizontal="center" vertical="center"/>
    </xf>
    <xf numFmtId="177" fontId="40" fillId="0" borderId="29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oneCellAnchor>
    <xdr:from>
      <xdr:col>3</xdr:col>
      <xdr:colOff>979714</xdr:colOff>
      <xdr:row>17</xdr:row>
      <xdr:rowOff>13607</xdr:rowOff>
    </xdr:from>
    <xdr:ext cx="804493" cy="476250"/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5646964"/>
          <a:ext cx="804493" cy="476250"/>
        </a:xfrm>
        <a:prstGeom prst="rect">
          <a:avLst/>
        </a:prstGeom>
      </xdr:spPr>
    </xdr:pic>
    <xdr:clientData/>
  </xdr:oneCellAnchor>
  <xdr:oneCellAnchor>
    <xdr:from>
      <xdr:col>6</xdr:col>
      <xdr:colOff>1006929</xdr:colOff>
      <xdr:row>22</xdr:row>
      <xdr:rowOff>68035</xdr:rowOff>
    </xdr:from>
    <xdr:ext cx="966107" cy="939760"/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2179" y="7334249"/>
          <a:ext cx="966107" cy="939760"/>
        </a:xfrm>
        <a:prstGeom prst="rect">
          <a:avLst/>
        </a:prstGeom>
      </xdr:spPr>
    </xdr:pic>
    <xdr:clientData/>
  </xdr:oneCellAnchor>
  <xdr:oneCellAnchor>
    <xdr:from>
      <xdr:col>5</xdr:col>
      <xdr:colOff>900794</xdr:colOff>
      <xdr:row>15</xdr:row>
      <xdr:rowOff>234042</xdr:rowOff>
    </xdr:from>
    <xdr:ext cx="966107" cy="939760"/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2187" y="5214256"/>
          <a:ext cx="966107" cy="9397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1604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N%20&#50689;&#50577;&#49324;/Desktop/&#44256;&#44061;&#49324;&#51204;&#49569;&#50857;%20&#47700;&#45684;/(&#44172;&#49884;)&#51452;&#44036;&#49885;&#45800;&#54364;_24.2.1&#51452;(&#5075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,목ver1_주간메뉴표"/>
      <sheetName val="주간메뉴표"/>
      <sheetName val="칼로리및알레르기공시"/>
    </sheetNames>
    <sheetDataSet>
      <sheetData sheetId="0"/>
      <sheetData sheetId="1">
        <row r="25">
          <cell r="E25">
            <v>0</v>
          </cell>
          <cell r="F25">
            <v>0</v>
          </cell>
          <cell r="G25" t="str">
            <v>그린샐러드</v>
          </cell>
        </row>
        <row r="29">
          <cell r="E29">
            <v>0</v>
          </cell>
        </row>
        <row r="35">
          <cell r="E35">
            <v>642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11"/>
      <c r="F2" s="14"/>
      <c r="G2" s="97"/>
      <c r="H2" s="2"/>
      <c r="J2" s="231" t="s">
        <v>1</v>
      </c>
      <c r="K2" s="32"/>
      <c r="L2" s="8"/>
    </row>
    <row r="3" spans="1:18" ht="26.25" customHeight="1">
      <c r="A3" s="1" t="s">
        <v>2</v>
      </c>
      <c r="B3" s="9" t="s">
        <v>174</v>
      </c>
      <c r="C3" s="10"/>
      <c r="D3" s="11"/>
      <c r="E3" s="12"/>
      <c r="F3" s="98"/>
      <c r="G3" s="11"/>
      <c r="J3" s="231"/>
      <c r="L3" s="8"/>
    </row>
    <row r="4" spans="1:18" ht="24" customHeight="1">
      <c r="B4" s="107"/>
      <c r="C4" s="10"/>
      <c r="D4" s="99"/>
      <c r="E4" s="12"/>
      <c r="F4" s="45"/>
      <c r="G4" s="100"/>
      <c r="H4" s="15" t="s">
        <v>3</v>
      </c>
      <c r="L4" s="16"/>
    </row>
    <row r="5" spans="1:18" s="17" customFormat="1" ht="29.25" customHeight="1">
      <c r="B5" s="18" t="s">
        <v>4</v>
      </c>
      <c r="C5" s="108" t="s">
        <v>39</v>
      </c>
      <c r="D5" s="19" t="s">
        <v>175</v>
      </c>
      <c r="E5" s="19" t="s">
        <v>176</v>
      </c>
      <c r="F5" s="19" t="s">
        <v>177</v>
      </c>
      <c r="G5" s="81" t="s">
        <v>178</v>
      </c>
      <c r="H5" s="81" t="s">
        <v>179</v>
      </c>
      <c r="J5" s="232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34" t="s">
        <v>5</v>
      </c>
      <c r="C6" s="20" t="s">
        <v>6</v>
      </c>
      <c r="D6" s="21" t="s">
        <v>180</v>
      </c>
      <c r="E6" s="118" t="s">
        <v>183</v>
      </c>
      <c r="F6" s="21" t="s">
        <v>58</v>
      </c>
      <c r="G6" s="112" t="s">
        <v>186</v>
      </c>
      <c r="H6" s="21" t="s">
        <v>59</v>
      </c>
      <c r="J6" s="233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34"/>
      <c r="C7" s="23" t="s">
        <v>7</v>
      </c>
      <c r="D7" s="24" t="s">
        <v>181</v>
      </c>
      <c r="E7" s="119" t="s">
        <v>60</v>
      </c>
      <c r="F7" s="24" t="s">
        <v>61</v>
      </c>
      <c r="G7" s="113" t="s">
        <v>62</v>
      </c>
      <c r="H7" s="24" t="s">
        <v>63</v>
      </c>
      <c r="J7" s="233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34"/>
      <c r="C8" s="96"/>
      <c r="D8" s="24" t="s">
        <v>182</v>
      </c>
      <c r="E8" s="119" t="s">
        <v>184</v>
      </c>
      <c r="F8" s="24" t="s">
        <v>64</v>
      </c>
      <c r="G8" s="113" t="s">
        <v>65</v>
      </c>
      <c r="H8" s="24" t="s">
        <v>66</v>
      </c>
      <c r="J8" s="233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34"/>
      <c r="C9" s="96"/>
      <c r="D9" s="24" t="s">
        <v>67</v>
      </c>
      <c r="E9" s="119" t="s">
        <v>185</v>
      </c>
      <c r="F9" s="24" t="s">
        <v>68</v>
      </c>
      <c r="G9" s="113" t="s">
        <v>69</v>
      </c>
      <c r="H9" s="24" t="s">
        <v>70</v>
      </c>
      <c r="J9" s="233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34"/>
      <c r="C10" s="96"/>
      <c r="D10" s="24" t="s">
        <v>71</v>
      </c>
      <c r="E10" s="119" t="s">
        <v>72</v>
      </c>
      <c r="F10" s="24" t="s">
        <v>73</v>
      </c>
      <c r="G10" s="113" t="s">
        <v>74</v>
      </c>
      <c r="H10" s="24" t="s">
        <v>53</v>
      </c>
      <c r="J10" s="233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34"/>
      <c r="C11" s="96"/>
      <c r="D11" s="24" t="s">
        <v>53</v>
      </c>
      <c r="E11" s="119" t="s">
        <v>75</v>
      </c>
      <c r="F11" s="24" t="s">
        <v>76</v>
      </c>
      <c r="G11" s="113" t="s">
        <v>53</v>
      </c>
      <c r="H11" s="24" t="s">
        <v>50</v>
      </c>
      <c r="J11" s="233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34"/>
      <c r="C12" s="28"/>
      <c r="D12" s="24" t="s">
        <v>50</v>
      </c>
      <c r="E12" s="119" t="s">
        <v>50</v>
      </c>
      <c r="F12" s="34">
        <v>725</v>
      </c>
      <c r="G12" s="120" t="s">
        <v>50</v>
      </c>
      <c r="H12" s="34">
        <v>725</v>
      </c>
      <c r="J12" s="233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34"/>
      <c r="C13" s="20" t="s">
        <v>8</v>
      </c>
      <c r="D13" s="21"/>
      <c r="E13" s="119"/>
      <c r="F13" s="21"/>
      <c r="G13" s="112"/>
      <c r="H13" s="21" t="s">
        <v>187</v>
      </c>
      <c r="J13" s="233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34"/>
      <c r="C14" s="23" t="s">
        <v>40</v>
      </c>
      <c r="D14" s="24"/>
      <c r="E14" s="119"/>
      <c r="F14" s="24"/>
      <c r="G14" s="113"/>
      <c r="H14" s="24" t="s">
        <v>188</v>
      </c>
      <c r="J14" s="233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34"/>
      <c r="C15" s="96"/>
      <c r="D15" s="24"/>
      <c r="E15" s="119"/>
      <c r="F15" s="24"/>
      <c r="G15" s="113"/>
      <c r="H15" s="24" t="s">
        <v>77</v>
      </c>
      <c r="J15" s="233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34"/>
      <c r="C16" s="96"/>
      <c r="D16" s="24"/>
      <c r="E16" s="121"/>
      <c r="F16" s="24"/>
      <c r="G16" s="113"/>
      <c r="H16" s="24" t="s">
        <v>206</v>
      </c>
      <c r="J16" s="233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34"/>
      <c r="C17" s="96"/>
      <c r="D17" s="24"/>
      <c r="E17" s="121"/>
      <c r="F17" s="24"/>
      <c r="G17" s="113"/>
      <c r="H17" s="24" t="s">
        <v>207</v>
      </c>
      <c r="J17" s="233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34"/>
      <c r="C18" s="31"/>
      <c r="D18" s="24"/>
      <c r="E18" s="121"/>
      <c r="F18" s="24"/>
      <c r="G18" s="113"/>
      <c r="H18" s="24" t="s">
        <v>78</v>
      </c>
      <c r="J18" s="233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34"/>
      <c r="C19" s="28"/>
      <c r="D19" s="34">
        <v>1014</v>
      </c>
      <c r="E19" s="122"/>
      <c r="F19" s="34"/>
      <c r="G19" s="114">
        <v>1014</v>
      </c>
      <c r="H19" s="24" t="s">
        <v>50</v>
      </c>
      <c r="J19" s="233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34"/>
      <c r="C20" s="20" t="s">
        <v>41</v>
      </c>
      <c r="D20" s="112" t="s">
        <v>192</v>
      </c>
      <c r="E20" s="124" t="s">
        <v>189</v>
      </c>
      <c r="F20" s="88"/>
      <c r="G20" s="88" t="s">
        <v>79</v>
      </c>
      <c r="H20" s="24"/>
      <c r="J20" s="233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34"/>
      <c r="C21" s="23" t="s">
        <v>42</v>
      </c>
      <c r="D21" s="113" t="s">
        <v>80</v>
      </c>
      <c r="E21" s="121" t="s">
        <v>190</v>
      </c>
      <c r="F21" s="24"/>
      <c r="G21" s="24" t="s">
        <v>81</v>
      </c>
      <c r="H21" s="24"/>
      <c r="J21" s="233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34"/>
      <c r="C22" s="23"/>
      <c r="D22" s="113" t="s">
        <v>82</v>
      </c>
      <c r="E22" s="119" t="s">
        <v>191</v>
      </c>
      <c r="F22" s="24"/>
      <c r="G22" s="24" t="s">
        <v>83</v>
      </c>
      <c r="H22" s="24"/>
      <c r="J22" s="233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34"/>
      <c r="C23" s="96"/>
      <c r="D23" s="113" t="s">
        <v>84</v>
      </c>
      <c r="E23" s="119" t="s">
        <v>85</v>
      </c>
      <c r="F23" s="24"/>
      <c r="G23" s="24" t="s">
        <v>86</v>
      </c>
      <c r="H23" s="24"/>
      <c r="J23" s="233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34"/>
      <c r="C24" s="96"/>
      <c r="D24" s="113" t="s">
        <v>87</v>
      </c>
      <c r="E24" s="119" t="s">
        <v>50</v>
      </c>
      <c r="F24" s="24"/>
      <c r="G24" s="24" t="s">
        <v>88</v>
      </c>
      <c r="H24" s="24"/>
      <c r="J24" s="233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34"/>
      <c r="C25" s="96"/>
      <c r="D25" s="113" t="s">
        <v>50</v>
      </c>
      <c r="E25" s="121"/>
      <c r="F25" s="24"/>
      <c r="G25" s="24" t="s">
        <v>76</v>
      </c>
      <c r="H25" s="24"/>
      <c r="J25" s="233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34"/>
      <c r="C26" s="28"/>
      <c r="D26" s="114"/>
      <c r="E26" s="122"/>
      <c r="F26" s="34"/>
      <c r="G26" s="34"/>
      <c r="H26" s="34">
        <v>725</v>
      </c>
      <c r="J26" s="233"/>
      <c r="K26" s="82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34"/>
      <c r="C27" s="242" t="s">
        <v>43</v>
      </c>
      <c r="D27" s="24" t="s">
        <v>89</v>
      </c>
      <c r="E27" s="24" t="s">
        <v>193</v>
      </c>
      <c r="F27" s="24" t="s">
        <v>55</v>
      </c>
      <c r="G27" s="24" t="s">
        <v>90</v>
      </c>
      <c r="H27" s="24" t="s">
        <v>91</v>
      </c>
      <c r="J27" s="233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34"/>
      <c r="C28" s="245"/>
      <c r="D28" s="24" t="s">
        <v>51</v>
      </c>
      <c r="E28" s="24" t="s">
        <v>92</v>
      </c>
      <c r="F28" s="24" t="s">
        <v>52</v>
      </c>
      <c r="G28" s="24" t="s">
        <v>93</v>
      </c>
      <c r="H28" s="24" t="s">
        <v>52</v>
      </c>
      <c r="J28" s="233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34"/>
      <c r="C29" s="246"/>
      <c r="D29" s="89" t="s">
        <v>94</v>
      </c>
      <c r="E29" s="89"/>
      <c r="F29" s="89" t="s">
        <v>56</v>
      </c>
      <c r="G29" s="89" t="s">
        <v>57</v>
      </c>
      <c r="H29" s="89" t="s">
        <v>95</v>
      </c>
      <c r="J29" s="233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34"/>
      <c r="C30" s="20" t="s">
        <v>44</v>
      </c>
      <c r="D30" s="123" t="s">
        <v>96</v>
      </c>
      <c r="E30" s="124" t="s">
        <v>194</v>
      </c>
      <c r="F30" s="21"/>
      <c r="G30" s="123" t="s">
        <v>199</v>
      </c>
      <c r="H30" s="125" t="s">
        <v>97</v>
      </c>
      <c r="J30" s="233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34"/>
      <c r="C31" s="93" t="s">
        <v>45</v>
      </c>
      <c r="D31" s="24" t="s">
        <v>98</v>
      </c>
      <c r="E31" s="119" t="s">
        <v>195</v>
      </c>
      <c r="F31" s="24"/>
      <c r="G31" s="24" t="s">
        <v>99</v>
      </c>
      <c r="H31" s="112" t="s">
        <v>100</v>
      </c>
      <c r="J31" s="233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34"/>
      <c r="C32" s="93" t="s">
        <v>46</v>
      </c>
      <c r="D32" s="24" t="s">
        <v>101</v>
      </c>
      <c r="E32" s="119" t="s">
        <v>196</v>
      </c>
      <c r="F32" s="24"/>
      <c r="G32" s="24" t="s">
        <v>198</v>
      </c>
      <c r="H32" s="113" t="s">
        <v>102</v>
      </c>
      <c r="J32" s="233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34"/>
      <c r="C33" s="95"/>
      <c r="D33" s="24" t="s">
        <v>103</v>
      </c>
      <c r="E33" s="119" t="s">
        <v>104</v>
      </c>
      <c r="F33" s="24"/>
      <c r="G33" s="24" t="s">
        <v>105</v>
      </c>
      <c r="H33" s="113" t="s">
        <v>106</v>
      </c>
      <c r="J33" s="233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34"/>
      <c r="C34" s="95"/>
      <c r="D34" s="24"/>
      <c r="E34" s="119" t="s">
        <v>197</v>
      </c>
      <c r="F34" s="24"/>
      <c r="G34" s="24" t="s">
        <v>50</v>
      </c>
      <c r="H34" s="113" t="s">
        <v>107</v>
      </c>
      <c r="J34" s="233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34"/>
      <c r="C35" s="96"/>
      <c r="D35" s="24"/>
      <c r="E35" s="119" t="s">
        <v>50</v>
      </c>
      <c r="F35" s="24"/>
      <c r="G35" s="24"/>
      <c r="H35" s="113" t="s">
        <v>200</v>
      </c>
      <c r="J35" s="233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34"/>
      <c r="C36" s="28"/>
      <c r="D36" s="34"/>
      <c r="E36" s="122"/>
      <c r="F36" s="34"/>
      <c r="G36" s="34"/>
      <c r="H36" s="114" t="s">
        <v>108</v>
      </c>
      <c r="J36" s="233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34"/>
      <c r="C37" s="235" t="s">
        <v>47</v>
      </c>
      <c r="D37" s="90" t="s">
        <v>109</v>
      </c>
      <c r="E37" s="115" t="s">
        <v>110</v>
      </c>
      <c r="F37" s="115"/>
      <c r="G37" s="90" t="s">
        <v>111</v>
      </c>
      <c r="H37" s="90" t="s">
        <v>112</v>
      </c>
      <c r="J37" s="237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34"/>
      <c r="C38" s="236"/>
      <c r="D38" s="116" t="s">
        <v>113</v>
      </c>
      <c r="E38" s="117" t="s">
        <v>114</v>
      </c>
      <c r="F38" s="116"/>
      <c r="G38" s="90" t="s">
        <v>115</v>
      </c>
      <c r="H38" s="90" t="s">
        <v>116</v>
      </c>
      <c r="J38" s="238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34"/>
      <c r="C39" s="95"/>
      <c r="D39" s="90" t="s">
        <v>117</v>
      </c>
      <c r="E39" s="90" t="s">
        <v>118</v>
      </c>
      <c r="F39" s="90"/>
      <c r="G39" s="90" t="s">
        <v>119</v>
      </c>
      <c r="H39" s="90" t="s">
        <v>120</v>
      </c>
      <c r="J39" s="238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34"/>
      <c r="C40" s="95"/>
      <c r="D40" s="116" t="s">
        <v>121</v>
      </c>
      <c r="E40" s="90" t="s">
        <v>122</v>
      </c>
      <c r="F40" s="90"/>
      <c r="G40" s="90" t="s">
        <v>123</v>
      </c>
      <c r="H40" s="90" t="s">
        <v>124</v>
      </c>
      <c r="J40" s="238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34"/>
      <c r="C41" s="84"/>
      <c r="D41" s="90" t="s">
        <v>125</v>
      </c>
      <c r="E41" s="90" t="s">
        <v>126</v>
      </c>
      <c r="F41" s="109"/>
      <c r="G41" s="90" t="s">
        <v>127</v>
      </c>
      <c r="H41" s="90" t="s">
        <v>128</v>
      </c>
      <c r="J41" s="238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85"/>
      <c r="D42" s="110"/>
      <c r="E42" s="91"/>
      <c r="F42" s="91"/>
      <c r="G42" s="91"/>
      <c r="H42" s="91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39" t="s">
        <v>11</v>
      </c>
      <c r="C43" s="86" t="s">
        <v>6</v>
      </c>
      <c r="D43" s="21" t="s">
        <v>204</v>
      </c>
      <c r="E43" s="21" t="s">
        <v>203</v>
      </c>
      <c r="F43" s="21" t="s">
        <v>201</v>
      </c>
      <c r="G43" s="21" t="s">
        <v>129</v>
      </c>
      <c r="H43" s="21" t="s">
        <v>130</v>
      </c>
      <c r="J43" s="241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34"/>
      <c r="C44" s="87"/>
      <c r="D44" s="24" t="s">
        <v>131</v>
      </c>
      <c r="E44" s="24" t="s">
        <v>132</v>
      </c>
      <c r="F44" s="24" t="s">
        <v>202</v>
      </c>
      <c r="G44" s="24" t="s">
        <v>133</v>
      </c>
      <c r="H44" s="24" t="s">
        <v>134</v>
      </c>
      <c r="J44" s="241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34"/>
      <c r="C45" s="95"/>
      <c r="D45" s="24" t="s">
        <v>205</v>
      </c>
      <c r="E45" s="24" t="s">
        <v>135</v>
      </c>
      <c r="F45" s="24" t="s">
        <v>136</v>
      </c>
      <c r="G45" s="24" t="s">
        <v>137</v>
      </c>
      <c r="H45" s="24" t="s">
        <v>138</v>
      </c>
      <c r="J45" s="241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34"/>
      <c r="C46" s="95"/>
      <c r="D46" s="24" t="s">
        <v>54</v>
      </c>
      <c r="E46" s="24" t="s">
        <v>139</v>
      </c>
      <c r="F46" s="24" t="s">
        <v>140</v>
      </c>
      <c r="G46" s="24" t="s">
        <v>141</v>
      </c>
      <c r="H46" s="24" t="s">
        <v>142</v>
      </c>
      <c r="J46" s="241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34"/>
      <c r="C47" s="95"/>
      <c r="D47" s="24" t="s">
        <v>143</v>
      </c>
      <c r="E47" s="24" t="s">
        <v>144</v>
      </c>
      <c r="F47" s="24" t="s">
        <v>145</v>
      </c>
      <c r="G47" s="24" t="s">
        <v>146</v>
      </c>
      <c r="H47" s="24" t="s">
        <v>147</v>
      </c>
      <c r="J47" s="241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34"/>
      <c r="C48" s="95"/>
      <c r="D48" s="24" t="s">
        <v>148</v>
      </c>
      <c r="E48" s="24" t="s">
        <v>149</v>
      </c>
      <c r="F48" s="24" t="s">
        <v>150</v>
      </c>
      <c r="G48" s="24" t="s">
        <v>151</v>
      </c>
      <c r="H48" s="24" t="s">
        <v>152</v>
      </c>
      <c r="J48" s="241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34"/>
      <c r="C49" s="83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41"/>
      <c r="K49" s="8"/>
      <c r="L49" s="8"/>
      <c r="M49" s="8"/>
      <c r="N49" s="52"/>
      <c r="R49" s="22"/>
    </row>
    <row r="50" spans="2:18" ht="26.1" customHeight="1">
      <c r="B50" s="234"/>
      <c r="C50" s="20" t="s">
        <v>14</v>
      </c>
      <c r="D50" s="21" t="s">
        <v>153</v>
      </c>
      <c r="E50" s="21" t="s">
        <v>154</v>
      </c>
      <c r="F50" s="21"/>
      <c r="G50" s="21" t="s">
        <v>155</v>
      </c>
      <c r="H50" s="21"/>
      <c r="J50" s="241"/>
      <c r="L50" s="8"/>
      <c r="M50" s="8"/>
      <c r="N50" s="52"/>
      <c r="R50" s="22"/>
    </row>
    <row r="51" spans="2:18" ht="26.1" customHeight="1">
      <c r="B51" s="234"/>
      <c r="C51" s="23"/>
      <c r="D51" s="24" t="s">
        <v>156</v>
      </c>
      <c r="E51" s="24" t="s">
        <v>157</v>
      </c>
      <c r="F51" s="24"/>
      <c r="G51" s="24" t="s">
        <v>158</v>
      </c>
      <c r="H51" s="24"/>
      <c r="J51" s="241"/>
      <c r="K51" s="21"/>
      <c r="L51" s="21"/>
      <c r="M51" s="8"/>
      <c r="N51" s="52"/>
      <c r="R51" s="22"/>
    </row>
    <row r="52" spans="2:18" ht="26.1" customHeight="1">
      <c r="B52" s="234"/>
      <c r="C52" s="20"/>
      <c r="D52" s="24" t="s">
        <v>159</v>
      </c>
      <c r="E52" s="24" t="s">
        <v>160</v>
      </c>
      <c r="F52" s="24"/>
      <c r="G52" s="24" t="s">
        <v>161</v>
      </c>
      <c r="H52" s="24"/>
      <c r="J52" s="241"/>
      <c r="K52" s="24"/>
      <c r="L52" s="24"/>
      <c r="M52" s="8"/>
      <c r="N52" s="52"/>
      <c r="R52" s="22"/>
    </row>
    <row r="53" spans="2:18" ht="26.1" customHeight="1">
      <c r="B53" s="234"/>
      <c r="C53" s="20"/>
      <c r="D53" s="24" t="s">
        <v>162</v>
      </c>
      <c r="E53" s="24" t="s">
        <v>163</v>
      </c>
      <c r="F53" s="24"/>
      <c r="G53" s="24" t="s">
        <v>164</v>
      </c>
      <c r="H53" s="24"/>
      <c r="J53" s="241"/>
      <c r="K53" s="24"/>
      <c r="L53" s="24"/>
      <c r="M53" s="8"/>
      <c r="N53" s="52"/>
      <c r="R53" s="22"/>
    </row>
    <row r="54" spans="2:18" s="51" customFormat="1" ht="26.1" customHeight="1">
      <c r="B54" s="234"/>
      <c r="C54" s="20"/>
      <c r="D54" s="24" t="s">
        <v>165</v>
      </c>
      <c r="E54" s="24" t="s">
        <v>166</v>
      </c>
      <c r="F54" s="24"/>
      <c r="G54" s="24" t="s">
        <v>141</v>
      </c>
      <c r="H54" s="24"/>
      <c r="J54" s="241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34"/>
      <c r="C55" s="20"/>
      <c r="D55" s="24" t="s">
        <v>167</v>
      </c>
      <c r="E55" s="24" t="s">
        <v>167</v>
      </c>
      <c r="F55" s="24"/>
      <c r="G55" s="24" t="s">
        <v>168</v>
      </c>
      <c r="H55" s="24"/>
      <c r="J55" s="241"/>
      <c r="K55" s="24"/>
      <c r="L55" s="24"/>
      <c r="M55" s="52"/>
      <c r="N55" s="52"/>
      <c r="R55" s="22"/>
    </row>
    <row r="56" spans="2:18" ht="26.1" customHeight="1">
      <c r="B56" s="234"/>
      <c r="C56" s="102"/>
      <c r="D56" s="34">
        <v>725</v>
      </c>
      <c r="E56" s="34">
        <v>903</v>
      </c>
      <c r="F56" s="34"/>
      <c r="G56" s="34">
        <v>905</v>
      </c>
      <c r="H56" s="34"/>
      <c r="J56" s="241"/>
      <c r="K56" s="24"/>
      <c r="L56" s="24"/>
      <c r="M56" s="52"/>
      <c r="N56" s="52"/>
      <c r="R56" s="22"/>
    </row>
    <row r="57" spans="2:18" ht="26.1" customHeight="1">
      <c r="B57" s="234"/>
      <c r="C57" s="242" t="s">
        <v>10</v>
      </c>
      <c r="D57" s="24" t="s">
        <v>50</v>
      </c>
      <c r="E57" s="24" t="s">
        <v>50</v>
      </c>
      <c r="F57" s="24" t="s">
        <v>50</v>
      </c>
      <c r="G57" s="24" t="s">
        <v>50</v>
      </c>
      <c r="H57" s="24" t="s">
        <v>50</v>
      </c>
      <c r="J57" s="241"/>
      <c r="K57" s="25"/>
      <c r="L57" s="30"/>
      <c r="M57" s="52"/>
      <c r="N57" s="52"/>
      <c r="R57" s="22"/>
    </row>
    <row r="58" spans="2:18" ht="26.1" customHeight="1" thickBot="1">
      <c r="B58" s="240"/>
      <c r="C58" s="243"/>
      <c r="D58" s="92" t="s">
        <v>169</v>
      </c>
      <c r="E58" s="92" t="s">
        <v>170</v>
      </c>
      <c r="F58" s="92" t="s">
        <v>171</v>
      </c>
      <c r="G58" s="92" t="s">
        <v>172</v>
      </c>
      <c r="H58" s="92" t="s">
        <v>173</v>
      </c>
      <c r="J58" s="241"/>
      <c r="K58" s="16"/>
      <c r="L58" s="8"/>
      <c r="M58" s="52"/>
      <c r="N58" s="52"/>
      <c r="R58" s="22"/>
    </row>
    <row r="59" spans="2:18" ht="10.5" customHeight="1">
      <c r="B59" s="10"/>
      <c r="C59" s="53"/>
      <c r="D59" s="103"/>
      <c r="E59" s="103"/>
      <c r="F59" s="103"/>
      <c r="G59" s="103"/>
      <c r="H59" s="103"/>
      <c r="K59" s="25"/>
      <c r="L59" s="8"/>
      <c r="M59" s="52"/>
      <c r="N59" s="52"/>
      <c r="R59" s="22"/>
    </row>
    <row r="60" spans="2:18" s="57" customFormat="1" ht="12.75" customHeight="1">
      <c r="B60" s="54" t="s">
        <v>48</v>
      </c>
      <c r="C60" s="46"/>
      <c r="D60" s="32"/>
      <c r="E60" s="32"/>
      <c r="F60" s="24"/>
      <c r="G60" s="32"/>
      <c r="H60" s="32"/>
      <c r="J60" s="244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44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30"/>
      <c r="K62" s="16"/>
      <c r="L62" s="16"/>
      <c r="M62" s="52"/>
      <c r="N62" s="52"/>
    </row>
    <row r="63" spans="2:18" ht="14.25" customHeight="1">
      <c r="H63" s="230"/>
      <c r="K63" s="52"/>
      <c r="L63" s="16"/>
      <c r="M63" s="52"/>
      <c r="N63" s="52"/>
    </row>
    <row r="64" spans="2:18" ht="24.95" customHeight="1">
      <c r="B64" s="52"/>
      <c r="C64" s="52"/>
      <c r="G64" s="97"/>
      <c r="H64" s="2"/>
      <c r="K64" s="52"/>
      <c r="L64" s="16"/>
      <c r="M64" s="52"/>
      <c r="N64" s="52"/>
    </row>
    <row r="65" spans="2:18" ht="24.95" customHeight="1">
      <c r="B65" s="48"/>
      <c r="C65" s="104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88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1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2"/>
      <c r="E71" s="24"/>
      <c r="F71" s="24"/>
      <c r="G71" s="24"/>
      <c r="H71" s="24"/>
      <c r="K71" s="16"/>
    </row>
    <row r="72" spans="2:18" ht="24.95" customHeight="1">
      <c r="B72" s="24"/>
      <c r="C72" s="24"/>
      <c r="D72" s="82"/>
      <c r="E72" s="24"/>
      <c r="F72" s="24"/>
      <c r="G72" s="24"/>
      <c r="H72" s="24"/>
      <c r="K72" s="16"/>
    </row>
    <row r="73" spans="2:18" ht="24.95" customHeight="1">
      <c r="B73" s="24"/>
      <c r="C73" s="24"/>
      <c r="D73" s="82"/>
      <c r="E73" s="82"/>
      <c r="F73" s="24"/>
      <c r="G73" s="94"/>
      <c r="H73" s="24"/>
      <c r="K73" s="16"/>
    </row>
    <row r="74" spans="2:18" ht="24.95" customHeight="1">
      <c r="B74" s="24"/>
      <c r="C74" s="24"/>
      <c r="D74" s="21"/>
      <c r="E74" s="88"/>
      <c r="F74" s="21"/>
      <c r="G74" s="94"/>
      <c r="H74" s="21"/>
      <c r="K74" s="25"/>
    </row>
    <row r="75" spans="2:18" ht="18">
      <c r="B75" s="24"/>
      <c r="C75" s="24"/>
      <c r="D75" s="101"/>
      <c r="E75" s="24"/>
      <c r="F75" s="105"/>
      <c r="G75" s="24"/>
      <c r="H75" s="101"/>
      <c r="K75" s="16"/>
    </row>
    <row r="76" spans="2:18" ht="18">
      <c r="B76" s="48"/>
      <c r="C76" s="24"/>
      <c r="D76" s="105"/>
      <c r="E76" s="24"/>
      <c r="F76" s="82"/>
      <c r="G76" s="24"/>
      <c r="H76" s="82"/>
      <c r="K76" s="16"/>
    </row>
    <row r="77" spans="2:18" ht="18">
      <c r="B77" s="48"/>
      <c r="C77" s="24"/>
      <c r="D77" s="101"/>
      <c r="E77" s="24"/>
      <c r="F77" s="82"/>
      <c r="G77" s="24"/>
      <c r="H77" s="82"/>
      <c r="K77" s="16"/>
    </row>
    <row r="78" spans="2:18" ht="18">
      <c r="B78" s="48"/>
      <c r="C78" s="24"/>
      <c r="D78" s="82"/>
      <c r="E78" s="24"/>
      <c r="F78" s="82"/>
      <c r="G78" s="24"/>
      <c r="H78" s="82"/>
      <c r="K78" s="16"/>
    </row>
    <row r="79" spans="2:18" ht="18">
      <c r="B79" s="48"/>
      <c r="C79" s="48"/>
      <c r="D79" s="32"/>
      <c r="E79" s="24"/>
      <c r="F79" s="82"/>
      <c r="G79" s="24"/>
      <c r="H79" s="82"/>
      <c r="K79" s="16"/>
    </row>
    <row r="80" spans="2:18" ht="18">
      <c r="B80" s="48"/>
      <c r="C80" s="48"/>
      <c r="D80" s="32"/>
      <c r="E80" s="82"/>
      <c r="F80" s="48"/>
      <c r="G80" s="32"/>
      <c r="H80" s="82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97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06" t="s">
        <v>49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topLeftCell="A23" zoomScale="70" zoomScaleNormal="70" zoomScaleSheetLayoutView="55" zoomScalePageLayoutView="96" workbookViewId="0">
      <selection activeCell="B2" sqref="B2:H60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38</v>
      </c>
      <c r="C2" s="7"/>
      <c r="D2" s="7"/>
      <c r="E2" s="14"/>
      <c r="F2" s="14"/>
      <c r="G2" s="97"/>
      <c r="H2" s="2"/>
      <c r="J2" s="231" t="s">
        <v>1</v>
      </c>
      <c r="K2" s="32"/>
      <c r="L2" s="8"/>
    </row>
    <row r="3" spans="1:18" ht="26.25" customHeight="1">
      <c r="A3" s="70" t="s">
        <v>2</v>
      </c>
      <c r="B3" s="9" t="s">
        <v>239</v>
      </c>
      <c r="C3" s="10"/>
      <c r="D3" s="11"/>
      <c r="E3" s="98"/>
      <c r="F3" s="98"/>
      <c r="G3" s="11"/>
      <c r="J3" s="231"/>
      <c r="L3" s="8"/>
    </row>
    <row r="4" spans="1:18" ht="24" customHeight="1">
      <c r="B4" s="107"/>
      <c r="C4" s="10"/>
      <c r="D4" s="99"/>
      <c r="E4" s="45"/>
      <c r="F4" s="45"/>
      <c r="G4" s="100"/>
      <c r="H4" s="15"/>
      <c r="L4" s="16"/>
    </row>
    <row r="5" spans="1:18" s="17" customFormat="1" ht="29.25" customHeight="1">
      <c r="B5" s="18" t="s">
        <v>4</v>
      </c>
      <c r="C5" s="108" t="s">
        <v>39</v>
      </c>
      <c r="D5" s="157" t="s">
        <v>240</v>
      </c>
      <c r="E5" s="19" t="s">
        <v>241</v>
      </c>
      <c r="F5" s="19" t="s">
        <v>242</v>
      </c>
      <c r="G5" s="19" t="s">
        <v>243</v>
      </c>
      <c r="H5" s="157" t="s">
        <v>244</v>
      </c>
      <c r="J5" s="232" t="s">
        <v>37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49" t="s">
        <v>5</v>
      </c>
      <c r="C6" s="20" t="s">
        <v>211</v>
      </c>
      <c r="D6" s="186" t="s">
        <v>245</v>
      </c>
      <c r="E6" s="187" t="s">
        <v>246</v>
      </c>
      <c r="F6" s="140" t="s">
        <v>247</v>
      </c>
      <c r="G6" s="140" t="s">
        <v>248</v>
      </c>
      <c r="H6" s="202" t="s">
        <v>249</v>
      </c>
      <c r="J6" s="233"/>
      <c r="K6" s="52"/>
      <c r="L6" s="140"/>
      <c r="M6" s="48"/>
      <c r="N6" s="48"/>
      <c r="O6" s="48"/>
      <c r="P6" s="22"/>
    </row>
    <row r="7" spans="1:18" s="17" customFormat="1" ht="25.5" customHeight="1">
      <c r="B7" s="234"/>
      <c r="C7" s="23" t="s">
        <v>218</v>
      </c>
      <c r="D7" s="133" t="s">
        <v>250</v>
      </c>
      <c r="E7" s="119" t="s">
        <v>251</v>
      </c>
      <c r="F7" s="133" t="s">
        <v>252</v>
      </c>
      <c r="G7" s="133" t="s">
        <v>253</v>
      </c>
      <c r="H7" s="203"/>
      <c r="J7" s="233"/>
      <c r="K7" s="52"/>
      <c r="L7" s="133"/>
      <c r="M7" s="48"/>
      <c r="N7" s="48"/>
      <c r="O7" s="48"/>
      <c r="P7" s="22"/>
    </row>
    <row r="8" spans="1:18" s="17" customFormat="1" ht="25.5" customHeight="1">
      <c r="B8" s="234"/>
      <c r="C8" s="153"/>
      <c r="D8" s="133" t="s">
        <v>254</v>
      </c>
      <c r="E8" s="119" t="s">
        <v>255</v>
      </c>
      <c r="F8" s="133" t="s">
        <v>234</v>
      </c>
      <c r="G8" s="24" t="s">
        <v>256</v>
      </c>
      <c r="H8" s="203"/>
      <c r="J8" s="233"/>
      <c r="K8" s="52"/>
      <c r="L8" s="133"/>
      <c r="M8" s="48"/>
      <c r="N8" s="45"/>
      <c r="O8" s="48"/>
      <c r="P8" s="22"/>
    </row>
    <row r="9" spans="1:18" s="17" customFormat="1" ht="25.5" customHeight="1">
      <c r="B9" s="234"/>
      <c r="C9" s="153"/>
      <c r="D9" s="133" t="s">
        <v>257</v>
      </c>
      <c r="E9" s="119" t="s">
        <v>258</v>
      </c>
      <c r="F9" s="133" t="s">
        <v>259</v>
      </c>
      <c r="G9" s="133" t="s">
        <v>260</v>
      </c>
      <c r="H9" s="203"/>
      <c r="J9" s="233"/>
      <c r="K9" s="52"/>
      <c r="L9" s="133"/>
      <c r="M9" s="48"/>
      <c r="N9" s="45"/>
      <c r="O9" s="48"/>
      <c r="P9" s="22"/>
    </row>
    <row r="10" spans="1:18" s="17" customFormat="1" ht="25.5" customHeight="1">
      <c r="B10" s="234"/>
      <c r="C10" s="153"/>
      <c r="D10" s="133" t="s">
        <v>53</v>
      </c>
      <c r="E10" s="119" t="s">
        <v>261</v>
      </c>
      <c r="F10" s="133" t="s">
        <v>53</v>
      </c>
      <c r="G10" s="133" t="s">
        <v>53</v>
      </c>
      <c r="H10" s="203"/>
      <c r="J10" s="233"/>
      <c r="K10" s="52"/>
      <c r="L10" s="133"/>
      <c r="M10" s="48"/>
      <c r="N10" s="48"/>
      <c r="O10" s="48"/>
      <c r="P10" s="22"/>
    </row>
    <row r="11" spans="1:18" s="17" customFormat="1" ht="25.5" customHeight="1">
      <c r="B11" s="234"/>
      <c r="C11" s="153"/>
      <c r="D11" s="133" t="s">
        <v>50</v>
      </c>
      <c r="E11" s="119" t="s">
        <v>50</v>
      </c>
      <c r="F11" s="133" t="s">
        <v>50</v>
      </c>
      <c r="G11" s="133" t="s">
        <v>50</v>
      </c>
      <c r="H11" s="203"/>
      <c r="J11" s="233"/>
      <c r="K11" s="52"/>
      <c r="L11" s="48"/>
      <c r="M11" s="48"/>
      <c r="N11" s="48"/>
      <c r="O11" s="48"/>
      <c r="P11" s="26"/>
    </row>
    <row r="12" spans="1:18" s="27" customFormat="1" ht="25.5" customHeight="1">
      <c r="B12" s="234"/>
      <c r="C12" s="28"/>
      <c r="D12" s="131">
        <v>974</v>
      </c>
      <c r="E12" s="122">
        <v>1265</v>
      </c>
      <c r="F12" s="131">
        <v>1269</v>
      </c>
      <c r="G12" s="131">
        <v>979</v>
      </c>
      <c r="H12" s="204"/>
      <c r="J12" s="233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34"/>
      <c r="C13" s="20" t="s">
        <v>41</v>
      </c>
      <c r="D13" s="158" t="s">
        <v>262</v>
      </c>
      <c r="E13" s="118" t="s">
        <v>263</v>
      </c>
      <c r="F13" s="21" t="s">
        <v>264</v>
      </c>
      <c r="G13" s="158" t="s">
        <v>265</v>
      </c>
      <c r="H13" s="205"/>
      <c r="J13" s="233"/>
      <c r="K13" s="21"/>
      <c r="L13" s="52"/>
      <c r="M13" s="22"/>
    </row>
    <row r="14" spans="1:18" s="17" customFormat="1" ht="25.5" customHeight="1">
      <c r="B14" s="234"/>
      <c r="C14" s="23" t="s">
        <v>219</v>
      </c>
      <c r="D14" s="130" t="s">
        <v>266</v>
      </c>
      <c r="E14" s="227" t="s">
        <v>342</v>
      </c>
      <c r="F14" s="189" t="s">
        <v>267</v>
      </c>
      <c r="G14" s="189" t="s">
        <v>152</v>
      </c>
      <c r="H14" s="203"/>
      <c r="J14" s="233"/>
      <c r="K14" s="24"/>
      <c r="M14" s="29"/>
    </row>
    <row r="15" spans="1:18" s="17" customFormat="1" ht="25.5" customHeight="1">
      <c r="B15" s="234"/>
      <c r="C15" s="153"/>
      <c r="D15" s="130" t="s">
        <v>268</v>
      </c>
      <c r="E15" s="228" t="s">
        <v>343</v>
      </c>
      <c r="F15" s="130" t="s">
        <v>269</v>
      </c>
      <c r="G15" s="130" t="s">
        <v>270</v>
      </c>
      <c r="H15" s="203"/>
      <c r="J15" s="233"/>
      <c r="K15" s="24"/>
      <c r="M15" s="22"/>
    </row>
    <row r="16" spans="1:18" s="17" customFormat="1" ht="25.5" customHeight="1">
      <c r="B16" s="234"/>
      <c r="C16" s="153"/>
      <c r="D16" s="130" t="s">
        <v>101</v>
      </c>
      <c r="E16" s="119" t="s">
        <v>344</v>
      </c>
      <c r="F16" s="134" t="s">
        <v>228</v>
      </c>
      <c r="G16" s="134" t="s">
        <v>271</v>
      </c>
      <c r="H16" s="206"/>
      <c r="J16" s="233"/>
      <c r="K16" s="24"/>
      <c r="M16" s="22"/>
    </row>
    <row r="17" spans="1:18" s="17" customFormat="1" ht="25.5" customHeight="1">
      <c r="B17" s="234"/>
      <c r="C17" s="153"/>
      <c r="D17" s="130" t="s">
        <v>229</v>
      </c>
      <c r="E17" s="119" t="s">
        <v>345</v>
      </c>
      <c r="F17" s="134" t="s">
        <v>50</v>
      </c>
      <c r="G17" s="134" t="s">
        <v>229</v>
      </c>
      <c r="H17" s="207"/>
      <c r="J17" s="233"/>
      <c r="K17" s="24"/>
      <c r="M17" s="22"/>
    </row>
    <row r="18" spans="1:18" s="17" customFormat="1" ht="25.5" customHeight="1">
      <c r="A18" s="17" t="s">
        <v>9</v>
      </c>
      <c r="B18" s="234"/>
      <c r="C18" s="31"/>
      <c r="D18" s="130" t="s">
        <v>50</v>
      </c>
      <c r="E18" s="119" t="s">
        <v>50</v>
      </c>
      <c r="F18" s="134"/>
      <c r="G18" s="134" t="s">
        <v>50</v>
      </c>
      <c r="H18" s="203"/>
      <c r="J18" s="233"/>
      <c r="K18" s="24"/>
      <c r="M18" s="22"/>
    </row>
    <row r="19" spans="1:18" s="27" customFormat="1" ht="25.5" customHeight="1">
      <c r="B19" s="234"/>
      <c r="C19" s="28"/>
      <c r="D19" s="131">
        <v>1009</v>
      </c>
      <c r="E19" s="122">
        <v>968</v>
      </c>
      <c r="F19" s="131">
        <v>967</v>
      </c>
      <c r="G19" s="131">
        <v>1037</v>
      </c>
      <c r="H19" s="204"/>
      <c r="J19" s="233"/>
      <c r="K19" s="82"/>
      <c r="L19" s="17"/>
      <c r="M19" s="32"/>
      <c r="N19" s="17"/>
    </row>
    <row r="20" spans="1:18" s="17" customFormat="1" ht="25.5" customHeight="1">
      <c r="B20" s="234"/>
      <c r="C20" s="20" t="s">
        <v>44</v>
      </c>
      <c r="D20" s="140" t="s">
        <v>272</v>
      </c>
      <c r="E20" s="118" t="s">
        <v>273</v>
      </c>
      <c r="F20" s="188" t="s">
        <v>274</v>
      </c>
      <c r="G20" s="188" t="s">
        <v>275</v>
      </c>
      <c r="H20" s="205"/>
      <c r="J20" s="233"/>
      <c r="K20" s="24"/>
      <c r="M20" s="22"/>
    </row>
    <row r="21" spans="1:18" s="17" customFormat="1" ht="25.5" customHeight="1">
      <c r="B21" s="234"/>
      <c r="C21" s="23" t="s">
        <v>220</v>
      </c>
      <c r="D21" s="130" t="s">
        <v>182</v>
      </c>
      <c r="E21" s="119" t="s">
        <v>276</v>
      </c>
      <c r="F21" s="189" t="s">
        <v>277</v>
      </c>
      <c r="G21" s="189" t="s">
        <v>278</v>
      </c>
      <c r="H21" s="203"/>
      <c r="J21" s="233"/>
      <c r="K21" s="24"/>
      <c r="M21" s="22"/>
      <c r="N21" s="33"/>
    </row>
    <row r="22" spans="1:18" s="17" customFormat="1" ht="25.5" customHeight="1">
      <c r="B22" s="234"/>
      <c r="C22" s="23"/>
      <c r="D22" s="130" t="s">
        <v>232</v>
      </c>
      <c r="E22" s="119" t="s">
        <v>279</v>
      </c>
      <c r="F22" s="130" t="s">
        <v>230</v>
      </c>
      <c r="G22" s="189" t="s">
        <v>280</v>
      </c>
      <c r="H22" s="203"/>
      <c r="J22" s="233"/>
      <c r="K22" s="16"/>
      <c r="L22" s="33"/>
      <c r="N22" s="27"/>
    </row>
    <row r="23" spans="1:18" s="17" customFormat="1" ht="25.5" customHeight="1">
      <c r="B23" s="234"/>
      <c r="C23" s="153"/>
      <c r="D23" s="130" t="s">
        <v>226</v>
      </c>
      <c r="E23" s="119" t="s">
        <v>233</v>
      </c>
      <c r="F23" s="134" t="s">
        <v>281</v>
      </c>
      <c r="G23" s="130" t="s">
        <v>282</v>
      </c>
      <c r="H23" s="207"/>
      <c r="J23" s="233"/>
      <c r="K23" s="16"/>
      <c r="L23" s="130"/>
      <c r="N23" s="45"/>
    </row>
    <row r="24" spans="1:18" s="17" customFormat="1" ht="25.5" customHeight="1">
      <c r="B24" s="234"/>
      <c r="C24" s="153"/>
      <c r="D24" s="130" t="s">
        <v>227</v>
      </c>
      <c r="E24" s="119" t="s">
        <v>50</v>
      </c>
      <c r="F24" s="134" t="s">
        <v>229</v>
      </c>
      <c r="G24" s="134" t="s">
        <v>283</v>
      </c>
      <c r="H24" s="207"/>
      <c r="J24" s="233"/>
      <c r="K24" s="16"/>
      <c r="L24" s="130"/>
      <c r="N24" s="41"/>
    </row>
    <row r="25" spans="1:18" s="17" customFormat="1" ht="25.5" customHeight="1">
      <c r="B25" s="234"/>
      <c r="C25" s="153"/>
      <c r="D25" s="130" t="s">
        <v>50</v>
      </c>
      <c r="E25" s="119"/>
      <c r="F25" s="134" t="s">
        <v>50</v>
      </c>
      <c r="G25" s="133" t="s">
        <v>50</v>
      </c>
      <c r="H25" s="207"/>
      <c r="J25" s="233"/>
      <c r="K25" s="52"/>
      <c r="L25" s="130"/>
      <c r="N25" s="16"/>
    </row>
    <row r="26" spans="1:18" s="33" customFormat="1" ht="25.5" customHeight="1">
      <c r="B26" s="234"/>
      <c r="C26" s="28"/>
      <c r="D26" s="130">
        <v>1299</v>
      </c>
      <c r="E26" s="122">
        <v>949</v>
      </c>
      <c r="F26" s="131">
        <v>1229</v>
      </c>
      <c r="G26" s="131">
        <v>1222</v>
      </c>
      <c r="H26" s="204"/>
      <c r="J26" s="233"/>
      <c r="K26" s="66"/>
      <c r="L26" s="130"/>
      <c r="N26" s="48"/>
    </row>
    <row r="27" spans="1:18" s="27" customFormat="1" ht="25.5" customHeight="1">
      <c r="B27" s="234"/>
      <c r="C27" s="242" t="s">
        <v>43</v>
      </c>
      <c r="D27" s="129" t="s">
        <v>52</v>
      </c>
      <c r="E27" s="129" t="s">
        <v>284</v>
      </c>
      <c r="F27" s="129" t="s">
        <v>52</v>
      </c>
      <c r="G27" s="129" t="s">
        <v>284</v>
      </c>
      <c r="H27" s="208"/>
      <c r="J27" s="233"/>
      <c r="K27" s="16"/>
      <c r="L27" s="26"/>
      <c r="N27" s="48"/>
    </row>
    <row r="28" spans="1:18" s="27" customFormat="1" ht="25.5" customHeight="1">
      <c r="B28" s="234"/>
      <c r="C28" s="245"/>
      <c r="D28" s="94" t="s">
        <v>285</v>
      </c>
      <c r="E28" s="94" t="s">
        <v>286</v>
      </c>
      <c r="F28" s="94" t="s">
        <v>287</v>
      </c>
      <c r="G28" s="94" t="s">
        <v>288</v>
      </c>
      <c r="H28" s="209"/>
      <c r="J28" s="233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34"/>
      <c r="C29" s="246"/>
      <c r="D29" s="138" t="s">
        <v>289</v>
      </c>
      <c r="E29" s="131"/>
      <c r="F29" s="138" t="s">
        <v>290</v>
      </c>
      <c r="G29" s="139" t="s">
        <v>291</v>
      </c>
      <c r="H29" s="210"/>
      <c r="J29" s="233"/>
      <c r="K29" s="101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34"/>
      <c r="C30" s="160" t="s">
        <v>208</v>
      </c>
      <c r="D30" s="190" t="s">
        <v>292</v>
      </c>
      <c r="E30" s="161" t="s">
        <v>293</v>
      </c>
      <c r="F30" s="162" t="s">
        <v>294</v>
      </c>
      <c r="G30" s="162" t="s">
        <v>295</v>
      </c>
      <c r="H30" s="211"/>
      <c r="J30" s="237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34"/>
      <c r="C31" s="83"/>
      <c r="D31" s="163">
        <v>689</v>
      </c>
      <c r="E31" s="163">
        <v>711</v>
      </c>
      <c r="F31" s="163">
        <v>732</v>
      </c>
      <c r="G31" s="163">
        <v>674</v>
      </c>
      <c r="H31" s="212"/>
      <c r="J31" s="238"/>
      <c r="K31" s="52"/>
      <c r="L31" s="16"/>
      <c r="M31" s="16"/>
      <c r="N31" s="24"/>
      <c r="O31" s="8"/>
      <c r="P31" s="48"/>
      <c r="Q31" s="32"/>
    </row>
    <row r="32" spans="1:18" s="47" customFormat="1" ht="63.75" customHeight="1">
      <c r="B32" s="234"/>
      <c r="C32" s="160" t="s">
        <v>222</v>
      </c>
      <c r="D32" s="191" t="s">
        <v>338</v>
      </c>
      <c r="E32" s="192" t="s">
        <v>296</v>
      </c>
      <c r="F32" s="192" t="s">
        <v>297</v>
      </c>
      <c r="G32" s="192" t="s">
        <v>298</v>
      </c>
      <c r="H32" s="213"/>
      <c r="J32" s="238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34"/>
      <c r="C33" s="132"/>
      <c r="D33" s="164">
        <v>962</v>
      </c>
      <c r="E33" s="164">
        <v>957</v>
      </c>
      <c r="F33" s="164">
        <v>897</v>
      </c>
      <c r="G33" s="164">
        <v>1002</v>
      </c>
      <c r="H33" s="214"/>
      <c r="J33" s="238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34"/>
      <c r="C34" s="160" t="s">
        <v>215</v>
      </c>
      <c r="D34" s="165" t="s">
        <v>299</v>
      </c>
      <c r="E34" s="165" t="s">
        <v>300</v>
      </c>
      <c r="F34" s="165" t="s">
        <v>301</v>
      </c>
      <c r="G34" s="165" t="s">
        <v>238</v>
      </c>
      <c r="H34" s="215"/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34"/>
      <c r="C35" s="166"/>
      <c r="D35" s="164">
        <v>528</v>
      </c>
      <c r="E35" s="164">
        <v>603</v>
      </c>
      <c r="F35" s="164">
        <v>696</v>
      </c>
      <c r="G35" s="164">
        <v>672</v>
      </c>
      <c r="H35" s="214"/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34"/>
      <c r="C36" s="247" t="s">
        <v>221</v>
      </c>
      <c r="D36" s="169" t="s">
        <v>302</v>
      </c>
      <c r="E36" s="169" t="s">
        <v>303</v>
      </c>
      <c r="F36" s="169" t="s">
        <v>304</v>
      </c>
      <c r="G36" s="169" t="s">
        <v>305</v>
      </c>
      <c r="H36" s="216"/>
      <c r="J36" s="17"/>
      <c r="K36" s="52"/>
      <c r="L36" s="52"/>
      <c r="M36" s="52"/>
      <c r="N36" s="24"/>
      <c r="O36" s="48"/>
      <c r="P36" s="48"/>
      <c r="Q36" s="22"/>
    </row>
    <row r="37" spans="1:18" s="47" customFormat="1" ht="26.1" customHeight="1" thickBot="1">
      <c r="B37" s="234"/>
      <c r="C37" s="248"/>
      <c r="D37" s="167">
        <v>826</v>
      </c>
      <c r="E37" s="167">
        <v>786</v>
      </c>
      <c r="F37" s="167">
        <v>798</v>
      </c>
      <c r="G37" s="167">
        <v>864</v>
      </c>
      <c r="H37" s="217"/>
      <c r="J37" s="17"/>
      <c r="K37" s="52"/>
      <c r="L37" s="52"/>
      <c r="M37" s="52"/>
      <c r="N37" s="24"/>
      <c r="O37" s="48"/>
      <c r="P37" s="48"/>
      <c r="Q37" s="22"/>
    </row>
    <row r="38" spans="1:18" s="17" customFormat="1" ht="26.1" customHeight="1" thickTop="1">
      <c r="B38" s="239" t="s">
        <v>11</v>
      </c>
      <c r="C38" s="168" t="s">
        <v>36</v>
      </c>
      <c r="D38" s="186" t="s">
        <v>59</v>
      </c>
      <c r="E38" s="21" t="s">
        <v>306</v>
      </c>
      <c r="F38" s="140" t="s">
        <v>307</v>
      </c>
      <c r="G38" s="21" t="s">
        <v>308</v>
      </c>
      <c r="H38" s="218"/>
      <c r="J38" s="241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34"/>
      <c r="C39" s="23"/>
      <c r="D39" s="133" t="s">
        <v>309</v>
      </c>
      <c r="E39" s="24" t="s">
        <v>310</v>
      </c>
      <c r="F39" s="133" t="s">
        <v>314</v>
      </c>
      <c r="G39" s="133" t="s">
        <v>311</v>
      </c>
      <c r="H39" s="203"/>
      <c r="J39" s="241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34"/>
      <c r="C40" s="159"/>
      <c r="D40" s="133" t="s">
        <v>312</v>
      </c>
      <c r="E40" s="130" t="s">
        <v>313</v>
      </c>
      <c r="F40" s="101" t="s">
        <v>317</v>
      </c>
      <c r="G40" s="133" t="s">
        <v>135</v>
      </c>
      <c r="H40" s="203"/>
      <c r="J40" s="241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34"/>
      <c r="C41" s="159"/>
      <c r="D41" s="133" t="s">
        <v>315</v>
      </c>
      <c r="E41" s="133" t="s">
        <v>316</v>
      </c>
      <c r="F41" s="134" t="s">
        <v>235</v>
      </c>
      <c r="G41" s="133" t="s">
        <v>231</v>
      </c>
      <c r="H41" s="203"/>
      <c r="J41" s="241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34"/>
      <c r="C42" s="159"/>
      <c r="D42" s="133" t="s">
        <v>284</v>
      </c>
      <c r="E42" s="133" t="s">
        <v>318</v>
      </c>
      <c r="F42" s="133" t="s">
        <v>226</v>
      </c>
      <c r="G42" s="133" t="s">
        <v>146</v>
      </c>
      <c r="H42" s="203"/>
      <c r="J42" s="241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34"/>
      <c r="C43" s="159"/>
      <c r="D43" s="133" t="s">
        <v>227</v>
      </c>
      <c r="E43" s="133"/>
      <c r="F43" s="133"/>
      <c r="G43" s="133" t="s">
        <v>227</v>
      </c>
      <c r="H43" s="203"/>
      <c r="J43" s="241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34"/>
      <c r="C44" s="83"/>
      <c r="D44" s="131">
        <v>920</v>
      </c>
      <c r="E44" s="131">
        <v>1227</v>
      </c>
      <c r="F44" s="131">
        <v>936</v>
      </c>
      <c r="G44" s="131">
        <v>1047</v>
      </c>
      <c r="H44" s="204"/>
      <c r="J44" s="241"/>
      <c r="K44" s="52"/>
      <c r="L44" s="8"/>
      <c r="M44" s="8"/>
      <c r="N44" s="52"/>
      <c r="R44" s="22"/>
    </row>
    <row r="45" spans="1:18" ht="26.1" customHeight="1">
      <c r="B45" s="234"/>
      <c r="C45" s="20" t="s">
        <v>14</v>
      </c>
      <c r="D45" s="219" t="s">
        <v>319</v>
      </c>
      <c r="E45" s="219" t="s">
        <v>320</v>
      </c>
      <c r="F45" s="219" t="s">
        <v>321</v>
      </c>
      <c r="G45" s="158" t="s">
        <v>322</v>
      </c>
      <c r="H45" s="220"/>
      <c r="J45" s="241"/>
      <c r="K45" s="66"/>
      <c r="L45" s="8"/>
      <c r="M45" s="8"/>
      <c r="N45" s="52"/>
      <c r="R45" s="22"/>
    </row>
    <row r="46" spans="1:18" ht="26.1" customHeight="1">
      <c r="B46" s="234"/>
      <c r="C46" s="23"/>
      <c r="D46" s="221" t="s">
        <v>323</v>
      </c>
      <c r="E46" s="221" t="s">
        <v>324</v>
      </c>
      <c r="F46" s="221" t="s">
        <v>325</v>
      </c>
      <c r="G46" s="170" t="s">
        <v>326</v>
      </c>
      <c r="H46" s="222"/>
      <c r="J46" s="241"/>
      <c r="K46" s="66"/>
      <c r="L46" s="21"/>
      <c r="M46" s="8"/>
      <c r="N46" s="52"/>
      <c r="R46" s="22"/>
    </row>
    <row r="47" spans="1:18" ht="26.1" customHeight="1">
      <c r="B47" s="234"/>
      <c r="C47" s="20"/>
      <c r="D47" s="221" t="s">
        <v>327</v>
      </c>
      <c r="E47" s="223" t="s">
        <v>236</v>
      </c>
      <c r="F47" s="223" t="s">
        <v>236</v>
      </c>
      <c r="G47" s="158" t="s">
        <v>236</v>
      </c>
      <c r="H47" s="220"/>
      <c r="J47" s="241"/>
      <c r="K47" s="30"/>
      <c r="L47" s="24"/>
      <c r="M47" s="8"/>
      <c r="N47" s="52"/>
      <c r="R47" s="22"/>
    </row>
    <row r="48" spans="1:18" ht="26.1" customHeight="1">
      <c r="B48" s="234"/>
      <c r="C48" s="20"/>
      <c r="D48" s="223" t="s">
        <v>236</v>
      </c>
      <c r="E48" s="221" t="s">
        <v>328</v>
      </c>
      <c r="F48" s="221" t="s">
        <v>329</v>
      </c>
      <c r="G48" s="170" t="s">
        <v>341</v>
      </c>
      <c r="H48" s="224"/>
      <c r="J48" s="241"/>
      <c r="K48" s="8"/>
      <c r="L48" s="24"/>
      <c r="M48" s="8"/>
      <c r="N48" s="52"/>
      <c r="R48" s="22"/>
    </row>
    <row r="49" spans="2:18" s="51" customFormat="1" ht="26.1" customHeight="1">
      <c r="B49" s="234"/>
      <c r="C49" s="20"/>
      <c r="D49" s="221" t="s">
        <v>339</v>
      </c>
      <c r="E49" s="221" t="s">
        <v>330</v>
      </c>
      <c r="F49" s="221" t="s">
        <v>331</v>
      </c>
      <c r="G49" s="221" t="s">
        <v>340</v>
      </c>
      <c r="H49" s="203"/>
      <c r="J49" s="241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34"/>
      <c r="C50" s="20"/>
      <c r="D50" s="221" t="s">
        <v>332</v>
      </c>
      <c r="E50" s="156" t="s">
        <v>310</v>
      </c>
      <c r="F50" s="156" t="s">
        <v>314</v>
      </c>
      <c r="G50" s="133" t="s">
        <v>78</v>
      </c>
      <c r="H50" s="203"/>
      <c r="J50" s="241"/>
      <c r="K50" s="8"/>
      <c r="L50" s="24"/>
      <c r="M50" s="52"/>
      <c r="N50" s="52"/>
      <c r="R50" s="22"/>
    </row>
    <row r="51" spans="2:18" ht="26.1" customHeight="1">
      <c r="B51" s="234"/>
      <c r="C51" s="20"/>
      <c r="D51" s="130" t="s">
        <v>237</v>
      </c>
      <c r="E51" s="156" t="s">
        <v>334</v>
      </c>
      <c r="F51" s="156" t="s">
        <v>335</v>
      </c>
      <c r="G51" s="133" t="s">
        <v>333</v>
      </c>
      <c r="H51" s="203"/>
      <c r="J51" s="241"/>
      <c r="K51" s="8"/>
      <c r="L51" s="24"/>
      <c r="M51" s="52"/>
      <c r="N51" s="52"/>
      <c r="R51" s="22"/>
    </row>
    <row r="52" spans="2:18" ht="26.1" customHeight="1">
      <c r="B52" s="234"/>
      <c r="C52" s="20"/>
      <c r="D52" s="130" t="s">
        <v>336</v>
      </c>
      <c r="E52" s="156" t="s">
        <v>226</v>
      </c>
      <c r="F52" s="156" t="s">
        <v>226</v>
      </c>
      <c r="G52" s="133" t="s">
        <v>146</v>
      </c>
      <c r="H52" s="206"/>
      <c r="J52" s="241"/>
      <c r="K52" s="8"/>
      <c r="L52" s="30"/>
      <c r="M52" s="52"/>
      <c r="N52" s="52"/>
      <c r="R52" s="22"/>
    </row>
    <row r="53" spans="2:18" ht="26.1" customHeight="1">
      <c r="B53" s="234"/>
      <c r="C53" s="20"/>
      <c r="D53" s="131">
        <v>1297</v>
      </c>
      <c r="E53" s="131">
        <v>1010</v>
      </c>
      <c r="F53" s="131">
        <v>1253</v>
      </c>
      <c r="G53" s="131">
        <v>967</v>
      </c>
      <c r="H53" s="204"/>
      <c r="J53" s="17"/>
      <c r="K53" s="8"/>
      <c r="L53" s="30"/>
      <c r="M53" s="52"/>
      <c r="N53" s="52"/>
      <c r="R53" s="22"/>
    </row>
    <row r="54" spans="2:18" ht="25.5" customHeight="1">
      <c r="B54" s="234"/>
      <c r="C54" s="242" t="s">
        <v>212</v>
      </c>
      <c r="D54" s="154" t="s">
        <v>50</v>
      </c>
      <c r="E54" s="154" t="s">
        <v>50</v>
      </c>
      <c r="F54" s="154" t="s">
        <v>50</v>
      </c>
      <c r="G54" s="154" t="s">
        <v>50</v>
      </c>
      <c r="H54" s="225"/>
      <c r="K54" s="52"/>
      <c r="L54" s="8"/>
      <c r="M54" s="52"/>
      <c r="N54" s="52"/>
      <c r="R54" s="22"/>
    </row>
    <row r="55" spans="2:18" s="57" customFormat="1" ht="25.5" customHeight="1" thickBot="1">
      <c r="B55" s="240"/>
      <c r="C55" s="243"/>
      <c r="D55" s="137" t="str">
        <f>D29</f>
        <v>오리엔탈&amp;망고D</v>
      </c>
      <c r="E55" s="137" t="str">
        <f>E28</f>
        <v>발사믹&amp;참깨D</v>
      </c>
      <c r="F55" s="137" t="str">
        <f>F29</f>
        <v>오리엔탈&amp;블루베리D</v>
      </c>
      <c r="G55" s="155" t="str">
        <f>G29</f>
        <v>발사믹&amp;파인애플D</v>
      </c>
      <c r="H55" s="226"/>
      <c r="J55" s="244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44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48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26"/>
      <c r="K58" s="52"/>
      <c r="L58" s="16"/>
      <c r="M58" s="52"/>
      <c r="N58" s="55"/>
    </row>
    <row r="59" spans="2:18" ht="24.95" customHeight="1">
      <c r="D59" s="126"/>
      <c r="E59" s="126"/>
      <c r="F59" s="127"/>
      <c r="G59" s="126"/>
      <c r="H59" s="250"/>
      <c r="K59" s="52"/>
      <c r="L59" s="16"/>
      <c r="M59" s="52"/>
    </row>
    <row r="60" spans="2:18" ht="24.95" customHeight="1">
      <c r="D60" s="97"/>
      <c r="E60" s="97"/>
      <c r="F60" s="128"/>
      <c r="G60" s="97"/>
      <c r="H60" s="250"/>
      <c r="K60" s="25"/>
      <c r="L60" s="25"/>
      <c r="M60" s="52"/>
    </row>
    <row r="61" spans="2:18" ht="24.95" customHeight="1">
      <c r="B61" s="52"/>
      <c r="C61" s="52"/>
      <c r="D61" s="97"/>
      <c r="E61" s="97"/>
      <c r="F61" s="128"/>
      <c r="G61" s="97"/>
      <c r="H61" s="97"/>
      <c r="K61" s="25"/>
      <c r="L61" s="52"/>
      <c r="M61" s="52"/>
    </row>
    <row r="62" spans="2:18" ht="24.95" customHeight="1">
      <c r="B62" s="101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2"/>
      <c r="E66" s="24"/>
      <c r="F66" s="24"/>
      <c r="G66" s="24"/>
      <c r="H66" s="24"/>
      <c r="K66" s="16"/>
    </row>
    <row r="67" spans="2:18" ht="24.95" customHeight="1">
      <c r="B67" s="24"/>
      <c r="C67" s="24"/>
      <c r="D67" s="82"/>
      <c r="E67" s="24"/>
      <c r="F67" s="24"/>
      <c r="G67" s="24"/>
      <c r="H67" s="24"/>
      <c r="K67" s="16"/>
    </row>
    <row r="68" spans="2:18" ht="24.95" customHeight="1">
      <c r="B68" s="24"/>
      <c r="C68" s="24"/>
      <c r="D68" s="82"/>
      <c r="E68" s="82"/>
      <c r="F68" s="24"/>
      <c r="G68" s="94"/>
      <c r="H68" s="24"/>
      <c r="K68" s="16"/>
    </row>
    <row r="69" spans="2:18" ht="24.95" customHeight="1">
      <c r="B69" s="24"/>
      <c r="C69" s="24"/>
      <c r="D69" s="21"/>
      <c r="E69" s="88"/>
      <c r="F69" s="21"/>
      <c r="G69" s="94"/>
      <c r="H69" s="21"/>
      <c r="K69" s="25"/>
    </row>
    <row r="70" spans="2:18" ht="18">
      <c r="B70" s="24"/>
      <c r="C70" s="24"/>
      <c r="D70" s="101"/>
      <c r="E70" s="24"/>
      <c r="F70" s="105"/>
      <c r="G70" s="24"/>
      <c r="H70" s="101"/>
      <c r="K70" s="16"/>
    </row>
    <row r="71" spans="2:18" ht="18">
      <c r="B71" s="48"/>
      <c r="C71" s="24"/>
      <c r="D71" s="105"/>
      <c r="E71" s="24"/>
      <c r="F71" s="82"/>
      <c r="G71" s="24"/>
      <c r="H71" s="82"/>
      <c r="K71" s="16"/>
    </row>
    <row r="72" spans="2:18" ht="18">
      <c r="B72" s="48"/>
      <c r="C72" s="24"/>
      <c r="D72" s="101"/>
      <c r="E72" s="24"/>
      <c r="F72" s="82"/>
      <c r="G72" s="24"/>
      <c r="H72" s="82"/>
      <c r="K72" s="16"/>
    </row>
    <row r="73" spans="2:18" ht="18">
      <c r="B73" s="48"/>
      <c r="C73" s="24"/>
      <c r="D73" s="82"/>
      <c r="E73" s="24"/>
      <c r="F73" s="82"/>
      <c r="G73" s="24"/>
      <c r="H73" s="82"/>
      <c r="K73" s="16"/>
    </row>
    <row r="74" spans="2:18" ht="18">
      <c r="B74" s="48"/>
      <c r="C74" s="48"/>
      <c r="D74" s="32"/>
      <c r="E74" s="24"/>
      <c r="F74" s="82"/>
      <c r="G74" s="24"/>
      <c r="H74" s="82"/>
      <c r="K74" s="16"/>
    </row>
    <row r="75" spans="2:18" ht="18">
      <c r="B75" s="48"/>
      <c r="C75" s="48"/>
      <c r="D75" s="32"/>
      <c r="E75" s="82"/>
      <c r="F75" s="48"/>
      <c r="G75" s="32"/>
      <c r="H75" s="82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97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06" t="s">
        <v>49</v>
      </c>
    </row>
  </sheetData>
  <mergeCells count="11">
    <mergeCell ref="B6:B37"/>
    <mergeCell ref="J38:J52"/>
    <mergeCell ref="J55:J56"/>
    <mergeCell ref="B38:B55"/>
    <mergeCell ref="H59:H60"/>
    <mergeCell ref="J2:J3"/>
    <mergeCell ref="J5:J29"/>
    <mergeCell ref="C27:C29"/>
    <mergeCell ref="J30:J33"/>
    <mergeCell ref="C54:C55"/>
    <mergeCell ref="C36:C37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1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showGridLines="0" tabSelected="1" zoomScale="70" zoomScaleNormal="70" zoomScaleSheetLayoutView="55" zoomScalePageLayoutView="96" workbookViewId="0">
      <selection activeCell="E40" sqref="E40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337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4</v>
      </c>
      <c r="C8" s="78" t="s">
        <v>19</v>
      </c>
      <c r="D8" s="78" t="s">
        <v>20</v>
      </c>
      <c r="E8" s="78" t="s">
        <v>21</v>
      </c>
      <c r="F8" s="78" t="s">
        <v>22</v>
      </c>
      <c r="G8" s="141" t="s">
        <v>23</v>
      </c>
      <c r="H8" s="144" t="s">
        <v>24</v>
      </c>
      <c r="I8" s="78" t="s">
        <v>22</v>
      </c>
      <c r="J8" s="141" t="s">
        <v>23</v>
      </c>
      <c r="K8" s="144" t="s">
        <v>25</v>
      </c>
      <c r="L8" s="78" t="s">
        <v>22</v>
      </c>
      <c r="M8" s="141" t="s">
        <v>23</v>
      </c>
      <c r="N8" s="144" t="s">
        <v>26</v>
      </c>
      <c r="O8" s="78" t="s">
        <v>22</v>
      </c>
      <c r="P8" s="141" t="s">
        <v>23</v>
      </c>
      <c r="Q8" s="144" t="s">
        <v>27</v>
      </c>
      <c r="R8" s="78" t="s">
        <v>22</v>
      </c>
      <c r="S8" s="78" t="s">
        <v>23</v>
      </c>
    </row>
    <row r="9" spans="2:19" s="17" customFormat="1" ht="20.25" customHeight="1">
      <c r="B9" s="278" t="s">
        <v>5</v>
      </c>
      <c r="C9" s="295" t="s">
        <v>28</v>
      </c>
      <c r="D9" s="284" t="s">
        <v>213</v>
      </c>
      <c r="E9" s="193" t="str">
        <f>주간메뉴표!D6</f>
        <v>나주곰탕*당면사리</v>
      </c>
      <c r="F9" s="79" t="s">
        <v>216</v>
      </c>
      <c r="G9" s="256">
        <f>주간메뉴표!D12</f>
        <v>974</v>
      </c>
      <c r="H9" s="147" t="str">
        <f>주간메뉴표!E6</f>
        <v>마늘두부보쌈</v>
      </c>
      <c r="I9" s="79" t="s">
        <v>216</v>
      </c>
      <c r="J9" s="259">
        <f>주간메뉴표!E12</f>
        <v>1265</v>
      </c>
      <c r="K9" s="147" t="str">
        <f>주간메뉴표!F6</f>
        <v>우삼겹짬뽕탕</v>
      </c>
      <c r="L9" s="79" t="s">
        <v>216</v>
      </c>
      <c r="M9" s="259">
        <f>주간메뉴표!F12</f>
        <v>1269</v>
      </c>
      <c r="N9" s="147" t="str">
        <f>주간메뉴표!G6</f>
        <v>뚝배기돼지불백정식</v>
      </c>
      <c r="O9" s="79" t="s">
        <v>216</v>
      </c>
      <c r="P9" s="262">
        <f>주간메뉴표!G12</f>
        <v>979</v>
      </c>
      <c r="Q9" s="183" t="str">
        <f>주간메뉴표!H6</f>
        <v>삼일절</v>
      </c>
      <c r="R9" s="79"/>
      <c r="S9" s="276">
        <f>주간메뉴표!H12</f>
        <v>0</v>
      </c>
    </row>
    <row r="10" spans="2:19" s="17" customFormat="1" ht="19.5" customHeight="1">
      <c r="B10" s="280"/>
      <c r="C10" s="296"/>
      <c r="D10" s="285"/>
      <c r="E10" s="194" t="str">
        <f>주간메뉴표!D7</f>
        <v>2종왕만두(김치&amp;고기)</v>
      </c>
      <c r="F10" s="79" t="s">
        <v>216</v>
      </c>
      <c r="G10" s="257"/>
      <c r="H10" s="146" t="str">
        <f>주간메뉴표!E7</f>
        <v>냉이달래된장국</v>
      </c>
      <c r="I10" s="79" t="s">
        <v>216</v>
      </c>
      <c r="J10" s="260"/>
      <c r="K10" s="146" t="str">
        <f>주간메뉴표!F7</f>
        <v>만두탕수</v>
      </c>
      <c r="L10" s="79" t="s">
        <v>216</v>
      </c>
      <c r="M10" s="260"/>
      <c r="N10" s="146" t="str">
        <f>주간메뉴표!G7</f>
        <v>상추&amp;깻잎쌈</v>
      </c>
      <c r="O10" s="79"/>
      <c r="P10" s="263"/>
      <c r="Q10" s="148">
        <f>주간메뉴표!H7</f>
        <v>0</v>
      </c>
      <c r="R10" s="79"/>
      <c r="S10" s="287"/>
    </row>
    <row r="11" spans="2:19" s="17" customFormat="1" ht="19.5" customHeight="1">
      <c r="B11" s="280"/>
      <c r="C11" s="296"/>
      <c r="D11" s="285"/>
      <c r="E11" s="194" t="str">
        <f>주간메뉴표!D8</f>
        <v>사각어묵고추장볶음</v>
      </c>
      <c r="F11" s="79" t="s">
        <v>216</v>
      </c>
      <c r="G11" s="257"/>
      <c r="H11" s="146" t="str">
        <f>주간메뉴표!E8</f>
        <v>감자버섯밥*양념장</v>
      </c>
      <c r="I11" s="79"/>
      <c r="J11" s="260"/>
      <c r="K11" s="146" t="str">
        <f>주간메뉴표!F8</f>
        <v>계란찜</v>
      </c>
      <c r="L11" s="79" t="s">
        <v>216</v>
      </c>
      <c r="M11" s="260"/>
      <c r="N11" s="146" t="str">
        <f>주간메뉴표!G8</f>
        <v>콩나물김칫국</v>
      </c>
      <c r="O11" s="79" t="s">
        <v>216</v>
      </c>
      <c r="P11" s="263"/>
      <c r="Q11" s="148">
        <f>주간메뉴표!H8</f>
        <v>0</v>
      </c>
      <c r="R11" s="79"/>
      <c r="S11" s="287"/>
    </row>
    <row r="12" spans="2:19" s="17" customFormat="1" ht="35.25" customHeight="1">
      <c r="B12" s="280"/>
      <c r="C12" s="296"/>
      <c r="D12" s="285"/>
      <c r="E12" s="194" t="str">
        <f>주간메뉴표!D9</f>
        <v>간장양파고추절임</v>
      </c>
      <c r="F12" s="177"/>
      <c r="G12" s="257"/>
      <c r="H12" s="146" t="str">
        <f>주간메뉴표!E9</f>
        <v>부추전</v>
      </c>
      <c r="I12" s="79" t="s">
        <v>216</v>
      </c>
      <c r="J12" s="260"/>
      <c r="K12" s="146" t="str">
        <f>주간메뉴표!F9</f>
        <v>궁채절임</v>
      </c>
      <c r="L12" s="79"/>
      <c r="M12" s="260"/>
      <c r="N12" s="146" t="str">
        <f>주간메뉴표!G9</f>
        <v>단호박전</v>
      </c>
      <c r="O12" s="79" t="s">
        <v>216</v>
      </c>
      <c r="P12" s="263"/>
      <c r="Q12" s="148">
        <f>주간메뉴표!H9</f>
        <v>0</v>
      </c>
      <c r="R12" s="79"/>
      <c r="S12" s="287"/>
    </row>
    <row r="13" spans="2:19" s="27" customFormat="1" ht="20.25" customHeight="1">
      <c r="B13" s="280"/>
      <c r="C13" s="296"/>
      <c r="D13" s="285"/>
      <c r="E13" s="194" t="str">
        <f>주간메뉴표!D10</f>
        <v>깍두기/잡곡밥</v>
      </c>
      <c r="F13" s="79" t="s">
        <v>216</v>
      </c>
      <c r="G13" s="257"/>
      <c r="H13" s="146" t="str">
        <f>주간메뉴표!E10</f>
        <v>콩나물냉채/배추겉절이</v>
      </c>
      <c r="I13" s="79" t="s">
        <v>216</v>
      </c>
      <c r="J13" s="260"/>
      <c r="K13" s="146" t="str">
        <f>주간메뉴표!F10</f>
        <v>깍두기/잡곡밥</v>
      </c>
      <c r="L13" s="79" t="s">
        <v>216</v>
      </c>
      <c r="M13" s="260"/>
      <c r="N13" s="146" t="str">
        <f>주간메뉴표!G10</f>
        <v>깍두기/잡곡밥</v>
      </c>
      <c r="O13" s="79" t="s">
        <v>216</v>
      </c>
      <c r="P13" s="263"/>
      <c r="Q13" s="148">
        <f>주간메뉴표!H10</f>
        <v>0</v>
      </c>
      <c r="R13" s="79"/>
      <c r="S13" s="287"/>
    </row>
    <row r="14" spans="2:19" s="17" customFormat="1" ht="20.25" customHeight="1">
      <c r="B14" s="280"/>
      <c r="C14" s="305"/>
      <c r="D14" s="286"/>
      <c r="E14" s="194" t="str">
        <f>주간메뉴표!D11</f>
        <v>그린샐러드</v>
      </c>
      <c r="F14" s="177"/>
      <c r="G14" s="258"/>
      <c r="H14" s="146" t="str">
        <f>주간메뉴표!E11</f>
        <v>그린샐러드</v>
      </c>
      <c r="I14" s="79"/>
      <c r="J14" s="261"/>
      <c r="K14" s="146" t="str">
        <f>주간메뉴표!F11</f>
        <v>그린샐러드</v>
      </c>
      <c r="L14" s="79"/>
      <c r="M14" s="261"/>
      <c r="N14" s="146" t="str">
        <f>주간메뉴표!G11</f>
        <v>그린샐러드</v>
      </c>
      <c r="O14" s="79"/>
      <c r="P14" s="264"/>
      <c r="Q14" s="148">
        <f>주간메뉴표!H11</f>
        <v>0</v>
      </c>
      <c r="R14" s="177"/>
      <c r="S14" s="277"/>
    </row>
    <row r="15" spans="2:19" s="17" customFormat="1" ht="20.25" customHeight="1">
      <c r="B15" s="280"/>
      <c r="C15" s="304" t="s">
        <v>214</v>
      </c>
      <c r="D15" s="284" t="s">
        <v>30</v>
      </c>
      <c r="E15" s="193" t="str">
        <f>주간메뉴표!D13</f>
        <v>브랜드콜라보_역전우동</v>
      </c>
      <c r="F15" s="79" t="s">
        <v>216</v>
      </c>
      <c r="G15" s="256">
        <f>주간메뉴표!D19</f>
        <v>1009</v>
      </c>
      <c r="H15" s="147" t="str">
        <f>주간메뉴표!E13</f>
        <v>월드셰프_동남아 똠카가이</v>
      </c>
      <c r="I15" s="79" t="s">
        <v>216</v>
      </c>
      <c r="J15" s="259">
        <f>주간메뉴표!E19</f>
        <v>968</v>
      </c>
      <c r="K15" s="147" t="str">
        <f>주간메뉴표!F13</f>
        <v>잔치국수</v>
      </c>
      <c r="L15" s="79" t="s">
        <v>216</v>
      </c>
      <c r="M15" s="259">
        <f>주간메뉴표!F19</f>
        <v>967</v>
      </c>
      <c r="N15" s="147" t="str">
        <f>주간메뉴표!G13</f>
        <v>매운찜닭덮밥*넓적당면사리</v>
      </c>
      <c r="O15" s="79" t="s">
        <v>216</v>
      </c>
      <c r="P15" s="259">
        <f>주간메뉴표!G19</f>
        <v>1037</v>
      </c>
      <c r="Q15" s="183">
        <f>주간메뉴표!H13</f>
        <v>0</v>
      </c>
      <c r="R15" s="79"/>
      <c r="S15" s="276">
        <f>주간메뉴표!H19</f>
        <v>0</v>
      </c>
    </row>
    <row r="16" spans="2:19" s="17" customFormat="1" ht="20.25" customHeight="1">
      <c r="B16" s="280"/>
      <c r="C16" s="296"/>
      <c r="D16" s="285"/>
      <c r="E16" s="194" t="str">
        <f>주간메뉴표!D14</f>
        <v>파닭국수</v>
      </c>
      <c r="F16" s="79" t="s">
        <v>216</v>
      </c>
      <c r="G16" s="257"/>
      <c r="H16" s="229" t="str">
        <f>주간메뉴표!E14</f>
        <v>(코코넛밀크,레몬그라스,고추로 맛을 낸</v>
      </c>
      <c r="I16" s="79"/>
      <c r="J16" s="260"/>
      <c r="K16" s="146" t="str">
        <f>주간메뉴표!F14</f>
        <v>순살닭강정</v>
      </c>
      <c r="L16" s="79" t="s">
        <v>216</v>
      </c>
      <c r="M16" s="260"/>
      <c r="N16" s="146" t="str">
        <f>주간메뉴표!G14</f>
        <v>두부장국</v>
      </c>
      <c r="O16" s="79" t="s">
        <v>216</v>
      </c>
      <c r="P16" s="260"/>
      <c r="Q16" s="148">
        <f>주간메뉴표!H14</f>
        <v>0</v>
      </c>
      <c r="R16" s="79"/>
      <c r="S16" s="287"/>
    </row>
    <row r="17" spans="1:19" s="17" customFormat="1" ht="20.25" customHeight="1">
      <c r="B17" s="280"/>
      <c r="C17" s="296"/>
      <c r="D17" s="285"/>
      <c r="E17" s="194" t="str">
        <f>주간메뉴표!D15</f>
        <v>미니가라아게동</v>
      </c>
      <c r="F17" s="79" t="s">
        <v>216</v>
      </c>
      <c r="G17" s="257"/>
      <c r="H17" s="146" t="str">
        <f>주간메뉴표!E15</f>
        <v>새콤매콤한 태국식 쌀국수)</v>
      </c>
      <c r="I17" s="79"/>
      <c r="J17" s="260"/>
      <c r="K17" s="146" t="str">
        <f>주간메뉴표!F15</f>
        <v>날치알캘리포니아롤</v>
      </c>
      <c r="L17" s="79" t="s">
        <v>216</v>
      </c>
      <c r="M17" s="260"/>
      <c r="N17" s="146" t="str">
        <f>주간메뉴표!G15</f>
        <v>치즈스틱</v>
      </c>
      <c r="O17" s="79" t="s">
        <v>216</v>
      </c>
      <c r="P17" s="260"/>
      <c r="Q17" s="148">
        <f>주간메뉴표!H15</f>
        <v>0</v>
      </c>
      <c r="R17" s="79"/>
      <c r="S17" s="287"/>
    </row>
    <row r="18" spans="1:19" s="17" customFormat="1" ht="20.25" customHeight="1">
      <c r="B18" s="280"/>
      <c r="C18" s="296"/>
      <c r="D18" s="285"/>
      <c r="E18" s="194" t="str">
        <f>주간메뉴표!D16</f>
        <v>단무지</v>
      </c>
      <c r="F18" s="79" t="s">
        <v>216</v>
      </c>
      <c r="G18" s="257"/>
      <c r="H18" s="146" t="str">
        <f>주간메뉴표!E16</f>
        <v>2종꼬치/미니나시고랭볶음밥</v>
      </c>
      <c r="I18" s="79" t="s">
        <v>216</v>
      </c>
      <c r="J18" s="260"/>
      <c r="K18" s="146" t="str">
        <f>주간메뉴표!F16</f>
        <v>배추겉절이</v>
      </c>
      <c r="L18" s="79" t="s">
        <v>216</v>
      </c>
      <c r="M18" s="260"/>
      <c r="N18" s="146" t="str">
        <f>주간메뉴표!G16</f>
        <v>오이지&amp;깍둑단무지</v>
      </c>
      <c r="O18" s="79" t="s">
        <v>216</v>
      </c>
      <c r="P18" s="260"/>
      <c r="Q18" s="148">
        <f>주간메뉴표!H16</f>
        <v>0</v>
      </c>
      <c r="R18" s="79"/>
      <c r="S18" s="287"/>
    </row>
    <row r="19" spans="1:19" s="17" customFormat="1" ht="20.25" customHeight="1">
      <c r="B19" s="280"/>
      <c r="C19" s="296"/>
      <c r="D19" s="285"/>
      <c r="E19" s="194" t="str">
        <f>주간메뉴표!D17</f>
        <v>배추김치</v>
      </c>
      <c r="F19" s="79" t="s">
        <v>216</v>
      </c>
      <c r="G19" s="257"/>
      <c r="H19" s="146" t="str">
        <f>주간메뉴표!E17</f>
        <v>양파초절임/배추김치</v>
      </c>
      <c r="I19" s="79" t="s">
        <v>216</v>
      </c>
      <c r="J19" s="260"/>
      <c r="K19" s="146" t="str">
        <f>주간메뉴표!F17</f>
        <v>그린샐러드</v>
      </c>
      <c r="L19" s="79"/>
      <c r="M19" s="260"/>
      <c r="N19" s="146" t="str">
        <f>주간메뉴표!G17</f>
        <v>배추김치</v>
      </c>
      <c r="O19" s="79" t="s">
        <v>216</v>
      </c>
      <c r="P19" s="260"/>
      <c r="Q19" s="148">
        <f>주간메뉴표!H17</f>
        <v>0</v>
      </c>
      <c r="R19" s="177"/>
      <c r="S19" s="287"/>
    </row>
    <row r="20" spans="1:19" s="27" customFormat="1" ht="20.25" customHeight="1">
      <c r="B20" s="280"/>
      <c r="C20" s="296"/>
      <c r="D20" s="285"/>
      <c r="E20" s="194" t="str">
        <f>주간메뉴표!D18</f>
        <v>그린샐러드</v>
      </c>
      <c r="F20" s="177"/>
      <c r="G20" s="257"/>
      <c r="H20" s="146" t="str">
        <f>주간메뉴표!E18</f>
        <v>그린샐러드</v>
      </c>
      <c r="I20" s="79"/>
      <c r="J20" s="260"/>
      <c r="K20" s="146">
        <f>주간메뉴표!F18</f>
        <v>0</v>
      </c>
      <c r="L20" s="79"/>
      <c r="M20" s="260"/>
      <c r="N20" s="146" t="str">
        <f>주간메뉴표!G18</f>
        <v>그린샐러드</v>
      </c>
      <c r="O20" s="79"/>
      <c r="P20" s="260"/>
      <c r="Q20" s="148">
        <f>주간메뉴표!H18</f>
        <v>0</v>
      </c>
      <c r="R20" s="177"/>
      <c r="S20" s="287"/>
    </row>
    <row r="21" spans="1:19" s="17" customFormat="1" ht="20.25" customHeight="1">
      <c r="B21" s="280"/>
      <c r="C21" s="295" t="s">
        <v>217</v>
      </c>
      <c r="D21" s="284" t="s">
        <v>32</v>
      </c>
      <c r="E21" s="193" t="str">
        <f>주간메뉴표!D20</f>
        <v>돈가스김치나베</v>
      </c>
      <c r="F21" s="79" t="s">
        <v>216</v>
      </c>
      <c r="G21" s="256">
        <f>주간메뉴표!D26</f>
        <v>1299</v>
      </c>
      <c r="H21" s="147" t="str">
        <f>주간메뉴표!E20</f>
        <v>피쉬앤칩스</v>
      </c>
      <c r="I21" s="79" t="s">
        <v>216</v>
      </c>
      <c r="J21" s="306">
        <f>주간메뉴표!E26</f>
        <v>949</v>
      </c>
      <c r="K21" s="147" t="str">
        <f>주간메뉴표!F20</f>
        <v>두부튀김마파덮밥</v>
      </c>
      <c r="L21" s="79" t="s">
        <v>216</v>
      </c>
      <c r="M21" s="259">
        <f>주간메뉴표!F26</f>
        <v>1229</v>
      </c>
      <c r="N21" s="147" t="str">
        <f>주간메뉴표!G20</f>
        <v>비빔냉면</v>
      </c>
      <c r="O21" s="79" t="s">
        <v>216</v>
      </c>
      <c r="P21" s="262">
        <f>주간메뉴표!G26</f>
        <v>1222</v>
      </c>
      <c r="Q21" s="183">
        <f>주간메뉴표!H20</f>
        <v>0</v>
      </c>
      <c r="R21" s="79"/>
      <c r="S21" s="276">
        <f>주간메뉴표!H26</f>
        <v>0</v>
      </c>
    </row>
    <row r="22" spans="1:19" s="17" customFormat="1" ht="33" customHeight="1">
      <c r="B22" s="280"/>
      <c r="C22" s="296"/>
      <c r="D22" s="285"/>
      <c r="E22" s="194" t="str">
        <f>주간메뉴표!D21</f>
        <v>메추리알장조림</v>
      </c>
      <c r="F22" s="79" t="s">
        <v>216</v>
      </c>
      <c r="G22" s="257"/>
      <c r="H22" s="146" t="str">
        <f>주간메뉴표!E21</f>
        <v>불고기랩샌드위치(half)</v>
      </c>
      <c r="I22" s="79" t="s">
        <v>216</v>
      </c>
      <c r="J22" s="307"/>
      <c r="K22" s="146" t="str">
        <f>주간메뉴표!F21</f>
        <v>유린기</v>
      </c>
      <c r="L22" s="79" t="s">
        <v>216</v>
      </c>
      <c r="M22" s="260"/>
      <c r="N22" s="146" t="str">
        <f>주간메뉴표!G21</f>
        <v>온육수</v>
      </c>
      <c r="O22" s="79" t="s">
        <v>216</v>
      </c>
      <c r="P22" s="263"/>
      <c r="Q22" s="148">
        <f>주간메뉴표!H21</f>
        <v>0</v>
      </c>
      <c r="R22" s="79"/>
      <c r="S22" s="287"/>
    </row>
    <row r="23" spans="1:19" s="17" customFormat="1" ht="30" customHeight="1">
      <c r="A23" s="17" t="s">
        <v>31</v>
      </c>
      <c r="B23" s="280"/>
      <c r="C23" s="296"/>
      <c r="D23" s="285"/>
      <c r="E23" s="194" t="str">
        <f>주간메뉴표!D22</f>
        <v>콘샐러드</v>
      </c>
      <c r="F23" s="79" t="s">
        <v>216</v>
      </c>
      <c r="G23" s="257"/>
      <c r="H23" s="146" t="str">
        <f>주간메뉴표!E22</f>
        <v>피클&amp;할라피뇨</v>
      </c>
      <c r="I23" s="79"/>
      <c r="J23" s="307"/>
      <c r="K23" s="146" t="str">
        <f>주간메뉴표!F22</f>
        <v>버섯장국</v>
      </c>
      <c r="L23" s="79" t="s">
        <v>216</v>
      </c>
      <c r="M23" s="260"/>
      <c r="N23" s="146" t="str">
        <f>주간메뉴표!G22</f>
        <v>모둠만두한판</v>
      </c>
      <c r="O23" s="79" t="s">
        <v>216</v>
      </c>
      <c r="P23" s="263"/>
      <c r="Q23" s="148">
        <f>주간메뉴표!H22</f>
        <v>0</v>
      </c>
      <c r="R23" s="79"/>
      <c r="S23" s="287"/>
    </row>
    <row r="24" spans="1:19" s="17" customFormat="1" ht="28.5" customHeight="1">
      <c r="B24" s="280"/>
      <c r="C24" s="296"/>
      <c r="D24" s="285"/>
      <c r="E24" s="194" t="str">
        <f>주간메뉴표!D23</f>
        <v>깍두기</v>
      </c>
      <c r="F24" s="79" t="s">
        <v>216</v>
      </c>
      <c r="G24" s="257"/>
      <c r="H24" s="146" t="str">
        <f>주간메뉴표!E23</f>
        <v>탄산음료</v>
      </c>
      <c r="I24" s="79"/>
      <c r="J24" s="307"/>
      <c r="K24" s="146" t="str">
        <f>주간메뉴표!F23</f>
        <v>꼬들단무지</v>
      </c>
      <c r="L24" s="79" t="s">
        <v>216</v>
      </c>
      <c r="M24" s="260"/>
      <c r="N24" s="146" t="str">
        <f>주간메뉴표!G23</f>
        <v>냉면김치</v>
      </c>
      <c r="O24" s="79" t="s">
        <v>216</v>
      </c>
      <c r="P24" s="263"/>
      <c r="Q24" s="148">
        <f>주간메뉴표!H23</f>
        <v>0</v>
      </c>
      <c r="R24" s="79"/>
      <c r="S24" s="287"/>
    </row>
    <row r="25" spans="1:19" s="17" customFormat="1" ht="30.75" customHeight="1">
      <c r="B25" s="280"/>
      <c r="C25" s="296"/>
      <c r="D25" s="285"/>
      <c r="E25" s="194" t="str">
        <f>주간메뉴표!D24</f>
        <v>잡곡밥</v>
      </c>
      <c r="F25" s="79"/>
      <c r="G25" s="257"/>
      <c r="H25" s="146" t="str">
        <f>주간메뉴표!E24</f>
        <v>그린샐러드</v>
      </c>
      <c r="I25" s="79"/>
      <c r="J25" s="307"/>
      <c r="K25" s="146" t="str">
        <f>주간메뉴표!F24</f>
        <v>배추김치</v>
      </c>
      <c r="L25" s="79" t="s">
        <v>216</v>
      </c>
      <c r="M25" s="260"/>
      <c r="N25" s="146" t="str">
        <f>주간메뉴표!G24</f>
        <v>김가루양념밥</v>
      </c>
      <c r="O25" s="79"/>
      <c r="P25" s="263"/>
      <c r="Q25" s="148">
        <f>주간메뉴표!H24</f>
        <v>0</v>
      </c>
      <c r="R25" s="177"/>
      <c r="S25" s="287"/>
    </row>
    <row r="26" spans="1:19" s="17" customFormat="1" ht="33.75" hidden="1" customHeight="1">
      <c r="B26" s="280"/>
      <c r="C26" s="296"/>
      <c r="D26" s="285"/>
      <c r="E26" s="194"/>
      <c r="F26" s="177"/>
      <c r="G26" s="257"/>
      <c r="H26" s="148">
        <f>[1]주간메뉴표!E25</f>
        <v>0</v>
      </c>
      <c r="I26" s="79"/>
      <c r="J26" s="307"/>
      <c r="K26" s="146">
        <f>[1]주간메뉴표!F25</f>
        <v>0</v>
      </c>
      <c r="L26" s="79"/>
      <c r="M26" s="260"/>
      <c r="N26" s="146" t="str">
        <f>[1]주간메뉴표!G25</f>
        <v>그린샐러드</v>
      </c>
      <c r="O26" s="79"/>
      <c r="P26" s="263"/>
      <c r="Q26" s="148"/>
      <c r="R26" s="177"/>
      <c r="S26" s="287"/>
    </row>
    <row r="27" spans="1:19" s="17" customFormat="1" ht="20.25" hidden="1" customHeight="1">
      <c r="B27" s="280"/>
      <c r="C27" s="305"/>
      <c r="D27" s="286"/>
      <c r="E27" s="194"/>
      <c r="F27" s="177"/>
      <c r="G27" s="258"/>
      <c r="H27" s="148" t="e">
        <f>[1]주간메뉴표!#REF!</f>
        <v>#REF!</v>
      </c>
      <c r="I27" s="79"/>
      <c r="J27" s="308"/>
      <c r="K27" s="146" t="e">
        <f>[1]주간메뉴표!#REF!</f>
        <v>#REF!</v>
      </c>
      <c r="L27" s="79"/>
      <c r="M27" s="261"/>
      <c r="N27" s="146" t="e">
        <f>[1]주간메뉴표!#REF!</f>
        <v>#REF!</v>
      </c>
      <c r="O27" s="79"/>
      <c r="P27" s="264"/>
      <c r="Q27" s="148"/>
      <c r="R27" s="177"/>
      <c r="S27" s="277"/>
    </row>
    <row r="28" spans="1:19" s="44" customFormat="1" ht="20.25" hidden="1" customHeight="1">
      <c r="B28" s="280"/>
      <c r="C28" s="135"/>
      <c r="D28" s="284"/>
      <c r="E28" s="195"/>
      <c r="F28" s="177"/>
      <c r="G28" s="256"/>
      <c r="H28" s="149"/>
      <c r="I28" s="79"/>
      <c r="J28" s="259" t="e">
        <f>[1]주간메뉴표!#REF!</f>
        <v>#REF!</v>
      </c>
      <c r="K28" s="145"/>
      <c r="L28" s="79"/>
      <c r="M28" s="259"/>
      <c r="N28" s="149"/>
      <c r="O28" s="79"/>
      <c r="P28" s="262"/>
      <c r="Q28" s="178" t="e">
        <f>[1]주간메뉴표!#REF!</f>
        <v>#REF!</v>
      </c>
      <c r="R28" s="177"/>
      <c r="S28" s="276"/>
    </row>
    <row r="29" spans="1:19" s="17" customFormat="1" ht="20.25" hidden="1" customHeight="1">
      <c r="B29" s="280"/>
      <c r="C29" s="135"/>
      <c r="D29" s="285"/>
      <c r="E29" s="196"/>
      <c r="F29" s="177"/>
      <c r="G29" s="257"/>
      <c r="H29" s="150"/>
      <c r="I29" s="79"/>
      <c r="J29" s="260"/>
      <c r="K29" s="146"/>
      <c r="L29" s="79"/>
      <c r="M29" s="260"/>
      <c r="N29" s="150"/>
      <c r="O29" s="79"/>
      <c r="P29" s="263"/>
      <c r="Q29" s="179" t="e">
        <f>[1]주간메뉴표!#REF!</f>
        <v>#REF!</v>
      </c>
      <c r="R29" s="177"/>
      <c r="S29" s="287"/>
    </row>
    <row r="30" spans="1:19" s="17" customFormat="1" ht="20.25" hidden="1" customHeight="1">
      <c r="B30" s="280"/>
      <c r="C30" s="135"/>
      <c r="D30" s="285"/>
      <c r="E30" s="196"/>
      <c r="F30" s="177"/>
      <c r="G30" s="257"/>
      <c r="H30" s="150"/>
      <c r="I30" s="79"/>
      <c r="J30" s="260"/>
      <c r="K30" s="146"/>
      <c r="L30" s="79"/>
      <c r="M30" s="260"/>
      <c r="N30" s="150"/>
      <c r="O30" s="79"/>
      <c r="P30" s="263"/>
      <c r="Q30" s="179" t="e">
        <f>[1]주간메뉴표!#REF!</f>
        <v>#REF!</v>
      </c>
      <c r="R30" s="177"/>
      <c r="S30" s="287"/>
    </row>
    <row r="31" spans="1:19" s="17" customFormat="1" ht="20.25" hidden="1" customHeight="1">
      <c r="B31" s="280"/>
      <c r="C31" s="135"/>
      <c r="D31" s="285"/>
      <c r="E31" s="196"/>
      <c r="F31" s="177"/>
      <c r="G31" s="257"/>
      <c r="H31" s="150"/>
      <c r="I31" s="79"/>
      <c r="J31" s="260"/>
      <c r="K31" s="146"/>
      <c r="L31" s="79"/>
      <c r="M31" s="260"/>
      <c r="N31" s="150"/>
      <c r="O31" s="79"/>
      <c r="P31" s="263"/>
      <c r="Q31" s="179" t="e">
        <f>[1]주간메뉴표!#REF!</f>
        <v>#REF!</v>
      </c>
      <c r="R31" s="177"/>
      <c r="S31" s="287"/>
    </row>
    <row r="32" spans="1:19" s="17" customFormat="1" ht="20.25" hidden="1" customHeight="1">
      <c r="B32" s="280"/>
      <c r="C32" s="135"/>
      <c r="D32" s="285"/>
      <c r="E32" s="196"/>
      <c r="F32" s="177"/>
      <c r="G32" s="257"/>
      <c r="H32" s="150"/>
      <c r="I32" s="79"/>
      <c r="J32" s="260"/>
      <c r="K32" s="146"/>
      <c r="L32" s="79"/>
      <c r="M32" s="260"/>
      <c r="N32" s="150"/>
      <c r="O32" s="79"/>
      <c r="P32" s="263"/>
      <c r="Q32" s="179" t="e">
        <f>[1]주간메뉴표!#REF!</f>
        <v>#REF!</v>
      </c>
      <c r="R32" s="177"/>
      <c r="S32" s="287"/>
    </row>
    <row r="33" spans="2:19" s="17" customFormat="1" ht="20.25" hidden="1" customHeight="1">
      <c r="B33" s="280"/>
      <c r="C33" s="136"/>
      <c r="D33" s="286"/>
      <c r="E33" s="196"/>
      <c r="F33" s="177"/>
      <c r="G33" s="258"/>
      <c r="H33" s="150"/>
      <c r="I33" s="79"/>
      <c r="J33" s="261"/>
      <c r="K33" s="146"/>
      <c r="L33" s="79"/>
      <c r="M33" s="261"/>
      <c r="N33" s="150"/>
      <c r="O33" s="79"/>
      <c r="P33" s="264"/>
      <c r="Q33" s="179"/>
      <c r="R33" s="177"/>
      <c r="S33" s="277"/>
    </row>
    <row r="34" spans="2:19" s="27" customFormat="1" ht="20.25" customHeight="1">
      <c r="B34" s="280"/>
      <c r="C34" s="295" t="s">
        <v>33</v>
      </c>
      <c r="D34" s="268" t="s">
        <v>34</v>
      </c>
      <c r="E34" s="197" t="str">
        <f>주간메뉴표!D27</f>
        <v>볶음김치</v>
      </c>
      <c r="F34" s="79" t="s">
        <v>216</v>
      </c>
      <c r="G34" s="301"/>
      <c r="H34" s="151" t="str">
        <f>주간메뉴표!E27</f>
        <v>석박지</v>
      </c>
      <c r="I34" s="79" t="s">
        <v>216</v>
      </c>
      <c r="J34" s="301"/>
      <c r="K34" s="151" t="str">
        <f>주간메뉴표!F27</f>
        <v>볶음김치</v>
      </c>
      <c r="L34" s="79" t="s">
        <v>216</v>
      </c>
      <c r="M34" s="301"/>
      <c r="N34" s="151" t="str">
        <f>주간메뉴표!G27</f>
        <v>석박지</v>
      </c>
      <c r="O34" s="79" t="s">
        <v>216</v>
      </c>
      <c r="P34" s="301"/>
      <c r="Q34" s="152">
        <f>주간메뉴표!H27</f>
        <v>0</v>
      </c>
      <c r="R34" s="79"/>
      <c r="S34" s="268"/>
    </row>
    <row r="35" spans="2:19" s="17" customFormat="1" ht="20.25" customHeight="1">
      <c r="B35" s="280"/>
      <c r="C35" s="296"/>
      <c r="D35" s="294"/>
      <c r="E35" s="197" t="str">
        <f>주간메뉴표!D28</f>
        <v>매실차</v>
      </c>
      <c r="F35" s="177"/>
      <c r="G35" s="302"/>
      <c r="H35" s="151" t="str">
        <f>주간메뉴표!E28</f>
        <v>발사믹&amp;참깨D</v>
      </c>
      <c r="I35" s="79" t="s">
        <v>216</v>
      </c>
      <c r="J35" s="302"/>
      <c r="K35" s="151" t="str">
        <f>주간메뉴표!F28</f>
        <v>수정과</v>
      </c>
      <c r="L35" s="79"/>
      <c r="M35" s="302"/>
      <c r="N35" s="151" t="str">
        <f>주간메뉴표!G28</f>
        <v>요거트*씨리얼</v>
      </c>
      <c r="O35" s="79" t="s">
        <v>216</v>
      </c>
      <c r="P35" s="302"/>
      <c r="Q35" s="152">
        <f>주간메뉴표!H28</f>
        <v>0</v>
      </c>
      <c r="R35" s="79"/>
      <c r="S35" s="294"/>
    </row>
    <row r="36" spans="2:19" s="17" customFormat="1" ht="20.25" customHeight="1">
      <c r="B36" s="280"/>
      <c r="C36" s="296"/>
      <c r="D36" s="294"/>
      <c r="E36" s="197" t="str">
        <f>주간메뉴표!D29</f>
        <v>오리엔탈&amp;망고D</v>
      </c>
      <c r="F36" s="79" t="s">
        <v>216</v>
      </c>
      <c r="G36" s="303"/>
      <c r="H36" s="151">
        <f>[1]주간메뉴표!E29</f>
        <v>0</v>
      </c>
      <c r="I36" s="79"/>
      <c r="J36" s="303"/>
      <c r="K36" s="151" t="str">
        <f>주간메뉴표!F29</f>
        <v>오리엔탈&amp;블루베리D</v>
      </c>
      <c r="L36" s="79" t="s">
        <v>216</v>
      </c>
      <c r="M36" s="303"/>
      <c r="N36" s="151" t="str">
        <f>주간메뉴표!G29</f>
        <v>발사믹&amp;파인애플D</v>
      </c>
      <c r="O36" s="79" t="s">
        <v>216</v>
      </c>
      <c r="P36" s="303"/>
      <c r="Q36" s="152">
        <f>주간메뉴표!H29</f>
        <v>0</v>
      </c>
      <c r="R36" s="79"/>
      <c r="S36" s="269"/>
    </row>
    <row r="37" spans="2:19" s="17" customFormat="1" ht="20.25" customHeight="1">
      <c r="B37" s="280"/>
      <c r="C37" s="295" t="s">
        <v>35</v>
      </c>
      <c r="D37" s="268" t="s">
        <v>208</v>
      </c>
      <c r="E37" s="297" t="str">
        <f>주간메뉴표!D30</f>
        <v>닭가슴살크랜베리샐러드</v>
      </c>
      <c r="F37" s="274" t="s">
        <v>216</v>
      </c>
      <c r="G37" s="299">
        <f>주간메뉴표!D31</f>
        <v>689</v>
      </c>
      <c r="H37" s="292" t="str">
        <f>주간메뉴표!E30</f>
        <v>베이컨시저샐러드</v>
      </c>
      <c r="I37" s="288" t="s">
        <v>216</v>
      </c>
      <c r="J37" s="290">
        <f>주간메뉴표!E31</f>
        <v>711</v>
      </c>
      <c r="K37" s="292" t="str">
        <f>주간메뉴표!F30</f>
        <v>케이준치킨샐러드</v>
      </c>
      <c r="L37" s="288" t="s">
        <v>216</v>
      </c>
      <c r="M37" s="290">
        <f>주간메뉴표!F31</f>
        <v>732</v>
      </c>
      <c r="N37" s="292" t="str">
        <f>주간메뉴표!G30</f>
        <v>씨푸드파스타샐러드</v>
      </c>
      <c r="O37" s="288" t="s">
        <v>216</v>
      </c>
      <c r="P37" s="290">
        <f>주간메뉴표!G31</f>
        <v>674</v>
      </c>
      <c r="Q37" s="292">
        <f>주간메뉴표!H30</f>
        <v>0</v>
      </c>
      <c r="R37" s="274"/>
      <c r="S37" s="276">
        <f>주간메뉴표!H31</f>
        <v>0</v>
      </c>
    </row>
    <row r="38" spans="2:19" s="17" customFormat="1" ht="36" customHeight="1">
      <c r="B38" s="280"/>
      <c r="C38" s="296"/>
      <c r="D38" s="269"/>
      <c r="E38" s="298"/>
      <c r="F38" s="275"/>
      <c r="G38" s="300"/>
      <c r="H38" s="293"/>
      <c r="I38" s="289"/>
      <c r="J38" s="291"/>
      <c r="K38" s="293"/>
      <c r="L38" s="289"/>
      <c r="M38" s="291"/>
      <c r="N38" s="293"/>
      <c r="O38" s="289"/>
      <c r="P38" s="291"/>
      <c r="Q38" s="293"/>
      <c r="R38" s="275"/>
      <c r="S38" s="277"/>
    </row>
    <row r="39" spans="2:19" s="17" customFormat="1" ht="36" customHeight="1">
      <c r="B39" s="280"/>
      <c r="C39" s="296"/>
      <c r="D39" s="174" t="s">
        <v>224</v>
      </c>
      <c r="E39" s="198" t="str">
        <f>주간메뉴표!D36</f>
        <v>돈가스&amp;소시지</v>
      </c>
      <c r="F39" s="79" t="s">
        <v>216</v>
      </c>
      <c r="G39" s="199">
        <f>주간메뉴표!D37</f>
        <v>826</v>
      </c>
      <c r="H39" s="176" t="str">
        <f>주간메뉴표!E36</f>
        <v>꼬마김밥&amp;치킨텐더</v>
      </c>
      <c r="I39" s="175" t="s">
        <v>223</v>
      </c>
      <c r="J39" s="172">
        <f>주간메뉴표!E37</f>
        <v>786</v>
      </c>
      <c r="K39" s="176" t="str">
        <f>주간메뉴표!F36</f>
        <v>스팸&amp;매콤어묵</v>
      </c>
      <c r="L39" s="175" t="s">
        <v>223</v>
      </c>
      <c r="M39" s="172">
        <f>주간메뉴표!F37</f>
        <v>798</v>
      </c>
      <c r="N39" s="176" t="str">
        <f>주간메뉴표!G36</f>
        <v>오징어튀김&amp;제육</v>
      </c>
      <c r="O39" s="175" t="s">
        <v>223</v>
      </c>
      <c r="P39" s="172">
        <f>주간메뉴표!G37</f>
        <v>864</v>
      </c>
      <c r="Q39" s="176">
        <f>주간메뉴표!H36</f>
        <v>0</v>
      </c>
      <c r="R39" s="79"/>
      <c r="S39" s="180">
        <f>주간메뉴표!H37</f>
        <v>0</v>
      </c>
    </row>
    <row r="40" spans="2:19" s="44" customFormat="1" ht="66.75" customHeight="1">
      <c r="B40" s="280"/>
      <c r="C40" s="296"/>
      <c r="D40" s="173" t="s">
        <v>210</v>
      </c>
      <c r="E40" s="197" t="str">
        <f>주간메뉴표!D32</f>
        <v>오징어굴소스볶음
야채튀김/어묵볶음
볶음김치/잡곡밥/단무지
샐러드/장국/생수</v>
      </c>
      <c r="F40" s="79" t="s">
        <v>216</v>
      </c>
      <c r="G40" s="200">
        <f>주간메뉴표!D33</f>
        <v>962</v>
      </c>
      <c r="H40" s="152" t="str">
        <f>주간메뉴표!E32</f>
        <v>우삼겹숙주볶음
감자튀김/부추전
볶음김치/잡곡밥/콩나물냉채/샐러드/장국/생수</v>
      </c>
      <c r="I40" s="79" t="s">
        <v>216</v>
      </c>
      <c r="J40" s="142">
        <f>주간메뉴표!E33</f>
        <v>957</v>
      </c>
      <c r="K40" s="152" t="str">
        <f>주간메뉴표!F32</f>
        <v>돈육간장불고기
만두탕수/계란찜
볶음김치/잡곡밥/궁채절임
샐러드/장국/생수</v>
      </c>
      <c r="L40" s="79" t="s">
        <v>216</v>
      </c>
      <c r="M40" s="142">
        <f>주간메뉴표!F33</f>
        <v>897</v>
      </c>
      <c r="N40" s="152" t="str">
        <f>주간메뉴표!G32</f>
        <v>고구마돈가스
찐만두/단호박전
볶음김치/잡곡밥/오이지
샐러드/장국/생수</v>
      </c>
      <c r="O40" s="79" t="s">
        <v>216</v>
      </c>
      <c r="P40" s="142">
        <f>주간메뉴표!G33</f>
        <v>1002</v>
      </c>
      <c r="Q40" s="152">
        <f>주간메뉴표!H32</f>
        <v>0</v>
      </c>
      <c r="R40" s="79"/>
      <c r="S40" s="181">
        <f>주간메뉴표!H33</f>
        <v>0</v>
      </c>
    </row>
    <row r="41" spans="2:19" s="17" customFormat="1" ht="30.75" customHeight="1">
      <c r="B41" s="280"/>
      <c r="C41" s="296"/>
      <c r="D41" s="171" t="s">
        <v>209</v>
      </c>
      <c r="E41" s="197" t="str">
        <f>주간메뉴표!D34</f>
        <v>제육컬리플라워덮밥</v>
      </c>
      <c r="F41" s="79" t="s">
        <v>216</v>
      </c>
      <c r="G41" s="201">
        <f>주간메뉴표!D35</f>
        <v>528</v>
      </c>
      <c r="H41" s="152" t="str">
        <f>주간메뉴표!E34</f>
        <v>만두소렌틸볶음밥</v>
      </c>
      <c r="I41" s="79" t="s">
        <v>216</v>
      </c>
      <c r="J41" s="143">
        <f>[1]주간메뉴표!E35</f>
        <v>642</v>
      </c>
      <c r="K41" s="152" t="str">
        <f>주간메뉴표!F34</f>
        <v>토마토미트볼라이스</v>
      </c>
      <c r="L41" s="79" t="s">
        <v>216</v>
      </c>
      <c r="M41" s="143">
        <f>주간메뉴표!F35</f>
        <v>696</v>
      </c>
      <c r="N41" s="152" t="str">
        <f>주간메뉴표!G34</f>
        <v>닭갈비두부면볶음</v>
      </c>
      <c r="O41" s="79" t="s">
        <v>216</v>
      </c>
      <c r="P41" s="143">
        <f>주간메뉴표!G35</f>
        <v>672</v>
      </c>
      <c r="Q41" s="152">
        <f>주간메뉴표!H34</f>
        <v>0</v>
      </c>
      <c r="R41" s="79"/>
      <c r="S41" s="182">
        <f>주간메뉴표!H35</f>
        <v>0</v>
      </c>
    </row>
    <row r="42" spans="2:19" s="17" customFormat="1" ht="20.25" customHeight="1">
      <c r="B42" s="278" t="s">
        <v>11</v>
      </c>
      <c r="C42" s="279"/>
      <c r="D42" s="284" t="s">
        <v>36</v>
      </c>
      <c r="E42" s="193" t="str">
        <f>주간메뉴표!D38</f>
        <v>대파육개장</v>
      </c>
      <c r="F42" s="79" t="s">
        <v>216</v>
      </c>
      <c r="G42" s="256">
        <f>주간메뉴표!D44</f>
        <v>920</v>
      </c>
      <c r="H42" s="184" t="str">
        <f>주간메뉴표!E38</f>
        <v>고깃집볶음밥*계란후라이</v>
      </c>
      <c r="I42" s="79" t="s">
        <v>216</v>
      </c>
      <c r="J42" s="259">
        <f>주간메뉴표!E44</f>
        <v>1227</v>
      </c>
      <c r="K42" s="184" t="str">
        <f>주간메뉴표!F38</f>
        <v>맥적열무보리비빔밥</v>
      </c>
      <c r="L42" s="79" t="s">
        <v>216</v>
      </c>
      <c r="M42" s="259">
        <f>주간메뉴표!F44</f>
        <v>936</v>
      </c>
      <c r="N42" s="184" t="str">
        <f>주간메뉴표!G38</f>
        <v>닭곰탕*소면사리</v>
      </c>
      <c r="O42" s="79" t="s">
        <v>216</v>
      </c>
      <c r="P42" s="265">
        <f>주간메뉴표!G44</f>
        <v>1047</v>
      </c>
      <c r="Q42" s="185">
        <f>주간메뉴표!H38</f>
        <v>0</v>
      </c>
      <c r="R42" s="79"/>
      <c r="S42" s="276">
        <f>주간메뉴표!H44</f>
        <v>0</v>
      </c>
    </row>
    <row r="43" spans="2:19" s="17" customFormat="1" ht="20.25" customHeight="1">
      <c r="B43" s="280"/>
      <c r="C43" s="281"/>
      <c r="D43" s="285"/>
      <c r="E43" s="194" t="str">
        <f>주간메뉴표!D39</f>
        <v>바싹불고기*부추생채</v>
      </c>
      <c r="F43" s="79" t="s">
        <v>216</v>
      </c>
      <c r="G43" s="257"/>
      <c r="H43" s="150" t="str">
        <f>주간메뉴표!E39</f>
        <v>미역국</v>
      </c>
      <c r="I43" s="79" t="s">
        <v>216</v>
      </c>
      <c r="J43" s="260"/>
      <c r="K43" s="150" t="str">
        <f>주간메뉴표!F39</f>
        <v>계란국</v>
      </c>
      <c r="L43" s="79" t="s">
        <v>216</v>
      </c>
      <c r="M43" s="260"/>
      <c r="N43" s="150" t="str">
        <f>주간메뉴표!G39</f>
        <v>코다리강정</v>
      </c>
      <c r="O43" s="79" t="s">
        <v>216</v>
      </c>
      <c r="P43" s="266"/>
      <c r="Q43" s="179">
        <f>주간메뉴표!H39</f>
        <v>0</v>
      </c>
      <c r="R43" s="79"/>
      <c r="S43" s="287"/>
    </row>
    <row r="44" spans="2:19" s="17" customFormat="1" ht="20.25" customHeight="1">
      <c r="B44" s="280"/>
      <c r="C44" s="281"/>
      <c r="D44" s="285"/>
      <c r="E44" s="194" t="str">
        <f>주간메뉴표!D40</f>
        <v>청포묵김가루무침</v>
      </c>
      <c r="F44" s="79" t="s">
        <v>216</v>
      </c>
      <c r="G44" s="257"/>
      <c r="H44" s="150" t="str">
        <f>주간메뉴표!E40</f>
        <v>모짜핫도그*케찹</v>
      </c>
      <c r="I44" s="79" t="s">
        <v>216</v>
      </c>
      <c r="J44" s="260"/>
      <c r="K44" s="150" t="str">
        <f>주간메뉴표!F40</f>
        <v>생선가스*타르타르s</v>
      </c>
      <c r="L44" s="79" t="s">
        <v>216</v>
      </c>
      <c r="M44" s="260"/>
      <c r="N44" s="150" t="str">
        <f>주간메뉴표!G40</f>
        <v>감자채볶음</v>
      </c>
      <c r="O44" s="79"/>
      <c r="P44" s="266"/>
      <c r="Q44" s="179">
        <f>주간메뉴표!H40</f>
        <v>0</v>
      </c>
      <c r="R44" s="79"/>
      <c r="S44" s="287"/>
    </row>
    <row r="45" spans="2:19" s="17" customFormat="1" ht="20.25" customHeight="1">
      <c r="B45" s="280"/>
      <c r="C45" s="281"/>
      <c r="D45" s="285"/>
      <c r="E45" s="194" t="str">
        <f>주간메뉴표!D41</f>
        <v>봄동겉절이</v>
      </c>
      <c r="F45" s="79" t="s">
        <v>216</v>
      </c>
      <c r="G45" s="257"/>
      <c r="H45" s="150" t="str">
        <f>주간메뉴표!E41</f>
        <v>천사채샐러드</v>
      </c>
      <c r="I45" s="79" t="s">
        <v>216</v>
      </c>
      <c r="J45" s="260"/>
      <c r="K45" s="150" t="str">
        <f>주간메뉴표!F41</f>
        <v>미역초무침</v>
      </c>
      <c r="L45" s="79" t="s">
        <v>216</v>
      </c>
      <c r="M45" s="260"/>
      <c r="N45" s="150" t="str">
        <f>주간메뉴표!G41</f>
        <v>오이맛고추쌈장무침</v>
      </c>
      <c r="O45" s="79" t="s">
        <v>216</v>
      </c>
      <c r="P45" s="266"/>
      <c r="Q45" s="179">
        <f>주간메뉴표!H41</f>
        <v>0</v>
      </c>
      <c r="R45" s="177"/>
      <c r="S45" s="287"/>
    </row>
    <row r="46" spans="2:19" s="17" customFormat="1" ht="20.25" customHeight="1">
      <c r="B46" s="280"/>
      <c r="C46" s="281"/>
      <c r="D46" s="285"/>
      <c r="E46" s="194" t="str">
        <f>주간메뉴표!D42</f>
        <v>석박지</v>
      </c>
      <c r="F46" s="79" t="s">
        <v>216</v>
      </c>
      <c r="G46" s="257"/>
      <c r="H46" s="150" t="str">
        <f>주간메뉴표!E42</f>
        <v>열무김치</v>
      </c>
      <c r="I46" s="79" t="s">
        <v>216</v>
      </c>
      <c r="J46" s="260"/>
      <c r="K46" s="150" t="str">
        <f>주간메뉴표!F42</f>
        <v>깍두기</v>
      </c>
      <c r="L46" s="79" t="s">
        <v>216</v>
      </c>
      <c r="M46" s="260"/>
      <c r="N46" s="150" t="str">
        <f>주간메뉴표!G42</f>
        <v>포기김치</v>
      </c>
      <c r="O46" s="79" t="s">
        <v>216</v>
      </c>
      <c r="P46" s="266"/>
      <c r="Q46" s="179">
        <f>주간메뉴표!H42</f>
        <v>0</v>
      </c>
      <c r="R46" s="79"/>
      <c r="S46" s="287"/>
    </row>
    <row r="47" spans="2:19" s="17" customFormat="1" ht="20.25" customHeight="1">
      <c r="B47" s="280"/>
      <c r="C47" s="281"/>
      <c r="D47" s="286"/>
      <c r="E47" s="194" t="str">
        <f>주간메뉴표!D43</f>
        <v>잡곡밥</v>
      </c>
      <c r="F47" s="177"/>
      <c r="G47" s="258"/>
      <c r="H47" s="150">
        <f>주간메뉴표!E43</f>
        <v>0</v>
      </c>
      <c r="I47" s="79"/>
      <c r="J47" s="261"/>
      <c r="K47" s="150">
        <f>주간메뉴표!F43</f>
        <v>0</v>
      </c>
      <c r="L47" s="79"/>
      <c r="M47" s="261"/>
      <c r="N47" s="150" t="str">
        <f>주간메뉴표!G43</f>
        <v>잡곡밥</v>
      </c>
      <c r="O47" s="79"/>
      <c r="P47" s="267"/>
      <c r="Q47" s="179">
        <f>주간메뉴표!H43</f>
        <v>0</v>
      </c>
      <c r="R47" s="177"/>
      <c r="S47" s="277"/>
    </row>
    <row r="48" spans="2:19" ht="20.25" customHeight="1">
      <c r="B48" s="280"/>
      <c r="C48" s="281"/>
      <c r="D48" s="284" t="s">
        <v>29</v>
      </c>
      <c r="E48" s="193" t="str">
        <f>주간메뉴표!D45</f>
        <v>셀프노량진황제컵밥</v>
      </c>
      <c r="F48" s="177"/>
      <c r="G48" s="256">
        <f>주간메뉴표!D53</f>
        <v>1297</v>
      </c>
      <c r="H48" s="184" t="str">
        <f>주간메뉴표!E45</f>
        <v>셀프규동</v>
      </c>
      <c r="I48" s="79"/>
      <c r="J48" s="259">
        <f>주간메뉴표!E53</f>
        <v>1010</v>
      </c>
      <c r="K48" s="184" t="str">
        <f>주간메뉴표!F45</f>
        <v>셀프로스팜마요덮밥</v>
      </c>
      <c r="L48" s="79"/>
      <c r="M48" s="262">
        <f>주간메뉴표!F53</f>
        <v>1253</v>
      </c>
      <c r="N48" s="183" t="str">
        <f>주간메뉴표!G45</f>
        <v>셀프장조림버터비빔밥</v>
      </c>
      <c r="O48" s="79"/>
      <c r="P48" s="265">
        <f>주간메뉴표!G53</f>
        <v>967</v>
      </c>
      <c r="Q48" s="185">
        <f>주간메뉴표!H45</f>
        <v>0</v>
      </c>
      <c r="R48" s="177"/>
      <c r="S48" s="253" t="s">
        <v>225</v>
      </c>
    </row>
    <row r="49" spans="2:19" ht="33" customHeight="1">
      <c r="B49" s="280"/>
      <c r="C49" s="281"/>
      <c r="D49" s="285"/>
      <c r="E49" s="194" t="str">
        <f>주간메뉴표!D46</f>
        <v>┗쌀밥,삼겹살볶음</v>
      </c>
      <c r="F49" s="79" t="s">
        <v>216</v>
      </c>
      <c r="G49" s="257"/>
      <c r="H49" s="150" t="str">
        <f>주간메뉴표!E46</f>
        <v>┗쌀밥,소불고기볶음,참나물</v>
      </c>
      <c r="I49" s="79" t="s">
        <v>216</v>
      </c>
      <c r="J49" s="260"/>
      <c r="K49" s="150" t="str">
        <f>주간메뉴표!F46</f>
        <v>┗쌀밥,로스팜구이,스크램블에그</v>
      </c>
      <c r="L49" s="79" t="s">
        <v>216</v>
      </c>
      <c r="M49" s="263"/>
      <c r="N49" s="148" t="str">
        <f>주간메뉴표!G46</f>
        <v>┗쌀밥,장조림,스크램블에그</v>
      </c>
      <c r="O49" s="79" t="s">
        <v>216</v>
      </c>
      <c r="P49" s="266"/>
      <c r="Q49" s="179">
        <f>주간메뉴표!H46</f>
        <v>0</v>
      </c>
      <c r="R49" s="79"/>
      <c r="S49" s="254"/>
    </row>
    <row r="50" spans="2:19" ht="20.25" customHeight="1">
      <c r="B50" s="280"/>
      <c r="C50" s="281"/>
      <c r="D50" s="285"/>
      <c r="E50" s="194" t="str">
        <f>주간메뉴표!D47</f>
        <v>┗계란후라이,볶음김치</v>
      </c>
      <c r="F50" s="79" t="s">
        <v>216</v>
      </c>
      <c r="G50" s="257"/>
      <c r="H50" s="150" t="str">
        <f>주간메뉴표!E47</f>
        <v>셀프토핑</v>
      </c>
      <c r="I50" s="79"/>
      <c r="J50" s="260"/>
      <c r="K50" s="150" t="str">
        <f>주간메뉴표!F47</f>
        <v>셀프토핑</v>
      </c>
      <c r="L50" s="79"/>
      <c r="M50" s="263"/>
      <c r="N50" s="148" t="str">
        <f>주간메뉴표!G47</f>
        <v>셀프토핑</v>
      </c>
      <c r="O50" s="79"/>
      <c r="P50" s="266"/>
      <c r="Q50" s="179">
        <f>주간메뉴표!H47</f>
        <v>0</v>
      </c>
      <c r="R50" s="177"/>
      <c r="S50" s="254"/>
    </row>
    <row r="51" spans="2:19" ht="30.75" customHeight="1">
      <c r="B51" s="280"/>
      <c r="C51" s="281"/>
      <c r="D51" s="285"/>
      <c r="E51" s="194" t="str">
        <f>주간메뉴표!D48</f>
        <v>셀프토핑</v>
      </c>
      <c r="F51" s="177"/>
      <c r="G51" s="257"/>
      <c r="H51" s="150" t="str">
        <f>주간메뉴표!E48</f>
        <v>┗숙주양파볶음</v>
      </c>
      <c r="I51" s="79"/>
      <c r="J51" s="260"/>
      <c r="K51" s="150" t="str">
        <f>주간메뉴표!F48</f>
        <v>┗상추,숙주양파볶음</v>
      </c>
      <c r="L51" s="79"/>
      <c r="M51" s="263"/>
      <c r="N51" s="148" t="str">
        <f>주간메뉴표!G48</f>
        <v>┗버터간장s, 오복지</v>
      </c>
      <c r="O51" s="79" t="s">
        <v>216</v>
      </c>
      <c r="P51" s="266"/>
      <c r="Q51" s="179">
        <f>주간메뉴표!H48</f>
        <v>0</v>
      </c>
      <c r="R51" s="177"/>
      <c r="S51" s="254"/>
    </row>
    <row r="52" spans="2:19" ht="32.25" customHeight="1">
      <c r="B52" s="280"/>
      <c r="C52" s="281"/>
      <c r="D52" s="285"/>
      <c r="E52" s="194" t="str">
        <f>주간메뉴표!D49</f>
        <v>┗쫑상추,맛김가루</v>
      </c>
      <c r="F52" s="79"/>
      <c r="G52" s="257"/>
      <c r="H52" s="150" t="str">
        <f>주간메뉴표!E49</f>
        <v>┗적색강초절임,맛김가루</v>
      </c>
      <c r="I52" s="79"/>
      <c r="J52" s="260"/>
      <c r="K52" s="150" t="str">
        <f>주간메뉴표!F49</f>
        <v>┗맛김가루,데리야끼양파소스</v>
      </c>
      <c r="L52" s="79" t="s">
        <v>216</v>
      </c>
      <c r="M52" s="263"/>
      <c r="N52" s="148" t="str">
        <f>주간메뉴표!G49</f>
        <v>┗맛김가루,쫑상추</v>
      </c>
      <c r="O52" s="79"/>
      <c r="P52" s="266"/>
      <c r="Q52" s="179">
        <f>주간메뉴표!H49</f>
        <v>0</v>
      </c>
      <c r="R52" s="79"/>
      <c r="S52" s="254"/>
    </row>
    <row r="53" spans="2:19" ht="20.25" customHeight="1">
      <c r="B53" s="280"/>
      <c r="C53" s="281"/>
      <c r="D53" s="285"/>
      <c r="E53" s="194" t="str">
        <f>주간메뉴표!D50</f>
        <v>┗참치마요옥수수</v>
      </c>
      <c r="F53" s="79" t="s">
        <v>216</v>
      </c>
      <c r="G53" s="257"/>
      <c r="H53" s="150" t="str">
        <f>주간메뉴표!E50</f>
        <v>미역국</v>
      </c>
      <c r="I53" s="79" t="s">
        <v>216</v>
      </c>
      <c r="J53" s="260"/>
      <c r="K53" s="150" t="str">
        <f>주간메뉴표!F50</f>
        <v>계란국</v>
      </c>
      <c r="L53" s="79" t="s">
        <v>216</v>
      </c>
      <c r="M53" s="263"/>
      <c r="N53" s="148" t="str">
        <f>주간메뉴표!G50</f>
        <v>미소장국</v>
      </c>
      <c r="O53" s="79" t="s">
        <v>216</v>
      </c>
      <c r="P53" s="266"/>
      <c r="Q53" s="179">
        <f>주간메뉴표!H50</f>
        <v>0</v>
      </c>
      <c r="R53" s="79"/>
      <c r="S53" s="254"/>
    </row>
    <row r="54" spans="2:19" ht="20.25" customHeight="1">
      <c r="B54" s="280"/>
      <c r="C54" s="281"/>
      <c r="D54" s="285"/>
      <c r="E54" s="194" t="str">
        <f>주간메뉴표!D51</f>
        <v>우동국물</v>
      </c>
      <c r="F54" s="79" t="s">
        <v>216</v>
      </c>
      <c r="G54" s="257"/>
      <c r="H54" s="150" t="str">
        <f>주간메뉴표!E51</f>
        <v>계란장조림</v>
      </c>
      <c r="I54" s="79" t="s">
        <v>216</v>
      </c>
      <c r="J54" s="260"/>
      <c r="K54" s="150" t="str">
        <f>주간메뉴표!F51</f>
        <v>치킨너겟*칠리s</v>
      </c>
      <c r="L54" s="79" t="s">
        <v>216</v>
      </c>
      <c r="M54" s="263"/>
      <c r="N54" s="148" t="str">
        <f>주간메뉴표!G51</f>
        <v>치킨떡강정</v>
      </c>
      <c r="O54" s="79" t="s">
        <v>216</v>
      </c>
      <c r="P54" s="266"/>
      <c r="Q54" s="179">
        <f>주간메뉴표!H51</f>
        <v>0</v>
      </c>
      <c r="R54" s="79"/>
      <c r="S54" s="254"/>
    </row>
    <row r="55" spans="2:19" ht="20.25" customHeight="1">
      <c r="B55" s="280"/>
      <c r="C55" s="281"/>
      <c r="D55" s="286"/>
      <c r="E55" s="194" t="str">
        <f>주간메뉴표!D52</f>
        <v>고구마맛탕/깍두기</v>
      </c>
      <c r="F55" s="79" t="s">
        <v>216</v>
      </c>
      <c r="G55" s="258"/>
      <c r="H55" s="150" t="str">
        <f>주간메뉴표!E52</f>
        <v>깍두기</v>
      </c>
      <c r="I55" s="79" t="s">
        <v>216</v>
      </c>
      <c r="J55" s="261"/>
      <c r="K55" s="150" t="str">
        <f>주간메뉴표!F52</f>
        <v>깍두기</v>
      </c>
      <c r="L55" s="79" t="s">
        <v>216</v>
      </c>
      <c r="M55" s="264"/>
      <c r="N55" s="148" t="str">
        <f>주간메뉴표!G52</f>
        <v>포기김치</v>
      </c>
      <c r="O55" s="79" t="s">
        <v>216</v>
      </c>
      <c r="P55" s="267"/>
      <c r="Q55" s="179">
        <f>주간메뉴표!H52</f>
        <v>0</v>
      </c>
      <c r="R55" s="79"/>
      <c r="S55" s="255"/>
    </row>
    <row r="56" spans="2:19" ht="20.25" customHeight="1">
      <c r="B56" s="280"/>
      <c r="C56" s="281"/>
      <c r="D56" s="268" t="s">
        <v>34</v>
      </c>
      <c r="E56" s="197" t="str">
        <f>주간메뉴표!D54</f>
        <v>그린샐러드</v>
      </c>
      <c r="F56" s="177"/>
      <c r="G56" s="270"/>
      <c r="H56" s="150" t="str">
        <f>주간메뉴표!E54</f>
        <v>그린샐러드</v>
      </c>
      <c r="I56" s="79"/>
      <c r="J56" s="272"/>
      <c r="K56" s="152" t="str">
        <f>주간메뉴표!F54</f>
        <v>그린샐러드</v>
      </c>
      <c r="L56" s="79"/>
      <c r="M56" s="272"/>
      <c r="N56" s="152" t="str">
        <f>주간메뉴표!G54</f>
        <v>그린샐러드</v>
      </c>
      <c r="O56" s="79"/>
      <c r="P56" s="272"/>
      <c r="Q56" s="152">
        <f>주간메뉴표!H54</f>
        <v>0</v>
      </c>
      <c r="R56" s="177"/>
      <c r="S56" s="251"/>
    </row>
    <row r="57" spans="2:19" s="51" customFormat="1" ht="20.25" customHeight="1">
      <c r="B57" s="282"/>
      <c r="C57" s="283"/>
      <c r="D57" s="269"/>
      <c r="E57" s="197" t="str">
        <f>주간메뉴표!D55</f>
        <v>오리엔탈&amp;망고D</v>
      </c>
      <c r="F57" s="79" t="s">
        <v>216</v>
      </c>
      <c r="G57" s="271"/>
      <c r="H57" s="150" t="str">
        <f>주간메뉴표!E55</f>
        <v>발사믹&amp;참깨D</v>
      </c>
      <c r="I57" s="79" t="s">
        <v>216</v>
      </c>
      <c r="J57" s="273"/>
      <c r="K57" s="152" t="str">
        <f>주간메뉴표!F55</f>
        <v>오리엔탈&amp;블루베리D</v>
      </c>
      <c r="L57" s="79" t="s">
        <v>216</v>
      </c>
      <c r="M57" s="273"/>
      <c r="N57" s="152" t="str">
        <f>주간메뉴표!G55</f>
        <v>발사믹&amp;파인애플D</v>
      </c>
      <c r="O57" s="79" t="s">
        <v>216</v>
      </c>
      <c r="P57" s="273"/>
      <c r="Q57" s="152">
        <f>주간메뉴표!H55</f>
        <v>0</v>
      </c>
      <c r="R57" s="79"/>
      <c r="S57" s="252"/>
    </row>
    <row r="58" spans="2:19" ht="20.25" customHeight="1">
      <c r="E58" s="70"/>
      <c r="H58" s="70"/>
    </row>
    <row r="59" spans="2:19" ht="20.25" customHeight="1">
      <c r="E59" s="70"/>
      <c r="H59" s="70"/>
    </row>
    <row r="60" spans="2:19" ht="20.25" customHeight="1">
      <c r="E60" s="60"/>
      <c r="H60" s="70"/>
    </row>
    <row r="61" spans="2:19" ht="20.25" customHeight="1">
      <c r="E61" s="61"/>
      <c r="H61" s="70"/>
    </row>
    <row r="62" spans="2:19" ht="20.25" customHeight="1">
      <c r="E62" s="60"/>
      <c r="H62" s="70"/>
    </row>
    <row r="63" spans="2:19" ht="20.25" customHeight="1">
      <c r="E63" s="60"/>
      <c r="H63" s="70"/>
    </row>
    <row r="64" spans="2:19" ht="20.25" customHeight="1">
      <c r="E64" s="61"/>
      <c r="H64" s="70"/>
    </row>
    <row r="65" spans="1:22" ht="20.25" customHeight="1">
      <c r="E65" s="60"/>
      <c r="H65" s="70"/>
    </row>
    <row r="66" spans="1:22" s="80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s="51" customFormat="1" ht="20.25" customHeight="1">
      <c r="A67" s="70"/>
      <c r="B67" s="70"/>
      <c r="C67" s="70"/>
      <c r="D67" s="71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E70" s="70"/>
      <c r="H70" s="70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  <row r="85" spans="2:2" ht="20.25" customHeight="1">
      <c r="B85" s="74"/>
    </row>
  </sheetData>
  <mergeCells count="71">
    <mergeCell ref="B9:B41"/>
    <mergeCell ref="C9:C14"/>
    <mergeCell ref="D9:D14"/>
    <mergeCell ref="G9:G14"/>
    <mergeCell ref="J9:J14"/>
    <mergeCell ref="C21:C27"/>
    <mergeCell ref="D21:D27"/>
    <mergeCell ref="G21:G27"/>
    <mergeCell ref="J21:J27"/>
    <mergeCell ref="P9:P14"/>
    <mergeCell ref="S9:S14"/>
    <mergeCell ref="C15:C20"/>
    <mergeCell ref="D15:D20"/>
    <mergeCell ref="G15:G20"/>
    <mergeCell ref="J15:J20"/>
    <mergeCell ref="M15:M20"/>
    <mergeCell ref="P15:P20"/>
    <mergeCell ref="S15:S20"/>
    <mergeCell ref="M9:M14"/>
    <mergeCell ref="M21:M27"/>
    <mergeCell ref="P21:P27"/>
    <mergeCell ref="S21:S27"/>
    <mergeCell ref="D28:D33"/>
    <mergeCell ref="G28:G33"/>
    <mergeCell ref="J28:J33"/>
    <mergeCell ref="M28:M33"/>
    <mergeCell ref="P28:P33"/>
    <mergeCell ref="S28:S33"/>
    <mergeCell ref="S34:S36"/>
    <mergeCell ref="C37:C41"/>
    <mergeCell ref="D37:D38"/>
    <mergeCell ref="E37:E38"/>
    <mergeCell ref="F37:F38"/>
    <mergeCell ref="G37:G38"/>
    <mergeCell ref="H37:H38"/>
    <mergeCell ref="I37:I38"/>
    <mergeCell ref="J37:J38"/>
    <mergeCell ref="K37:K38"/>
    <mergeCell ref="C34:C36"/>
    <mergeCell ref="D34:D36"/>
    <mergeCell ref="G34:G36"/>
    <mergeCell ref="J34:J36"/>
    <mergeCell ref="M34:M36"/>
    <mergeCell ref="P34:P36"/>
    <mergeCell ref="R37:R38"/>
    <mergeCell ref="S37:S38"/>
    <mergeCell ref="B42:C57"/>
    <mergeCell ref="D42:D47"/>
    <mergeCell ref="G42:G47"/>
    <mergeCell ref="J42:J47"/>
    <mergeCell ref="M42:M47"/>
    <mergeCell ref="P42:P47"/>
    <mergeCell ref="S42:S47"/>
    <mergeCell ref="D48:D55"/>
    <mergeCell ref="L37:L38"/>
    <mergeCell ref="M37:M38"/>
    <mergeCell ref="N37:N38"/>
    <mergeCell ref="O37:O38"/>
    <mergeCell ref="P37:P38"/>
    <mergeCell ref="Q37:Q38"/>
    <mergeCell ref="D56:D57"/>
    <mergeCell ref="G56:G57"/>
    <mergeCell ref="J56:J57"/>
    <mergeCell ref="M56:M57"/>
    <mergeCell ref="P56:P57"/>
    <mergeCell ref="S56:S57"/>
    <mergeCell ref="S48:S55"/>
    <mergeCell ref="G48:G55"/>
    <mergeCell ref="J48:J55"/>
    <mergeCell ref="M48:M55"/>
    <mergeCell ref="P48:P55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2024-02-16T01:05:32Z</cp:lastPrinted>
  <dcterms:created xsi:type="dcterms:W3CDTF">2019-06-25T07:00:05Z</dcterms:created>
  <dcterms:modified xsi:type="dcterms:W3CDTF">2024-02-26T02:25:22Z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