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jaafa\Desktop\upload\FishWebClean\"/>
    </mc:Choice>
  </mc:AlternateContent>
  <xr:revisionPtr revIDLastSave="0" documentId="13_ncr:1_{9402A1AD-3398-4B19-8352-14ABDF44CF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inary普货" sheetId="5" r:id="rId1"/>
  </sheets>
  <externalReferences>
    <externalReference r:id="rId2"/>
  </externalReferences>
  <definedNames>
    <definedName name="_xlnm.Print_Area" localSheetId="0">ordinary普货!$A$1:$J$82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6" i="5" l="1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78" i="5" s="1"/>
  <c r="I79" i="5" s="1"/>
  <c r="I39" i="5"/>
  <c r="I40" i="5" s="1"/>
  <c r="I42" i="5" s="1"/>
  <c r="I38" i="5"/>
  <c r="D38" i="5"/>
  <c r="I37" i="5"/>
  <c r="D37" i="5"/>
  <c r="I36" i="5"/>
  <c r="D36" i="5"/>
  <c r="I35" i="5"/>
  <c r="D35" i="5"/>
  <c r="I34" i="5"/>
  <c r="D34" i="5"/>
  <c r="I33" i="5"/>
  <c r="D33" i="5"/>
  <c r="I14" i="5"/>
  <c r="I13" i="5"/>
  <c r="I12" i="5"/>
  <c r="I11" i="5"/>
  <c r="I10" i="5"/>
  <c r="I81" i="5" l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<sst xmlns="http://schemas.openxmlformats.org/spreadsheetml/2006/main" count="283" uniqueCount="271">
  <si>
    <t>Weifang Yipin Pet Articles Co.,Ltd</t>
  </si>
  <si>
    <t>ADD:  R 301Q, Building 1, Shengshi Haoting Huijingyuan, No. 1999 Wenhua Road, Kuiwen District, Weifang City, Shandong Province,China</t>
  </si>
  <si>
    <t>yeeaquarium@chongujia.com</t>
  </si>
  <si>
    <t>INVOICE</t>
  </si>
  <si>
    <t>Customer Info</t>
  </si>
  <si>
    <t>Order Info</t>
  </si>
  <si>
    <r>
      <t xml:space="preserve">EXW
</t>
    </r>
    <r>
      <rPr>
        <b/>
        <sz val="12"/>
        <color rgb="FF000000"/>
        <rFont val="等线"/>
        <charset val="134"/>
      </rPr>
      <t>客户唛头：Umg Hussein Bassem /Jaafar 07716666543</t>
    </r>
    <r>
      <rPr>
        <sz val="12"/>
        <color rgb="FF000000"/>
        <rFont val="等线"/>
        <charset val="134"/>
      </rPr>
      <t xml:space="preserve">
仓库地址:广东省佛山市南海区里水胜利五一村电台路北3号(自编:8座101)
联系方式:13202011126，李先生 / 136 68976856, Musa
收货时间:周一至周六10:00-18:00</t>
    </r>
  </si>
  <si>
    <t>Invoice No.:  202601050235
Invoice Date: 2026-01-05
Sales Rep:  Tina Tong</t>
  </si>
  <si>
    <t>ORDER 1 （ordinary goods）普货</t>
  </si>
  <si>
    <t>Item
No.</t>
  </si>
  <si>
    <t>Picture</t>
  </si>
  <si>
    <t>Business
Code</t>
  </si>
  <si>
    <t>Model</t>
  </si>
  <si>
    <t>Chinese Name</t>
  </si>
  <si>
    <t>English Name</t>
  </si>
  <si>
    <t>Price</t>
  </si>
  <si>
    <t>QTY</t>
  </si>
  <si>
    <t>Amount</t>
  </si>
  <si>
    <t>Remark</t>
  </si>
  <si>
    <t>（USD）</t>
  </si>
  <si>
    <t>(PCS)</t>
  </si>
  <si>
    <t>1.5.1.7</t>
  </si>
  <si>
    <t>YEE-3006</t>
  </si>
  <si>
    <t>50W纯钢加热棒 YSH-50</t>
  </si>
  <si>
    <t>50W pure steel heating rod YSH-50</t>
  </si>
  <si>
    <t>1.5.1.8</t>
  </si>
  <si>
    <t>YEE-3007</t>
  </si>
  <si>
    <t>100W纯钢加热棒 YSH-100</t>
  </si>
  <si>
    <t>100W pure steel heating rod YSH-100</t>
  </si>
  <si>
    <t>1.5.1.9</t>
  </si>
  <si>
    <t>YEE-3008</t>
  </si>
  <si>
    <t>200W纯钢加热棒 YSH-200</t>
  </si>
  <si>
    <t>200W pure steel heating rod YSH-200</t>
  </si>
  <si>
    <t>C4-1432-1</t>
  </si>
  <si>
    <t>C4-1432</t>
  </si>
  <si>
    <t>Yee意牌水族皓源石英加热棒 100W</t>
  </si>
  <si>
    <t>Yee brand aquarium quartz heating rod, 100W</t>
  </si>
  <si>
    <t>C4-1103-4</t>
  </si>
  <si>
    <t>C4-1103</t>
  </si>
  <si>
    <t>YEE黑武士加热棒  100W</t>
  </si>
  <si>
    <t>YEE Black Warrior Heater 100W</t>
  </si>
  <si>
    <t>03326</t>
  </si>
  <si>
    <t>YTZ-300</t>
  </si>
  <si>
    <t>小白单孔氧气泵3W（不可调）YTZ-300</t>
  </si>
  <si>
    <t>Xiaobai single-hole oxygen pump 3W (non-adjustable) YTZ-300</t>
  </si>
  <si>
    <t>07154</t>
  </si>
  <si>
    <t>YGG-135</t>
  </si>
  <si>
    <t>YEE 50mm 球形矿物质气泡扩散器</t>
  </si>
  <si>
    <t>YEE 50mm Ball Mineral Bubble Diffuser</t>
  </si>
  <si>
    <t>C5-1144-1a</t>
  </si>
  <si>
    <t>C5-1144</t>
  </si>
  <si>
    <t>加强版1.5米/加厚加长</t>
  </si>
  <si>
    <t>Enhanced version 1.5 meters/thickened and lengthened</t>
  </si>
  <si>
    <t>1.8.3.2</t>
  </si>
  <si>
    <t>YEE-3621</t>
  </si>
  <si>
    <t>【加厚气囊 经久耐用】1.7米</t>
  </si>
  <si>
    <t>【Thickened airbag for durability】1.7 meters</t>
  </si>
  <si>
    <t>C4-1117-1</t>
  </si>
  <si>
    <t>C4-1117</t>
  </si>
  <si>
    <t>高配30W 低水位</t>
  </si>
  <si>
    <t>High configuration 30W low water level</t>
  </si>
  <si>
    <t>C4-1008-1</t>
  </si>
  <si>
    <t>C4-1008</t>
  </si>
  <si>
    <t>悬浮隔离盒大号</t>
  </si>
  <si>
    <t>Large suspended isolation box</t>
  </si>
  <si>
    <t>02517</t>
  </si>
  <si>
    <t>YSL-506</t>
  </si>
  <si>
    <t>大号气动孵化盒（双房）</t>
  </si>
  <si>
    <t>Large pneumatic incubator (double room)</t>
  </si>
  <si>
    <t>02771</t>
  </si>
  <si>
    <t>YKL-018</t>
  </si>
  <si>
    <t>亚克力培养箱 20*10*10</t>
  </si>
  <si>
    <t>Acrylic incubator 20*10*10</t>
  </si>
  <si>
    <t>05617a</t>
  </si>
  <si>
    <t>YLL-087</t>
  </si>
  <si>
    <t>（蓝色）新升级6D 过滤棉 50*40 两片装</t>
  </si>
  <si>
    <t>(Blue) New upgraded 6D filter cotton 50*40 two pieces</t>
  </si>
  <si>
    <t>07116</t>
  </si>
  <si>
    <t>YFF-042</t>
  </si>
  <si>
    <t>纳米培养环混合装</t>
  </si>
  <si>
    <t>Nano Culture Ring Mixed Pack</t>
  </si>
  <si>
    <t>17699a</t>
  </si>
  <si>
    <t>YAA-009.</t>
  </si>
  <si>
    <t>高能量培菌砖</t>
  </si>
  <si>
    <t>High energy culture bricks</t>
  </si>
  <si>
    <t>NYH-006</t>
  </si>
  <si>
    <t>Nepall 3D曲奇滤材 500g</t>
  </si>
  <si>
    <t>3D filter material</t>
  </si>
  <si>
    <t>71934</t>
  </si>
  <si>
    <t>YLC-410</t>
  </si>
  <si>
    <t>十六合一滤材 2.5kg</t>
  </si>
  <si>
    <t>16-in-1 filter material 2.5kg</t>
  </si>
  <si>
    <t>17831</t>
  </si>
  <si>
    <t>YLC-409</t>
  </si>
  <si>
    <t>六合一滤材 500g</t>
  </si>
  <si>
    <t>Six-in-one filter material 500g</t>
  </si>
  <si>
    <t>C4-1067-1</t>
  </si>
  <si>
    <t>C4-1067</t>
  </si>
  <si>
    <t>3W 油膜处理器</t>
  </si>
  <si>
    <t>3W oil film processor</t>
  </si>
  <si>
    <t>08116</t>
  </si>
  <si>
    <t>LED-318</t>
  </si>
  <si>
    <t>yee三色可调 3.5W 双排广角灯27cm</t>
  </si>
  <si>
    <t>Yee three-color adjustable 3.5W double-row wide-angle light, 27cm</t>
  </si>
  <si>
    <t>Free gift</t>
  </si>
  <si>
    <t>07140</t>
  </si>
  <si>
    <t>CLS-107</t>
  </si>
  <si>
    <t>鱼缸磁力刷  大号 蓝色强磁</t>
  </si>
  <si>
    <t>Aquarium magnetic cleaning brush, large size, blue, strong magnet.</t>
  </si>
  <si>
    <t>1.15.60</t>
  </si>
  <si>
    <t>YEE-3656</t>
  </si>
  <si>
    <t xml:space="preserve">16mm牛筋管1.0米 </t>
  </si>
  <si>
    <t>1.0 meter of 16mm reinforced plastic tubing</t>
  </si>
  <si>
    <t>06255</t>
  </si>
  <si>
    <t>400x230x250mm 5mm厚</t>
  </si>
  <si>
    <t>400x230x250mm 5mm thick</t>
  </si>
  <si>
    <t>打木箱，大小号嵌套，内部塞其它产品</t>
  </si>
  <si>
    <t>05380</t>
  </si>
  <si>
    <t>500x270x300mm 5mm厚</t>
  </si>
  <si>
    <t>500x270x300mm 5mm thick</t>
  </si>
  <si>
    <t>05381</t>
  </si>
  <si>
    <t>600x300x350mm 5mm厚</t>
  </si>
  <si>
    <t>600x300x350mm 5mm thick</t>
  </si>
  <si>
    <t>16932</t>
  </si>
  <si>
    <t>35×35×35  6mm 厚</t>
  </si>
  <si>
    <t>35×35×35 6mm thick</t>
  </si>
  <si>
    <t>05662</t>
  </si>
  <si>
    <t>40X40X40cm 6mm厚</t>
  </si>
  <si>
    <t>40X40X40cm 6mm thick</t>
  </si>
  <si>
    <t>C5-1062-1</t>
  </si>
  <si>
    <t>60*40*40cm 8mm</t>
  </si>
  <si>
    <t>打木箱，内部塞其它产品</t>
  </si>
  <si>
    <t>C5-1123-2</t>
  </si>
  <si>
    <t>C5-1123</t>
  </si>
  <si>
    <t>裸缸侧虑溪流缸60*15*15cm 6mm送水泵</t>
  </si>
  <si>
    <t>Bare side stream tank 60*15*15cm 6mm water pump</t>
  </si>
  <si>
    <t>Products price</t>
  </si>
  <si>
    <t>Packaging fee</t>
  </si>
  <si>
    <t>ORDER 1 : Total price</t>
  </si>
  <si>
    <t>ORDER 2 （sensitive goods）敏货</t>
  </si>
  <si>
    <t>C1-1113-2</t>
  </si>
  <si>
    <t>C1-1113</t>
  </si>
  <si>
    <t>Yee小型鱼配合饲料全效合一0.6mm75g</t>
  </si>
  <si>
    <t>Yee Small Fish Feed All-in-One 0.6mm 75g</t>
  </si>
  <si>
    <t>C1-1127-1</t>
  </si>
  <si>
    <t>C1-1127</t>
  </si>
  <si>
    <t>金鱼兰寿善玉菌+螺旋藻色扬配合饲料290g缓沉3.0mm</t>
  </si>
  <si>
    <t>Goldfish Orchid Longevity Jade Fungus + Spirulina Color Yang Compound Feed 290g Slow Sinking 3.0mm</t>
  </si>
  <si>
    <t>C1-1073-1a</t>
  </si>
  <si>
    <t>C1-1073</t>
  </si>
  <si>
    <t>Yee斗鱼配合饲料0.8mm130g新更换条码</t>
  </si>
  <si>
    <t>Betta fish food 0.8mm 130g New</t>
  </si>
  <si>
    <t>C1-1082-5</t>
  </si>
  <si>
    <t>C1-1082</t>
  </si>
  <si>
    <t>仿红虫0.5mm115gLLG</t>
  </si>
  <si>
    <t>Imitation red worm feed 0.5mm 115g</t>
  </si>
  <si>
    <t>C1-1065-1</t>
  </si>
  <si>
    <t>C1-1065</t>
  </si>
  <si>
    <t>Yee蝴蝶鲤配合饲料1.5mm300g袋装</t>
  </si>
  <si>
    <t>Floating Grain - Competition Grade 45% High Protein [1.5mm Small Particles] 300g Bag</t>
  </si>
  <si>
    <t>C1-1066-2</t>
  </si>
  <si>
    <t>C1-1066</t>
  </si>
  <si>
    <t>Yee水族观赏虾专用粮260g</t>
  </si>
  <si>
    <t>【40% High Protein】Special Food for Ornamental Shrimp 260g</t>
  </si>
  <si>
    <t>03446a</t>
  </si>
  <si>
    <t>YYY-078</t>
  </si>
  <si>
    <t>新款脱壳卵(80g150ml)白瓶+喂食器SJ</t>
  </si>
  <si>
    <t>New Shelled Eggs (80g 150ml) White Bottle + Feeder</t>
  </si>
  <si>
    <t>C1-1125-1</t>
  </si>
  <si>
    <t>C1-1125</t>
  </si>
  <si>
    <t>Yee水族-寄居蟹冻干盛宴55g55g</t>
  </si>
  <si>
    <t>Yee Aqua-Hermit Crab Freeze-Dried Feast 55g</t>
  </si>
  <si>
    <t>C1-1082-2a</t>
  </si>
  <si>
    <t>Yee小型鱼配合饲料全效合一0.2mm210g更换条码</t>
  </si>
  <si>
    <t>【All-in-one】Microparticles/0.2mm/210g</t>
  </si>
  <si>
    <t>C1-1134-6</t>
  </si>
  <si>
    <t>C1-1134</t>
  </si>
  <si>
    <t>金鱼兰寿配合饲料1.5mm下沉500g袋装</t>
  </si>
  <si>
    <t>Ranchu goldfish formulated feed, 1.5mm diameter, sinks 500g per bag.</t>
  </si>
  <si>
    <t>C1-1086-1</t>
  </si>
  <si>
    <t>C1-1086</t>
  </si>
  <si>
    <t>Yee水族冻干丰年虾块18g</t>
  </si>
  <si>
    <t>Yee Aquarium Freeze-dried Brine Shrimp Chunks 18g 225ml</t>
  </si>
  <si>
    <t>C1-1124-1</t>
  </si>
  <si>
    <t>C1-1124</t>
  </si>
  <si>
    <t>Yee意牌水族三合一斗鱼配合饲料15g</t>
  </si>
  <si>
    <t>Yee Brand 3-in-1 Betta Fish Food 15g</t>
  </si>
  <si>
    <t>YYH-125</t>
  </si>
  <si>
    <t>白点净300ml</t>
  </si>
  <si>
    <t>White Spot Cleaner 300ml</t>
  </si>
  <si>
    <t>19768a</t>
  </si>
  <si>
    <t>YYH-207</t>
  </si>
  <si>
    <t>亚甲基蓝溶液 600ml</t>
  </si>
  <si>
    <t>Methylene blue solution 600ml</t>
  </si>
  <si>
    <t>02856a</t>
  </si>
  <si>
    <t>YYH-006</t>
  </si>
  <si>
    <t>杀菌/抑菌/速溶粉末2g/袋×10袋[1盒]</t>
  </si>
  <si>
    <t>Bactericidal/antibacterial/instant powder 2g/bag × 10 bags [1 box]</t>
  </si>
  <si>
    <t>c2-1016-2</t>
  </si>
  <si>
    <t>c2-1016</t>
  </si>
  <si>
    <t>Yee意牌水族净氨系列活性益生菌760ml</t>
  </si>
  <si>
    <t>Yee Aquarium Cleansing Ammonia Series Active Probiotics 760ml</t>
  </si>
  <si>
    <t>c2-1016-1a</t>
  </si>
  <si>
    <t>Yee意牌水族净氨系列活性益生菌400ml</t>
  </si>
  <si>
    <t>Yee Aquarium Cleansing Ammonia Series Active Probiotics 400ml</t>
  </si>
  <si>
    <t>02924</t>
  </si>
  <si>
    <t>YYH-039</t>
  </si>
  <si>
    <t>yee蓝色经典-除氯水质稳定剂535ml</t>
  </si>
  <si>
    <t>Yee Blue Classic-Chlorine Removal Water Stabilizer 535ml</t>
  </si>
  <si>
    <t>YYH-173</t>
  </si>
  <si>
    <t>抗应激水质稳定剂 500ml  新风格</t>
  </si>
  <si>
    <t>Anti-stress water stabilizer 500ml New style</t>
  </si>
  <si>
    <t>C3-1010-3</t>
  </si>
  <si>
    <t>C3-1010</t>
  </si>
  <si>
    <t>【氨氮测试剂】可测约60次/精准快速</t>
  </si>
  <si>
    <t>【Ammonia nitrogen tester】can test about 60 times/accurate and fast</t>
  </si>
  <si>
    <t>C3-1010-1</t>
  </si>
  <si>
    <t>【亚硝酸盐测试剂】可测约100次/精准快速</t>
  </si>
  <si>
    <t>【Nitrite test kit】can test about 100 times/accurate and fast</t>
  </si>
  <si>
    <t>C4-1123-1a</t>
  </si>
  <si>
    <t>C4-1123</t>
  </si>
  <si>
    <t>【新手级50条】9合1/桶装/带对比表</t>
  </si>
  <si>
    <t>[Novice Level 50] 9-in-1/Bucket/With Comparison Chart</t>
  </si>
  <si>
    <t>C2-1005-1</t>
  </si>
  <si>
    <t>C2-1005</t>
  </si>
  <si>
    <t>Yee意牌水族硝化菌+益生菌胶囊50粒</t>
  </si>
  <si>
    <t>Yee Aquarium Nitrifying Bacteria + Probiotics Capsules 50 capsules</t>
  </si>
  <si>
    <t>C2-1005-2</t>
  </si>
  <si>
    <t>Yee意牌水族硝化菌+益生菌胶囊100粒</t>
  </si>
  <si>
    <t>Yee Aquarium Nitrifying Bacteria + Probiotics Capsules 100 Capsules</t>
  </si>
  <si>
    <t>YYH-189</t>
  </si>
  <si>
    <t>除藻剂 500ml 新风格</t>
  </si>
  <si>
    <t>Algaecide 500ml New Style</t>
  </si>
  <si>
    <t>YYH-216</t>
  </si>
  <si>
    <t>抗应激水质稳定剂 1000ml  新风格</t>
  </si>
  <si>
    <t>Anti-stress water stabilizer 1000ml New style</t>
  </si>
  <si>
    <t>06834</t>
  </si>
  <si>
    <t>YAN-804</t>
  </si>
  <si>
    <t>多维矿物盐500克</t>
  </si>
  <si>
    <t>Multivitamin mineral salt 500g</t>
  </si>
  <si>
    <t>01831</t>
  </si>
  <si>
    <t>YAN-915</t>
  </si>
  <si>
    <t>500G多维盐盒装YAN-915</t>
  </si>
  <si>
    <t>500G Multivitamin Salt Box YAN-915</t>
  </si>
  <si>
    <t>02938a</t>
  </si>
  <si>
    <t>YYH-053</t>
  </si>
  <si>
    <t>yee蓝色经典-亚甲基蓝溶液235ml</t>
  </si>
  <si>
    <t>Yee Blue Classic-Methylene Blue Solution 235ml</t>
  </si>
  <si>
    <t>C4-1123-2a</t>
  </si>
  <si>
    <t>【补充装】9合1/补充装/50条</t>
  </si>
  <si>
    <t>【Refill】9 in 1/Refill/50 pieces</t>
  </si>
  <si>
    <t>07509</t>
  </si>
  <si>
    <t>YFF-049</t>
  </si>
  <si>
    <t>水草泥肥力升级款细粒 1.5L</t>
  </si>
  <si>
    <t>Water grass mud fertility upgrade fine grain 1.5L</t>
  </si>
  <si>
    <t>07512</t>
  </si>
  <si>
    <t>YFF-052</t>
  </si>
  <si>
    <t>水草泥肥力升级款 粗粒 3L</t>
  </si>
  <si>
    <t>Water grass mud fertility upgrade coarse grain 3L</t>
  </si>
  <si>
    <t>PYD-200</t>
  </si>
  <si>
    <t>鱼缸除垢剂  200ml</t>
  </si>
  <si>
    <t>Fish tank descaling agent 200ml</t>
  </si>
  <si>
    <t>00340</t>
  </si>
  <si>
    <t>YEE-3606</t>
  </si>
  <si>
    <t>外贴电子温度计</t>
  </si>
  <si>
    <t>External electronic thermometer</t>
  </si>
  <si>
    <t>装货单备注有电池</t>
  </si>
  <si>
    <t>ORDER 2 : Total price</t>
  </si>
  <si>
    <t>Total Freight fee</t>
  </si>
  <si>
    <t>Final payment for total order</t>
  </si>
  <si>
    <r>
      <rPr>
        <b/>
        <sz val="12"/>
        <color rgb="FF000000"/>
        <rFont val="等线"/>
        <charset val="134"/>
      </rPr>
      <t>Payment Term</t>
    </r>
    <r>
      <rPr>
        <b/>
        <sz val="12"/>
        <color rgb="FF000000"/>
        <rFont val="汉仪书宋二KW"/>
        <charset val="134"/>
      </rPr>
      <t>：</t>
    </r>
    <r>
      <rPr>
        <b/>
        <sz val="12"/>
        <color rgb="FF000000"/>
        <rFont val="等线"/>
        <charset val="134"/>
      </rPr>
      <t>100% payment before Delivery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</si>
</sst>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\$#,##0.00_);[Red]\(\$#,##0.00\)"/>
    <numFmt numFmtId="165" formatCode="\$#,##0.00;\-\$#,##0.00"/>
    <numFmt numFmtId="166" formatCode="0_ "/>
    <numFmt numFmtId="167" formatCode="0.0_ "/>
  </numFmts>
  <fonts count="20">
    <font>
      <sz val="11"/>
      <color theme="1"/>
      <name val="Calibri"/>
      <charset val="134"/>
      <scheme val="minor"/>
    </font>
    <font>
      <sz val="12"/>
      <color indexed="8"/>
      <name val="等线"/>
      <charset val="134"/>
    </font>
    <font>
      <sz val="10"/>
      <color indexed="8"/>
      <name val="等线"/>
      <charset val="134"/>
    </font>
    <font>
      <sz val="12"/>
      <color theme="1"/>
      <name val="Calibri"/>
      <charset val="134"/>
      <scheme val="minor"/>
    </font>
    <font>
      <b/>
      <sz val="14"/>
      <color theme="4" tint="-0.249977111117893"/>
      <name val="等线"/>
      <charset val="134"/>
    </font>
    <font>
      <sz val="10.5"/>
      <color rgb="FF141414"/>
      <name val="宋体"/>
      <charset val="134"/>
    </font>
    <font>
      <b/>
      <sz val="12"/>
      <color theme="4" tint="-0.249977111117893"/>
      <name val="等线"/>
      <charset val="134"/>
    </font>
    <font>
      <b/>
      <sz val="12"/>
      <color rgb="FF000000"/>
      <name val="等线"/>
      <charset val="134"/>
    </font>
    <font>
      <b/>
      <sz val="16"/>
      <color rgb="FF000000"/>
      <name val="等线"/>
      <charset val="134"/>
    </font>
    <font>
      <b/>
      <sz val="12"/>
      <color indexed="8"/>
      <name val="等线"/>
      <charset val="134"/>
    </font>
    <font>
      <sz val="12"/>
      <color rgb="FF000000"/>
      <name val="等线"/>
      <charset val="134"/>
    </font>
    <font>
      <sz val="10"/>
      <color rgb="FF000000"/>
      <name val="等线"/>
      <charset val="134"/>
    </font>
    <font>
      <sz val="10.5"/>
      <color rgb="FF141414"/>
      <name val="Segoe UI"/>
      <charset val="134"/>
    </font>
    <font>
      <sz val="12"/>
      <color theme="1"/>
      <name val="Times New Roman"/>
      <charset val="134"/>
    </font>
    <font>
      <sz val="12"/>
      <name val="Times New Roman"/>
    </font>
    <font>
      <sz val="12"/>
      <color theme="1"/>
      <name val="宋体"/>
      <charset val="134"/>
    </font>
    <font>
      <sz val="12"/>
      <name val="Times New Roman"/>
      <charset val="134"/>
    </font>
    <font>
      <sz val="12"/>
      <name val="宋体"/>
      <charset val="134"/>
    </font>
    <font>
      <b/>
      <sz val="12"/>
      <color rgb="FF000000"/>
      <name val="汉仪书宋二KW"/>
      <charset val="134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9" fillId="0" borderId="0"/>
  </cellStyleXfs>
  <cellXfs count="121">
    <xf numFmtId="0" fontId="0" fillId="0" borderId="0" xfId="0">
      <alignment vertical="center"/>
    </xf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vertical="center"/>
    </xf>
    <xf numFmtId="0" fontId="2" fillId="0" borderId="0" xfId="0" applyNumberFormat="1" applyFont="1" applyAlignment="1">
      <alignment vertical="center"/>
    </xf>
    <xf numFmtId="0" fontId="3" fillId="0" borderId="0" xfId="0" applyFont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165" fontId="0" fillId="0" borderId="0" xfId="0" applyNumberFormat="1">
      <alignment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vertical="center"/>
    </xf>
    <xf numFmtId="49" fontId="7" fillId="3" borderId="1" xfId="0" applyNumberFormat="1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>
      <alignment horizontal="center" vertical="center" wrapText="1"/>
    </xf>
    <xf numFmtId="166" fontId="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165" fontId="11" fillId="2" borderId="1" xfId="0" applyNumberFormat="1" applyFont="1" applyFill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165" fontId="16" fillId="0" borderId="5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2" fillId="0" borderId="0" xfId="0" applyNumberFormat="1" applyFont="1" applyAlignment="1">
      <alignment horizontal="center" vertical="center"/>
    </xf>
    <xf numFmtId="165" fontId="16" fillId="0" borderId="2" xfId="0" applyNumberFormat="1" applyFont="1" applyFill="1" applyBorder="1" applyAlignment="1">
      <alignment horizontal="center" vertical="center"/>
    </xf>
    <xf numFmtId="165" fontId="16" fillId="0" borderId="6" xfId="0" applyNumberFormat="1" applyFont="1" applyFill="1" applyBorder="1" applyAlignment="1">
      <alignment horizontal="center" vertical="center"/>
    </xf>
    <xf numFmtId="0" fontId="0" fillId="0" borderId="4" xfId="0" applyFill="1" applyBorder="1" applyAlignment="1">
      <alignment vertical="center" wrapText="1"/>
    </xf>
    <xf numFmtId="49" fontId="7" fillId="2" borderId="1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right" vertical="center"/>
    </xf>
    <xf numFmtId="0" fontId="13" fillId="4" borderId="1" xfId="0" quotePrefix="1" applyNumberFormat="1" applyFont="1" applyFill="1" applyBorder="1" applyAlignment="1">
      <alignment horizontal="center" vertical="center"/>
    </xf>
    <xf numFmtId="0" fontId="14" fillId="4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 applyProtection="1">
      <alignment horizontal="center" vertical="center" wrapText="1"/>
    </xf>
    <xf numFmtId="10" fontId="13" fillId="4" borderId="1" xfId="0" applyNumberFormat="1" applyFont="1" applyFill="1" applyBorder="1" applyAlignment="1">
      <alignment horizontal="center" vertical="center" wrapText="1"/>
    </xf>
    <xf numFmtId="165" fontId="16" fillId="4" borderId="1" xfId="0" applyNumberFormat="1" applyFont="1" applyFill="1" applyBorder="1" applyAlignment="1">
      <alignment horizontal="center" vertical="center"/>
    </xf>
    <xf numFmtId="166" fontId="13" fillId="4" borderId="1" xfId="0" applyNumberFormat="1" applyFont="1" applyFill="1" applyBorder="1" applyAlignment="1">
      <alignment horizontal="center" vertical="center"/>
    </xf>
    <xf numFmtId="167" fontId="13" fillId="4" borderId="2" xfId="0" applyNumberFormat="1" applyFont="1" applyFill="1" applyBorder="1" applyAlignment="1">
      <alignment horizontal="center" vertical="center" wrapText="1"/>
    </xf>
    <xf numFmtId="0" fontId="2" fillId="4" borderId="0" xfId="0" applyNumberFormat="1" applyFont="1" applyFill="1" applyAlignment="1">
      <alignment vertical="center"/>
    </xf>
    <xf numFmtId="0" fontId="13" fillId="4" borderId="1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13" fillId="4" borderId="4" xfId="0" quotePrefix="1" applyNumberFormat="1" applyFont="1" applyFill="1" applyBorder="1" applyAlignment="1">
      <alignment horizontal="center" vertical="center"/>
    </xf>
    <xf numFmtId="0" fontId="14" fillId="4" borderId="4" xfId="0" applyNumberFormat="1" applyFont="1" applyFill="1" applyBorder="1" applyAlignment="1">
      <alignment horizontal="center" vertical="center"/>
    </xf>
    <xf numFmtId="0" fontId="15" fillId="4" borderId="4" xfId="0" applyFont="1" applyFill="1" applyBorder="1" applyAlignment="1" applyProtection="1">
      <alignment horizontal="center" vertical="center" wrapText="1"/>
    </xf>
    <xf numFmtId="10" fontId="13" fillId="4" borderId="4" xfId="0" applyNumberFormat="1" applyFont="1" applyFill="1" applyBorder="1" applyAlignment="1">
      <alignment horizontal="center" vertical="center" wrapText="1"/>
    </xf>
    <xf numFmtId="165" fontId="16" fillId="4" borderId="4" xfId="0" applyNumberFormat="1" applyFont="1" applyFill="1" applyBorder="1" applyAlignment="1">
      <alignment horizontal="center" vertical="center"/>
    </xf>
    <xf numFmtId="166" fontId="13" fillId="4" borderId="4" xfId="0" applyNumberFormat="1" applyFont="1" applyFill="1" applyBorder="1" applyAlignment="1">
      <alignment horizontal="center" vertical="center"/>
    </xf>
    <xf numFmtId="167" fontId="15" fillId="4" borderId="2" xfId="0" applyNumberFormat="1" applyFont="1" applyFill="1" applyBorder="1" applyAlignment="1">
      <alignment horizontal="center" vertical="center" wrapText="1"/>
    </xf>
    <xf numFmtId="49" fontId="13" fillId="4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49" fontId="13" fillId="4" borderId="1" xfId="1" applyNumberFormat="1" applyFont="1" applyFill="1" applyBorder="1" applyAlignment="1">
      <alignment horizontal="center" vertical="center" wrapText="1"/>
    </xf>
    <xf numFmtId="165" fontId="13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3" fillId="4" borderId="1" xfId="0" applyFont="1" applyFill="1" applyBorder="1" applyAlignment="1">
      <alignment horizontal="right" vertical="center"/>
    </xf>
    <xf numFmtId="0" fontId="13" fillId="4" borderId="4" xfId="0" applyNumberFormat="1" applyFont="1" applyFill="1" applyBorder="1" applyAlignment="1">
      <alignment horizontal="center" vertical="center"/>
    </xf>
    <xf numFmtId="0" fontId="1" fillId="4" borderId="0" xfId="0" applyNumberFormat="1" applyFont="1" applyFill="1" applyAlignment="1">
      <alignment horizontal="right" vertical="center"/>
    </xf>
    <xf numFmtId="49" fontId="16" fillId="4" borderId="1" xfId="0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6" fillId="4" borderId="1" xfId="0" applyNumberFormat="1" applyFont="1" applyFill="1" applyBorder="1" applyAlignment="1">
      <alignment horizontal="center" vertical="center" wrapText="1"/>
    </xf>
    <xf numFmtId="165" fontId="16" fillId="4" borderId="5" xfId="0" applyNumberFormat="1" applyFont="1" applyFill="1" applyBorder="1" applyAlignment="1">
      <alignment horizontal="center" vertical="center"/>
    </xf>
    <xf numFmtId="0" fontId="16" fillId="4" borderId="1" xfId="1" applyNumberFormat="1" applyFont="1" applyFill="1" applyBorder="1" applyAlignment="1">
      <alignment horizontal="center" vertical="center" wrapText="1"/>
    </xf>
    <xf numFmtId="0" fontId="0" fillId="4" borderId="6" xfId="0" applyFill="1" applyBorder="1" applyAlignment="1">
      <alignment vertical="center" wrapText="1"/>
    </xf>
    <xf numFmtId="0" fontId="16" fillId="4" borderId="1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vertical="center" wrapText="1"/>
    </xf>
    <xf numFmtId="0" fontId="13" fillId="4" borderId="9" xfId="0" applyNumberFormat="1" applyFont="1" applyFill="1" applyBorder="1" applyAlignment="1">
      <alignment horizontal="center" vertical="center"/>
    </xf>
    <xf numFmtId="0" fontId="14" fillId="4" borderId="9" xfId="0" applyNumberFormat="1" applyFont="1" applyFill="1" applyBorder="1" applyAlignment="1">
      <alignment horizontal="center" vertical="center"/>
    </xf>
    <xf numFmtId="0" fontId="15" fillId="4" borderId="9" xfId="0" applyFont="1" applyFill="1" applyBorder="1" applyAlignment="1" applyProtection="1">
      <alignment horizontal="center" vertical="center" wrapText="1"/>
    </xf>
    <xf numFmtId="10" fontId="13" fillId="4" borderId="9" xfId="0" applyNumberFormat="1" applyFont="1" applyFill="1" applyBorder="1" applyAlignment="1">
      <alignment horizontal="center" vertical="center" wrapText="1"/>
    </xf>
    <xf numFmtId="165" fontId="16" fillId="4" borderId="9" xfId="0" applyNumberFormat="1" applyFont="1" applyFill="1" applyBorder="1" applyAlignment="1">
      <alignment horizontal="center" vertical="center"/>
    </xf>
    <xf numFmtId="166" fontId="13" fillId="4" borderId="9" xfId="0" applyNumberFormat="1" applyFont="1" applyFill="1" applyBorder="1" applyAlignment="1">
      <alignment horizontal="center" vertical="center"/>
    </xf>
    <xf numFmtId="167" fontId="13" fillId="4" borderId="5" xfId="0" applyNumberFormat="1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horizontal="center" vertical="center" wrapText="1"/>
    </xf>
    <xf numFmtId="49" fontId="7" fillId="2" borderId="10" xfId="0" applyNumberFormat="1" applyFont="1" applyFill="1" applyBorder="1" applyAlignment="1">
      <alignment horizontal="right" vertical="center" wrapText="1"/>
    </xf>
    <xf numFmtId="49" fontId="9" fillId="2" borderId="10" xfId="0" applyNumberFormat="1" applyFont="1" applyFill="1" applyBorder="1" applyAlignment="1">
      <alignment horizontal="right" vertical="center" wrapText="1"/>
    </xf>
    <xf numFmtId="0" fontId="9" fillId="2" borderId="10" xfId="0" applyNumberFormat="1" applyFont="1" applyFill="1" applyBorder="1" applyAlignment="1">
      <alignment horizontal="right" vertical="center" wrapText="1"/>
    </xf>
    <xf numFmtId="165" fontId="9" fillId="2" borderId="10" xfId="0" applyNumberFormat="1" applyFont="1" applyFill="1" applyBorder="1" applyAlignment="1">
      <alignment horizontal="right" vertical="center" wrapText="1"/>
    </xf>
    <xf numFmtId="166" fontId="9" fillId="2" borderId="10" xfId="0" applyNumberFormat="1" applyFont="1" applyFill="1" applyBorder="1" applyAlignment="1">
      <alignment horizontal="right" vertical="center" wrapText="1"/>
    </xf>
    <xf numFmtId="166" fontId="9" fillId="2" borderId="11" xfId="0" applyNumberFormat="1" applyFont="1" applyFill="1" applyBorder="1" applyAlignment="1">
      <alignment horizontal="right" vertical="center" wrapText="1"/>
    </xf>
    <xf numFmtId="166" fontId="9" fillId="2" borderId="12" xfId="0" applyNumberFormat="1" applyFont="1" applyFill="1" applyBorder="1" applyAlignment="1">
      <alignment horizontal="right" vertical="center" wrapText="1"/>
    </xf>
    <xf numFmtId="166" fontId="9" fillId="2" borderId="13" xfId="0" applyNumberFormat="1" applyFont="1" applyFill="1" applyBorder="1" applyAlignment="1">
      <alignment horizontal="right" vertical="center" wrapText="1"/>
    </xf>
    <xf numFmtId="167" fontId="13" fillId="4" borderId="6" xfId="0" applyNumberFormat="1" applyFont="1" applyFill="1" applyBorder="1" applyAlignment="1">
      <alignment horizontal="center" vertical="center" wrapText="1"/>
    </xf>
    <xf numFmtId="167" fontId="13" fillId="4" borderId="5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11" fillId="2" borderId="1" xfId="0" applyNumberFormat="1" applyFont="1" applyFill="1" applyBorder="1" applyAlignment="1">
      <alignment horizontal="left" vertical="center" wrapText="1"/>
    </xf>
    <xf numFmtId="49" fontId="11" fillId="2" borderId="2" xfId="0" applyNumberFormat="1" applyFont="1" applyFill="1" applyBorder="1" applyAlignment="1">
      <alignment horizontal="left" vertical="center" wrapText="1"/>
    </xf>
    <xf numFmtId="49" fontId="7" fillId="2" borderId="2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9" fillId="3" borderId="2" xfId="0" applyNumberFormat="1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5" xfId="0" applyFill="1" applyBorder="1" applyAlignment="1">
      <alignment vertical="center" wrapText="1"/>
    </xf>
    <xf numFmtId="49" fontId="7" fillId="2" borderId="12" xfId="0" applyNumberFormat="1" applyFont="1" applyFill="1" applyBorder="1" applyAlignment="1">
      <alignment horizontal="right" vertical="center" wrapText="1"/>
    </xf>
    <xf numFmtId="49" fontId="7" fillId="2" borderId="13" xfId="0" applyNumberFormat="1" applyFont="1" applyFill="1" applyBorder="1" applyAlignment="1">
      <alignment horizontal="right" vertical="center" wrapText="1"/>
    </xf>
    <xf numFmtId="49" fontId="7" fillId="2" borderId="10" xfId="0" applyNumberFormat="1" applyFont="1" applyFill="1" applyBorder="1" applyAlignment="1">
      <alignment horizontal="left" vertical="center" wrapText="1"/>
    </xf>
    <xf numFmtId="0" fontId="7" fillId="2" borderId="10" xfId="0" applyNumberFormat="1" applyFont="1" applyFill="1" applyBorder="1" applyAlignment="1">
      <alignment horizontal="left" vertical="center" wrapText="1"/>
    </xf>
    <xf numFmtId="165" fontId="7" fillId="2" borderId="10" xfId="0" applyNumberFormat="1" applyFont="1" applyFill="1" applyBorder="1" applyAlignment="1">
      <alignment horizontal="left" vertical="center" wrapText="1"/>
    </xf>
    <xf numFmtId="166" fontId="7" fillId="2" borderId="10" xfId="0" applyNumberFormat="1" applyFont="1" applyFill="1" applyBorder="1" applyAlignment="1">
      <alignment horizontal="left" vertical="center" wrapText="1"/>
    </xf>
    <xf numFmtId="49" fontId="7" fillId="2" borderId="15" xfId="0" applyNumberFormat="1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7" fillId="3" borderId="1" xfId="0" applyNumberFormat="1" applyFont="1" applyFill="1" applyBorder="1" applyAlignment="1">
      <alignment horizontal="center" vertical="center" wrapText="1"/>
    </xf>
    <xf numFmtId="0" fontId="9" fillId="3" borderId="1" xfId="0" applyNumberFormat="1" applyFont="1" applyFill="1" applyBorder="1" applyAlignment="1">
      <alignment horizontal="center" vertical="center" wrapText="1"/>
    </xf>
    <xf numFmtId="49" fontId="7" fillId="2" borderId="14" xfId="0" applyNumberFormat="1" applyFont="1" applyFill="1" applyBorder="1" applyAlignment="1">
      <alignment horizontal="right" vertical="center" wrapText="1"/>
    </xf>
    <xf numFmtId="49" fontId="9" fillId="2" borderId="14" xfId="0" applyNumberFormat="1" applyFont="1" applyFill="1" applyBorder="1" applyAlignment="1">
      <alignment horizontal="right" vertical="center" wrapText="1"/>
    </xf>
    <xf numFmtId="0" fontId="9" fillId="2" borderId="14" xfId="0" applyNumberFormat="1" applyFont="1" applyFill="1" applyBorder="1" applyAlignment="1">
      <alignment horizontal="right" vertical="center" wrapText="1"/>
    </xf>
    <xf numFmtId="165" fontId="9" fillId="2" borderId="14" xfId="0" applyNumberFormat="1" applyFont="1" applyFill="1" applyBorder="1" applyAlignment="1">
      <alignment horizontal="right" vertical="center" wrapText="1"/>
    </xf>
    <xf numFmtId="166" fontId="9" fillId="2" borderId="14" xfId="0" applyNumberFormat="1" applyFont="1" applyFill="1" applyBorder="1" applyAlignment="1">
      <alignment horizontal="right" vertical="center" wrapText="1"/>
    </xf>
  </cellXfs>
  <cellStyles count="2">
    <cellStyle name="Normal" xfId="0" builtinId="0"/>
    <cellStyle name="常规 4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0/cellImage" Target="cellimag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2.jpeg"/><Relationship Id="rId18" Type="http://schemas.openxmlformats.org/officeDocument/2006/relationships/image" Target="../media/image17.png"/><Relationship Id="rId26" Type="http://schemas.openxmlformats.org/officeDocument/2006/relationships/image" Target="../media/image25.png"/><Relationship Id="rId39" Type="http://schemas.openxmlformats.org/officeDocument/2006/relationships/image" Target="../media/image38.png"/><Relationship Id="rId21" Type="http://schemas.openxmlformats.org/officeDocument/2006/relationships/image" Target="../media/image20.png"/><Relationship Id="rId34" Type="http://schemas.openxmlformats.org/officeDocument/2006/relationships/image" Target="../media/image33.png"/><Relationship Id="rId42" Type="http://schemas.openxmlformats.org/officeDocument/2006/relationships/image" Target="../media/image41.png"/><Relationship Id="rId47" Type="http://schemas.openxmlformats.org/officeDocument/2006/relationships/image" Target="../media/image46.png"/><Relationship Id="rId50" Type="http://schemas.openxmlformats.org/officeDocument/2006/relationships/image" Target="../media/image49.png"/><Relationship Id="rId55" Type="http://schemas.openxmlformats.org/officeDocument/2006/relationships/image" Target="../media/image54.jpeg"/><Relationship Id="rId7" Type="http://schemas.openxmlformats.org/officeDocument/2006/relationships/image" Target="../media/image6.jpeg"/><Relationship Id="rId2" Type="http://schemas.openxmlformats.org/officeDocument/2006/relationships/image" Target="../media/image2.jpeg"/><Relationship Id="rId16" Type="http://schemas.openxmlformats.org/officeDocument/2006/relationships/image" Target="../media/image15.png"/><Relationship Id="rId29" Type="http://schemas.openxmlformats.org/officeDocument/2006/relationships/image" Target="../media/image28.png"/><Relationship Id="rId11" Type="http://schemas.openxmlformats.org/officeDocument/2006/relationships/image" Target="../media/image10.png"/><Relationship Id="rId24" Type="http://schemas.openxmlformats.org/officeDocument/2006/relationships/image" Target="../media/image23.jpeg"/><Relationship Id="rId32" Type="http://schemas.openxmlformats.org/officeDocument/2006/relationships/image" Target="../media/image31.png"/><Relationship Id="rId37" Type="http://schemas.openxmlformats.org/officeDocument/2006/relationships/image" Target="../media/image36.png"/><Relationship Id="rId40" Type="http://schemas.openxmlformats.org/officeDocument/2006/relationships/image" Target="../media/image39.jpeg"/><Relationship Id="rId45" Type="http://schemas.openxmlformats.org/officeDocument/2006/relationships/image" Target="../media/image44.png"/><Relationship Id="rId53" Type="http://schemas.openxmlformats.org/officeDocument/2006/relationships/image" Target="../media/image52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19" Type="http://schemas.openxmlformats.org/officeDocument/2006/relationships/image" Target="../media/image18.png"/><Relationship Id="rId31" Type="http://schemas.openxmlformats.org/officeDocument/2006/relationships/image" Target="../media/image30.png"/><Relationship Id="rId44" Type="http://schemas.openxmlformats.org/officeDocument/2006/relationships/image" Target="../media/image43.png"/><Relationship Id="rId52" Type="http://schemas.openxmlformats.org/officeDocument/2006/relationships/image" Target="../media/image51.png"/><Relationship Id="rId4" Type="http://schemas.openxmlformats.org/officeDocument/2006/relationships/image" Target="../media/image3.jpeg"/><Relationship Id="rId9" Type="http://schemas.openxmlformats.org/officeDocument/2006/relationships/image" Target="../media/image8.jpeg"/><Relationship Id="rId14" Type="http://schemas.openxmlformats.org/officeDocument/2006/relationships/image" Target="../media/image13.jpeg"/><Relationship Id="rId22" Type="http://schemas.openxmlformats.org/officeDocument/2006/relationships/image" Target="../media/image21.png"/><Relationship Id="rId27" Type="http://schemas.openxmlformats.org/officeDocument/2006/relationships/image" Target="../media/image26.jpeg"/><Relationship Id="rId30" Type="http://schemas.openxmlformats.org/officeDocument/2006/relationships/image" Target="../media/image29.png"/><Relationship Id="rId35" Type="http://schemas.openxmlformats.org/officeDocument/2006/relationships/image" Target="../media/image34.png"/><Relationship Id="rId43" Type="http://schemas.openxmlformats.org/officeDocument/2006/relationships/image" Target="../media/image42.png"/><Relationship Id="rId48" Type="http://schemas.openxmlformats.org/officeDocument/2006/relationships/image" Target="../media/image47.png"/><Relationship Id="rId8" Type="http://schemas.openxmlformats.org/officeDocument/2006/relationships/image" Target="../media/image7.jpeg"/><Relationship Id="rId51" Type="http://schemas.openxmlformats.org/officeDocument/2006/relationships/image" Target="../media/image50.png"/><Relationship Id="rId3" Type="http://schemas.openxmlformats.org/officeDocument/2006/relationships/image" Target="NULL" TargetMode="External"/><Relationship Id="rId12" Type="http://schemas.openxmlformats.org/officeDocument/2006/relationships/image" Target="../media/image11.jpeg"/><Relationship Id="rId17" Type="http://schemas.openxmlformats.org/officeDocument/2006/relationships/image" Target="../media/image16.png"/><Relationship Id="rId25" Type="http://schemas.openxmlformats.org/officeDocument/2006/relationships/image" Target="../media/image24.png"/><Relationship Id="rId33" Type="http://schemas.openxmlformats.org/officeDocument/2006/relationships/image" Target="../media/image32.jpeg"/><Relationship Id="rId38" Type="http://schemas.openxmlformats.org/officeDocument/2006/relationships/image" Target="../media/image37.jpeg"/><Relationship Id="rId46" Type="http://schemas.openxmlformats.org/officeDocument/2006/relationships/image" Target="../media/image45.png"/><Relationship Id="rId20" Type="http://schemas.openxmlformats.org/officeDocument/2006/relationships/image" Target="../media/image19.png"/><Relationship Id="rId41" Type="http://schemas.openxmlformats.org/officeDocument/2006/relationships/image" Target="../media/image40.jpeg"/><Relationship Id="rId54" Type="http://schemas.openxmlformats.org/officeDocument/2006/relationships/image" Target="../media/image53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5" Type="http://schemas.openxmlformats.org/officeDocument/2006/relationships/image" Target="../media/image14.png"/><Relationship Id="rId23" Type="http://schemas.openxmlformats.org/officeDocument/2006/relationships/image" Target="../media/image22.jpeg"/><Relationship Id="rId28" Type="http://schemas.openxmlformats.org/officeDocument/2006/relationships/image" Target="../media/image27.png"/><Relationship Id="rId36" Type="http://schemas.openxmlformats.org/officeDocument/2006/relationships/image" Target="../media/image35.jpeg"/><Relationship Id="rId49" Type="http://schemas.openxmlformats.org/officeDocument/2006/relationships/image" Target="../media/image4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179705</xdr:colOff>
      <xdr:row>9</xdr:row>
      <xdr:rowOff>20320</xdr:rowOff>
    </xdr:from>
    <xdr:to>
      <xdr:col>1</xdr:col>
      <xdr:colOff>1116330</xdr:colOff>
      <xdr:row>11</xdr:row>
      <xdr:rowOff>670560</xdr:rowOff>
    </xdr:to>
    <xdr:pic>
      <xdr:nvPicPr>
        <xdr:cNvPr id="30" name="ID_646D4E829D444ADEA13A7B20F2D1D22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9445" y="4379595"/>
          <a:ext cx="936625" cy="2021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160020</xdr:colOff>
      <xdr:row>12</xdr:row>
      <xdr:rowOff>20320</xdr:rowOff>
    </xdr:from>
    <xdr:to>
      <xdr:col>1</xdr:col>
      <xdr:colOff>1125220</xdr:colOff>
      <xdr:row>12</xdr:row>
      <xdr:rowOff>995045</xdr:rowOff>
    </xdr:to>
    <xdr:pic>
      <xdr:nvPicPr>
        <xdr:cNvPr id="31" name="ID_BD7CA4EEC1EF4715BCDE5B8F2451AB57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/>
        <a:stretch>
          <a:fillRect/>
        </a:stretch>
      </xdr:blipFill>
      <xdr:spPr>
        <a:xfrm>
          <a:off x="619760" y="6436995"/>
          <a:ext cx="974725" cy="974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303530</xdr:colOff>
      <xdr:row>13</xdr:row>
      <xdr:rowOff>20320</xdr:rowOff>
    </xdr:from>
    <xdr:to>
      <xdr:col>1</xdr:col>
      <xdr:colOff>992505</xdr:colOff>
      <xdr:row>13</xdr:row>
      <xdr:rowOff>1050925</xdr:rowOff>
    </xdr:to>
    <xdr:pic>
      <xdr:nvPicPr>
        <xdr:cNvPr id="32" name="ID_66BEB282CD614D1B9880463F48166FF4" descr="undefined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3"/>
        <a:srcRect b="9515"/>
        <a:stretch>
          <a:fillRect/>
        </a:stretch>
      </xdr:blipFill>
      <xdr:spPr>
        <a:xfrm>
          <a:off x="763270" y="7452995"/>
          <a:ext cx="688975" cy="10306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126365</xdr:colOff>
      <xdr:row>14</xdr:row>
      <xdr:rowOff>20320</xdr:rowOff>
    </xdr:from>
    <xdr:to>
      <xdr:col>1</xdr:col>
      <xdr:colOff>1122045</xdr:colOff>
      <xdr:row>14</xdr:row>
      <xdr:rowOff>1062355</xdr:rowOff>
    </xdr:to>
    <xdr:pic>
      <xdr:nvPicPr>
        <xdr:cNvPr id="34" name="ID_6DD3C59F2304486DB8D78270FD536C9B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6105" y="8519795"/>
          <a:ext cx="1043305" cy="1042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93345</xdr:colOff>
      <xdr:row>15</xdr:row>
      <xdr:rowOff>20320</xdr:rowOff>
    </xdr:from>
    <xdr:to>
      <xdr:col>1</xdr:col>
      <xdr:colOff>1126490</xdr:colOff>
      <xdr:row>15</xdr:row>
      <xdr:rowOff>1129665</xdr:rowOff>
    </xdr:to>
    <xdr:pic>
      <xdr:nvPicPr>
        <xdr:cNvPr id="35" name="ID_7A97AADED8E74CAF89B2BECD24417593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3"/>
        <a:stretch>
          <a:fillRect/>
        </a:stretch>
      </xdr:blipFill>
      <xdr:spPr>
        <a:xfrm>
          <a:off x="553085" y="9599295"/>
          <a:ext cx="1109345" cy="11093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20320</xdr:colOff>
      <xdr:row>16</xdr:row>
      <xdr:rowOff>20320</xdr:rowOff>
    </xdr:from>
    <xdr:to>
      <xdr:col>1</xdr:col>
      <xdr:colOff>1123315</xdr:colOff>
      <xdr:row>16</xdr:row>
      <xdr:rowOff>1275080</xdr:rowOff>
    </xdr:to>
    <xdr:pic>
      <xdr:nvPicPr>
        <xdr:cNvPr id="36" name="ID_BDEA7B914F8C45EF9096EB2032A92AB1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r:link="rId3"/>
        <a:stretch>
          <a:fillRect/>
        </a:stretch>
      </xdr:blipFill>
      <xdr:spPr>
        <a:xfrm>
          <a:off x="480060" y="10742295"/>
          <a:ext cx="1255395" cy="1254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20320</xdr:colOff>
      <xdr:row>17</xdr:row>
      <xdr:rowOff>20320</xdr:rowOff>
    </xdr:from>
    <xdr:to>
      <xdr:col>1</xdr:col>
      <xdr:colOff>1122680</xdr:colOff>
      <xdr:row>17</xdr:row>
      <xdr:rowOff>1275080</xdr:rowOff>
    </xdr:to>
    <xdr:pic>
      <xdr:nvPicPr>
        <xdr:cNvPr id="37" name="ID_BEC13C83661B4294916DAFD7FC15D45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r:link="rId3"/>
        <a:stretch>
          <a:fillRect/>
        </a:stretch>
      </xdr:blipFill>
      <xdr:spPr>
        <a:xfrm>
          <a:off x="480060" y="12028170"/>
          <a:ext cx="1254760" cy="1254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20320</xdr:colOff>
      <xdr:row>18</xdr:row>
      <xdr:rowOff>42545</xdr:rowOff>
    </xdr:from>
    <xdr:to>
      <xdr:col>1</xdr:col>
      <xdr:colOff>1123315</xdr:colOff>
      <xdr:row>18</xdr:row>
      <xdr:rowOff>1297305</xdr:rowOff>
    </xdr:to>
    <xdr:pic>
      <xdr:nvPicPr>
        <xdr:cNvPr id="38" name="ID_FC341F1C5A1645A082B2F2CE4DE43AE3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r:link="rId3"/>
        <a:stretch>
          <a:fillRect/>
        </a:stretch>
      </xdr:blipFill>
      <xdr:spPr>
        <a:xfrm>
          <a:off x="480060" y="13336270"/>
          <a:ext cx="1255395" cy="1254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119380</xdr:colOff>
      <xdr:row>19</xdr:row>
      <xdr:rowOff>20320</xdr:rowOff>
    </xdr:from>
    <xdr:to>
      <xdr:col>1</xdr:col>
      <xdr:colOff>1119505</xdr:colOff>
      <xdr:row>19</xdr:row>
      <xdr:rowOff>1062355</xdr:rowOff>
    </xdr:to>
    <xdr:pic>
      <xdr:nvPicPr>
        <xdr:cNvPr id="39" name="ID_B03D83915B504C649696664FF9A01085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79120" y="14647545"/>
          <a:ext cx="1057275" cy="1042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158750</xdr:colOff>
      <xdr:row>20</xdr:row>
      <xdr:rowOff>20320</xdr:rowOff>
    </xdr:from>
    <xdr:to>
      <xdr:col>1</xdr:col>
      <xdr:colOff>1127760</xdr:colOff>
      <xdr:row>20</xdr:row>
      <xdr:rowOff>916940</xdr:rowOff>
    </xdr:to>
    <xdr:pic>
      <xdr:nvPicPr>
        <xdr:cNvPr id="40" name="ID_4CC3DAC9872F4BF48F8A45C0346885D8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18490" y="15727045"/>
          <a:ext cx="978535" cy="896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160020</xdr:colOff>
      <xdr:row>21</xdr:row>
      <xdr:rowOff>20320</xdr:rowOff>
    </xdr:from>
    <xdr:to>
      <xdr:col>1</xdr:col>
      <xdr:colOff>1125220</xdr:colOff>
      <xdr:row>21</xdr:row>
      <xdr:rowOff>995045</xdr:rowOff>
    </xdr:to>
    <xdr:pic>
      <xdr:nvPicPr>
        <xdr:cNvPr id="41" name="ID_48E7B255F037442BBE21561E1287301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r:link="rId3"/>
        <a:stretch>
          <a:fillRect/>
        </a:stretch>
      </xdr:blipFill>
      <xdr:spPr>
        <a:xfrm>
          <a:off x="619760" y="16666845"/>
          <a:ext cx="974725" cy="974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143510</xdr:colOff>
      <xdr:row>22</xdr:row>
      <xdr:rowOff>20320</xdr:rowOff>
    </xdr:from>
    <xdr:to>
      <xdr:col>1</xdr:col>
      <xdr:colOff>1123950</xdr:colOff>
      <xdr:row>22</xdr:row>
      <xdr:rowOff>1029335</xdr:rowOff>
    </xdr:to>
    <xdr:pic>
      <xdr:nvPicPr>
        <xdr:cNvPr id="42" name="ID_1947C120103C4F3483EA0F9077E9B265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r:link="rId3"/>
        <a:stretch>
          <a:fillRect/>
        </a:stretch>
      </xdr:blipFill>
      <xdr:spPr>
        <a:xfrm>
          <a:off x="603250" y="17682845"/>
          <a:ext cx="1009015" cy="10090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20320</xdr:colOff>
      <xdr:row>23</xdr:row>
      <xdr:rowOff>20320</xdr:rowOff>
    </xdr:from>
    <xdr:to>
      <xdr:col>1</xdr:col>
      <xdr:colOff>1123315</xdr:colOff>
      <xdr:row>23</xdr:row>
      <xdr:rowOff>1275080</xdr:rowOff>
    </xdr:to>
    <xdr:pic>
      <xdr:nvPicPr>
        <xdr:cNvPr id="44" name="ID_723A1309D4BD4C0CB28302E76F18CF9D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r:link="rId3"/>
        <a:stretch>
          <a:fillRect/>
        </a:stretch>
      </xdr:blipFill>
      <xdr:spPr>
        <a:xfrm>
          <a:off x="480060" y="18724245"/>
          <a:ext cx="1255395" cy="1254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207010</xdr:colOff>
      <xdr:row>24</xdr:row>
      <xdr:rowOff>20320</xdr:rowOff>
    </xdr:from>
    <xdr:to>
      <xdr:col>1</xdr:col>
      <xdr:colOff>1088390</xdr:colOff>
      <xdr:row>24</xdr:row>
      <xdr:rowOff>905510</xdr:rowOff>
    </xdr:to>
    <xdr:pic>
      <xdr:nvPicPr>
        <xdr:cNvPr id="45" name="ID_A3C4D6D8339147CCBF4BEE3FB7854DBA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66750" y="20010120"/>
          <a:ext cx="881380" cy="885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143510</xdr:colOff>
      <xdr:row>25</xdr:row>
      <xdr:rowOff>20320</xdr:rowOff>
    </xdr:from>
    <xdr:to>
      <xdr:col>1</xdr:col>
      <xdr:colOff>1123315</xdr:colOff>
      <xdr:row>25</xdr:row>
      <xdr:rowOff>1028700</xdr:rowOff>
    </xdr:to>
    <xdr:pic>
      <xdr:nvPicPr>
        <xdr:cNvPr id="46" name="ID_025372E757484C4FB52D4FFB45CB4934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r:link="rId3"/>
        <a:stretch>
          <a:fillRect/>
        </a:stretch>
      </xdr:blipFill>
      <xdr:spPr>
        <a:xfrm>
          <a:off x="603250" y="20924520"/>
          <a:ext cx="1008380" cy="10083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150495</xdr:colOff>
      <xdr:row>26</xdr:row>
      <xdr:rowOff>135255</xdr:rowOff>
    </xdr:from>
    <xdr:to>
      <xdr:col>1</xdr:col>
      <xdr:colOff>1125855</xdr:colOff>
      <xdr:row>26</xdr:row>
      <xdr:rowOff>1059180</xdr:rowOff>
    </xdr:to>
    <xdr:pic>
      <xdr:nvPicPr>
        <xdr:cNvPr id="47" name="ID_794267E443864AC5855C2B9D9A15100D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10235" y="22080855"/>
          <a:ext cx="994410" cy="923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64770</xdr:colOff>
      <xdr:row>27</xdr:row>
      <xdr:rowOff>20955</xdr:rowOff>
    </xdr:from>
    <xdr:to>
      <xdr:col>1</xdr:col>
      <xdr:colOff>1125855</xdr:colOff>
      <xdr:row>27</xdr:row>
      <xdr:rowOff>939800</xdr:rowOff>
    </xdr:to>
    <xdr:pic>
      <xdr:nvPicPr>
        <xdr:cNvPr id="48" name="ID_470B0ED6DBAB4FA1A96522AF23897464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24510" y="23162895"/>
          <a:ext cx="1165860" cy="918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351155</xdr:colOff>
      <xdr:row>28</xdr:row>
      <xdr:rowOff>20955</xdr:rowOff>
    </xdr:from>
    <xdr:to>
      <xdr:col>1</xdr:col>
      <xdr:colOff>944245</xdr:colOff>
      <xdr:row>28</xdr:row>
      <xdr:rowOff>1287145</xdr:rowOff>
    </xdr:to>
    <xdr:pic>
      <xdr:nvPicPr>
        <xdr:cNvPr id="49" name="ID_8A95FA0E58214160A0D4C97D1B3DD5EC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10895" y="24115395"/>
          <a:ext cx="593090" cy="1266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31750</xdr:colOff>
      <xdr:row>29</xdr:row>
      <xdr:rowOff>20320</xdr:rowOff>
    </xdr:from>
    <xdr:to>
      <xdr:col>1</xdr:col>
      <xdr:colOff>1121410</xdr:colOff>
      <xdr:row>29</xdr:row>
      <xdr:rowOff>1253490</xdr:rowOff>
    </xdr:to>
    <xdr:pic>
      <xdr:nvPicPr>
        <xdr:cNvPr id="51" name="ID_AEB6BE9CF3A04107BD1D80F92827EBD9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26357" y="25547320"/>
          <a:ext cx="1089660" cy="1233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24765</xdr:colOff>
      <xdr:row>30</xdr:row>
      <xdr:rowOff>20955</xdr:rowOff>
    </xdr:from>
    <xdr:to>
      <xdr:col>1</xdr:col>
      <xdr:colOff>1128395</xdr:colOff>
      <xdr:row>30</xdr:row>
      <xdr:rowOff>1264285</xdr:rowOff>
    </xdr:to>
    <xdr:pic>
      <xdr:nvPicPr>
        <xdr:cNvPr id="52" name="ID_18B996C3883041D7840AF27AE3A6FA9C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19372" y="26813419"/>
          <a:ext cx="1103630" cy="1243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126365</xdr:colOff>
      <xdr:row>31</xdr:row>
      <xdr:rowOff>20320</xdr:rowOff>
    </xdr:from>
    <xdr:to>
      <xdr:col>1</xdr:col>
      <xdr:colOff>1121410</xdr:colOff>
      <xdr:row>31</xdr:row>
      <xdr:rowOff>1062990</xdr:rowOff>
    </xdr:to>
    <xdr:pic>
      <xdr:nvPicPr>
        <xdr:cNvPr id="53" name="ID_176ADFC8856643AE98F2813572C8DA0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86105" y="27974925"/>
          <a:ext cx="1042670" cy="1042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20320</xdr:colOff>
      <xdr:row>34</xdr:row>
      <xdr:rowOff>469900</xdr:rowOff>
    </xdr:from>
    <xdr:to>
      <xdr:col>1</xdr:col>
      <xdr:colOff>1123315</xdr:colOff>
      <xdr:row>36</xdr:row>
      <xdr:rowOff>125095</xdr:rowOff>
    </xdr:to>
    <xdr:pic>
      <xdr:nvPicPr>
        <xdr:cNvPr id="54" name="ID_29C19EA4841240CEA8C6A57D44FD93D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80060" y="30634305"/>
          <a:ext cx="1255395" cy="1115695"/>
        </a:xfrm>
        <a:prstGeom prst="rect">
          <a:avLst/>
        </a:prstGeom>
      </xdr:spPr>
    </xdr:pic>
    <xdr:clientData/>
  </xdr:twoCellAnchor>
  <xdr:twoCellAnchor editAs="oneCell">
    <xdr:from>
      <xdr:col>1</xdr:col>
      <xdr:colOff>255905</xdr:colOff>
      <xdr:row>38</xdr:row>
      <xdr:rowOff>20320</xdr:rowOff>
    </xdr:from>
    <xdr:to>
      <xdr:col>1</xdr:col>
      <xdr:colOff>1040130</xdr:colOff>
      <xdr:row>38</xdr:row>
      <xdr:rowOff>804545</xdr:rowOff>
    </xdr:to>
    <xdr:pic>
      <xdr:nvPicPr>
        <xdr:cNvPr id="55" name="ID_96661301B8374C9B808869C8DBF5B11F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r:link="rId3"/>
        <a:stretch>
          <a:fillRect/>
        </a:stretch>
      </xdr:blipFill>
      <xdr:spPr>
        <a:xfrm>
          <a:off x="715645" y="33372425"/>
          <a:ext cx="784225" cy="784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86360</xdr:colOff>
      <xdr:row>43</xdr:row>
      <xdr:rowOff>20955</xdr:rowOff>
    </xdr:from>
    <xdr:to>
      <xdr:col>1</xdr:col>
      <xdr:colOff>1123950</xdr:colOff>
      <xdr:row>43</xdr:row>
      <xdr:rowOff>1130300</xdr:rowOff>
    </xdr:to>
    <xdr:pic>
      <xdr:nvPicPr>
        <xdr:cNvPr id="57" name="ID_A3A5D4C7C0FA480285FA67C683306AAB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80967" y="35249848"/>
          <a:ext cx="1037590" cy="1109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83820</xdr:colOff>
      <xdr:row>44</xdr:row>
      <xdr:rowOff>20955</xdr:rowOff>
    </xdr:from>
    <xdr:to>
      <xdr:col>1</xdr:col>
      <xdr:colOff>1126490</xdr:colOff>
      <xdr:row>44</xdr:row>
      <xdr:rowOff>1130300</xdr:rowOff>
    </xdr:to>
    <xdr:pic>
      <xdr:nvPicPr>
        <xdr:cNvPr id="58" name="ID_77FD2E451D9943B3A02749B3367E007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78427" y="36392848"/>
          <a:ext cx="1042670" cy="1109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26670</xdr:colOff>
      <xdr:row>45</xdr:row>
      <xdr:rowOff>20955</xdr:rowOff>
    </xdr:from>
    <xdr:to>
      <xdr:col>1</xdr:col>
      <xdr:colOff>1125855</xdr:colOff>
      <xdr:row>45</xdr:row>
      <xdr:rowOff>1253490</xdr:rowOff>
    </xdr:to>
    <xdr:pic>
      <xdr:nvPicPr>
        <xdr:cNvPr id="59" name="ID_F6BC02C6514E4D059933F55F775B721C" descr="post_object_image_32947492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21277" y="37535848"/>
          <a:ext cx="1099185" cy="1232535"/>
        </a:xfrm>
        <a:prstGeom prst="rect">
          <a:avLst/>
        </a:prstGeom>
      </xdr:spPr>
    </xdr:pic>
    <xdr:clientData/>
  </xdr:twoCellAnchor>
  <xdr:twoCellAnchor editAs="oneCell">
    <xdr:from>
      <xdr:col>1</xdr:col>
      <xdr:colOff>24130</xdr:colOff>
      <xdr:row>46</xdr:row>
      <xdr:rowOff>20320</xdr:rowOff>
    </xdr:from>
    <xdr:to>
      <xdr:col>1</xdr:col>
      <xdr:colOff>1128395</xdr:colOff>
      <xdr:row>46</xdr:row>
      <xdr:rowOff>1263650</xdr:rowOff>
    </xdr:to>
    <xdr:pic>
      <xdr:nvPicPr>
        <xdr:cNvPr id="60" name="ID_E574962951164B2CA1D6D0B7EC60D7E6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83870" y="38702615"/>
          <a:ext cx="1247140" cy="1243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25400</xdr:colOff>
      <xdr:row>47</xdr:row>
      <xdr:rowOff>20320</xdr:rowOff>
    </xdr:from>
    <xdr:to>
      <xdr:col>1</xdr:col>
      <xdr:colOff>1127125</xdr:colOff>
      <xdr:row>47</xdr:row>
      <xdr:rowOff>1253490</xdr:rowOff>
    </xdr:to>
    <xdr:pic>
      <xdr:nvPicPr>
        <xdr:cNvPr id="61" name="ID_816C6E04EA274BC185016E61E217C1C7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r:link="rId3"/>
        <a:stretch>
          <a:fillRect/>
        </a:stretch>
      </xdr:blipFill>
      <xdr:spPr>
        <a:xfrm>
          <a:off x="485140" y="39984045"/>
          <a:ext cx="1244600" cy="1233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26035</xdr:colOff>
      <xdr:row>48</xdr:row>
      <xdr:rowOff>20955</xdr:rowOff>
    </xdr:from>
    <xdr:to>
      <xdr:col>1</xdr:col>
      <xdr:colOff>1127125</xdr:colOff>
      <xdr:row>48</xdr:row>
      <xdr:rowOff>1253490</xdr:rowOff>
    </xdr:to>
    <xdr:pic>
      <xdr:nvPicPr>
        <xdr:cNvPr id="62" name="ID_F520C5AD041A490DA63E231B61F7435A" descr="upload_post_object_v2_1086344474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85775" y="41257855"/>
          <a:ext cx="1243965" cy="1232535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49</xdr:row>
      <xdr:rowOff>20320</xdr:rowOff>
    </xdr:from>
    <xdr:to>
      <xdr:col>1</xdr:col>
      <xdr:colOff>1127760</xdr:colOff>
      <xdr:row>49</xdr:row>
      <xdr:rowOff>1297305</xdr:rowOff>
    </xdr:to>
    <xdr:pic>
      <xdr:nvPicPr>
        <xdr:cNvPr id="63" name="ID_92917348F09C43CEB24FFEB217F3901B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85140" y="42531030"/>
          <a:ext cx="1245235" cy="1276985"/>
        </a:xfrm>
        <a:prstGeom prst="rect">
          <a:avLst/>
        </a:prstGeom>
      </xdr:spPr>
    </xdr:pic>
    <xdr:clientData/>
  </xdr:twoCellAnchor>
  <xdr:twoCellAnchor editAs="oneCell">
    <xdr:from>
      <xdr:col>1</xdr:col>
      <xdr:colOff>149225</xdr:colOff>
      <xdr:row>50</xdr:row>
      <xdr:rowOff>20320</xdr:rowOff>
    </xdr:from>
    <xdr:to>
      <xdr:col>1</xdr:col>
      <xdr:colOff>1127760</xdr:colOff>
      <xdr:row>50</xdr:row>
      <xdr:rowOff>1017905</xdr:rowOff>
    </xdr:to>
    <xdr:pic>
      <xdr:nvPicPr>
        <xdr:cNvPr id="64" name="ID_5B3AA22F5F12434483F9DFF3D2D114D2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08965" y="43848655"/>
          <a:ext cx="997585" cy="997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20320</xdr:colOff>
      <xdr:row>51</xdr:row>
      <xdr:rowOff>0</xdr:rowOff>
    </xdr:from>
    <xdr:to>
      <xdr:col>1</xdr:col>
      <xdr:colOff>1122680</xdr:colOff>
      <xdr:row>51</xdr:row>
      <xdr:rowOff>1254760</xdr:rowOff>
    </xdr:to>
    <xdr:pic>
      <xdr:nvPicPr>
        <xdr:cNvPr id="65" name="ID_B90B20C361004ECAA4B85302917E08D2" descr="upload_post_object_v2_3232051153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80060" y="44877355"/>
          <a:ext cx="1254760" cy="1254760"/>
        </a:xfrm>
        <a:prstGeom prst="rect">
          <a:avLst/>
        </a:prstGeom>
      </xdr:spPr>
    </xdr:pic>
    <xdr:clientData/>
  </xdr:twoCellAnchor>
  <xdr:twoCellAnchor editAs="oneCell">
    <xdr:from>
      <xdr:col>1</xdr:col>
      <xdr:colOff>20320</xdr:colOff>
      <xdr:row>51</xdr:row>
      <xdr:rowOff>29210</xdr:rowOff>
    </xdr:from>
    <xdr:to>
      <xdr:col>1</xdr:col>
      <xdr:colOff>1127125</xdr:colOff>
      <xdr:row>51</xdr:row>
      <xdr:rowOff>1273175</xdr:rowOff>
    </xdr:to>
    <xdr:pic>
      <xdr:nvPicPr>
        <xdr:cNvPr id="66" name="ID_4D2D993C5D8A4765A1B79E8E125EA7AB" descr="upload_post_object_v2_329633368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80060" y="46172120"/>
          <a:ext cx="1249680" cy="1243965"/>
        </a:xfrm>
        <a:prstGeom prst="rect">
          <a:avLst/>
        </a:prstGeom>
      </xdr:spPr>
    </xdr:pic>
    <xdr:clientData/>
  </xdr:twoCellAnchor>
  <xdr:twoCellAnchor editAs="oneCell">
    <xdr:from>
      <xdr:col>1</xdr:col>
      <xdr:colOff>103505</xdr:colOff>
      <xdr:row>52</xdr:row>
      <xdr:rowOff>20320</xdr:rowOff>
    </xdr:from>
    <xdr:to>
      <xdr:col>1</xdr:col>
      <xdr:colOff>1124585</xdr:colOff>
      <xdr:row>52</xdr:row>
      <xdr:rowOff>1476375</xdr:rowOff>
    </xdr:to>
    <xdr:pic>
      <xdr:nvPicPr>
        <xdr:cNvPr id="67" name="ID_6A54ED16B934437FA40CD451264AD254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5400000">
          <a:off x="379095" y="47626905"/>
          <a:ext cx="1456055" cy="1087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25400</xdr:colOff>
      <xdr:row>53</xdr:row>
      <xdr:rowOff>20320</xdr:rowOff>
    </xdr:from>
    <xdr:to>
      <xdr:col>1</xdr:col>
      <xdr:colOff>1127760</xdr:colOff>
      <xdr:row>53</xdr:row>
      <xdr:rowOff>1264285</xdr:rowOff>
    </xdr:to>
    <xdr:pic>
      <xdr:nvPicPr>
        <xdr:cNvPr id="68" name="ID_18FBC7A539E64AD49661F842A36BEF54" descr="post_object_image_1254049190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85140" y="48941355"/>
          <a:ext cx="1245235" cy="1243965"/>
        </a:xfrm>
        <a:prstGeom prst="rect">
          <a:avLst/>
        </a:prstGeom>
      </xdr:spPr>
    </xdr:pic>
    <xdr:clientData/>
  </xdr:twoCellAnchor>
  <xdr:twoCellAnchor editAs="oneCell">
    <xdr:from>
      <xdr:col>1</xdr:col>
      <xdr:colOff>435610</xdr:colOff>
      <xdr:row>54</xdr:row>
      <xdr:rowOff>20320</xdr:rowOff>
    </xdr:from>
    <xdr:to>
      <xdr:col>1</xdr:col>
      <xdr:colOff>860425</xdr:colOff>
      <xdr:row>54</xdr:row>
      <xdr:rowOff>1040130</xdr:rowOff>
    </xdr:to>
    <xdr:pic>
      <xdr:nvPicPr>
        <xdr:cNvPr id="69" name="ID_E9E6555257D94C76B846B57D81509DD0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895350" y="50225325"/>
          <a:ext cx="424815" cy="1019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234315</xdr:colOff>
      <xdr:row>55</xdr:row>
      <xdr:rowOff>20320</xdr:rowOff>
    </xdr:from>
    <xdr:to>
      <xdr:col>1</xdr:col>
      <xdr:colOff>1061720</xdr:colOff>
      <xdr:row>55</xdr:row>
      <xdr:rowOff>848995</xdr:rowOff>
    </xdr:to>
    <xdr:pic>
      <xdr:nvPicPr>
        <xdr:cNvPr id="70" name="ID_A7CA46A9C261432AACAF14AE95FB5BDE" descr="O1CN012f4oET1RcxSN1I9bv_!!2543052133-0-cib.320x320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694055" y="51279425"/>
          <a:ext cx="82740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56</xdr:row>
      <xdr:rowOff>20320</xdr:rowOff>
    </xdr:from>
    <xdr:to>
      <xdr:col>1</xdr:col>
      <xdr:colOff>1120140</xdr:colOff>
      <xdr:row>56</xdr:row>
      <xdr:rowOff>1454785</xdr:rowOff>
    </xdr:to>
    <xdr:pic>
      <xdr:nvPicPr>
        <xdr:cNvPr id="71" name="ID_A4645592F4BC4E188429B0B9321B9459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82600" y="52136675"/>
          <a:ext cx="1249680" cy="1434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20320</xdr:colOff>
      <xdr:row>57</xdr:row>
      <xdr:rowOff>20320</xdr:rowOff>
    </xdr:from>
    <xdr:to>
      <xdr:col>1</xdr:col>
      <xdr:colOff>1123315</xdr:colOff>
      <xdr:row>57</xdr:row>
      <xdr:rowOff>1285875</xdr:rowOff>
    </xdr:to>
    <xdr:pic>
      <xdr:nvPicPr>
        <xdr:cNvPr id="72" name="ID_3E83BEFE8C6544C0B89B195D3B6BD39E" descr="23333222131_795575250.100x100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80060" y="53607970"/>
          <a:ext cx="1255395" cy="1265555"/>
        </a:xfrm>
        <a:prstGeom prst="rect">
          <a:avLst/>
        </a:prstGeom>
      </xdr:spPr>
    </xdr:pic>
    <xdr:clientData/>
  </xdr:twoCellAnchor>
  <xdr:twoCellAnchor editAs="oneCell">
    <xdr:from>
      <xdr:col>1</xdr:col>
      <xdr:colOff>20320</xdr:colOff>
      <xdr:row>58</xdr:row>
      <xdr:rowOff>209550</xdr:rowOff>
    </xdr:from>
    <xdr:to>
      <xdr:col>1</xdr:col>
      <xdr:colOff>1123315</xdr:colOff>
      <xdr:row>59</xdr:row>
      <xdr:rowOff>614681</xdr:rowOff>
    </xdr:to>
    <xdr:pic>
      <xdr:nvPicPr>
        <xdr:cNvPr id="73" name="ID_02B018E10EFF461685556E5A0F243D36" descr="upload_post_object_v2_314746804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80060" y="55093235"/>
          <a:ext cx="1255395" cy="1243330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</xdr:colOff>
      <xdr:row>60</xdr:row>
      <xdr:rowOff>20320</xdr:rowOff>
    </xdr:from>
    <xdr:to>
      <xdr:col>1</xdr:col>
      <xdr:colOff>1121410</xdr:colOff>
      <xdr:row>60</xdr:row>
      <xdr:rowOff>1084580</xdr:rowOff>
    </xdr:to>
    <xdr:pic>
      <xdr:nvPicPr>
        <xdr:cNvPr id="74" name="ID_5B1CF40CC5A84DEFAC78A1558528097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</xdr:blipFill>
      <xdr:spPr>
        <a:xfrm>
          <a:off x="480695" y="56567705"/>
          <a:ext cx="1252855" cy="1064260"/>
        </a:xfrm>
        <a:prstGeom prst="rect">
          <a:avLst/>
        </a:prstGeom>
      </xdr:spPr>
    </xdr:pic>
    <xdr:clientData/>
  </xdr:twoCellAnchor>
  <xdr:twoCellAnchor editAs="oneCell">
    <xdr:from>
      <xdr:col>1</xdr:col>
      <xdr:colOff>72390</xdr:colOff>
      <xdr:row>61</xdr:row>
      <xdr:rowOff>20320</xdr:rowOff>
    </xdr:from>
    <xdr:to>
      <xdr:col>1</xdr:col>
      <xdr:colOff>1128395</xdr:colOff>
      <xdr:row>61</xdr:row>
      <xdr:rowOff>1163320</xdr:rowOff>
    </xdr:to>
    <xdr:pic>
      <xdr:nvPicPr>
        <xdr:cNvPr id="75" name="ID_08F7CF3C3A324954A669584622A169EB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32130" y="57663715"/>
          <a:ext cx="1151255" cy="114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177165</xdr:colOff>
      <xdr:row>62</xdr:row>
      <xdr:rowOff>85090</xdr:rowOff>
    </xdr:from>
    <xdr:to>
      <xdr:col>1</xdr:col>
      <xdr:colOff>1118870</xdr:colOff>
      <xdr:row>63</xdr:row>
      <xdr:rowOff>571499</xdr:rowOff>
    </xdr:to>
    <xdr:pic>
      <xdr:nvPicPr>
        <xdr:cNvPr id="76" name="ID_3C360B020CEB45B39A741EE4EEB16A1D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636905" y="58909585"/>
          <a:ext cx="941705" cy="1210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125095</xdr:colOff>
      <xdr:row>64</xdr:row>
      <xdr:rowOff>20320</xdr:rowOff>
    </xdr:from>
    <xdr:to>
      <xdr:col>1</xdr:col>
      <xdr:colOff>1123315</xdr:colOff>
      <xdr:row>64</xdr:row>
      <xdr:rowOff>1050925</xdr:rowOff>
    </xdr:to>
    <xdr:pic>
      <xdr:nvPicPr>
        <xdr:cNvPr id="77" name="ID_4F23850266B04A4F8094E7EB0FC11894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84835" y="60216415"/>
          <a:ext cx="1045845" cy="1030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418465</xdr:colOff>
      <xdr:row>65</xdr:row>
      <xdr:rowOff>20320</xdr:rowOff>
    </xdr:from>
    <xdr:to>
      <xdr:col>1</xdr:col>
      <xdr:colOff>877570</xdr:colOff>
      <xdr:row>66</xdr:row>
      <xdr:rowOff>401321</xdr:rowOff>
    </xdr:to>
    <xdr:pic>
      <xdr:nvPicPr>
        <xdr:cNvPr id="78" name="ID_03D8DFE1635141878AB45D38E6E3A231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878205" y="61283215"/>
          <a:ext cx="459105" cy="838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205740</xdr:colOff>
      <xdr:row>67</xdr:row>
      <xdr:rowOff>20320</xdr:rowOff>
    </xdr:from>
    <xdr:to>
      <xdr:col>1</xdr:col>
      <xdr:colOff>1089660</xdr:colOff>
      <xdr:row>67</xdr:row>
      <xdr:rowOff>905510</xdr:rowOff>
    </xdr:to>
    <xdr:pic>
      <xdr:nvPicPr>
        <xdr:cNvPr id="79" name="ID_57C75F3E4452493AA5BE50B8CC2E2743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665480" y="62159515"/>
          <a:ext cx="883920" cy="885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270510</xdr:colOff>
      <xdr:row>68</xdr:row>
      <xdr:rowOff>20320</xdr:rowOff>
    </xdr:from>
    <xdr:to>
      <xdr:col>1</xdr:col>
      <xdr:colOff>1024890</xdr:colOff>
      <xdr:row>68</xdr:row>
      <xdr:rowOff>972820</xdr:rowOff>
    </xdr:to>
    <xdr:pic>
      <xdr:nvPicPr>
        <xdr:cNvPr id="80" name="ID_45AEEE5F06B04E64980A087666F6BDA2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730250" y="63086615"/>
          <a:ext cx="754380" cy="95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19685</xdr:colOff>
      <xdr:row>69</xdr:row>
      <xdr:rowOff>20320</xdr:rowOff>
    </xdr:from>
    <xdr:to>
      <xdr:col>1</xdr:col>
      <xdr:colOff>1122680</xdr:colOff>
      <xdr:row>69</xdr:row>
      <xdr:rowOff>1285875</xdr:rowOff>
    </xdr:to>
    <xdr:pic>
      <xdr:nvPicPr>
        <xdr:cNvPr id="81" name="ID_30491A5D40504E73B65BFEB0EBF1867C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79425" y="64077215"/>
          <a:ext cx="1255395" cy="1265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21590</xdr:colOff>
      <xdr:row>70</xdr:row>
      <xdr:rowOff>20320</xdr:rowOff>
    </xdr:from>
    <xdr:to>
      <xdr:col>1</xdr:col>
      <xdr:colOff>1121410</xdr:colOff>
      <xdr:row>70</xdr:row>
      <xdr:rowOff>1264285</xdr:rowOff>
    </xdr:to>
    <xdr:pic>
      <xdr:nvPicPr>
        <xdr:cNvPr id="82" name="ID_03B00B4516094E4891F9B14B235B4F67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81330" y="65373250"/>
          <a:ext cx="1252220" cy="1243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62865</xdr:colOff>
      <xdr:row>71</xdr:row>
      <xdr:rowOff>20955</xdr:rowOff>
    </xdr:from>
    <xdr:to>
      <xdr:col>1</xdr:col>
      <xdr:colOff>1128395</xdr:colOff>
      <xdr:row>71</xdr:row>
      <xdr:rowOff>1197610</xdr:rowOff>
    </xdr:to>
    <xdr:pic>
      <xdr:nvPicPr>
        <xdr:cNvPr id="83" name="ID_77391B1B009D4799A769B10BCFFDAA24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22605" y="66650870"/>
          <a:ext cx="1170305" cy="1176655"/>
        </a:xfrm>
        <a:prstGeom prst="rect">
          <a:avLst/>
        </a:prstGeom>
      </xdr:spPr>
    </xdr:pic>
    <xdr:clientData/>
  </xdr:twoCellAnchor>
  <xdr:twoCellAnchor editAs="oneCell">
    <xdr:from>
      <xdr:col>1</xdr:col>
      <xdr:colOff>22225</xdr:colOff>
      <xdr:row>72</xdr:row>
      <xdr:rowOff>20320</xdr:rowOff>
    </xdr:from>
    <xdr:to>
      <xdr:col>1</xdr:col>
      <xdr:colOff>1121410</xdr:colOff>
      <xdr:row>72</xdr:row>
      <xdr:rowOff>1264285</xdr:rowOff>
    </xdr:to>
    <xdr:pic>
      <xdr:nvPicPr>
        <xdr:cNvPr id="84" name="ID_E02F2DB94C874009BDDBABFAFE3DC078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81965" y="67863720"/>
          <a:ext cx="1251585" cy="1243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285750</xdr:colOff>
      <xdr:row>73</xdr:row>
      <xdr:rowOff>327025</xdr:rowOff>
    </xdr:from>
    <xdr:to>
      <xdr:col>1</xdr:col>
      <xdr:colOff>1009650</xdr:colOff>
      <xdr:row>74</xdr:row>
      <xdr:rowOff>485774</xdr:rowOff>
    </xdr:to>
    <xdr:pic>
      <xdr:nvPicPr>
        <xdr:cNvPr id="85" name="ID_9700C542A130410089F79775D38010AF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 l="40652"/>
        <a:stretch>
          <a:fillRect/>
        </a:stretch>
      </xdr:blipFill>
      <xdr:spPr>
        <a:xfrm>
          <a:off x="745490" y="69448045"/>
          <a:ext cx="723900" cy="984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202565</xdr:colOff>
      <xdr:row>75</xdr:row>
      <xdr:rowOff>20955</xdr:rowOff>
    </xdr:from>
    <xdr:to>
      <xdr:col>1</xdr:col>
      <xdr:colOff>1093470</xdr:colOff>
      <xdr:row>75</xdr:row>
      <xdr:rowOff>849630</xdr:rowOff>
    </xdr:to>
    <xdr:pic>
      <xdr:nvPicPr>
        <xdr:cNvPr id="86" name="ID_A97DA41BFA4D46D59610F0337AF2B627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662305" y="70780275"/>
          <a:ext cx="890905" cy="828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20320</xdr:colOff>
      <xdr:row>76</xdr:row>
      <xdr:rowOff>154305</xdr:rowOff>
    </xdr:from>
    <xdr:to>
      <xdr:col>1</xdr:col>
      <xdr:colOff>1123315</xdr:colOff>
      <xdr:row>76</xdr:row>
      <xdr:rowOff>1409700</xdr:rowOff>
    </xdr:to>
    <xdr:pic>
      <xdr:nvPicPr>
        <xdr:cNvPr id="87" name="ID_C4FD0DBEE40848EA893B6C49C7322AD9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r:link="rId3"/>
        <a:stretch>
          <a:fillRect/>
        </a:stretch>
      </xdr:blipFill>
      <xdr:spPr>
        <a:xfrm>
          <a:off x="480060" y="71770875"/>
          <a:ext cx="1255395" cy="12553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ina/&#27700;&#33609;&#32568;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水草缸"/>
    </sheetNames>
    <sheetDataSet>
      <sheetData sheetId="0">
        <row r="1">
          <cell r="A1" t="str">
            <v>商家编码</v>
          </cell>
          <cell r="B1" t="str">
            <v>货品名称</v>
          </cell>
          <cell r="C1" t="str">
            <v>货品编号</v>
          </cell>
        </row>
        <row r="2">
          <cell r="A2" t="str">
            <v>C5-1062-1</v>
          </cell>
          <cell r="B2" t="str">
            <v>Yee意牌水族超白鱼缸</v>
          </cell>
          <cell r="C2" t="str">
            <v>C5-1062</v>
          </cell>
        </row>
        <row r="3">
          <cell r="A3" t="str">
            <v>16932</v>
          </cell>
          <cell r="B3" t="str">
            <v>超白水草缸 35×35×35  6mm  QBC</v>
          </cell>
          <cell r="C3" t="str">
            <v>YEE-1090</v>
          </cell>
        </row>
        <row r="4">
          <cell r="A4" t="str">
            <v>06255</v>
          </cell>
          <cell r="B4" t="str">
            <v>超白水草缸400*230*250</v>
          </cell>
          <cell r="C4" t="str">
            <v>YXL-003</v>
          </cell>
        </row>
        <row r="5">
          <cell r="A5" t="str">
            <v>05662</v>
          </cell>
          <cell r="B5" t="str">
            <v>超白水草缸 40X40X40cm 6mm厚</v>
          </cell>
          <cell r="C5" t="str">
            <v>YCG-40</v>
          </cell>
        </row>
        <row r="6">
          <cell r="A6" t="str">
            <v>05381</v>
          </cell>
          <cell r="B6" t="str">
            <v>超白水草缸600*300*350</v>
          </cell>
          <cell r="C6" t="str">
            <v>YKK-60</v>
          </cell>
        </row>
        <row r="7">
          <cell r="A7" t="str">
            <v>05380</v>
          </cell>
          <cell r="B7" t="str">
            <v>超白水草缸500*270*300</v>
          </cell>
          <cell r="C7" t="str">
            <v>YKK-50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"/>
  <sheetViews>
    <sheetView tabSelected="1" view="pageBreakPreview" topLeftCell="A50" zoomScale="70" zoomScaleNormal="100" zoomScaleSheetLayoutView="70" workbookViewId="0">
      <selection activeCell="A52" sqref="A52:XFD52"/>
    </sheetView>
  </sheetViews>
  <sheetFormatPr defaultColWidth="9" defaultRowHeight="15.75"/>
  <cols>
    <col min="1" max="1" width="6" style="4" customWidth="1"/>
    <col min="2" max="2" width="16.85546875" customWidth="1"/>
    <col min="3" max="3" width="11" style="5" customWidth="1"/>
    <col min="4" max="4" width="13.28515625" style="6" customWidth="1"/>
    <col min="5" max="5" width="47.28515625" style="7" customWidth="1"/>
    <col min="6" max="6" width="47.85546875" customWidth="1"/>
    <col min="7" max="7" width="8.85546875" style="8" customWidth="1"/>
    <col min="8" max="8" width="12" style="9" customWidth="1"/>
    <col min="9" max="9" width="20.42578125" customWidth="1"/>
    <col min="10" max="10" width="11.7109375" style="10" customWidth="1"/>
  </cols>
  <sheetData>
    <row r="1" spans="1:11" s="1" customFormat="1" ht="30" customHeight="1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70"/>
      <c r="K1" s="11"/>
    </row>
    <row r="2" spans="1:11" s="1" customFormat="1">
      <c r="A2" s="71" t="s">
        <v>1</v>
      </c>
      <c r="B2" s="71"/>
      <c r="C2" s="71"/>
      <c r="D2" s="71"/>
      <c r="E2" s="71"/>
      <c r="F2" s="71"/>
      <c r="G2" s="71"/>
      <c r="H2" s="71"/>
      <c r="I2" s="71"/>
      <c r="J2" s="72"/>
    </row>
    <row r="3" spans="1:11" s="1" customFormat="1" ht="17.100000000000001" customHeight="1">
      <c r="A3" s="71" t="s">
        <v>2</v>
      </c>
      <c r="B3" s="71"/>
      <c r="C3" s="71"/>
      <c r="D3" s="71"/>
      <c r="E3" s="71"/>
      <c r="F3" s="71"/>
      <c r="G3" s="71"/>
      <c r="H3" s="71"/>
      <c r="I3" s="71"/>
      <c r="J3" s="72"/>
    </row>
    <row r="4" spans="1:11" s="1" customFormat="1" ht="30" customHeight="1">
      <c r="A4" s="73" t="s">
        <v>3</v>
      </c>
      <c r="B4" s="74"/>
      <c r="C4" s="74"/>
      <c r="D4" s="74"/>
      <c r="E4" s="74"/>
      <c r="F4" s="74"/>
      <c r="G4" s="74"/>
      <c r="H4" s="74"/>
      <c r="I4" s="74"/>
      <c r="J4" s="75"/>
    </row>
    <row r="5" spans="1:11" s="1" customFormat="1" ht="17.100000000000001" customHeight="1">
      <c r="A5" s="76" t="s">
        <v>4</v>
      </c>
      <c r="B5" s="76"/>
      <c r="C5" s="76"/>
      <c r="D5" s="76"/>
      <c r="E5" s="76"/>
      <c r="F5" s="76"/>
      <c r="G5" s="77" t="s">
        <v>5</v>
      </c>
      <c r="H5" s="77"/>
      <c r="I5" s="77"/>
      <c r="J5" s="78"/>
    </row>
    <row r="6" spans="1:11" s="2" customFormat="1" ht="174" customHeight="1">
      <c r="A6" s="89" t="s">
        <v>6</v>
      </c>
      <c r="B6" s="90"/>
      <c r="C6" s="90"/>
      <c r="D6" s="90"/>
      <c r="E6" s="90"/>
      <c r="F6" s="90"/>
      <c r="G6" s="91" t="s">
        <v>7</v>
      </c>
      <c r="H6" s="91"/>
      <c r="I6" s="91"/>
      <c r="J6" s="92"/>
    </row>
    <row r="7" spans="1:11" s="2" customFormat="1" ht="27.95" customHeight="1">
      <c r="A7" s="93" t="s">
        <v>8</v>
      </c>
      <c r="B7" s="94"/>
      <c r="C7" s="94"/>
      <c r="D7" s="94"/>
      <c r="E7" s="94"/>
      <c r="F7" s="94"/>
      <c r="G7" s="94"/>
      <c r="H7" s="94"/>
      <c r="I7" s="94"/>
      <c r="J7" s="94"/>
    </row>
    <row r="8" spans="1:11">
      <c r="A8" s="77" t="s">
        <v>9</v>
      </c>
      <c r="B8" s="76" t="s">
        <v>10</v>
      </c>
      <c r="C8" s="114" t="s">
        <v>11</v>
      </c>
      <c r="D8" s="76" t="s">
        <v>12</v>
      </c>
      <c r="E8" s="76" t="s">
        <v>13</v>
      </c>
      <c r="F8" s="77" t="s">
        <v>14</v>
      </c>
      <c r="G8" s="13" t="s">
        <v>15</v>
      </c>
      <c r="H8" s="14" t="s">
        <v>16</v>
      </c>
      <c r="I8" s="12" t="s">
        <v>17</v>
      </c>
      <c r="J8" s="78" t="s">
        <v>18</v>
      </c>
      <c r="K8" s="15"/>
    </row>
    <row r="9" spans="1:11">
      <c r="A9" s="106"/>
      <c r="B9" s="107"/>
      <c r="C9" s="115"/>
      <c r="D9" s="107"/>
      <c r="E9" s="76"/>
      <c r="F9" s="76"/>
      <c r="G9" s="16" t="s">
        <v>19</v>
      </c>
      <c r="H9" s="14" t="s">
        <v>20</v>
      </c>
      <c r="I9" s="17" t="s">
        <v>19</v>
      </c>
      <c r="J9" s="95"/>
    </row>
    <row r="10" spans="1:11" s="34" customFormat="1" ht="54" customHeight="1">
      <c r="A10" s="25">
        <v>1</v>
      </c>
      <c r="B10" s="108"/>
      <c r="C10" s="44" t="s">
        <v>21</v>
      </c>
      <c r="D10" s="28" t="s">
        <v>22</v>
      </c>
      <c r="E10" s="45" t="s">
        <v>23</v>
      </c>
      <c r="F10" s="46" t="s">
        <v>24</v>
      </c>
      <c r="G10" s="47">
        <v>2.47887323943662</v>
      </c>
      <c r="H10" s="32">
        <v>8</v>
      </c>
      <c r="I10" s="31">
        <f>G10*H10</f>
        <v>19.83098591549296</v>
      </c>
      <c r="J10" s="33"/>
    </row>
    <row r="11" spans="1:11" s="34" customFormat="1" ht="54" customHeight="1">
      <c r="A11" s="25">
        <v>2</v>
      </c>
      <c r="B11" s="108"/>
      <c r="C11" s="44" t="s">
        <v>25</v>
      </c>
      <c r="D11" s="28" t="s">
        <v>26</v>
      </c>
      <c r="E11" s="45" t="s">
        <v>27</v>
      </c>
      <c r="F11" s="46" t="s">
        <v>28</v>
      </c>
      <c r="G11" s="47">
        <v>2.5633802816901401</v>
      </c>
      <c r="H11" s="32">
        <v>8</v>
      </c>
      <c r="I11" s="31">
        <f>G11*H11</f>
        <v>20.507042253521121</v>
      </c>
      <c r="J11" s="33"/>
    </row>
    <row r="12" spans="1:11" s="34" customFormat="1" ht="54" customHeight="1">
      <c r="A12" s="25">
        <v>3</v>
      </c>
      <c r="B12" s="108"/>
      <c r="C12" s="44" t="s">
        <v>29</v>
      </c>
      <c r="D12" s="28" t="s">
        <v>30</v>
      </c>
      <c r="E12" s="45" t="s">
        <v>31</v>
      </c>
      <c r="F12" s="46" t="s">
        <v>32</v>
      </c>
      <c r="G12" s="47">
        <v>2.57746478873239</v>
      </c>
      <c r="H12" s="32">
        <v>8</v>
      </c>
      <c r="I12" s="31">
        <f>G12*H12</f>
        <v>20.61971830985912</v>
      </c>
      <c r="J12" s="33"/>
    </row>
    <row r="13" spans="1:11" s="34" customFormat="1" ht="80.099999999999994" customHeight="1">
      <c r="A13" s="25">
        <v>4</v>
      </c>
      <c r="B13" s="36"/>
      <c r="C13" s="35" t="s">
        <v>33</v>
      </c>
      <c r="D13" s="28" t="s">
        <v>34</v>
      </c>
      <c r="E13" s="29" t="s">
        <v>35</v>
      </c>
      <c r="F13" s="30" t="s">
        <v>36</v>
      </c>
      <c r="G13" s="31">
        <v>9.76</v>
      </c>
      <c r="H13" s="32">
        <v>1</v>
      </c>
      <c r="I13" s="31">
        <f>G13*H13</f>
        <v>9.76</v>
      </c>
      <c r="J13" s="33"/>
    </row>
    <row r="14" spans="1:11" s="34" customFormat="1" ht="84" customHeight="1">
      <c r="A14" s="25">
        <v>5</v>
      </c>
      <c r="B14" s="26"/>
      <c r="C14" s="44" t="s">
        <v>37</v>
      </c>
      <c r="D14" s="28" t="s">
        <v>38</v>
      </c>
      <c r="E14" s="45" t="s">
        <v>39</v>
      </c>
      <c r="F14" s="46" t="s">
        <v>40</v>
      </c>
      <c r="G14" s="47">
        <v>3.52112676056338</v>
      </c>
      <c r="H14" s="32">
        <v>5</v>
      </c>
      <c r="I14" s="31">
        <f>G14*H14</f>
        <v>17.6056338028169</v>
      </c>
      <c r="J14" s="33"/>
    </row>
    <row r="15" spans="1:11" s="34" customFormat="1" ht="84.95" customHeight="1">
      <c r="A15" s="25">
        <v>6</v>
      </c>
      <c r="B15" s="26"/>
      <c r="C15" s="27" t="s">
        <v>41</v>
      </c>
      <c r="D15" s="28" t="s">
        <v>42</v>
      </c>
      <c r="E15" s="29" t="s">
        <v>43</v>
      </c>
      <c r="F15" s="30" t="s">
        <v>44</v>
      </c>
      <c r="G15" s="31">
        <v>1.16901408450704</v>
      </c>
      <c r="H15" s="32">
        <v>3</v>
      </c>
      <c r="I15" s="31">
        <v>3.51</v>
      </c>
      <c r="J15" s="33"/>
    </row>
    <row r="16" spans="1:11" s="34" customFormat="1" ht="90" customHeight="1">
      <c r="A16" s="25">
        <v>7</v>
      </c>
      <c r="B16" s="48"/>
      <c r="C16" s="27" t="s">
        <v>45</v>
      </c>
      <c r="D16" s="28" t="s">
        <v>46</v>
      </c>
      <c r="E16" s="29" t="s">
        <v>47</v>
      </c>
      <c r="F16" s="30" t="s">
        <v>48</v>
      </c>
      <c r="G16" s="31">
        <v>1.56</v>
      </c>
      <c r="H16" s="32">
        <v>15</v>
      </c>
      <c r="I16" s="31">
        <v>23.4</v>
      </c>
      <c r="J16" s="33"/>
    </row>
    <row r="17" spans="1:10" s="34" customFormat="1" ht="101.25" customHeight="1">
      <c r="A17" s="25">
        <v>8</v>
      </c>
      <c r="B17" s="36"/>
      <c r="C17" s="35" t="s">
        <v>49</v>
      </c>
      <c r="D17" s="28" t="s">
        <v>50</v>
      </c>
      <c r="E17" s="29" t="s">
        <v>51</v>
      </c>
      <c r="F17" s="30" t="s">
        <v>52</v>
      </c>
      <c r="G17" s="31">
        <v>0.36619718309859201</v>
      </c>
      <c r="H17" s="32">
        <v>10</v>
      </c>
      <c r="I17" s="31">
        <v>3.66</v>
      </c>
      <c r="J17" s="33"/>
    </row>
    <row r="18" spans="1:10" s="34" customFormat="1" ht="101.25" customHeight="1">
      <c r="A18" s="25">
        <v>9</v>
      </c>
      <c r="B18" s="36"/>
      <c r="C18" s="35" t="s">
        <v>53</v>
      </c>
      <c r="D18" s="28" t="s">
        <v>54</v>
      </c>
      <c r="E18" s="29" t="s">
        <v>55</v>
      </c>
      <c r="F18" s="30" t="s">
        <v>56</v>
      </c>
      <c r="G18" s="31">
        <v>0.91549295774647899</v>
      </c>
      <c r="H18" s="32">
        <v>10</v>
      </c>
      <c r="I18" s="31">
        <v>9.15</v>
      </c>
      <c r="J18" s="33"/>
    </row>
    <row r="19" spans="1:10" s="34" customFormat="1" ht="105" customHeight="1">
      <c r="A19" s="25">
        <v>10</v>
      </c>
      <c r="B19" s="36"/>
      <c r="C19" s="35" t="s">
        <v>57</v>
      </c>
      <c r="D19" s="28" t="s">
        <v>58</v>
      </c>
      <c r="E19" s="29" t="s">
        <v>59</v>
      </c>
      <c r="F19" s="30" t="s">
        <v>60</v>
      </c>
      <c r="G19" s="31">
        <v>8.28169014084507</v>
      </c>
      <c r="H19" s="32">
        <v>5</v>
      </c>
      <c r="I19" s="31">
        <v>41.41</v>
      </c>
      <c r="J19" s="33"/>
    </row>
    <row r="20" spans="1:10" s="34" customFormat="1" ht="84.95" customHeight="1">
      <c r="A20" s="25">
        <v>11</v>
      </c>
      <c r="B20" s="26"/>
      <c r="C20" s="35" t="s">
        <v>61</v>
      </c>
      <c r="D20" s="28" t="s">
        <v>62</v>
      </c>
      <c r="E20" s="29" t="s">
        <v>63</v>
      </c>
      <c r="F20" s="30" t="s">
        <v>64</v>
      </c>
      <c r="G20" s="31">
        <v>2.6760563380281699</v>
      </c>
      <c r="H20" s="32">
        <v>8</v>
      </c>
      <c r="I20" s="31">
        <v>21.41</v>
      </c>
      <c r="J20" s="33"/>
    </row>
    <row r="21" spans="1:10" s="34" customFormat="1" ht="74.099999999999994" customHeight="1">
      <c r="A21" s="25">
        <v>12</v>
      </c>
      <c r="B21" s="26"/>
      <c r="C21" s="35" t="s">
        <v>65</v>
      </c>
      <c r="D21" s="28" t="s">
        <v>66</v>
      </c>
      <c r="E21" s="29" t="s">
        <v>67</v>
      </c>
      <c r="F21" s="30" t="s">
        <v>68</v>
      </c>
      <c r="G21" s="31">
        <v>0.99</v>
      </c>
      <c r="H21" s="32">
        <v>5</v>
      </c>
      <c r="I21" s="31">
        <v>4.95</v>
      </c>
      <c r="J21" s="33"/>
    </row>
    <row r="22" spans="1:10" s="34" customFormat="1" ht="80.099999999999994" customHeight="1">
      <c r="A22" s="25">
        <v>13</v>
      </c>
      <c r="B22" s="36"/>
      <c r="C22" s="27" t="s">
        <v>69</v>
      </c>
      <c r="D22" s="28" t="s">
        <v>70</v>
      </c>
      <c r="E22" s="29" t="s">
        <v>71</v>
      </c>
      <c r="F22" s="30" t="s">
        <v>72</v>
      </c>
      <c r="G22" s="31">
        <v>2.86</v>
      </c>
      <c r="H22" s="32">
        <v>4</v>
      </c>
      <c r="I22" s="31">
        <v>11.44</v>
      </c>
      <c r="J22" s="33"/>
    </row>
    <row r="23" spans="1:10" s="34" customFormat="1" ht="81.95" customHeight="1">
      <c r="A23" s="25">
        <v>14</v>
      </c>
      <c r="B23" s="36"/>
      <c r="C23" s="35" t="s">
        <v>73</v>
      </c>
      <c r="D23" s="28" t="s">
        <v>74</v>
      </c>
      <c r="E23" s="29" t="s">
        <v>75</v>
      </c>
      <c r="F23" s="30" t="s">
        <v>76</v>
      </c>
      <c r="G23" s="31">
        <v>3.0422535211267601</v>
      </c>
      <c r="H23" s="32">
        <v>4</v>
      </c>
      <c r="I23" s="31">
        <v>12.17</v>
      </c>
      <c r="J23" s="33"/>
    </row>
    <row r="24" spans="1:10" s="34" customFormat="1" ht="101.25" customHeight="1">
      <c r="A24" s="25">
        <v>15</v>
      </c>
      <c r="B24" s="36"/>
      <c r="C24" s="27" t="s">
        <v>77</v>
      </c>
      <c r="D24" s="28" t="s">
        <v>78</v>
      </c>
      <c r="E24" s="29" t="s">
        <v>79</v>
      </c>
      <c r="F24" s="30" t="s">
        <v>80</v>
      </c>
      <c r="G24" s="31">
        <v>1.31</v>
      </c>
      <c r="H24" s="32">
        <v>8</v>
      </c>
      <c r="I24" s="31">
        <v>10.48</v>
      </c>
      <c r="J24" s="33"/>
    </row>
    <row r="25" spans="1:10" s="34" customFormat="1" ht="72" customHeight="1">
      <c r="A25" s="25">
        <v>16</v>
      </c>
      <c r="B25" s="26"/>
      <c r="C25" s="35" t="s">
        <v>81</v>
      </c>
      <c r="D25" s="28" t="s">
        <v>82</v>
      </c>
      <c r="E25" s="29" t="s">
        <v>83</v>
      </c>
      <c r="F25" s="30" t="s">
        <v>84</v>
      </c>
      <c r="G25" s="31">
        <v>0.83</v>
      </c>
      <c r="H25" s="32">
        <v>5</v>
      </c>
      <c r="I25" s="31">
        <v>4.1500000000000004</v>
      </c>
      <c r="J25" s="33"/>
    </row>
    <row r="26" spans="1:10" s="34" customFormat="1" ht="81.95" customHeight="1">
      <c r="A26" s="25">
        <v>17</v>
      </c>
      <c r="B26" s="36"/>
      <c r="C26" s="35">
        <v>11578</v>
      </c>
      <c r="D26" s="28" t="s">
        <v>85</v>
      </c>
      <c r="E26" s="29" t="s">
        <v>86</v>
      </c>
      <c r="F26" s="30" t="s">
        <v>87</v>
      </c>
      <c r="G26" s="31">
        <v>1.67</v>
      </c>
      <c r="H26" s="32">
        <v>6</v>
      </c>
      <c r="I26" s="31">
        <v>10.02</v>
      </c>
      <c r="J26" s="33"/>
    </row>
    <row r="27" spans="1:10" s="34" customFormat="1" ht="94.15" customHeight="1">
      <c r="A27" s="25">
        <v>18</v>
      </c>
      <c r="B27" s="26"/>
      <c r="C27" s="35" t="s">
        <v>88</v>
      </c>
      <c r="D27" s="28" t="s">
        <v>89</v>
      </c>
      <c r="E27" s="29" t="s">
        <v>90</v>
      </c>
      <c r="F27" s="30" t="s">
        <v>91</v>
      </c>
      <c r="G27" s="31">
        <v>2.6056338028169002</v>
      </c>
      <c r="H27" s="32">
        <v>5</v>
      </c>
      <c r="I27" s="31">
        <v>13.03</v>
      </c>
      <c r="J27" s="33"/>
    </row>
    <row r="28" spans="1:10" s="34" customFormat="1" ht="75" customHeight="1">
      <c r="A28" s="25">
        <v>19</v>
      </c>
      <c r="B28" s="26"/>
      <c r="C28" s="35" t="s">
        <v>92</v>
      </c>
      <c r="D28" s="28" t="s">
        <v>93</v>
      </c>
      <c r="E28" s="29" t="s">
        <v>94</v>
      </c>
      <c r="F28" s="30" t="s">
        <v>95</v>
      </c>
      <c r="G28" s="31">
        <v>0.971830985915493</v>
      </c>
      <c r="H28" s="32">
        <v>5</v>
      </c>
      <c r="I28" s="31">
        <v>4.8600000000000003</v>
      </c>
      <c r="J28" s="33"/>
    </row>
    <row r="29" spans="1:10" s="34" customFormat="1" ht="102.95" customHeight="1">
      <c r="A29" s="25">
        <v>20</v>
      </c>
      <c r="B29" s="26"/>
      <c r="C29" s="35" t="s">
        <v>96</v>
      </c>
      <c r="D29" s="28" t="s">
        <v>97</v>
      </c>
      <c r="E29" s="29" t="s">
        <v>98</v>
      </c>
      <c r="F29" s="30" t="s">
        <v>99</v>
      </c>
      <c r="G29" s="31">
        <v>2.61</v>
      </c>
      <c r="H29" s="32">
        <v>4</v>
      </c>
      <c r="I29" s="31">
        <v>10.44</v>
      </c>
      <c r="J29" s="33"/>
    </row>
    <row r="30" spans="1:10" s="34" customFormat="1" ht="99.95" customHeight="1">
      <c r="A30" s="25">
        <v>21</v>
      </c>
      <c r="B30" s="49"/>
      <c r="C30" s="50" t="s">
        <v>100</v>
      </c>
      <c r="D30" s="50" t="s">
        <v>101</v>
      </c>
      <c r="E30" s="39" t="s">
        <v>102</v>
      </c>
      <c r="F30" s="40" t="s">
        <v>103</v>
      </c>
      <c r="G30" s="41">
        <v>0</v>
      </c>
      <c r="H30" s="42">
        <v>4</v>
      </c>
      <c r="I30" s="31">
        <v>0</v>
      </c>
      <c r="J30" s="33" t="s">
        <v>104</v>
      </c>
    </row>
    <row r="31" spans="1:10" s="34" customFormat="1" ht="100.9" customHeight="1">
      <c r="A31" s="25">
        <v>22</v>
      </c>
      <c r="B31" s="49"/>
      <c r="C31" s="50" t="s">
        <v>105</v>
      </c>
      <c r="D31" s="50" t="s">
        <v>106</v>
      </c>
      <c r="E31" s="39" t="s">
        <v>107</v>
      </c>
      <c r="F31" s="30" t="s">
        <v>108</v>
      </c>
      <c r="G31" s="31">
        <v>0</v>
      </c>
      <c r="H31" s="32">
        <v>3</v>
      </c>
      <c r="I31" s="31">
        <v>0</v>
      </c>
      <c r="J31" s="33" t="s">
        <v>104</v>
      </c>
    </row>
    <row r="32" spans="1:10" s="34" customFormat="1" ht="84.95" customHeight="1">
      <c r="A32" s="25">
        <v>23</v>
      </c>
      <c r="B32" s="51"/>
      <c r="C32" s="50" t="s">
        <v>109</v>
      </c>
      <c r="D32" s="50" t="s">
        <v>110</v>
      </c>
      <c r="E32" s="29" t="s">
        <v>111</v>
      </c>
      <c r="F32" s="30" t="s">
        <v>112</v>
      </c>
      <c r="G32" s="31">
        <v>0</v>
      </c>
      <c r="H32" s="32">
        <v>5</v>
      </c>
      <c r="I32" s="31">
        <v>0</v>
      </c>
      <c r="J32" s="33" t="s">
        <v>104</v>
      </c>
    </row>
    <row r="33" spans="1:11" s="34" customFormat="1" ht="42" customHeight="1">
      <c r="A33" s="25">
        <v>24</v>
      </c>
      <c r="B33" s="109"/>
      <c r="C33" s="52" t="s">
        <v>113</v>
      </c>
      <c r="D33" s="50" t="str">
        <f>VLOOKUP(C33,[1]水草缸!$A:$C,3,0)</f>
        <v>YXL-003</v>
      </c>
      <c r="E33" s="53" t="s">
        <v>114</v>
      </c>
      <c r="F33" s="54" t="s">
        <v>115</v>
      </c>
      <c r="G33" s="31">
        <v>6.28169014084507</v>
      </c>
      <c r="H33" s="32">
        <v>2</v>
      </c>
      <c r="I33" s="55">
        <f t="shared" ref="I33:I39" si="0">G33*H33</f>
        <v>12.56338028169014</v>
      </c>
      <c r="J33" s="96" t="s">
        <v>116</v>
      </c>
    </row>
    <row r="34" spans="1:11" s="34" customFormat="1" ht="47.1" customHeight="1">
      <c r="A34" s="25">
        <v>25</v>
      </c>
      <c r="B34" s="110"/>
      <c r="C34" s="52" t="s">
        <v>117</v>
      </c>
      <c r="D34" s="50" t="str">
        <f>VLOOKUP(C34,[1]水草缸!$A:$C,3,0)</f>
        <v>YKK-50</v>
      </c>
      <c r="E34" s="53" t="s">
        <v>118</v>
      </c>
      <c r="F34" s="54" t="s">
        <v>119</v>
      </c>
      <c r="G34" s="31">
        <v>9.7323943661971803</v>
      </c>
      <c r="H34" s="32">
        <v>2</v>
      </c>
      <c r="I34" s="55">
        <f t="shared" si="0"/>
        <v>19.464788732394361</v>
      </c>
      <c r="J34" s="97"/>
    </row>
    <row r="35" spans="1:11" s="34" customFormat="1" ht="48.95" customHeight="1">
      <c r="A35" s="25">
        <v>26</v>
      </c>
      <c r="B35" s="110"/>
      <c r="C35" s="52" t="s">
        <v>120</v>
      </c>
      <c r="D35" s="50" t="str">
        <f>VLOOKUP(C35,[1]水草缸!$A:$C,3,0)</f>
        <v>YKK-60</v>
      </c>
      <c r="E35" s="53" t="s">
        <v>121</v>
      </c>
      <c r="F35" s="54" t="s">
        <v>122</v>
      </c>
      <c r="G35" s="31">
        <v>12.5211267605634</v>
      </c>
      <c r="H35" s="32">
        <v>2</v>
      </c>
      <c r="I35" s="55">
        <f t="shared" si="0"/>
        <v>25.042253521126799</v>
      </c>
      <c r="J35" s="98"/>
    </row>
    <row r="36" spans="1:11" s="34" customFormat="1" ht="66" customHeight="1">
      <c r="A36" s="25">
        <v>27</v>
      </c>
      <c r="B36" s="110"/>
      <c r="C36" s="52" t="s">
        <v>123</v>
      </c>
      <c r="D36" s="50" t="str">
        <f>VLOOKUP(C36,[1]水草缸!$A:$C,3,0)</f>
        <v>YEE-1090</v>
      </c>
      <c r="E36" s="53" t="s">
        <v>124</v>
      </c>
      <c r="F36" s="56" t="s">
        <v>125</v>
      </c>
      <c r="G36" s="31">
        <v>8.5915492957746498</v>
      </c>
      <c r="H36" s="32">
        <v>2</v>
      </c>
      <c r="I36" s="55">
        <f t="shared" si="0"/>
        <v>17.1830985915493</v>
      </c>
      <c r="J36" s="96" t="s">
        <v>116</v>
      </c>
    </row>
    <row r="37" spans="1:11" s="34" customFormat="1" ht="63" customHeight="1">
      <c r="A37" s="25">
        <v>28</v>
      </c>
      <c r="B37" s="110"/>
      <c r="C37" s="52" t="s">
        <v>126</v>
      </c>
      <c r="D37" s="50" t="str">
        <f>VLOOKUP(C37,[1]水草缸!$A:$C,3,0)</f>
        <v>YCG-40</v>
      </c>
      <c r="E37" s="53" t="s">
        <v>127</v>
      </c>
      <c r="F37" s="56" t="s">
        <v>128</v>
      </c>
      <c r="G37" s="31">
        <v>11.5492957746479</v>
      </c>
      <c r="H37" s="32">
        <v>2</v>
      </c>
      <c r="I37" s="55">
        <f t="shared" si="0"/>
        <v>23.098591549295801</v>
      </c>
      <c r="J37" s="98"/>
    </row>
    <row r="38" spans="1:11" s="34" customFormat="1" ht="72.95" customHeight="1">
      <c r="A38" s="25">
        <v>29</v>
      </c>
      <c r="B38" s="111"/>
      <c r="C38" s="52" t="s">
        <v>129</v>
      </c>
      <c r="D38" s="50" t="str">
        <f>VLOOKUP(C38,[1]水草缸!$A:$C,3,0)</f>
        <v>C5-1062</v>
      </c>
      <c r="E38" s="53" t="s">
        <v>130</v>
      </c>
      <c r="F38" s="56" t="s">
        <v>130</v>
      </c>
      <c r="G38" s="31">
        <v>18.169014084507001</v>
      </c>
      <c r="H38" s="32">
        <v>2</v>
      </c>
      <c r="I38" s="55">
        <f t="shared" si="0"/>
        <v>36.338028169014002</v>
      </c>
      <c r="J38" s="57" t="s">
        <v>131</v>
      </c>
    </row>
    <row r="39" spans="1:11" s="34" customFormat="1" ht="65.099999999999994" customHeight="1">
      <c r="A39" s="25">
        <v>30</v>
      </c>
      <c r="B39" s="36"/>
      <c r="C39" s="58" t="s">
        <v>132</v>
      </c>
      <c r="D39" s="50" t="s">
        <v>133</v>
      </c>
      <c r="E39" s="53" t="s">
        <v>134</v>
      </c>
      <c r="F39" s="54" t="s">
        <v>135</v>
      </c>
      <c r="G39" s="31">
        <v>17.295774647887299</v>
      </c>
      <c r="H39" s="32">
        <v>2</v>
      </c>
      <c r="I39" s="55">
        <f t="shared" si="0"/>
        <v>34.591549295774598</v>
      </c>
      <c r="J39" s="57" t="s">
        <v>131</v>
      </c>
    </row>
    <row r="40" spans="1:11" s="3" customFormat="1">
      <c r="A40" s="79" t="s">
        <v>136</v>
      </c>
      <c r="B40" s="80"/>
      <c r="C40" s="81"/>
      <c r="D40" s="80"/>
      <c r="E40" s="80"/>
      <c r="F40" s="80"/>
      <c r="G40" s="82"/>
      <c r="H40" s="83"/>
      <c r="I40" s="18">
        <f>SUM(I10:I39)</f>
        <v>440.68507042253509</v>
      </c>
      <c r="J40" s="19"/>
      <c r="K40" s="20"/>
    </row>
    <row r="41" spans="1:11" s="3" customFormat="1">
      <c r="A41" s="84" t="s">
        <v>137</v>
      </c>
      <c r="B41" s="85"/>
      <c r="C41" s="85"/>
      <c r="D41" s="85"/>
      <c r="E41" s="85"/>
      <c r="F41" s="85"/>
      <c r="G41" s="85"/>
      <c r="H41" s="86"/>
      <c r="I41" s="21">
        <v>65</v>
      </c>
      <c r="J41" s="19"/>
    </row>
    <row r="42" spans="1:11" s="3" customFormat="1">
      <c r="A42" s="116" t="s">
        <v>138</v>
      </c>
      <c r="B42" s="117"/>
      <c r="C42" s="118"/>
      <c r="D42" s="117"/>
      <c r="E42" s="117"/>
      <c r="F42" s="117"/>
      <c r="G42" s="119"/>
      <c r="H42" s="120"/>
      <c r="I42" s="22">
        <f>I40+I41</f>
        <v>505.68507042253509</v>
      </c>
      <c r="J42" s="23"/>
    </row>
    <row r="43" spans="1:11" s="3" customFormat="1" ht="27" customHeight="1">
      <c r="A43" s="93" t="s">
        <v>139</v>
      </c>
      <c r="B43" s="94"/>
      <c r="C43" s="94"/>
      <c r="D43" s="94"/>
      <c r="E43" s="94"/>
      <c r="F43" s="94"/>
      <c r="G43" s="94"/>
      <c r="H43" s="94"/>
      <c r="I43" s="94"/>
      <c r="J43" s="94"/>
    </row>
    <row r="44" spans="1:11" s="34" customFormat="1" ht="90" customHeight="1">
      <c r="A44" s="59">
        <v>1</v>
      </c>
      <c r="B44" s="60"/>
      <c r="C44" s="61" t="s">
        <v>140</v>
      </c>
      <c r="D44" s="62" t="s">
        <v>141</v>
      </c>
      <c r="E44" s="63" t="s">
        <v>142</v>
      </c>
      <c r="F44" s="64" t="s">
        <v>143</v>
      </c>
      <c r="G44" s="65">
        <v>0.63</v>
      </c>
      <c r="H44" s="66">
        <v>25</v>
      </c>
      <c r="I44" s="65">
        <f t="shared" ref="I44:I76" si="1">G44*H44</f>
        <v>15.75</v>
      </c>
      <c r="J44" s="67"/>
    </row>
    <row r="45" spans="1:11" s="34" customFormat="1" ht="90" customHeight="1">
      <c r="A45" s="25">
        <v>2</v>
      </c>
      <c r="B45" s="68"/>
      <c r="C45" s="35" t="s">
        <v>144</v>
      </c>
      <c r="D45" s="28" t="s">
        <v>145</v>
      </c>
      <c r="E45" s="29" t="s">
        <v>146</v>
      </c>
      <c r="F45" s="30" t="s">
        <v>147</v>
      </c>
      <c r="G45" s="31">
        <v>1.8</v>
      </c>
      <c r="H45" s="32">
        <v>15</v>
      </c>
      <c r="I45" s="31">
        <f t="shared" si="1"/>
        <v>27</v>
      </c>
      <c r="J45" s="33"/>
    </row>
    <row r="46" spans="1:11" s="34" customFormat="1" ht="100.5" customHeight="1">
      <c r="A46" s="25">
        <v>3</v>
      </c>
      <c r="B46" s="26"/>
      <c r="C46" s="35" t="s">
        <v>148</v>
      </c>
      <c r="D46" s="28" t="s">
        <v>149</v>
      </c>
      <c r="E46" s="29" t="s">
        <v>150</v>
      </c>
      <c r="F46" s="30" t="s">
        <v>151</v>
      </c>
      <c r="G46" s="31">
        <v>0.97</v>
      </c>
      <c r="H46" s="32">
        <v>20</v>
      </c>
      <c r="I46" s="31">
        <f t="shared" si="1"/>
        <v>19.399999999999999</v>
      </c>
      <c r="J46" s="33"/>
    </row>
    <row r="47" spans="1:11" s="34" customFormat="1" ht="100.9" customHeight="1">
      <c r="A47" s="25">
        <v>4</v>
      </c>
      <c r="B47" s="26"/>
      <c r="C47" s="35" t="s">
        <v>152</v>
      </c>
      <c r="D47" s="28" t="s">
        <v>153</v>
      </c>
      <c r="E47" s="29" t="s">
        <v>154</v>
      </c>
      <c r="F47" s="30" t="s">
        <v>155</v>
      </c>
      <c r="G47" s="31">
        <v>1.35</v>
      </c>
      <c r="H47" s="32">
        <v>30</v>
      </c>
      <c r="I47" s="31">
        <f t="shared" si="1"/>
        <v>40.5</v>
      </c>
      <c r="J47" s="33"/>
    </row>
    <row r="48" spans="1:11" s="34" customFormat="1" ht="100.35" customHeight="1">
      <c r="A48" s="25">
        <v>5</v>
      </c>
      <c r="B48" s="26"/>
      <c r="C48" s="35" t="s">
        <v>156</v>
      </c>
      <c r="D48" s="28" t="s">
        <v>157</v>
      </c>
      <c r="E48" s="29" t="s">
        <v>158</v>
      </c>
      <c r="F48" s="30" t="s">
        <v>159</v>
      </c>
      <c r="G48" s="31">
        <v>0.86</v>
      </c>
      <c r="H48" s="32">
        <v>1</v>
      </c>
      <c r="I48" s="31">
        <f t="shared" si="1"/>
        <v>0.86</v>
      </c>
      <c r="J48" s="33"/>
    </row>
    <row r="49" spans="1:10" s="34" customFormat="1" ht="100.35" customHeight="1">
      <c r="A49" s="25">
        <v>6</v>
      </c>
      <c r="B49" s="26"/>
      <c r="C49" s="35" t="s">
        <v>160</v>
      </c>
      <c r="D49" s="28" t="s">
        <v>161</v>
      </c>
      <c r="E49" s="29" t="s">
        <v>162</v>
      </c>
      <c r="F49" s="30" t="s">
        <v>163</v>
      </c>
      <c r="G49" s="31">
        <v>1.7</v>
      </c>
      <c r="H49" s="32">
        <v>1</v>
      </c>
      <c r="I49" s="31">
        <f t="shared" si="1"/>
        <v>1.7</v>
      </c>
      <c r="J49" s="33"/>
    </row>
    <row r="50" spans="1:10" s="34" customFormat="1" ht="103.7" customHeight="1">
      <c r="A50" s="25">
        <v>7</v>
      </c>
      <c r="B50" s="26"/>
      <c r="C50" s="35" t="s">
        <v>164</v>
      </c>
      <c r="D50" s="28" t="s">
        <v>165</v>
      </c>
      <c r="E50" s="29" t="s">
        <v>166</v>
      </c>
      <c r="F50" s="30" t="s">
        <v>167</v>
      </c>
      <c r="G50" s="31">
        <v>1.65</v>
      </c>
      <c r="H50" s="32">
        <v>10</v>
      </c>
      <c r="I50" s="31">
        <f t="shared" si="1"/>
        <v>16.5</v>
      </c>
      <c r="J50" s="33"/>
    </row>
    <row r="51" spans="1:10" s="34" customFormat="1" ht="81" customHeight="1">
      <c r="A51" s="25">
        <v>8</v>
      </c>
      <c r="B51" s="26"/>
      <c r="C51" s="35" t="s">
        <v>168</v>
      </c>
      <c r="D51" s="28" t="s">
        <v>169</v>
      </c>
      <c r="E51" s="29" t="s">
        <v>170</v>
      </c>
      <c r="F51" s="30" t="s">
        <v>171</v>
      </c>
      <c r="G51" s="31">
        <v>1.27</v>
      </c>
      <c r="H51" s="32">
        <v>1</v>
      </c>
      <c r="I51" s="31">
        <f t="shared" si="1"/>
        <v>1.27</v>
      </c>
      <c r="J51" s="33"/>
    </row>
    <row r="52" spans="1:10" s="34" customFormat="1" ht="100.7" customHeight="1">
      <c r="A52" s="25">
        <v>10</v>
      </c>
      <c r="B52" s="26"/>
      <c r="C52" s="35" t="s">
        <v>172</v>
      </c>
      <c r="D52" s="28" t="s">
        <v>153</v>
      </c>
      <c r="E52" s="29" t="s">
        <v>173</v>
      </c>
      <c r="F52" s="30" t="s">
        <v>174</v>
      </c>
      <c r="G52" s="31">
        <v>1.04</v>
      </c>
      <c r="H52" s="32">
        <v>10</v>
      </c>
      <c r="I52" s="31">
        <f t="shared" si="1"/>
        <v>10.4</v>
      </c>
      <c r="J52" s="33"/>
    </row>
    <row r="53" spans="1:10" s="34" customFormat="1" ht="117.95" customHeight="1">
      <c r="A53" s="25">
        <v>11</v>
      </c>
      <c r="B53" s="26"/>
      <c r="C53" s="35" t="s">
        <v>175</v>
      </c>
      <c r="D53" s="28" t="s">
        <v>176</v>
      </c>
      <c r="E53" s="29" t="s">
        <v>177</v>
      </c>
      <c r="F53" s="30" t="s">
        <v>178</v>
      </c>
      <c r="G53" s="31">
        <v>1.69</v>
      </c>
      <c r="H53" s="32">
        <v>12</v>
      </c>
      <c r="I53" s="31">
        <f t="shared" si="1"/>
        <v>20.28</v>
      </c>
      <c r="J53" s="33"/>
    </row>
    <row r="54" spans="1:10" s="34" customFormat="1" ht="101.1" customHeight="1">
      <c r="A54" s="25">
        <v>12</v>
      </c>
      <c r="B54" s="26"/>
      <c r="C54" s="35" t="s">
        <v>179</v>
      </c>
      <c r="D54" s="28" t="s">
        <v>180</v>
      </c>
      <c r="E54" s="29" t="s">
        <v>181</v>
      </c>
      <c r="F54" s="30" t="s">
        <v>182</v>
      </c>
      <c r="G54" s="31">
        <v>0.9</v>
      </c>
      <c r="H54" s="32">
        <v>8</v>
      </c>
      <c r="I54" s="31">
        <f t="shared" si="1"/>
        <v>7.2</v>
      </c>
      <c r="J54" s="33"/>
    </row>
    <row r="55" spans="1:10" s="34" customFormat="1" ht="83.1" customHeight="1">
      <c r="A55" s="25">
        <v>13</v>
      </c>
      <c r="B55" s="26"/>
      <c r="C55" s="35" t="s">
        <v>183</v>
      </c>
      <c r="D55" s="28" t="s">
        <v>184</v>
      </c>
      <c r="E55" s="29" t="s">
        <v>185</v>
      </c>
      <c r="F55" s="30" t="s">
        <v>186</v>
      </c>
      <c r="G55" s="31">
        <v>0.48</v>
      </c>
      <c r="H55" s="32">
        <v>10</v>
      </c>
      <c r="I55" s="31">
        <f t="shared" si="1"/>
        <v>4.8</v>
      </c>
      <c r="J55" s="33"/>
    </row>
    <row r="56" spans="1:10" s="34" customFormat="1" ht="67.5" customHeight="1">
      <c r="A56" s="25">
        <v>14</v>
      </c>
      <c r="B56" s="26"/>
      <c r="C56" s="35">
        <v>12420</v>
      </c>
      <c r="D56" s="28" t="s">
        <v>187</v>
      </c>
      <c r="E56" s="29" t="s">
        <v>188</v>
      </c>
      <c r="F56" s="30" t="s">
        <v>189</v>
      </c>
      <c r="G56" s="31">
        <v>0.71830985915492995</v>
      </c>
      <c r="H56" s="32">
        <v>10</v>
      </c>
      <c r="I56" s="31">
        <f t="shared" si="1"/>
        <v>7.1830985915492995</v>
      </c>
      <c r="J56" s="33"/>
    </row>
    <row r="57" spans="1:10" s="34" customFormat="1" ht="115.9" customHeight="1">
      <c r="A57" s="25">
        <v>15</v>
      </c>
      <c r="B57" s="26"/>
      <c r="C57" s="35" t="s">
        <v>190</v>
      </c>
      <c r="D57" s="28" t="s">
        <v>191</v>
      </c>
      <c r="E57" s="29" t="s">
        <v>192</v>
      </c>
      <c r="F57" s="30" t="s">
        <v>193</v>
      </c>
      <c r="G57" s="31">
        <v>0.93</v>
      </c>
      <c r="H57" s="32">
        <v>8</v>
      </c>
      <c r="I57" s="31">
        <f t="shared" si="1"/>
        <v>7.44</v>
      </c>
      <c r="J57" s="33"/>
    </row>
    <row r="58" spans="1:10" s="34" customFormat="1" ht="102" customHeight="1">
      <c r="A58" s="25">
        <v>16</v>
      </c>
      <c r="B58" s="26"/>
      <c r="C58" s="35" t="s">
        <v>194</v>
      </c>
      <c r="D58" s="28" t="s">
        <v>195</v>
      </c>
      <c r="E58" s="29" t="s">
        <v>196</v>
      </c>
      <c r="F58" s="30" t="s">
        <v>197</v>
      </c>
      <c r="G58" s="31">
        <v>1.1299999999999999</v>
      </c>
      <c r="H58" s="32">
        <v>6</v>
      </c>
      <c r="I58" s="31">
        <f t="shared" si="1"/>
        <v>6.7799999999999994</v>
      </c>
      <c r="J58" s="33"/>
    </row>
    <row r="59" spans="1:10" s="34" customFormat="1" ht="66" customHeight="1">
      <c r="A59" s="25">
        <v>17</v>
      </c>
      <c r="B59" s="112"/>
      <c r="C59" s="35" t="s">
        <v>198</v>
      </c>
      <c r="D59" s="28" t="s">
        <v>199</v>
      </c>
      <c r="E59" s="29" t="s">
        <v>200</v>
      </c>
      <c r="F59" s="30" t="s">
        <v>201</v>
      </c>
      <c r="G59" s="31">
        <v>2.34</v>
      </c>
      <c r="H59" s="32">
        <v>10</v>
      </c>
      <c r="I59" s="31">
        <f t="shared" si="1"/>
        <v>23.4</v>
      </c>
      <c r="J59" s="33"/>
    </row>
    <row r="60" spans="1:10" s="34" customFormat="1" ht="65.099999999999994" customHeight="1">
      <c r="A60" s="25">
        <v>18</v>
      </c>
      <c r="B60" s="112"/>
      <c r="C60" s="35" t="s">
        <v>202</v>
      </c>
      <c r="D60" s="28" t="s">
        <v>199</v>
      </c>
      <c r="E60" s="29" t="s">
        <v>203</v>
      </c>
      <c r="F60" s="30" t="s">
        <v>204</v>
      </c>
      <c r="G60" s="31">
        <v>1.38</v>
      </c>
      <c r="H60" s="32">
        <v>5</v>
      </c>
      <c r="I60" s="31">
        <f t="shared" si="1"/>
        <v>6.8999999999999995</v>
      </c>
      <c r="J60" s="33"/>
    </row>
    <row r="61" spans="1:10" s="34" customFormat="1" ht="86.25" customHeight="1">
      <c r="A61" s="25">
        <v>19</v>
      </c>
      <c r="B61" s="26"/>
      <c r="C61" s="27" t="s">
        <v>205</v>
      </c>
      <c r="D61" s="28" t="s">
        <v>206</v>
      </c>
      <c r="E61" s="29" t="s">
        <v>207</v>
      </c>
      <c r="F61" s="30" t="s">
        <v>208</v>
      </c>
      <c r="G61" s="31">
        <v>0.72</v>
      </c>
      <c r="H61" s="32">
        <v>15</v>
      </c>
      <c r="I61" s="31">
        <f t="shared" si="1"/>
        <v>10.799999999999999</v>
      </c>
      <c r="J61" s="33"/>
    </row>
    <row r="62" spans="1:10" s="34" customFormat="1" ht="93" customHeight="1">
      <c r="A62" s="25">
        <v>20</v>
      </c>
      <c r="B62" s="26"/>
      <c r="C62" s="35">
        <v>16940</v>
      </c>
      <c r="D62" s="28" t="s">
        <v>209</v>
      </c>
      <c r="E62" s="29" t="s">
        <v>210</v>
      </c>
      <c r="F62" s="30" t="s">
        <v>211</v>
      </c>
      <c r="G62" s="31">
        <v>0.91549295774647899</v>
      </c>
      <c r="H62" s="32">
        <v>8</v>
      </c>
      <c r="I62" s="31">
        <f t="shared" si="1"/>
        <v>7.3239436619718319</v>
      </c>
      <c r="J62" s="33"/>
    </row>
    <row r="63" spans="1:10" s="34" customFormat="1" ht="57" customHeight="1">
      <c r="A63" s="25">
        <v>21</v>
      </c>
      <c r="B63" s="112"/>
      <c r="C63" s="35" t="s">
        <v>212</v>
      </c>
      <c r="D63" s="28" t="s">
        <v>213</v>
      </c>
      <c r="E63" s="29" t="s">
        <v>214</v>
      </c>
      <c r="F63" s="30" t="s">
        <v>215</v>
      </c>
      <c r="G63" s="31">
        <v>2.87</v>
      </c>
      <c r="H63" s="32">
        <v>8</v>
      </c>
      <c r="I63" s="31">
        <f t="shared" si="1"/>
        <v>22.96</v>
      </c>
      <c r="J63" s="33"/>
    </row>
    <row r="64" spans="1:10" s="34" customFormat="1" ht="51" customHeight="1">
      <c r="A64" s="25">
        <v>22</v>
      </c>
      <c r="B64" s="113"/>
      <c r="C64" s="35" t="s">
        <v>216</v>
      </c>
      <c r="D64" s="28" t="s">
        <v>213</v>
      </c>
      <c r="E64" s="29" t="s">
        <v>217</v>
      </c>
      <c r="F64" s="30" t="s">
        <v>218</v>
      </c>
      <c r="G64" s="31">
        <v>2.87</v>
      </c>
      <c r="H64" s="32">
        <v>8</v>
      </c>
      <c r="I64" s="31">
        <f t="shared" si="1"/>
        <v>22.96</v>
      </c>
      <c r="J64" s="33"/>
    </row>
    <row r="65" spans="1:10" s="34" customFormat="1" ht="84" customHeight="1">
      <c r="A65" s="25">
        <v>23</v>
      </c>
      <c r="B65" s="26"/>
      <c r="C65" s="35" t="s">
        <v>219</v>
      </c>
      <c r="D65" s="28" t="s">
        <v>220</v>
      </c>
      <c r="E65" s="29" t="s">
        <v>221</v>
      </c>
      <c r="F65" s="30" t="s">
        <v>222</v>
      </c>
      <c r="G65" s="31">
        <v>1.62</v>
      </c>
      <c r="H65" s="32">
        <v>10</v>
      </c>
      <c r="I65" s="31">
        <f t="shared" si="1"/>
        <v>16.200000000000003</v>
      </c>
      <c r="J65" s="33"/>
    </row>
    <row r="66" spans="1:10" s="34" customFormat="1" ht="36" customHeight="1">
      <c r="A66" s="25">
        <v>24</v>
      </c>
      <c r="B66" s="112"/>
      <c r="C66" s="35" t="s">
        <v>223</v>
      </c>
      <c r="D66" s="28" t="s">
        <v>224</v>
      </c>
      <c r="E66" s="29" t="s">
        <v>225</v>
      </c>
      <c r="F66" s="30" t="s">
        <v>226</v>
      </c>
      <c r="G66" s="31">
        <v>0.85</v>
      </c>
      <c r="H66" s="32">
        <v>12</v>
      </c>
      <c r="I66" s="31">
        <f t="shared" si="1"/>
        <v>10.199999999999999</v>
      </c>
      <c r="J66" s="33"/>
    </row>
    <row r="67" spans="1:10" s="34" customFormat="1" ht="33" customHeight="1">
      <c r="A67" s="25">
        <v>25</v>
      </c>
      <c r="B67" s="113"/>
      <c r="C67" s="35" t="s">
        <v>227</v>
      </c>
      <c r="D67" s="28" t="s">
        <v>224</v>
      </c>
      <c r="E67" s="29" t="s">
        <v>228</v>
      </c>
      <c r="F67" s="30" t="s">
        <v>229</v>
      </c>
      <c r="G67" s="31">
        <v>1.27</v>
      </c>
      <c r="H67" s="32">
        <v>8</v>
      </c>
      <c r="I67" s="31">
        <f t="shared" si="1"/>
        <v>10.16</v>
      </c>
      <c r="J67" s="33"/>
    </row>
    <row r="68" spans="1:10" s="34" customFormat="1" ht="72.95" customHeight="1">
      <c r="A68" s="25">
        <v>26</v>
      </c>
      <c r="B68" s="26"/>
      <c r="C68" s="35">
        <v>19429</v>
      </c>
      <c r="D68" s="28" t="s">
        <v>230</v>
      </c>
      <c r="E68" s="29" t="s">
        <v>231</v>
      </c>
      <c r="F68" s="30" t="s">
        <v>232</v>
      </c>
      <c r="G68" s="31">
        <v>0.91549295774647899</v>
      </c>
      <c r="H68" s="32">
        <v>10</v>
      </c>
      <c r="I68" s="31">
        <f t="shared" si="1"/>
        <v>9.1549295774647899</v>
      </c>
      <c r="J68" s="33"/>
    </row>
    <row r="69" spans="1:10" s="34" customFormat="1" ht="78" customHeight="1">
      <c r="A69" s="25">
        <v>27</v>
      </c>
      <c r="B69" s="26"/>
      <c r="C69" s="35">
        <v>19939</v>
      </c>
      <c r="D69" s="28" t="s">
        <v>233</v>
      </c>
      <c r="E69" s="29" t="s">
        <v>234</v>
      </c>
      <c r="F69" s="30" t="s">
        <v>235</v>
      </c>
      <c r="G69" s="31">
        <v>1.12676056338028</v>
      </c>
      <c r="H69" s="32">
        <v>6</v>
      </c>
      <c r="I69" s="31">
        <f t="shared" si="1"/>
        <v>6.7605633802816794</v>
      </c>
      <c r="J69" s="33"/>
    </row>
    <row r="70" spans="1:10" s="34" customFormat="1" ht="102" customHeight="1">
      <c r="A70" s="25">
        <v>28</v>
      </c>
      <c r="B70" s="26"/>
      <c r="C70" s="27" t="s">
        <v>236</v>
      </c>
      <c r="D70" s="28" t="s">
        <v>237</v>
      </c>
      <c r="E70" s="29" t="s">
        <v>238</v>
      </c>
      <c r="F70" s="30" t="s">
        <v>239</v>
      </c>
      <c r="G70" s="31">
        <v>0.2</v>
      </c>
      <c r="H70" s="32">
        <v>10</v>
      </c>
      <c r="I70" s="31">
        <f t="shared" si="1"/>
        <v>2</v>
      </c>
      <c r="J70" s="33"/>
    </row>
    <row r="71" spans="1:10" s="34" customFormat="1" ht="100.5" customHeight="1">
      <c r="A71" s="25">
        <v>29</v>
      </c>
      <c r="B71" s="26"/>
      <c r="C71" s="27" t="s">
        <v>240</v>
      </c>
      <c r="D71" s="28" t="s">
        <v>241</v>
      </c>
      <c r="E71" s="29" t="s">
        <v>242</v>
      </c>
      <c r="F71" s="30" t="s">
        <v>243</v>
      </c>
      <c r="G71" s="31">
        <v>0.87</v>
      </c>
      <c r="H71" s="32">
        <v>5</v>
      </c>
      <c r="I71" s="31">
        <f t="shared" si="1"/>
        <v>4.3499999999999996</v>
      </c>
      <c r="J71" s="33"/>
    </row>
    <row r="72" spans="1:10" s="34" customFormat="1" ht="95.65" customHeight="1">
      <c r="A72" s="25">
        <v>30</v>
      </c>
      <c r="B72" s="26"/>
      <c r="C72" s="35" t="s">
        <v>244</v>
      </c>
      <c r="D72" s="28" t="s">
        <v>245</v>
      </c>
      <c r="E72" s="29" t="s">
        <v>246</v>
      </c>
      <c r="F72" s="30" t="s">
        <v>247</v>
      </c>
      <c r="G72" s="31">
        <v>0.45</v>
      </c>
      <c r="H72" s="32">
        <v>10</v>
      </c>
      <c r="I72" s="31">
        <f t="shared" si="1"/>
        <v>4.5</v>
      </c>
      <c r="J72" s="33"/>
    </row>
    <row r="73" spans="1:10" s="34" customFormat="1" ht="100.7" customHeight="1">
      <c r="A73" s="25">
        <v>31</v>
      </c>
      <c r="B73" s="26"/>
      <c r="C73" s="35" t="s">
        <v>248</v>
      </c>
      <c r="D73" s="28" t="s">
        <v>220</v>
      </c>
      <c r="E73" s="29" t="s">
        <v>249</v>
      </c>
      <c r="F73" s="30" t="s">
        <v>250</v>
      </c>
      <c r="G73" s="31">
        <v>1.06</v>
      </c>
      <c r="H73" s="32">
        <v>10</v>
      </c>
      <c r="I73" s="31">
        <f t="shared" si="1"/>
        <v>10.600000000000001</v>
      </c>
      <c r="J73" s="33"/>
    </row>
    <row r="74" spans="1:10" s="34" customFormat="1" ht="65.099999999999994" customHeight="1">
      <c r="A74" s="25">
        <v>37</v>
      </c>
      <c r="B74" s="112"/>
      <c r="C74" s="27" t="s">
        <v>251</v>
      </c>
      <c r="D74" s="28" t="s">
        <v>252</v>
      </c>
      <c r="E74" s="29" t="s">
        <v>253</v>
      </c>
      <c r="F74" s="30" t="s">
        <v>254</v>
      </c>
      <c r="G74" s="31">
        <v>1.23</v>
      </c>
      <c r="H74" s="32">
        <v>18</v>
      </c>
      <c r="I74" s="31">
        <f t="shared" si="1"/>
        <v>22.14</v>
      </c>
      <c r="J74" s="87"/>
    </row>
    <row r="75" spans="1:10" s="34" customFormat="1" ht="63.95" customHeight="1">
      <c r="A75" s="25">
        <v>38</v>
      </c>
      <c r="B75" s="113"/>
      <c r="C75" s="27" t="s">
        <v>255</v>
      </c>
      <c r="D75" s="28" t="s">
        <v>256</v>
      </c>
      <c r="E75" s="29" t="s">
        <v>257</v>
      </c>
      <c r="F75" s="30" t="s">
        <v>258</v>
      </c>
      <c r="G75" s="31">
        <v>2.39</v>
      </c>
      <c r="H75" s="32">
        <v>10</v>
      </c>
      <c r="I75" s="31">
        <f t="shared" si="1"/>
        <v>23.900000000000002</v>
      </c>
      <c r="J75" s="88"/>
    </row>
    <row r="76" spans="1:10" s="34" customFormat="1" ht="67.5" customHeight="1">
      <c r="A76" s="25">
        <v>48</v>
      </c>
      <c r="B76" s="26"/>
      <c r="C76" s="35">
        <v>13343</v>
      </c>
      <c r="D76" s="28" t="s">
        <v>259</v>
      </c>
      <c r="E76" s="29" t="s">
        <v>260</v>
      </c>
      <c r="F76" s="30" t="s">
        <v>261</v>
      </c>
      <c r="G76" s="31">
        <v>0.76056338028169002</v>
      </c>
      <c r="H76" s="32">
        <v>10</v>
      </c>
      <c r="I76" s="31">
        <f t="shared" si="1"/>
        <v>7.6056338028169002</v>
      </c>
      <c r="J76" s="33"/>
    </row>
    <row r="77" spans="1:10" s="34" customFormat="1" ht="123" customHeight="1">
      <c r="A77" s="25">
        <v>55</v>
      </c>
      <c r="B77" s="36"/>
      <c r="C77" s="37" t="s">
        <v>262</v>
      </c>
      <c r="D77" s="38" t="s">
        <v>263</v>
      </c>
      <c r="E77" s="39" t="s">
        <v>264</v>
      </c>
      <c r="F77" s="40" t="s">
        <v>265</v>
      </c>
      <c r="G77" s="41">
        <v>1.1000000000000001</v>
      </c>
      <c r="H77" s="42">
        <v>4</v>
      </c>
      <c r="I77" s="31">
        <v>4.4000000000000004</v>
      </c>
      <c r="J77" s="43" t="s">
        <v>266</v>
      </c>
    </row>
    <row r="78" spans="1:10" s="3" customFormat="1" ht="17.100000000000001" customHeight="1">
      <c r="A78" s="79" t="s">
        <v>136</v>
      </c>
      <c r="B78" s="80"/>
      <c r="C78" s="81"/>
      <c r="D78" s="80"/>
      <c r="E78" s="80"/>
      <c r="F78" s="80"/>
      <c r="G78" s="82"/>
      <c r="H78" s="83"/>
      <c r="I78" s="18">
        <f>SUM(I44:I77)</f>
        <v>413.37816901408445</v>
      </c>
      <c r="J78" s="19"/>
    </row>
    <row r="79" spans="1:10" s="3" customFormat="1" ht="18.95" customHeight="1">
      <c r="A79" s="79" t="s">
        <v>267</v>
      </c>
      <c r="B79" s="80"/>
      <c r="C79" s="81"/>
      <c r="D79" s="80"/>
      <c r="E79" s="80"/>
      <c r="F79" s="80"/>
      <c r="G79" s="82"/>
      <c r="H79" s="83"/>
      <c r="I79" s="21">
        <f>I78</f>
        <v>413.37816901408445</v>
      </c>
      <c r="J79" s="19"/>
    </row>
    <row r="80" spans="1:10" s="3" customFormat="1" ht="18.95" customHeight="1">
      <c r="A80" s="84" t="s">
        <v>268</v>
      </c>
      <c r="B80" s="85"/>
      <c r="C80" s="85"/>
      <c r="D80" s="85"/>
      <c r="E80" s="85"/>
      <c r="F80" s="85"/>
      <c r="G80" s="85"/>
      <c r="H80" s="86"/>
      <c r="I80" s="21">
        <v>58</v>
      </c>
      <c r="J80" s="19"/>
    </row>
    <row r="81" spans="1:10" s="3" customFormat="1" ht="30" customHeight="1">
      <c r="A81" s="24"/>
      <c r="B81" s="99" t="s">
        <v>269</v>
      </c>
      <c r="C81" s="99"/>
      <c r="D81" s="99"/>
      <c r="E81" s="99"/>
      <c r="F81" s="99"/>
      <c r="G81" s="99"/>
      <c r="H81" s="100"/>
      <c r="I81" s="18">
        <f>I79+I42+I80</f>
        <v>977.0632394366196</v>
      </c>
      <c r="J81" s="19"/>
    </row>
    <row r="82" spans="1:10" s="3" customFormat="1" ht="30" customHeight="1">
      <c r="A82" s="101" t="s">
        <v>270</v>
      </c>
      <c r="B82" s="101"/>
      <c r="C82" s="102"/>
      <c r="D82" s="101"/>
      <c r="E82" s="101"/>
      <c r="F82" s="101"/>
      <c r="G82" s="103"/>
      <c r="H82" s="104"/>
      <c r="I82" s="105"/>
      <c r="J82" s="19"/>
    </row>
  </sheetData>
  <mergeCells count="34">
    <mergeCell ref="B81:H81"/>
    <mergeCell ref="A82:I82"/>
    <mergeCell ref="A8:A9"/>
    <mergeCell ref="B8:B9"/>
    <mergeCell ref="B10:B12"/>
    <mergeCell ref="B33:B38"/>
    <mergeCell ref="B59:B60"/>
    <mergeCell ref="B63:B64"/>
    <mergeCell ref="B66:B67"/>
    <mergeCell ref="B74:B75"/>
    <mergeCell ref="C8:C9"/>
    <mergeCell ref="D8:D9"/>
    <mergeCell ref="E8:E9"/>
    <mergeCell ref="F8:F9"/>
    <mergeCell ref="A42:H42"/>
    <mergeCell ref="A43:J43"/>
    <mergeCell ref="A78:H78"/>
    <mergeCell ref="A79:H79"/>
    <mergeCell ref="A80:H80"/>
    <mergeCell ref="J74:J75"/>
    <mergeCell ref="A6:F6"/>
    <mergeCell ref="G6:J6"/>
    <mergeCell ref="A7:J7"/>
    <mergeCell ref="A40:H40"/>
    <mergeCell ref="A41:H41"/>
    <mergeCell ref="J8:J9"/>
    <mergeCell ref="J33:J35"/>
    <mergeCell ref="J36:J37"/>
    <mergeCell ref="A1:J1"/>
    <mergeCell ref="A2:J2"/>
    <mergeCell ref="A3:J3"/>
    <mergeCell ref="A4:J4"/>
    <mergeCell ref="A5:F5"/>
    <mergeCell ref="G5:J5"/>
  </mergeCells>
  <pageMargins left="0.75" right="0.75" top="1" bottom="1" header="0.5" footer="0.5"/>
  <pageSetup paperSize="9" scale="4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ordinary普货</vt:lpstr>
      <vt:lpstr>ordinary普货!Print_Area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jaafar habash</cp:lastModifiedBy>
  <dcterms:created xsi:type="dcterms:W3CDTF">2025-06-24T08:50:00Z</dcterms:created>
  <dcterms:modified xsi:type="dcterms:W3CDTF">2026-04-23T14:23:15Z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A1D3BD4839E74468A0E4F674FB4B4897_13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