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jaafa\Desktop\upload\FishWebClean\"/>
    </mc:Choice>
  </mc:AlternateContent>
  <xr:revisionPtr revIDLastSave="0" documentId="13_ncr:1_{3774F72C-24EF-4548-A9DC-93D5F2D0065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rged Produc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67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2" i="1"/>
  <c r="K79" i="1"/>
  <c r="K78" i="1"/>
  <c r="K77" i="1"/>
  <c r="H64" i="1"/>
  <c r="K64" i="1" s="1"/>
  <c r="H63" i="1"/>
  <c r="K63" i="1" s="1"/>
  <c r="H62" i="1"/>
  <c r="K62" i="1" s="1"/>
  <c r="H59" i="1"/>
  <c r="K59" i="1" s="1"/>
  <c r="H61" i="1"/>
  <c r="K61" i="1" s="1"/>
  <c r="H60" i="1"/>
  <c r="K60" i="1" s="1"/>
  <c r="H73" i="1"/>
  <c r="K73" i="1" s="1"/>
  <c r="H75" i="1"/>
  <c r="K75" i="1" s="1"/>
  <c r="H74" i="1"/>
  <c r="K74" i="1" s="1"/>
  <c r="H72" i="1"/>
  <c r="K72" i="1" s="1"/>
  <c r="H71" i="1"/>
  <c r="K71" i="1" s="1"/>
  <c r="H70" i="1"/>
  <c r="K70" i="1" s="1"/>
  <c r="H69" i="1"/>
  <c r="K69" i="1" s="1"/>
  <c r="H68" i="1"/>
  <c r="K68" i="1" s="1"/>
  <c r="H67" i="1"/>
  <c r="K67" i="1" s="1"/>
  <c r="H66" i="1"/>
  <c r="K66" i="1" s="1"/>
  <c r="H65" i="1"/>
  <c r="K65" i="1" s="1"/>
  <c r="H58" i="1"/>
  <c r="K58" i="1" s="1"/>
  <c r="H57" i="1"/>
  <c r="K57" i="1" s="1"/>
  <c r="H56" i="1"/>
  <c r="K56" i="1" s="1"/>
  <c r="H55" i="1"/>
  <c r="K55" i="1" s="1"/>
  <c r="H54" i="1"/>
  <c r="K54" i="1" s="1"/>
  <c r="H53" i="1"/>
  <c r="K53" i="1" s="1"/>
  <c r="H52" i="1"/>
  <c r="K52" i="1" s="1"/>
  <c r="H51" i="1"/>
  <c r="K51" i="1" s="1"/>
  <c r="H50" i="1"/>
  <c r="K50" i="1" s="1"/>
  <c r="H49" i="1"/>
  <c r="K49" i="1" s="1"/>
  <c r="H48" i="1"/>
  <c r="K48" i="1" s="1"/>
  <c r="H47" i="1"/>
  <c r="K47" i="1" s="1"/>
  <c r="H46" i="1"/>
  <c r="K46" i="1" s="1"/>
  <c r="H45" i="1"/>
  <c r="K45" i="1" s="1"/>
  <c r="H44" i="1"/>
  <c r="K44" i="1" s="1"/>
  <c r="H43" i="1"/>
  <c r="K43" i="1" s="1"/>
  <c r="H42" i="1"/>
  <c r="K42" i="1" s="1"/>
  <c r="H41" i="1"/>
  <c r="K41" i="1" s="1"/>
  <c r="H40" i="1"/>
  <c r="K40" i="1" s="1"/>
  <c r="H39" i="1"/>
  <c r="K39" i="1" s="1"/>
  <c r="H38" i="1"/>
  <c r="K38" i="1" s="1"/>
  <c r="H37" i="1"/>
  <c r="K37" i="1" s="1"/>
  <c r="H36" i="1"/>
  <c r="K36" i="1" s="1"/>
  <c r="H35" i="1"/>
  <c r="K35" i="1" s="1"/>
  <c r="H34" i="1"/>
  <c r="K34" i="1" s="1"/>
  <c r="H33" i="1"/>
  <c r="K33" i="1" s="1"/>
  <c r="H32" i="1"/>
  <c r="K32" i="1" s="1"/>
  <c r="H31" i="1"/>
  <c r="K31" i="1" s="1"/>
  <c r="H30" i="1"/>
  <c r="K30" i="1" s="1"/>
  <c r="H29" i="1"/>
  <c r="K29" i="1" s="1"/>
  <c r="H28" i="1"/>
  <c r="K28" i="1" s="1"/>
  <c r="H27" i="1"/>
  <c r="K27" i="1" s="1"/>
  <c r="H26" i="1"/>
  <c r="K26" i="1" s="1"/>
  <c r="H25" i="1"/>
  <c r="K25" i="1" s="1"/>
  <c r="H24" i="1"/>
  <c r="K24" i="1" s="1"/>
  <c r="H23" i="1"/>
  <c r="K23" i="1" s="1"/>
  <c r="H22" i="1"/>
  <c r="K22" i="1" s="1"/>
  <c r="H21" i="1"/>
  <c r="K21" i="1" s="1"/>
  <c r="H20" i="1"/>
  <c r="K20" i="1" s="1"/>
  <c r="H19" i="1"/>
  <c r="K19" i="1" s="1"/>
  <c r="H18" i="1"/>
  <c r="K18" i="1" s="1"/>
  <c r="H17" i="1"/>
  <c r="K17" i="1" s="1"/>
  <c r="H16" i="1"/>
  <c r="K16" i="1" s="1"/>
  <c r="H15" i="1"/>
  <c r="K15" i="1" s="1"/>
  <c r="H14" i="1"/>
  <c r="K14" i="1" s="1"/>
  <c r="H13" i="1"/>
  <c r="K13" i="1" s="1"/>
  <c r="H12" i="1"/>
  <c r="K12" i="1" s="1"/>
  <c r="H11" i="1"/>
  <c r="K11" i="1" s="1"/>
  <c r="H10" i="1"/>
  <c r="K10" i="1" s="1"/>
  <c r="H9" i="1"/>
  <c r="K9" i="1" s="1"/>
  <c r="H8" i="1"/>
  <c r="K8" i="1" s="1"/>
  <c r="H7" i="1"/>
  <c r="K7" i="1" s="1"/>
  <c r="H6" i="1"/>
  <c r="K6" i="1" s="1"/>
  <c r="H5" i="1"/>
  <c r="K5" i="1" s="1"/>
  <c r="H4" i="1"/>
  <c r="K4" i="1" s="1"/>
  <c r="H3" i="1"/>
  <c r="K3" i="1" s="1"/>
  <c r="H2" i="1"/>
  <c r="K2" i="1" s="1"/>
  <c r="K82" i="1" l="1"/>
</calcChain>
</file>

<file path=xl/sharedStrings.xml><?xml version="1.0" encoding="utf-8"?>
<sst xmlns="http://schemas.openxmlformats.org/spreadsheetml/2006/main" count="415" uniqueCount="211">
  <si>
    <t>#</t>
  </si>
  <si>
    <t>Product Name</t>
  </si>
  <si>
    <t>Category</t>
  </si>
  <si>
    <t>ID</t>
  </si>
  <si>
    <t>Unit</t>
  </si>
  <si>
    <t>RMB</t>
  </si>
  <si>
    <t>USD</t>
  </si>
  <si>
    <t>Qty</t>
  </si>
  <si>
    <t>Sheet Name</t>
  </si>
  <si>
    <t>Aquarium Aluminum Alloy Retractable Koi Fish Net</t>
  </si>
  <si>
    <t>tools</t>
  </si>
  <si>
    <t>Aluminum alloy Fishing net   25*21</t>
  </si>
  <si>
    <t>Houyi Aquarium Product Catalog总目录2025.11.21</t>
  </si>
  <si>
    <t>pcs</t>
  </si>
  <si>
    <t>(13)Tool accessories</t>
  </si>
  <si>
    <t>small Wholesale Aquarium Special Nylon Fishing Net</t>
  </si>
  <si>
    <t>Hongyang high quality fishing net  (S)</t>
  </si>
  <si>
    <t>Houyi Aquarium Product Catalog总目录2025.11.22</t>
  </si>
  <si>
    <t>Aquarium Fish Tank Stainless Steel Telescopic Square Fishnet Three-section Fishing Net  MEDIAM</t>
  </si>
  <si>
    <t>3 section fishnet       Medium 25*20cmTelescopic length 66-107cm</t>
  </si>
  <si>
    <t>Houyi Aquarium Product Catalog总目录2025.11.23</t>
  </si>
  <si>
    <t>Aquarium Fish Tank Five-in-one Cleaning Tool Fish Net Scraper Algae Knife Aquatic Clip</t>
  </si>
  <si>
    <t>Wanjie five-in-one suit     Five in one set ≥20 sets</t>
  </si>
  <si>
    <t>Houyi Aquarium Product Catalog总目录2025.11.24</t>
  </si>
  <si>
    <t>3 in 1 Quick Water Changer Aquarium Siphon Bottom Filter Kit Filter Vacuum Gravel Cleaner Fish Tank Tool Accessory</t>
  </si>
  <si>
    <t xml:space="preserve">  1.9m  </t>
  </si>
  <si>
    <t>Houyi Aquarium Product Catalog总目录2025.11.25</t>
  </si>
  <si>
    <t>Chubby thermometer</t>
  </si>
  <si>
    <t>Measurement &amp; Thermometers</t>
  </si>
  <si>
    <t xml:space="preserve">Chubby thermometer  </t>
  </si>
  <si>
    <t>Houyi Aquarium Product Catalog总目录2025.11.26</t>
  </si>
  <si>
    <t>Suction cup thermometer</t>
  </si>
  <si>
    <t>Houyi Aquarium Product Catalog总目录2025.11.27</t>
  </si>
  <si>
    <t>DoPhin Electric Skimmer</t>
  </si>
  <si>
    <t>Water filters</t>
  </si>
  <si>
    <t>Houyi Aquarium Product Catalog总目录2025.11.28</t>
  </si>
  <si>
    <t>(7) Landscape equipment</t>
  </si>
  <si>
    <t>led屏显温度计</t>
  </si>
  <si>
    <t>Houyi Aquarium Product Catalog总目录2025.11.29</t>
  </si>
  <si>
    <t xml:space="preserve">	Rhododendron 40-45cm</t>
  </si>
  <si>
    <t>decor</t>
  </si>
  <si>
    <t>Rhododendron Root  40-45cm</t>
  </si>
  <si>
    <t>Houyi Aquarium Product Catalog总目录2025.11.30</t>
  </si>
  <si>
    <t>(3)Landscaping Driftwood</t>
  </si>
  <si>
    <t>Rhododendron 50–55cm</t>
  </si>
  <si>
    <t>Rhododendron Root  50-55cm</t>
  </si>
  <si>
    <t>Houyi Aquarium Product Catalog总目录2025.11.31</t>
  </si>
  <si>
    <t>Rhododendron 30–35cm</t>
  </si>
  <si>
    <t>Rhododendron Root  30–35cm</t>
  </si>
  <si>
    <t>Houyi Aquarium Product Catalog总目录2025.11.32</t>
  </si>
  <si>
    <t>Rhododendron Root 30–45cm</t>
  </si>
  <si>
    <t>Houyi Aquarium Product Catalog总目录2025.11.33</t>
  </si>
  <si>
    <t>Rhododendron root+stone tablet base30-45cm</t>
  </si>
  <si>
    <t>Houyi Aquarium Product Catalog总目录2025.11.34</t>
  </si>
  <si>
    <t>Moss Tree 20-30cm</t>
  </si>
  <si>
    <t>Moss Tree  20-30cm</t>
  </si>
  <si>
    <t>Houyi Aquarium Product Catalog总目录2025.11.35</t>
  </si>
  <si>
    <t>Polished Driftwood5-8cm</t>
  </si>
  <si>
    <t xml:space="preserve">  Polished Driftwood5-8cm   Driftwood
Rhododendron Root</t>
  </si>
  <si>
    <t>Houyi Aquarium Product Catalog总目录2025.11.36</t>
  </si>
  <si>
    <t>Polished Driftwood8-10cm</t>
  </si>
  <si>
    <t>Polished Driftwood8-10cm   Driftwood
Rhododendron Root</t>
  </si>
  <si>
    <t>Houyi Aquarium Product Catalog总目录2025.11.37</t>
  </si>
  <si>
    <t>Polished Driftwood10-15cm</t>
  </si>
  <si>
    <t xml:space="preserve">Polished Driftwood10-15cm   Driftwood
Rhododendron Root </t>
  </si>
  <si>
    <t>Houyi Aquarium Product Catalog总目录2025.11.38</t>
  </si>
  <si>
    <t>Polished Driftwood15-20cm</t>
  </si>
  <si>
    <t>Polished Driftwood15-20cm    Driftwood
Rhododendron Root</t>
  </si>
  <si>
    <t>Houyi Aquarium Product Catalog总目录2025.11.39</t>
  </si>
  <si>
    <t>Mountain wood</t>
  </si>
  <si>
    <t>Mountain wood  20-50cm</t>
  </si>
  <si>
    <t>Houyi Aquarium Product Catalog总目录2025.11.40</t>
  </si>
  <si>
    <t>KG</t>
  </si>
  <si>
    <t>Large selected sinking wood (kg)</t>
  </si>
  <si>
    <t>Large selected sinking wood 70-120cm</t>
  </si>
  <si>
    <t>Houyi Aquarium Product Catalog总目录2025.11.41</t>
  </si>
  <si>
    <t>Thai branche Peeled</t>
  </si>
  <si>
    <t>Thai branches    Peeled</t>
  </si>
  <si>
    <t>Houyi Aquarium Product Catalog总目录2025.11.42</t>
  </si>
  <si>
    <t>Pumice Small bag/3-6mm</t>
  </si>
  <si>
    <t>Substrates &amp; Plant Soils</t>
  </si>
  <si>
    <t>Pumice   小号3-5cm</t>
  </si>
  <si>
    <t>Houyi Aquarium Product Catalog总目录2025.11.43</t>
  </si>
  <si>
    <t>(1)Water grass mud, bottom sand</t>
  </si>
  <si>
    <t>Aquatic plants base fertilizer 500g</t>
  </si>
  <si>
    <t>base fertilizer   Aquatic plants
base fertilizer  500g</t>
  </si>
  <si>
    <t>Houyi Aquarium Product Catalog总目录2025.11.44</t>
  </si>
  <si>
    <t xml:space="preserve">River sand 1-2mm </t>
  </si>
  <si>
    <t xml:space="preserve">Fine river sand </t>
  </si>
  <si>
    <t>Houyi Aquarium Product Catalog总目录2025.11.45</t>
  </si>
  <si>
    <t>1</t>
  </si>
  <si>
    <t>No need to clean, stream sand 2-6mm</t>
  </si>
  <si>
    <t>No need to clean, stream sand       2-6mm</t>
  </si>
  <si>
    <t>Houyi Aquarium Product Catalog总目录2025.11.46</t>
  </si>
  <si>
    <t>South American Sands   New 1-2mm</t>
  </si>
  <si>
    <t>South American Sands New      1-2mm</t>
  </si>
  <si>
    <t>Houyi Aquarium Product Catalog总目录2025.11.47</t>
  </si>
  <si>
    <t>White sand</t>
  </si>
  <si>
    <t>Houyi Aquarium Product Catalog总目录2025.11.48</t>
  </si>
  <si>
    <t>Dutch Sand</t>
  </si>
  <si>
    <t>Dutch Sand1-2mm</t>
  </si>
  <si>
    <t>Houyi Aquarium Product Catalog总目录2025.11.49</t>
  </si>
  <si>
    <t>Blue Dragon – flake</t>
  </si>
  <si>
    <t>rock</t>
  </si>
  <si>
    <t>Blue Dragon Stone      flake stone</t>
  </si>
  <si>
    <t>Houyi Aquarium Product Catalog总目录2025.11.50</t>
  </si>
  <si>
    <t>(2)Landscaping stone</t>
  </si>
  <si>
    <t>Volcanic black 3–5cm</t>
  </si>
  <si>
    <t xml:space="preserve">    Volcanic stone red    3-5cm volcanic stone/red</t>
  </si>
  <si>
    <t>Houyi Aquarium Product Catalog总目录2025.11.51</t>
  </si>
  <si>
    <t>Volcanic RED 3–5cm</t>
  </si>
  <si>
    <t>Planting ring 52×26mm</t>
  </si>
  <si>
    <t>Accessories</t>
  </si>
  <si>
    <t xml:space="preserve">52*26mm/20mm Volcanic stone planting ring pagoda shaped </t>
  </si>
  <si>
    <t>Houyi Aquarium Product Catalog总目录2025.11.52</t>
  </si>
  <si>
    <t>PCS</t>
  </si>
  <si>
    <t>Moss glue 5g green&amp;White</t>
  </si>
  <si>
    <t>Moss glue 5g   green  &amp;   White</t>
  </si>
  <si>
    <t>Houyi Aquarium Product Catalog总目录2025.11.53</t>
  </si>
  <si>
    <t>(6)glue</t>
  </si>
  <si>
    <t>Moss Glue 20g White</t>
  </si>
  <si>
    <t>Moss Glue 20g</t>
  </si>
  <si>
    <t>Houyi Aquarium Product Catalog总目录2025.11.54</t>
  </si>
  <si>
    <t>（6）glue</t>
  </si>
  <si>
    <t>Instant Glue 50g (CA Liquid)</t>
  </si>
  <si>
    <t>Instant Glue 50g</t>
  </si>
  <si>
    <t>Houyi Aquarium Product Catalog总目录2025.11.55</t>
  </si>
  <si>
    <t>Silicone 121</t>
  </si>
  <si>
    <t>Special glue for fish tank  121</t>
  </si>
  <si>
    <t>Houyi Aquarium Product Catalog总目录2025.11.56</t>
  </si>
  <si>
    <t>Ceramic ring</t>
  </si>
  <si>
    <t>Filter media</t>
  </si>
  <si>
    <t xml:space="preserve">Ceramic ring     </t>
  </si>
  <si>
    <t>Houyi Aquarium Product Catalog总目录2025.11.57</t>
  </si>
  <si>
    <t>（12）Sterilization culturefilter</t>
  </si>
  <si>
    <t>Breathing ring – white</t>
  </si>
  <si>
    <t xml:space="preserve"> Breathing ring     white</t>
  </si>
  <si>
    <t>Houyi Aquarium Product Catalog总目录2025.11.58</t>
  </si>
  <si>
    <t>(12)Sterilization culturefilter</t>
  </si>
  <si>
    <t>Activated carbon</t>
  </si>
  <si>
    <t xml:space="preserve">  Activated carbon</t>
  </si>
  <si>
    <t>Houyi Aquarium Product Catalog总目录2025.11.59</t>
  </si>
  <si>
    <t>White cotton 30×50×2.5</t>
  </si>
  <si>
    <t>White cotton      30×50×2.5</t>
  </si>
  <si>
    <t>Houyi Aquarium Product Catalog总目录2025.11.60</t>
  </si>
  <si>
    <t>piece</t>
  </si>
  <si>
    <t>Terminalia Leaves</t>
  </si>
  <si>
    <t>Houyi Aquarium Product Catalog总目录2025.11.61</t>
  </si>
  <si>
    <t>Foam Glue</t>
  </si>
  <si>
    <t>Driftwood color 900g*15PCS</t>
  </si>
  <si>
    <t>Houyi Aquarium Product Catalog总目录2025.11.62</t>
  </si>
  <si>
    <t>CTN</t>
  </si>
  <si>
    <t>Medium cotton brown 50g</t>
  </si>
  <si>
    <t>Houyi Aquarium Product Catalog总目录2025.11.63</t>
  </si>
  <si>
    <t>Medium cotton grey 50g</t>
  </si>
  <si>
    <t>Houyi Aquarium Product Catalog总目录2025.11.64</t>
  </si>
  <si>
    <t>Check valve round red</t>
  </si>
  <si>
    <t>Air Pumps</t>
  </si>
  <si>
    <t>Houyi Aquarium Product Catalog总目录2025.11.65</t>
  </si>
  <si>
    <t>Control valve 4mm</t>
  </si>
  <si>
    <t>Houyi Aquarium Product Catalog总目录2025.11.66</t>
  </si>
  <si>
    <t>4mm T通</t>
  </si>
  <si>
    <t>Houyi Aquarium Product Catalog总目录2025.11.67</t>
  </si>
  <si>
    <t>4mm I</t>
  </si>
  <si>
    <t>Houyi Aquarium Product Catalog总目录2025.11.68</t>
  </si>
  <si>
    <t>4mm Y</t>
  </si>
  <si>
    <t>Houyi Aquarium Product Catalog总目录2025.11.69</t>
  </si>
  <si>
    <t>4 port blue</t>
  </si>
  <si>
    <t>Houyi Aquarium Product Catalog总目录2025.11.70</t>
  </si>
  <si>
    <t>6 port blue</t>
  </si>
  <si>
    <t>Houyi Aquarium Product Catalog总目录2025.11.71</t>
  </si>
  <si>
    <t>Stainless steel shunt 4</t>
  </si>
  <si>
    <t>Houyi Aquarium Product Catalog总目录2025.11.72</t>
  </si>
  <si>
    <t>Stainless steel shunt6头</t>
  </si>
  <si>
    <t>Houyi Aquarium Product Catalog总目录2025.11.73</t>
  </si>
  <si>
    <t>Tracheal suction cup</t>
  </si>
  <si>
    <t>Houyi Aquarium Product Catalog总目录2025.11.74</t>
  </si>
  <si>
    <t>1.55m double-ended spring brush (blue)Hose brush</t>
  </si>
  <si>
    <t>Houyi Aquarium Product Catalog总目录2025.11.75</t>
  </si>
  <si>
    <t>Mesh 8*8cm</t>
  </si>
  <si>
    <t>Houyi Aquarium Product Catalog总目录2025.11.76</t>
  </si>
  <si>
    <t xml:space="preserve">Net bag </t>
  </si>
  <si>
    <t>black 15*20</t>
  </si>
  <si>
    <t>black 20*30</t>
  </si>
  <si>
    <t>black 30*40</t>
  </si>
  <si>
    <t>Houyi Aquarium Product Catalog总目录2025.11.77</t>
  </si>
  <si>
    <t>Moss Line   *40 PIC</t>
  </si>
  <si>
    <t>fish tank cleaning towel *20 PIC</t>
  </si>
  <si>
    <t xml:space="preserve">Color oxygenation tube  4M *5 PIC BLACK *  5 PIC WHITE </t>
  </si>
  <si>
    <t xml:space="preserve">Color oxygenation tube  100M *1 PIC BLACK   *1 PIC WHITE </t>
  </si>
  <si>
    <t>Hose clamp    With packaging-blue  *20 PIC</t>
  </si>
  <si>
    <t>Sucker    Buckle sucker  *  50 PIC</t>
  </si>
  <si>
    <t>Pump compartment   New acrylic pump compartment, spliceable Medium size 10.5 * 10.5 * 23.5 (*10PIC)</t>
  </si>
  <si>
    <t>Acrylic tool rack     Acrylic tool rack   *10PIC</t>
  </si>
  <si>
    <t>Gauze isolation net   large     *10PIC</t>
  </si>
  <si>
    <t>Fat injection    *8PIC</t>
  </si>
  <si>
    <t>Feeding cup  *10WIGHT *10GREEN</t>
  </si>
  <si>
    <t>Package 6
400*400*400mm
(Four in one super white)</t>
  </si>
  <si>
    <t>400*400*400/6
350*350*350/6
300*300*300/5
250*250*250/5</t>
  </si>
  <si>
    <t>white 15*20</t>
  </si>
  <si>
    <t>white 20*30</t>
  </si>
  <si>
    <t>white 30*40</t>
  </si>
  <si>
    <t>tool kit</t>
  </si>
  <si>
    <t>Straight tweezers 27CM
Elbow tweezers 27CM
straight cut 24.5CM
bending shear 24.5CM
Flat sand shovel 31CM
100 sets can be free customized LOGO</t>
  </si>
  <si>
    <t>Suit</t>
  </si>
  <si>
    <t>Tool shelf</t>
  </si>
  <si>
    <t>Acrylic tool rack</t>
  </si>
  <si>
    <t>Inflatable fish bag</t>
  </si>
  <si>
    <t>100 pieces of 20 * 30 * 16 thread</t>
  </si>
  <si>
    <t>Songbao Wave Pump</t>
  </si>
  <si>
    <t>WP-50M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</si>
</sst>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.00;\-\$#,##0.00"/>
    <numFmt numFmtId="165" formatCode="\$#,##0.000;\-\$#,##0.000"/>
    <numFmt numFmtId="170" formatCode="_([$IQD]\ * #,##0_);_([$IQD]\ * \(#,##0\);_([$IQD]\ * &quot;-&quot;??_);_(@_)"/>
  </numFmts>
  <fonts count="8">
    <font>
      <sz val="11"/>
      <color theme="1"/>
      <name val="Calibri"/>
      <charset val="134"/>
      <scheme val="minor"/>
    </font>
    <font>
      <b/>
      <sz val="11"/>
      <color rgb="FFFFFFFF"/>
      <name val="Calibri"/>
      <charset val="134"/>
    </font>
    <font>
      <sz val="11"/>
      <color theme="1"/>
      <name val="Calibri"/>
      <charset val="134"/>
      <scheme val="minor"/>
    </font>
    <font>
      <sz val="11"/>
      <color theme="1"/>
      <name val="宋体"/>
      <charset val="134"/>
    </font>
    <font>
      <sz val="11"/>
      <name val="宋体"/>
      <charset val="134"/>
    </font>
    <font>
      <sz val="11"/>
      <color rgb="FF222222"/>
      <name val="宋体"/>
      <charset val="134"/>
    </font>
    <font>
      <sz val="11"/>
      <color rgb="FF000000"/>
      <name val="宋体"/>
      <charset val="134"/>
    </font>
    <font>
      <sz val="14"/>
      <color theme="1"/>
      <name val="宋体"/>
      <charset val="134"/>
    </font>
  </fonts>
  <fills count="7">
    <fill>
      <patternFill patternType="none"/>
    </fill>
    <fill>
      <patternFill patternType="gray125"/>
    </fill>
    <fill>
      <patternFill patternType="solid">
        <fgColor rgb="FF1565C0"/>
        <bgColor rgb="FF1565C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C8E6C9"/>
      </patternFill>
    </fill>
    <fill>
      <patternFill patternType="solid">
        <fgColor theme="0"/>
        <bgColor rgb="FFFFCDD2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</cellStyleXfs>
  <cellXfs count="4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164" fontId="0" fillId="0" borderId="1" xfId="0" applyNumberFormat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4" borderId="1" xfId="4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/>
    </xf>
    <xf numFmtId="0" fontId="0" fillId="4" borderId="0" xfId="0" applyFill="1"/>
    <xf numFmtId="0" fontId="0" fillId="4" borderId="1" xfId="0" applyFill="1" applyBorder="1" applyAlignment="1">
      <alignment horizontal="left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4" fillId="4" borderId="1" xfId="3" applyFont="1" applyFill="1" applyBorder="1" applyAlignment="1">
      <alignment horizontal="center" vertical="center" wrapText="1"/>
    </xf>
    <xf numFmtId="0" fontId="6" fillId="4" borderId="1" xfId="3" applyFont="1" applyFill="1" applyBorder="1" applyAlignment="1">
      <alignment horizontal="left" vertical="center" wrapText="1"/>
    </xf>
    <xf numFmtId="0" fontId="5" fillId="4" borderId="1" xfId="3" applyFont="1" applyFill="1" applyBorder="1" applyAlignment="1">
      <alignment horizontal="center" vertical="center"/>
    </xf>
    <xf numFmtId="165" fontId="3" fillId="4" borderId="1" xfId="3" applyNumberFormat="1" applyFont="1" applyFill="1" applyBorder="1" applyAlignment="1">
      <alignment horizontal="center" vertical="center"/>
    </xf>
    <xf numFmtId="164" fontId="3" fillId="4" borderId="1" xfId="3" applyNumberFormat="1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 wrapText="1"/>
    </xf>
    <xf numFmtId="165" fontId="7" fillId="4" borderId="1" xfId="0" applyNumberFormat="1" applyFont="1" applyFill="1" applyBorder="1" applyAlignment="1">
      <alignment horizontal="center" vertical="center"/>
    </xf>
    <xf numFmtId="0" fontId="7" fillId="4" borderId="0" xfId="0" applyFont="1" applyFill="1" applyBorder="1" applyAlignment="1">
      <alignment horizontal="center" vertical="center"/>
    </xf>
    <xf numFmtId="165" fontId="7" fillId="4" borderId="0" xfId="0" applyNumberFormat="1" applyFont="1" applyFill="1" applyBorder="1" applyAlignment="1">
      <alignment horizontal="center" vertical="center"/>
    </xf>
    <xf numFmtId="0" fontId="0" fillId="5" borderId="2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4" xfId="0" applyFill="1" applyBorder="1" applyAlignment="1">
      <alignment horizontal="center" vertical="center" wrapText="1"/>
    </xf>
    <xf numFmtId="170" fontId="0" fillId="4" borderId="0" xfId="0" applyNumberFormat="1" applyFill="1" applyAlignment="1">
      <alignment horizontal="left" vertical="center"/>
    </xf>
  </cellXfs>
  <cellStyles count="5">
    <cellStyle name="Normal" xfId="0" builtinId="0"/>
    <cellStyle name="Normal 2" xfId="1" xr:uid="{8E2AB5A1-00EE-4464-8E64-F950DA2A5B46}"/>
    <cellStyle name="Normal 3" xfId="3" xr:uid="{ED00F340-E3F5-4266-8F0C-FD3A00D9BF79}"/>
    <cellStyle name="Normal 4" xfId="4" xr:uid="{8D83A385-9709-4839-A3BD-1DDA02A86534}"/>
    <cellStyle name="常规 2" xfId="2" xr:uid="{32018C6F-2330-4D90-8602-8C0407714C2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png"/><Relationship Id="rId21" Type="http://schemas.openxmlformats.org/officeDocument/2006/relationships/image" Target="../media/image21.pn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2.pn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jpeg"/><Relationship Id="rId37" Type="http://schemas.openxmlformats.org/officeDocument/2006/relationships/image" Target="../media/image37.pn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61" Type="http://schemas.openxmlformats.org/officeDocument/2006/relationships/image" Target="NULL" TargetMode="External"/><Relationship Id="rId19" Type="http://schemas.openxmlformats.org/officeDocument/2006/relationships/image" Target="../media/image1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png"/><Relationship Id="rId64" Type="http://schemas.openxmlformats.org/officeDocument/2006/relationships/image" Target="../media/image63.pn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png"/><Relationship Id="rId33" Type="http://schemas.openxmlformats.org/officeDocument/2006/relationships/image" Target="../media/image33.jpeg"/><Relationship Id="rId38" Type="http://schemas.openxmlformats.org/officeDocument/2006/relationships/image" Target="../media/image38.pn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20" Type="http://schemas.openxmlformats.org/officeDocument/2006/relationships/image" Target="../media/image20.pn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1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pn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4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pn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28575</xdr:colOff>
      <xdr:row>1</xdr:row>
      <xdr:rowOff>47625</xdr:rowOff>
    </xdr:from>
    <xdr:to>
      <xdr:col>9</xdr:col>
      <xdr:colOff>1</xdr:colOff>
      <xdr:row>1</xdr:row>
      <xdr:rowOff>935990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058275" y="238125"/>
          <a:ext cx="1028700" cy="8883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28575</xdr:colOff>
      <xdr:row>2</xdr:row>
      <xdr:rowOff>28575</xdr:rowOff>
    </xdr:from>
    <xdr:to>
      <xdr:col>8</xdr:col>
      <xdr:colOff>1028065</xdr:colOff>
      <xdr:row>2</xdr:row>
      <xdr:rowOff>1029970</xdr:rowOff>
    </xdr:to>
    <xdr:pic>
      <xdr:nvPicPr>
        <xdr:cNvPr id="4" name="图片 246" descr="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58275" y="1171575"/>
          <a:ext cx="999490" cy="1001395"/>
        </a:xfrm>
        <a:prstGeom prst="rect">
          <a:avLst/>
        </a:prstGeom>
      </xdr:spPr>
    </xdr:pic>
    <xdr:clientData/>
  </xdr:twoCellAnchor>
  <xdr:twoCellAnchor editAs="oneCell">
    <xdr:from>
      <xdr:col>7</xdr:col>
      <xdr:colOff>1235868</xdr:colOff>
      <xdr:row>3</xdr:row>
      <xdr:rowOff>142875</xdr:rowOff>
    </xdr:from>
    <xdr:to>
      <xdr:col>8</xdr:col>
      <xdr:colOff>871062</xdr:colOff>
      <xdr:row>4</xdr:row>
      <xdr:rowOff>52705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820274" y="2547938"/>
          <a:ext cx="921069" cy="9099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38100</xdr:colOff>
      <xdr:row>4</xdr:row>
      <xdr:rowOff>51435</xdr:rowOff>
    </xdr:from>
    <xdr:to>
      <xdr:col>8</xdr:col>
      <xdr:colOff>927735</xdr:colOff>
      <xdr:row>4</xdr:row>
      <xdr:rowOff>969010</xdr:rowOff>
    </xdr:to>
    <xdr:pic>
      <xdr:nvPicPr>
        <xdr:cNvPr id="6" name="图片 284" descr="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908381" y="3456623"/>
          <a:ext cx="889635" cy="91757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9</xdr:col>
      <xdr:colOff>1271</xdr:colOff>
      <xdr:row>5</xdr:row>
      <xdr:rowOff>775335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029700" y="4229100"/>
          <a:ext cx="1020445" cy="7753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190500</xdr:colOff>
      <xdr:row>6</xdr:row>
      <xdr:rowOff>19050</xdr:rowOff>
    </xdr:from>
    <xdr:to>
      <xdr:col>8</xdr:col>
      <xdr:colOff>857250</xdr:colOff>
      <xdr:row>6</xdr:row>
      <xdr:rowOff>889635</xdr:rowOff>
    </xdr:to>
    <xdr:pic>
      <xdr:nvPicPr>
        <xdr:cNvPr id="8" name="图片 7" descr="e53bffc6e61a65ffb072044e31b972b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220200" y="5048250"/>
          <a:ext cx="666750" cy="87058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7</xdr:row>
      <xdr:rowOff>9525</xdr:rowOff>
    </xdr:from>
    <xdr:to>
      <xdr:col>8</xdr:col>
      <xdr:colOff>1016635</xdr:colOff>
      <xdr:row>7</xdr:row>
      <xdr:rowOff>817245</xdr:rowOff>
    </xdr:to>
    <xdr:pic>
      <xdr:nvPicPr>
        <xdr:cNvPr id="9" name="图片 232" descr="1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067800" y="5953125"/>
          <a:ext cx="978535" cy="80772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8</xdr:row>
      <xdr:rowOff>31750</xdr:rowOff>
    </xdr:from>
    <xdr:to>
      <xdr:col>9</xdr:col>
      <xdr:colOff>3811</xdr:colOff>
      <xdr:row>8</xdr:row>
      <xdr:rowOff>872490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9898856" y="7008813"/>
          <a:ext cx="903924" cy="8407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38100</xdr:colOff>
      <xdr:row>9</xdr:row>
      <xdr:rowOff>41275</xdr:rowOff>
    </xdr:from>
    <xdr:to>
      <xdr:col>8</xdr:col>
      <xdr:colOff>1028065</xdr:colOff>
      <xdr:row>9</xdr:row>
      <xdr:rowOff>872490</xdr:rowOff>
    </xdr:to>
    <xdr:pic>
      <xdr:nvPicPr>
        <xdr:cNvPr id="11" name="图片 235" descr="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67800" y="7724775"/>
          <a:ext cx="989965" cy="83121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10</xdr:row>
      <xdr:rowOff>28575</xdr:rowOff>
    </xdr:from>
    <xdr:to>
      <xdr:col>9</xdr:col>
      <xdr:colOff>2541</xdr:colOff>
      <xdr:row>13</xdr:row>
      <xdr:rowOff>233045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067800" y="8626475"/>
          <a:ext cx="974090" cy="1004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147251</xdr:colOff>
      <xdr:row>14</xdr:row>
      <xdr:rowOff>230982</xdr:rowOff>
    </xdr:from>
    <xdr:to>
      <xdr:col>8</xdr:col>
      <xdr:colOff>830141</xdr:colOff>
      <xdr:row>14</xdr:row>
      <xdr:rowOff>916782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017532" y="10053638"/>
          <a:ext cx="682890" cy="685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30956</xdr:colOff>
      <xdr:row>15</xdr:row>
      <xdr:rowOff>210344</xdr:rowOff>
    </xdr:from>
    <xdr:to>
      <xdr:col>9</xdr:col>
      <xdr:colOff>12542</xdr:colOff>
      <xdr:row>16</xdr:row>
      <xdr:rowOff>157957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901237" y="10997407"/>
          <a:ext cx="910274" cy="8763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16</xdr:row>
      <xdr:rowOff>15875</xdr:rowOff>
    </xdr:from>
    <xdr:to>
      <xdr:col>9</xdr:col>
      <xdr:colOff>1271</xdr:colOff>
      <xdr:row>19</xdr:row>
      <xdr:rowOff>195580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039225" y="11585575"/>
          <a:ext cx="1010920" cy="903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20</xdr:row>
      <xdr:rowOff>50800</xdr:rowOff>
    </xdr:from>
    <xdr:to>
      <xdr:col>9</xdr:col>
      <xdr:colOff>1271</xdr:colOff>
      <xdr:row>20</xdr:row>
      <xdr:rowOff>802640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9048750" y="12585700"/>
          <a:ext cx="991870" cy="7518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9525</xdr:colOff>
      <xdr:row>21</xdr:row>
      <xdr:rowOff>31750</xdr:rowOff>
    </xdr:from>
    <xdr:to>
      <xdr:col>9</xdr:col>
      <xdr:colOff>1</xdr:colOff>
      <xdr:row>22</xdr:row>
      <xdr:rowOff>635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9039225" y="13417550"/>
          <a:ext cx="1019175" cy="673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38100</xdr:colOff>
      <xdr:row>22</xdr:row>
      <xdr:rowOff>25400</xdr:rowOff>
    </xdr:from>
    <xdr:to>
      <xdr:col>8</xdr:col>
      <xdr:colOff>922655</xdr:colOff>
      <xdr:row>22</xdr:row>
      <xdr:rowOff>906145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9067800" y="14122400"/>
          <a:ext cx="989330" cy="8807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</xdr:colOff>
      <xdr:row>23</xdr:row>
      <xdr:rowOff>66675</xdr:rowOff>
    </xdr:from>
    <xdr:to>
      <xdr:col>9</xdr:col>
      <xdr:colOff>2541</xdr:colOff>
      <xdr:row>23</xdr:row>
      <xdr:rowOff>933450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9058275" y="15078075"/>
          <a:ext cx="926465" cy="866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</xdr:colOff>
      <xdr:row>24</xdr:row>
      <xdr:rowOff>41275</xdr:rowOff>
    </xdr:from>
    <xdr:to>
      <xdr:col>9</xdr:col>
      <xdr:colOff>1</xdr:colOff>
      <xdr:row>24</xdr:row>
      <xdr:rowOff>1005840</xdr:rowOff>
    </xdr:to>
    <xdr:pic>
      <xdr:nvPicPr>
        <xdr:cNvPr id="20" name="图片 19" descr="f5885a79408e65c7bd088fc65a66c6d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9058275" y="16017875"/>
          <a:ext cx="1028700" cy="964565"/>
        </a:xfrm>
        <a:prstGeom prst="rect">
          <a:avLst/>
        </a:prstGeom>
      </xdr:spPr>
    </xdr:pic>
    <xdr:clientData/>
  </xdr:twoCellAnchor>
  <xdr:twoCellAnchor editAs="oneCell">
    <xdr:from>
      <xdr:col>8</xdr:col>
      <xdr:colOff>38100</xdr:colOff>
      <xdr:row>25</xdr:row>
      <xdr:rowOff>38100</xdr:rowOff>
    </xdr:from>
    <xdr:to>
      <xdr:col>8</xdr:col>
      <xdr:colOff>920750</xdr:colOff>
      <xdr:row>25</xdr:row>
      <xdr:rowOff>855980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067800" y="17043400"/>
          <a:ext cx="968375" cy="8178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92866</xdr:colOff>
      <xdr:row>26</xdr:row>
      <xdr:rowOff>158749</xdr:rowOff>
    </xdr:from>
    <xdr:to>
      <xdr:col>8</xdr:col>
      <xdr:colOff>769923</xdr:colOff>
      <xdr:row>26</xdr:row>
      <xdr:rowOff>750093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963147" y="18172905"/>
          <a:ext cx="677057" cy="591344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79681</xdr:colOff>
      <xdr:row>27</xdr:row>
      <xdr:rowOff>66675</xdr:rowOff>
    </xdr:from>
    <xdr:to>
      <xdr:col>8</xdr:col>
      <xdr:colOff>887508</xdr:colOff>
      <xdr:row>27</xdr:row>
      <xdr:rowOff>773906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flipH="1">
          <a:off x="9949962" y="18914269"/>
          <a:ext cx="807827" cy="70723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</xdr:colOff>
      <xdr:row>28</xdr:row>
      <xdr:rowOff>0</xdr:rowOff>
    </xdr:from>
    <xdr:to>
      <xdr:col>9</xdr:col>
      <xdr:colOff>1</xdr:colOff>
      <xdr:row>28</xdr:row>
      <xdr:rowOff>871220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058275" y="19608800"/>
          <a:ext cx="1019175" cy="871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38100</xdr:colOff>
      <xdr:row>29</xdr:row>
      <xdr:rowOff>38100</xdr:rowOff>
    </xdr:from>
    <xdr:to>
      <xdr:col>8</xdr:col>
      <xdr:colOff>923290</xdr:colOff>
      <xdr:row>29</xdr:row>
      <xdr:rowOff>854710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067800" y="20561300"/>
          <a:ext cx="1018540" cy="8166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42863</xdr:colOff>
      <xdr:row>30</xdr:row>
      <xdr:rowOff>50006</xdr:rowOff>
    </xdr:from>
    <xdr:to>
      <xdr:col>8</xdr:col>
      <xdr:colOff>908115</xdr:colOff>
      <xdr:row>30</xdr:row>
      <xdr:rowOff>916782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9913144" y="21588412"/>
          <a:ext cx="865252" cy="866776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32</xdr:row>
      <xdr:rowOff>22860</xdr:rowOff>
    </xdr:from>
    <xdr:to>
      <xdr:col>8</xdr:col>
      <xdr:colOff>923290</xdr:colOff>
      <xdr:row>32</xdr:row>
      <xdr:rowOff>857885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9048750" y="23352760"/>
          <a:ext cx="1018540" cy="835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19685</xdr:colOff>
      <xdr:row>31</xdr:row>
      <xdr:rowOff>31750</xdr:rowOff>
    </xdr:from>
    <xdr:to>
      <xdr:col>8</xdr:col>
      <xdr:colOff>923290</xdr:colOff>
      <xdr:row>31</xdr:row>
      <xdr:rowOff>925195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9049385" y="22396450"/>
          <a:ext cx="998855" cy="8934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</xdr:colOff>
      <xdr:row>34</xdr:row>
      <xdr:rowOff>283368</xdr:rowOff>
    </xdr:from>
    <xdr:to>
      <xdr:col>9</xdr:col>
      <xdr:colOff>4446</xdr:colOff>
      <xdr:row>35</xdr:row>
      <xdr:rowOff>183355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898856" y="25619868"/>
          <a:ext cx="904559" cy="923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28575</xdr:colOff>
      <xdr:row>35</xdr:row>
      <xdr:rowOff>47625</xdr:rowOff>
    </xdr:from>
    <xdr:to>
      <xdr:col>8</xdr:col>
      <xdr:colOff>920115</xdr:colOff>
      <xdr:row>35</xdr:row>
      <xdr:rowOff>1021080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9058275" y="26323925"/>
          <a:ext cx="948690" cy="973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38100</xdr:colOff>
      <xdr:row>36</xdr:row>
      <xdr:rowOff>57150</xdr:rowOff>
    </xdr:from>
    <xdr:to>
      <xdr:col>9</xdr:col>
      <xdr:colOff>636</xdr:colOff>
      <xdr:row>36</xdr:row>
      <xdr:rowOff>1003300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067800" y="27362150"/>
          <a:ext cx="981710" cy="94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47625</xdr:colOff>
      <xdr:row>37</xdr:row>
      <xdr:rowOff>38100</xdr:rowOff>
    </xdr:from>
    <xdr:to>
      <xdr:col>8</xdr:col>
      <xdr:colOff>1014095</xdr:colOff>
      <xdr:row>37</xdr:row>
      <xdr:rowOff>1010285</xdr:rowOff>
    </xdr:to>
    <xdr:pic>
      <xdr:nvPicPr>
        <xdr:cNvPr id="33" name="图片 295" descr="5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9077325" y="28371800"/>
          <a:ext cx="966470" cy="97218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38</xdr:row>
      <xdr:rowOff>57150</xdr:rowOff>
    </xdr:from>
    <xdr:to>
      <xdr:col>8</xdr:col>
      <xdr:colOff>1025525</xdr:colOff>
      <xdr:row>38</xdr:row>
      <xdr:rowOff>1050290</xdr:rowOff>
    </xdr:to>
    <xdr:pic>
      <xdr:nvPicPr>
        <xdr:cNvPr id="34" name="图片 191" descr="1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067800" y="29419550"/>
          <a:ext cx="987425" cy="993140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39</xdr:row>
      <xdr:rowOff>31750</xdr:rowOff>
    </xdr:from>
    <xdr:to>
      <xdr:col>8</xdr:col>
      <xdr:colOff>1028065</xdr:colOff>
      <xdr:row>39</xdr:row>
      <xdr:rowOff>1043305</xdr:rowOff>
    </xdr:to>
    <xdr:pic>
      <xdr:nvPicPr>
        <xdr:cNvPr id="35" name="图片 190" descr="1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9048750" y="30473650"/>
          <a:ext cx="1009015" cy="1011555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40</xdr:row>
      <xdr:rowOff>79375</xdr:rowOff>
    </xdr:from>
    <xdr:to>
      <xdr:col>8</xdr:col>
      <xdr:colOff>961390</xdr:colOff>
      <xdr:row>40</xdr:row>
      <xdr:rowOff>1036320</xdr:rowOff>
    </xdr:to>
    <xdr:pic>
      <xdr:nvPicPr>
        <xdr:cNvPr id="36" name="图片 182" descr="1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9058275" y="31600775"/>
          <a:ext cx="932815" cy="956945"/>
        </a:xfrm>
        <a:prstGeom prst="rect">
          <a:avLst/>
        </a:prstGeom>
      </xdr:spPr>
    </xdr:pic>
    <xdr:clientData/>
  </xdr:twoCellAnchor>
  <xdr:twoCellAnchor>
    <xdr:from>
      <xdr:col>8</xdr:col>
      <xdr:colOff>57150</xdr:colOff>
      <xdr:row>41</xdr:row>
      <xdr:rowOff>69850</xdr:rowOff>
    </xdr:from>
    <xdr:to>
      <xdr:col>8</xdr:col>
      <xdr:colOff>990600</xdr:colOff>
      <xdr:row>41</xdr:row>
      <xdr:rowOff>1002665</xdr:rowOff>
    </xdr:to>
    <xdr:pic>
      <xdr:nvPicPr>
        <xdr:cNvPr id="37" name="图片 195" descr="1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9086850" y="32670750"/>
          <a:ext cx="933450" cy="932815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42</xdr:row>
      <xdr:rowOff>60325</xdr:rowOff>
    </xdr:from>
    <xdr:to>
      <xdr:col>8</xdr:col>
      <xdr:colOff>920115</xdr:colOff>
      <xdr:row>42</xdr:row>
      <xdr:rowOff>1012190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058275" y="33740725"/>
          <a:ext cx="977265" cy="9518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21431</xdr:colOff>
      <xdr:row>43</xdr:row>
      <xdr:rowOff>24607</xdr:rowOff>
    </xdr:from>
    <xdr:to>
      <xdr:col>9</xdr:col>
      <xdr:colOff>13177</xdr:colOff>
      <xdr:row>43</xdr:row>
      <xdr:rowOff>970757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9891712" y="34814670"/>
          <a:ext cx="920434" cy="9461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45</xdr:row>
      <xdr:rowOff>38100</xdr:rowOff>
    </xdr:from>
    <xdr:to>
      <xdr:col>8</xdr:col>
      <xdr:colOff>922655</xdr:colOff>
      <xdr:row>45</xdr:row>
      <xdr:rowOff>947420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048750" y="36842700"/>
          <a:ext cx="970280" cy="9093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44</xdr:row>
      <xdr:rowOff>25400</xdr:rowOff>
    </xdr:from>
    <xdr:to>
      <xdr:col>9</xdr:col>
      <xdr:colOff>1906</xdr:colOff>
      <xdr:row>44</xdr:row>
      <xdr:rowOff>936625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9048750" y="35839400"/>
          <a:ext cx="1002030" cy="911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46</xdr:row>
      <xdr:rowOff>66675</xdr:rowOff>
    </xdr:from>
    <xdr:to>
      <xdr:col>9</xdr:col>
      <xdr:colOff>1271</xdr:colOff>
      <xdr:row>46</xdr:row>
      <xdr:rowOff>713740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096375" y="37861875"/>
          <a:ext cx="934720" cy="647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19050</xdr:colOff>
      <xdr:row>47</xdr:row>
      <xdr:rowOff>25400</xdr:rowOff>
    </xdr:from>
    <xdr:to>
      <xdr:col>8</xdr:col>
      <xdr:colOff>920750</xdr:colOff>
      <xdr:row>47</xdr:row>
      <xdr:rowOff>873125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9048750" y="38608000"/>
          <a:ext cx="996950" cy="847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28575</xdr:colOff>
      <xdr:row>48</xdr:row>
      <xdr:rowOff>0</xdr:rowOff>
    </xdr:from>
    <xdr:to>
      <xdr:col>8</xdr:col>
      <xdr:colOff>1026795</xdr:colOff>
      <xdr:row>50</xdr:row>
      <xdr:rowOff>307340</xdr:rowOff>
    </xdr:to>
    <xdr:pic>
      <xdr:nvPicPr>
        <xdr:cNvPr id="44" name="图片 114" descr="1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9058275" y="39484300"/>
          <a:ext cx="998220" cy="993140"/>
        </a:xfrm>
        <a:prstGeom prst="rect">
          <a:avLst/>
        </a:prstGeom>
      </xdr:spPr>
    </xdr:pic>
    <xdr:clientData/>
  </xdr:twoCellAnchor>
  <xdr:twoCellAnchor>
    <xdr:from>
      <xdr:col>8</xdr:col>
      <xdr:colOff>145257</xdr:colOff>
      <xdr:row>51</xdr:row>
      <xdr:rowOff>421482</xdr:rowOff>
    </xdr:from>
    <xdr:to>
      <xdr:col>9</xdr:col>
      <xdr:colOff>100489</xdr:colOff>
      <xdr:row>53</xdr:row>
      <xdr:rowOff>314167</xdr:rowOff>
    </xdr:to>
    <xdr:pic>
      <xdr:nvPicPr>
        <xdr:cNvPr id="45" name="图片 141" descr="1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015538" y="40950357"/>
          <a:ext cx="883920" cy="74993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53</xdr:row>
      <xdr:rowOff>69850</xdr:rowOff>
    </xdr:from>
    <xdr:to>
      <xdr:col>8</xdr:col>
      <xdr:colOff>1017905</xdr:colOff>
      <xdr:row>54</xdr:row>
      <xdr:rowOff>543560</xdr:rowOff>
    </xdr:to>
    <xdr:pic>
      <xdr:nvPicPr>
        <xdr:cNvPr id="46" name="图片 138" descr="1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9067800" y="41446450"/>
          <a:ext cx="979805" cy="1045210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55</xdr:row>
      <xdr:rowOff>38100</xdr:rowOff>
    </xdr:from>
    <xdr:to>
      <xdr:col>8</xdr:col>
      <xdr:colOff>1018540</xdr:colOff>
      <xdr:row>55</xdr:row>
      <xdr:rowOff>903605</xdr:rowOff>
    </xdr:to>
    <xdr:pic>
      <xdr:nvPicPr>
        <xdr:cNvPr id="47" name="图片 261" descr="1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9048750" y="42557700"/>
          <a:ext cx="999490" cy="865505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56</xdr:row>
      <xdr:rowOff>60325</xdr:rowOff>
    </xdr:from>
    <xdr:to>
      <xdr:col>8</xdr:col>
      <xdr:colOff>1038225</xdr:colOff>
      <xdr:row>56</xdr:row>
      <xdr:rowOff>947420</xdr:rowOff>
    </xdr:to>
    <xdr:pic>
      <xdr:nvPicPr>
        <xdr:cNvPr id="48" name="图片 230" descr="1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039225" y="43545125"/>
          <a:ext cx="1028700" cy="887095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57</xdr:row>
      <xdr:rowOff>31115</xdr:rowOff>
    </xdr:from>
    <xdr:to>
      <xdr:col>8</xdr:col>
      <xdr:colOff>1028700</xdr:colOff>
      <xdr:row>57</xdr:row>
      <xdr:rowOff>979805</xdr:rowOff>
    </xdr:to>
    <xdr:pic>
      <xdr:nvPicPr>
        <xdr:cNvPr id="49" name="图片 227" descr="1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9067800" y="44481115"/>
          <a:ext cx="990600" cy="948690"/>
        </a:xfrm>
        <a:prstGeom prst="rect">
          <a:avLst/>
        </a:prstGeom>
      </xdr:spPr>
    </xdr:pic>
    <xdr:clientData/>
  </xdr:twoCellAnchor>
  <xdr:twoCellAnchor>
    <xdr:from>
      <xdr:col>8</xdr:col>
      <xdr:colOff>38100</xdr:colOff>
      <xdr:row>58</xdr:row>
      <xdr:rowOff>38100</xdr:rowOff>
    </xdr:from>
    <xdr:to>
      <xdr:col>8</xdr:col>
      <xdr:colOff>1029335</xdr:colOff>
      <xdr:row>61</xdr:row>
      <xdr:rowOff>0</xdr:rowOff>
    </xdr:to>
    <xdr:pic>
      <xdr:nvPicPr>
        <xdr:cNvPr id="50" name="图片 205" descr="1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9067800" y="45516800"/>
          <a:ext cx="991235" cy="990600"/>
        </a:xfrm>
        <a:prstGeom prst="rect">
          <a:avLst/>
        </a:prstGeom>
      </xdr:spPr>
    </xdr:pic>
    <xdr:clientData/>
  </xdr:twoCellAnchor>
  <xdr:twoCellAnchor>
    <xdr:from>
      <xdr:col>8</xdr:col>
      <xdr:colOff>9525</xdr:colOff>
      <xdr:row>64</xdr:row>
      <xdr:rowOff>123825</xdr:rowOff>
    </xdr:from>
    <xdr:to>
      <xdr:col>8</xdr:col>
      <xdr:colOff>989965</xdr:colOff>
      <xdr:row>64</xdr:row>
      <xdr:rowOff>934085</xdr:rowOff>
    </xdr:to>
    <xdr:pic>
      <xdr:nvPicPr>
        <xdr:cNvPr id="51" name="图片 231" descr="1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9039225" y="46631225"/>
          <a:ext cx="980440" cy="810260"/>
        </a:xfrm>
        <a:prstGeom prst="rect">
          <a:avLst/>
        </a:prstGeom>
      </xdr:spPr>
    </xdr:pic>
    <xdr:clientData/>
  </xdr:twoCellAnchor>
  <xdr:twoCellAnchor editAs="oneCell">
    <xdr:from>
      <xdr:col>8</xdr:col>
      <xdr:colOff>28575</xdr:colOff>
      <xdr:row>65</xdr:row>
      <xdr:rowOff>57150</xdr:rowOff>
    </xdr:from>
    <xdr:to>
      <xdr:col>9</xdr:col>
      <xdr:colOff>1</xdr:colOff>
      <xdr:row>65</xdr:row>
      <xdr:rowOff>1021715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058275" y="47555150"/>
          <a:ext cx="1019175" cy="9645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38100</xdr:colOff>
      <xdr:row>65</xdr:row>
      <xdr:rowOff>1056641</xdr:rowOff>
    </xdr:from>
    <xdr:to>
      <xdr:col>9</xdr:col>
      <xdr:colOff>1</xdr:colOff>
      <xdr:row>66</xdr:row>
      <xdr:rowOff>947738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9908381" y="49598422"/>
          <a:ext cx="890589" cy="962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29210</xdr:colOff>
      <xdr:row>67</xdr:row>
      <xdr:rowOff>197643</xdr:rowOff>
    </xdr:from>
    <xdr:to>
      <xdr:col>9</xdr:col>
      <xdr:colOff>3176</xdr:colOff>
      <xdr:row>68</xdr:row>
      <xdr:rowOff>140810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899491" y="50834924"/>
          <a:ext cx="902654" cy="9671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38100</xdr:colOff>
      <xdr:row>68</xdr:row>
      <xdr:rowOff>47625</xdr:rowOff>
    </xdr:from>
    <xdr:to>
      <xdr:col>8</xdr:col>
      <xdr:colOff>1000760</xdr:colOff>
      <xdr:row>68</xdr:row>
      <xdr:rowOff>887095</xdr:rowOff>
    </xdr:to>
    <xdr:pic>
      <xdr:nvPicPr>
        <xdr:cNvPr id="55" name="图片 245" descr="1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9067800" y="50669825"/>
          <a:ext cx="962660" cy="839470"/>
        </a:xfrm>
        <a:prstGeom prst="rect">
          <a:avLst/>
        </a:prstGeom>
      </xdr:spPr>
    </xdr:pic>
    <xdr:clientData/>
  </xdr:twoCellAnchor>
  <xdr:twoCellAnchor>
    <xdr:from>
      <xdr:col>8</xdr:col>
      <xdr:colOff>28575</xdr:colOff>
      <xdr:row>69</xdr:row>
      <xdr:rowOff>44450</xdr:rowOff>
    </xdr:from>
    <xdr:to>
      <xdr:col>8</xdr:col>
      <xdr:colOff>948055</xdr:colOff>
      <xdr:row>69</xdr:row>
      <xdr:rowOff>855980</xdr:rowOff>
    </xdr:to>
    <xdr:pic>
      <xdr:nvPicPr>
        <xdr:cNvPr id="57" name="图片 361" descr="微信图片_20200327145117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9058275" y="52571650"/>
          <a:ext cx="919480" cy="811530"/>
        </a:xfrm>
        <a:prstGeom prst="rect">
          <a:avLst/>
        </a:prstGeom>
      </xdr:spPr>
    </xdr:pic>
    <xdr:clientData/>
  </xdr:twoCellAnchor>
  <xdr:twoCellAnchor editAs="oneCell">
    <xdr:from>
      <xdr:col>8</xdr:col>
      <xdr:colOff>19050</xdr:colOff>
      <xdr:row>70</xdr:row>
      <xdr:rowOff>38100</xdr:rowOff>
    </xdr:from>
    <xdr:to>
      <xdr:col>8</xdr:col>
      <xdr:colOff>922655</xdr:colOff>
      <xdr:row>70</xdr:row>
      <xdr:rowOff>932815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9048750" y="53441600"/>
          <a:ext cx="970280" cy="8947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66675</xdr:colOff>
      <xdr:row>71</xdr:row>
      <xdr:rowOff>38100</xdr:rowOff>
    </xdr:from>
    <xdr:to>
      <xdr:col>8</xdr:col>
      <xdr:colOff>922020</xdr:colOff>
      <xdr:row>71</xdr:row>
      <xdr:rowOff>916305</xdr:rowOff>
    </xdr:to>
    <xdr:pic>
      <xdr:nvPicPr>
        <xdr:cNvPr id="59" name="图片 58" descr="2d755c78a100323f72a246070944791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9936956" y="54568725"/>
          <a:ext cx="855345" cy="878205"/>
        </a:xfrm>
        <a:prstGeom prst="rect">
          <a:avLst/>
        </a:prstGeom>
      </xdr:spPr>
    </xdr:pic>
    <xdr:clientData/>
  </xdr:twoCellAnchor>
  <xdr:twoCellAnchor>
    <xdr:from>
      <xdr:col>8</xdr:col>
      <xdr:colOff>19050</xdr:colOff>
      <xdr:row>72</xdr:row>
      <xdr:rowOff>60325</xdr:rowOff>
    </xdr:from>
    <xdr:to>
      <xdr:col>8</xdr:col>
      <xdr:colOff>1027430</xdr:colOff>
      <xdr:row>72</xdr:row>
      <xdr:rowOff>882650</xdr:rowOff>
    </xdr:to>
    <xdr:pic>
      <xdr:nvPicPr>
        <xdr:cNvPr id="60" name="图片 223" descr="1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9048750" y="55419625"/>
          <a:ext cx="1008380" cy="822325"/>
        </a:xfrm>
        <a:prstGeom prst="rect">
          <a:avLst/>
        </a:prstGeom>
      </xdr:spPr>
    </xdr:pic>
    <xdr:clientData/>
  </xdr:twoCellAnchor>
  <xdr:twoCellAnchor>
    <xdr:from>
      <xdr:col>8</xdr:col>
      <xdr:colOff>57150</xdr:colOff>
      <xdr:row>73</xdr:row>
      <xdr:rowOff>60325</xdr:rowOff>
    </xdr:from>
    <xdr:to>
      <xdr:col>8</xdr:col>
      <xdr:colOff>1004570</xdr:colOff>
      <xdr:row>73</xdr:row>
      <xdr:rowOff>889635</xdr:rowOff>
    </xdr:to>
    <xdr:pic>
      <xdr:nvPicPr>
        <xdr:cNvPr id="61" name="图片 252" descr="1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9086850" y="56346725"/>
          <a:ext cx="947420" cy="829310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74</xdr:row>
      <xdr:rowOff>0</xdr:rowOff>
    </xdr:from>
    <xdr:to>
      <xdr:col>8</xdr:col>
      <xdr:colOff>1001395</xdr:colOff>
      <xdr:row>74</xdr:row>
      <xdr:rowOff>911225</xdr:rowOff>
    </xdr:to>
    <xdr:pic>
      <xdr:nvPicPr>
        <xdr:cNvPr id="62" name="图片 150" descr="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9029700" y="57213500"/>
          <a:ext cx="1001395" cy="911225"/>
        </a:xfrm>
        <a:prstGeom prst="rect">
          <a:avLst/>
        </a:prstGeom>
      </xdr:spPr>
    </xdr:pic>
    <xdr:clientData/>
  </xdr:twoCellAnchor>
  <xdr:twoCellAnchor editAs="oneCell">
    <xdr:from>
      <xdr:col>8</xdr:col>
      <xdr:colOff>26471</xdr:colOff>
      <xdr:row>33</xdr:row>
      <xdr:rowOff>39398</xdr:rowOff>
    </xdr:from>
    <xdr:to>
      <xdr:col>9</xdr:col>
      <xdr:colOff>7713</xdr:colOff>
      <xdr:row>33</xdr:row>
      <xdr:rowOff>952499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C52555C1-70C2-A46A-F238-834228CB5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flipH="1">
          <a:off x="7906244" y="24406080"/>
          <a:ext cx="899104" cy="9131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9525</xdr:colOff>
      <xdr:row>75</xdr:row>
      <xdr:rowOff>28575</xdr:rowOff>
    </xdr:from>
    <xdr:to>
      <xdr:col>9</xdr:col>
      <xdr:colOff>22594</xdr:colOff>
      <xdr:row>76</xdr:row>
      <xdr:rowOff>0</xdr:rowOff>
    </xdr:to>
    <xdr:pic>
      <xdr:nvPicPr>
        <xdr:cNvPr id="63" name="图片 8">
          <a:extLst>
            <a:ext uri="{FF2B5EF4-FFF2-40B4-BE49-F238E27FC236}">
              <a16:creationId xmlns:a16="http://schemas.microsoft.com/office/drawing/2014/main" id="{0E74A8CE-7075-43FD-B1E9-AF1D1C9E4C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r:link="rId61"/>
        <a:stretch>
          <a:fillRect/>
        </a:stretch>
      </xdr:blipFill>
      <xdr:spPr>
        <a:xfrm>
          <a:off x="9877425" y="57283350"/>
          <a:ext cx="936994" cy="895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76</xdr:row>
      <xdr:rowOff>130968</xdr:rowOff>
    </xdr:from>
    <xdr:to>
      <xdr:col>9</xdr:col>
      <xdr:colOff>4176</xdr:colOff>
      <xdr:row>76</xdr:row>
      <xdr:rowOff>881061</xdr:rowOff>
    </xdr:to>
    <xdr:pic>
      <xdr:nvPicPr>
        <xdr:cNvPr id="64" name="图片 114">
          <a:extLst>
            <a:ext uri="{FF2B5EF4-FFF2-40B4-BE49-F238E27FC236}">
              <a16:creationId xmlns:a16="http://schemas.microsoft.com/office/drawing/2014/main" id="{9B6CEB45-91AE-4503-B50F-0E55A18E12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9870281" y="59305031"/>
          <a:ext cx="932864" cy="750093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83345</xdr:colOff>
      <xdr:row>77</xdr:row>
      <xdr:rowOff>190500</xdr:rowOff>
    </xdr:from>
    <xdr:to>
      <xdr:col>9</xdr:col>
      <xdr:colOff>3515</xdr:colOff>
      <xdr:row>77</xdr:row>
      <xdr:rowOff>869156</xdr:rowOff>
    </xdr:to>
    <xdr:pic>
      <xdr:nvPicPr>
        <xdr:cNvPr id="65" name="图片 222" descr="1">
          <a:extLst>
            <a:ext uri="{FF2B5EF4-FFF2-40B4-BE49-F238E27FC236}">
              <a16:creationId xmlns:a16="http://schemas.microsoft.com/office/drawing/2014/main" id="{C753F972-5B75-489A-8B83-5B9554338B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9953626" y="60293250"/>
          <a:ext cx="848858" cy="678656"/>
        </a:xfrm>
        <a:prstGeom prst="rect">
          <a:avLst/>
        </a:prstGeom>
      </xdr:spPr>
    </xdr:pic>
    <xdr:clientData/>
  </xdr:twoCellAnchor>
  <xdr:twoCellAnchor editAs="oneCell">
    <xdr:from>
      <xdr:col>8</xdr:col>
      <xdr:colOff>18775</xdr:colOff>
      <xdr:row>79</xdr:row>
      <xdr:rowOff>190500</xdr:rowOff>
    </xdr:from>
    <xdr:to>
      <xdr:col>8</xdr:col>
      <xdr:colOff>868208</xdr:colOff>
      <xdr:row>79</xdr:row>
      <xdr:rowOff>904875</xdr:rowOff>
    </xdr:to>
    <xdr:pic>
      <xdr:nvPicPr>
        <xdr:cNvPr id="66" name="图片 110">
          <a:extLst>
            <a:ext uri="{FF2B5EF4-FFF2-40B4-BE49-F238E27FC236}">
              <a16:creationId xmlns:a16="http://schemas.microsoft.com/office/drawing/2014/main" id="{FD07763F-5D82-4A38-AEA8-6B17675CA3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flipH="1">
          <a:off x="9889056" y="62150625"/>
          <a:ext cx="849433" cy="7143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8</xdr:col>
      <xdr:colOff>32289</xdr:colOff>
      <xdr:row>78</xdr:row>
      <xdr:rowOff>214312</xdr:rowOff>
    </xdr:from>
    <xdr:to>
      <xdr:col>8</xdr:col>
      <xdr:colOff>869156</xdr:colOff>
      <xdr:row>78</xdr:row>
      <xdr:rowOff>750093</xdr:rowOff>
    </xdr:to>
    <xdr:pic>
      <xdr:nvPicPr>
        <xdr:cNvPr id="67" name="图片 281" descr="1">
          <a:extLst>
            <a:ext uri="{FF2B5EF4-FFF2-40B4-BE49-F238E27FC236}">
              <a16:creationId xmlns:a16="http://schemas.microsoft.com/office/drawing/2014/main" id="{AD928C1B-41E1-4A33-A27B-749EA711B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flipH="1">
          <a:off x="9902570" y="61245750"/>
          <a:ext cx="836867" cy="53578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3"/>
  <sheetViews>
    <sheetView tabSelected="1" topLeftCell="A22" zoomScale="80" zoomScaleNormal="80" workbookViewId="0">
      <selection activeCell="I68" sqref="I68:I79"/>
    </sheetView>
  </sheetViews>
  <sheetFormatPr defaultColWidth="9" defaultRowHeight="15"/>
  <cols>
    <col min="1" max="1" width="5" style="1" customWidth="1"/>
    <col min="2" max="2" width="10.140625" style="2" customWidth="1"/>
    <col min="3" max="3" width="14.140625" style="1" customWidth="1"/>
    <col min="4" max="4" width="67.42578125" style="1" customWidth="1"/>
    <col min="5" max="5" width="58" style="1" hidden="1" customWidth="1"/>
    <col min="6" max="6" width="15.5703125" style="1" customWidth="1"/>
    <col min="7" max="7" width="16.42578125" style="3" customWidth="1"/>
    <col min="8" max="8" width="19.28515625" style="4" customWidth="1"/>
    <col min="9" max="9" width="13.85546875" style="1" customWidth="1"/>
    <col min="10" max="10" width="4.7109375" style="3" customWidth="1"/>
    <col min="11" max="11" width="13.85546875" style="4" customWidth="1"/>
    <col min="12" max="12" width="33.140625" style="1" customWidth="1"/>
    <col min="13" max="13" width="25.28515625" style="1" customWidth="1"/>
    <col min="14" max="16384" width="9" style="1"/>
  </cols>
  <sheetData>
    <row r="1" spans="1:13" ht="30">
      <c r="A1" s="5" t="s">
        <v>0</v>
      </c>
      <c r="B1" s="6" t="s">
        <v>1</v>
      </c>
      <c r="C1" s="5" t="s">
        <v>2</v>
      </c>
      <c r="D1" s="5" t="s">
        <v>3</v>
      </c>
      <c r="E1" s="5"/>
      <c r="F1" s="5" t="s">
        <v>4</v>
      </c>
      <c r="G1" s="7" t="s">
        <v>5</v>
      </c>
      <c r="H1" s="8" t="s">
        <v>6</v>
      </c>
      <c r="I1" s="5"/>
      <c r="J1" s="7" t="s">
        <v>7</v>
      </c>
      <c r="K1" s="8" t="s">
        <v>6</v>
      </c>
      <c r="L1" s="5" t="s">
        <v>8</v>
      </c>
    </row>
    <row r="2" spans="1:13" s="24" customFormat="1" ht="75" customHeight="1">
      <c r="A2" s="18">
        <v>1</v>
      </c>
      <c r="B2" s="19" t="s">
        <v>9</v>
      </c>
      <c r="C2" s="18" t="s">
        <v>10</v>
      </c>
      <c r="D2" s="19" t="s">
        <v>11</v>
      </c>
      <c r="E2" s="19" t="s">
        <v>12</v>
      </c>
      <c r="F2" s="18" t="s">
        <v>13</v>
      </c>
      <c r="G2" s="20">
        <v>26.4</v>
      </c>
      <c r="H2" s="21">
        <f>G2/6.9</f>
        <v>3.8260869565217388</v>
      </c>
      <c r="I2" s="19"/>
      <c r="J2" s="22">
        <v>3</v>
      </c>
      <c r="K2" s="23">
        <f>J2*H2</f>
        <v>11.478260869565217</v>
      </c>
      <c r="L2" s="18" t="s">
        <v>14</v>
      </c>
      <c r="M2" s="46">
        <f>1420*H2</f>
        <v>5433.0434782608691</v>
      </c>
    </row>
    <row r="3" spans="1:13" s="24" customFormat="1" ht="84" customHeight="1">
      <c r="A3" s="25">
        <v>2</v>
      </c>
      <c r="B3" s="26" t="s">
        <v>15</v>
      </c>
      <c r="C3" s="25" t="s">
        <v>10</v>
      </c>
      <c r="D3" s="18" t="s">
        <v>16</v>
      </c>
      <c r="E3" s="19" t="s">
        <v>17</v>
      </c>
      <c r="F3" s="18" t="s">
        <v>13</v>
      </c>
      <c r="G3" s="20">
        <v>2.42</v>
      </c>
      <c r="H3" s="21">
        <f t="shared" ref="H3:H34" si="0">G3/6.9</f>
        <v>0.35072463768115941</v>
      </c>
      <c r="I3" s="19"/>
      <c r="J3" s="27">
        <v>5</v>
      </c>
      <c r="K3" s="23">
        <f t="shared" ref="K3:K34" si="1">J3*H3</f>
        <v>1.7536231884057971</v>
      </c>
      <c r="L3" s="18" t="s">
        <v>14</v>
      </c>
      <c r="M3" s="46">
        <f t="shared" ref="M3:M66" si="2">1420*H3</f>
        <v>498.02898550724638</v>
      </c>
    </row>
    <row r="4" spans="1:13" s="24" customFormat="1" ht="78.95" customHeight="1">
      <c r="A4" s="18">
        <v>3</v>
      </c>
      <c r="B4" s="19" t="s">
        <v>18</v>
      </c>
      <c r="C4" s="18" t="s">
        <v>10</v>
      </c>
      <c r="D4" s="18" t="s">
        <v>19</v>
      </c>
      <c r="E4" s="19" t="s">
        <v>20</v>
      </c>
      <c r="F4" s="18" t="s">
        <v>13</v>
      </c>
      <c r="G4" s="20">
        <v>4.7</v>
      </c>
      <c r="H4" s="21">
        <f t="shared" si="0"/>
        <v>0.6811594202898551</v>
      </c>
      <c r="I4" s="19"/>
      <c r="J4" s="22">
        <v>5</v>
      </c>
      <c r="K4" s="23">
        <f t="shared" si="1"/>
        <v>3.4057971014492754</v>
      </c>
      <c r="L4" s="18" t="s">
        <v>14</v>
      </c>
      <c r="M4" s="46">
        <f t="shared" si="2"/>
        <v>967.24637681159425</v>
      </c>
    </row>
    <row r="5" spans="1:13" s="24" customFormat="1" ht="80.099999999999994" customHeight="1">
      <c r="A5" s="18">
        <v>4</v>
      </c>
      <c r="B5" s="19" t="s">
        <v>21</v>
      </c>
      <c r="C5" s="18" t="s">
        <v>10</v>
      </c>
      <c r="D5" s="18" t="s">
        <v>22</v>
      </c>
      <c r="E5" s="19" t="s">
        <v>23</v>
      </c>
      <c r="F5" s="18" t="s">
        <v>13</v>
      </c>
      <c r="G5" s="20">
        <v>9.68</v>
      </c>
      <c r="H5" s="21">
        <f t="shared" si="0"/>
        <v>1.4028985507246376</v>
      </c>
      <c r="I5" s="19"/>
      <c r="J5" s="22">
        <v>5</v>
      </c>
      <c r="K5" s="23">
        <f t="shared" si="1"/>
        <v>7.0144927536231885</v>
      </c>
      <c r="L5" s="18" t="s">
        <v>14</v>
      </c>
      <c r="M5" s="46">
        <f t="shared" si="2"/>
        <v>1992.1159420289855</v>
      </c>
    </row>
    <row r="6" spans="1:13" s="24" customFormat="1" ht="63" customHeight="1">
      <c r="A6" s="18">
        <v>5</v>
      </c>
      <c r="B6" s="19" t="s">
        <v>24</v>
      </c>
      <c r="C6" s="18" t="s">
        <v>10</v>
      </c>
      <c r="D6" s="18" t="s">
        <v>25</v>
      </c>
      <c r="E6" s="19" t="s">
        <v>26</v>
      </c>
      <c r="F6" s="18" t="s">
        <v>13</v>
      </c>
      <c r="G6" s="20">
        <v>5.5</v>
      </c>
      <c r="H6" s="21">
        <f t="shared" si="0"/>
        <v>0.79710144927536231</v>
      </c>
      <c r="I6" s="19"/>
      <c r="J6" s="22">
        <v>15</v>
      </c>
      <c r="K6" s="23">
        <f t="shared" si="1"/>
        <v>11.956521739130434</v>
      </c>
      <c r="L6" s="18" t="s">
        <v>14</v>
      </c>
      <c r="M6" s="46">
        <f t="shared" si="2"/>
        <v>1131.8840579710145</v>
      </c>
    </row>
    <row r="7" spans="1:13" s="24" customFormat="1" ht="72" customHeight="1">
      <c r="A7" s="18">
        <v>6</v>
      </c>
      <c r="B7" s="19" t="s">
        <v>27</v>
      </c>
      <c r="C7" s="18" t="s">
        <v>28</v>
      </c>
      <c r="D7" s="18" t="s">
        <v>29</v>
      </c>
      <c r="E7" s="19" t="s">
        <v>30</v>
      </c>
      <c r="F7" s="18" t="s">
        <v>13</v>
      </c>
      <c r="G7" s="20">
        <v>1.1000000000000001</v>
      </c>
      <c r="H7" s="21">
        <f t="shared" si="0"/>
        <v>0.15942028985507248</v>
      </c>
      <c r="I7" s="19"/>
      <c r="J7" s="22">
        <v>15</v>
      </c>
      <c r="K7" s="23">
        <f t="shared" si="1"/>
        <v>2.3913043478260874</v>
      </c>
      <c r="L7" s="18" t="s">
        <v>14</v>
      </c>
      <c r="M7" s="46">
        <f t="shared" si="2"/>
        <v>226.37681159420291</v>
      </c>
    </row>
    <row r="8" spans="1:13" s="24" customFormat="1" ht="66.95" customHeight="1">
      <c r="A8" s="18">
        <v>7</v>
      </c>
      <c r="B8" s="19" t="s">
        <v>31</v>
      </c>
      <c r="C8" s="18" t="s">
        <v>28</v>
      </c>
      <c r="D8" s="18" t="s">
        <v>31</v>
      </c>
      <c r="E8" s="19" t="s">
        <v>32</v>
      </c>
      <c r="F8" s="18" t="s">
        <v>13</v>
      </c>
      <c r="G8" s="20">
        <v>1.1000000000000001</v>
      </c>
      <c r="H8" s="21">
        <f t="shared" si="0"/>
        <v>0.15942028985507248</v>
      </c>
      <c r="I8" s="19"/>
      <c r="J8" s="22">
        <v>20</v>
      </c>
      <c r="K8" s="23">
        <f t="shared" si="1"/>
        <v>3.1884057971014497</v>
      </c>
      <c r="L8" s="18" t="s">
        <v>14</v>
      </c>
      <c r="M8" s="46">
        <f t="shared" si="2"/>
        <v>226.37681159420291</v>
      </c>
    </row>
    <row r="9" spans="1:13" s="24" customFormat="1" ht="69.95" customHeight="1">
      <c r="A9" s="18">
        <v>8</v>
      </c>
      <c r="B9" s="19" t="s">
        <v>33</v>
      </c>
      <c r="C9" s="18" t="s">
        <v>34</v>
      </c>
      <c r="D9" s="18" t="s">
        <v>33</v>
      </c>
      <c r="E9" s="19" t="s">
        <v>35</v>
      </c>
      <c r="F9" s="18" t="s">
        <v>13</v>
      </c>
      <c r="G9" s="20">
        <v>17.600000000000001</v>
      </c>
      <c r="H9" s="21">
        <f t="shared" si="0"/>
        <v>2.5507246376811596</v>
      </c>
      <c r="I9" s="19"/>
      <c r="J9" s="22">
        <v>5</v>
      </c>
      <c r="K9" s="23">
        <f t="shared" si="1"/>
        <v>12.753623188405799</v>
      </c>
      <c r="L9" s="18" t="s">
        <v>36</v>
      </c>
      <c r="M9" s="46">
        <f t="shared" si="2"/>
        <v>3622.0289855072465</v>
      </c>
    </row>
    <row r="10" spans="1:13" s="24" customFormat="1" ht="72" customHeight="1">
      <c r="A10" s="18">
        <v>9</v>
      </c>
      <c r="B10" s="19" t="s">
        <v>37</v>
      </c>
      <c r="C10" s="18" t="s">
        <v>28</v>
      </c>
      <c r="D10" s="18" t="s">
        <v>37</v>
      </c>
      <c r="E10" s="19" t="s">
        <v>38</v>
      </c>
      <c r="F10" s="18" t="s">
        <v>13</v>
      </c>
      <c r="G10" s="20">
        <v>10.89</v>
      </c>
      <c r="H10" s="21">
        <f t="shared" si="0"/>
        <v>1.5782608695652174</v>
      </c>
      <c r="I10" s="19"/>
      <c r="J10" s="22">
        <v>8</v>
      </c>
      <c r="K10" s="23">
        <f t="shared" si="1"/>
        <v>12.626086956521739</v>
      </c>
      <c r="L10" s="18" t="s">
        <v>14</v>
      </c>
      <c r="M10" s="46">
        <f t="shared" si="2"/>
        <v>2241.1304347826085</v>
      </c>
    </row>
    <row r="11" spans="1:13" s="24" customFormat="1" ht="21" customHeight="1">
      <c r="A11" s="18">
        <v>10</v>
      </c>
      <c r="B11" s="19" t="s">
        <v>39</v>
      </c>
      <c r="C11" s="18" t="s">
        <v>40</v>
      </c>
      <c r="D11" s="18" t="s">
        <v>41</v>
      </c>
      <c r="E11" s="19" t="s">
        <v>42</v>
      </c>
      <c r="F11" s="18" t="s">
        <v>13</v>
      </c>
      <c r="G11" s="20">
        <v>32</v>
      </c>
      <c r="H11" s="21">
        <f t="shared" si="0"/>
        <v>4.63768115942029</v>
      </c>
      <c r="I11" s="43"/>
      <c r="J11" s="22">
        <v>2</v>
      </c>
      <c r="K11" s="23">
        <f t="shared" si="1"/>
        <v>9.27536231884058</v>
      </c>
      <c r="L11" s="18" t="s">
        <v>43</v>
      </c>
      <c r="M11" s="46">
        <f t="shared" si="2"/>
        <v>6585.507246376812</v>
      </c>
    </row>
    <row r="12" spans="1:13" s="24" customFormat="1" ht="21" customHeight="1">
      <c r="A12" s="18">
        <v>11</v>
      </c>
      <c r="B12" s="19" t="s">
        <v>44</v>
      </c>
      <c r="C12" s="18" t="s">
        <v>40</v>
      </c>
      <c r="D12" s="18" t="s">
        <v>45</v>
      </c>
      <c r="E12" s="19" t="s">
        <v>46</v>
      </c>
      <c r="F12" s="18" t="s">
        <v>13</v>
      </c>
      <c r="G12" s="20">
        <v>50</v>
      </c>
      <c r="H12" s="21">
        <f t="shared" si="0"/>
        <v>7.2463768115942022</v>
      </c>
      <c r="I12" s="44"/>
      <c r="J12" s="22">
        <v>2</v>
      </c>
      <c r="K12" s="23">
        <f t="shared" si="1"/>
        <v>14.492753623188404</v>
      </c>
      <c r="L12" s="18" t="s">
        <v>43</v>
      </c>
      <c r="M12" s="46">
        <f t="shared" si="2"/>
        <v>10289.855072463768</v>
      </c>
    </row>
    <row r="13" spans="1:13" s="24" customFormat="1" ht="21" customHeight="1">
      <c r="A13" s="18">
        <v>12</v>
      </c>
      <c r="B13" s="19" t="s">
        <v>47</v>
      </c>
      <c r="C13" s="18" t="s">
        <v>40</v>
      </c>
      <c r="D13" s="18" t="s">
        <v>48</v>
      </c>
      <c r="E13" s="19" t="s">
        <v>49</v>
      </c>
      <c r="F13" s="18" t="s">
        <v>13</v>
      </c>
      <c r="G13" s="20">
        <v>28</v>
      </c>
      <c r="H13" s="21">
        <f t="shared" si="0"/>
        <v>4.057971014492753</v>
      </c>
      <c r="I13" s="44"/>
      <c r="J13" s="22">
        <v>2</v>
      </c>
      <c r="K13" s="23">
        <f t="shared" si="1"/>
        <v>8.115942028985506</v>
      </c>
      <c r="L13" s="18" t="s">
        <v>43</v>
      </c>
      <c r="M13" s="46">
        <f t="shared" si="2"/>
        <v>5762.3188405797091</v>
      </c>
    </row>
    <row r="14" spans="1:13" s="24" customFormat="1" ht="21" customHeight="1">
      <c r="A14" s="18">
        <v>13</v>
      </c>
      <c r="B14" s="19" t="s">
        <v>50</v>
      </c>
      <c r="C14" s="18" t="s">
        <v>40</v>
      </c>
      <c r="D14" s="18" t="s">
        <v>41</v>
      </c>
      <c r="E14" s="19" t="s">
        <v>51</v>
      </c>
      <c r="F14" s="18" t="s">
        <v>13</v>
      </c>
      <c r="G14" s="20">
        <v>32</v>
      </c>
      <c r="H14" s="21">
        <f t="shared" si="0"/>
        <v>4.63768115942029</v>
      </c>
      <c r="I14" s="45"/>
      <c r="J14" s="22">
        <v>3</v>
      </c>
      <c r="K14" s="23">
        <f t="shared" si="1"/>
        <v>13.913043478260871</v>
      </c>
      <c r="L14" s="18" t="s">
        <v>43</v>
      </c>
      <c r="M14" s="46">
        <f t="shared" si="2"/>
        <v>6585.507246376812</v>
      </c>
    </row>
    <row r="15" spans="1:13" s="24" customFormat="1" ht="75.95" customHeight="1">
      <c r="A15" s="18">
        <v>14</v>
      </c>
      <c r="B15" s="19" t="s">
        <v>50</v>
      </c>
      <c r="C15" s="18" t="s">
        <v>40</v>
      </c>
      <c r="D15" s="18" t="s">
        <v>52</v>
      </c>
      <c r="E15" s="19" t="s">
        <v>53</v>
      </c>
      <c r="F15" s="18" t="s">
        <v>13</v>
      </c>
      <c r="G15" s="20">
        <v>36</v>
      </c>
      <c r="H15" s="21">
        <f t="shared" si="0"/>
        <v>5.2173913043478262</v>
      </c>
      <c r="I15" s="19"/>
      <c r="J15" s="22">
        <v>2</v>
      </c>
      <c r="K15" s="23">
        <f t="shared" si="1"/>
        <v>10.434782608695652</v>
      </c>
      <c r="L15" s="18" t="s">
        <v>43</v>
      </c>
      <c r="M15" s="46">
        <f t="shared" si="2"/>
        <v>7408.695652173913</v>
      </c>
    </row>
    <row r="16" spans="1:13" s="24" customFormat="1" ht="74.099999999999994" customHeight="1">
      <c r="A16" s="18">
        <v>15</v>
      </c>
      <c r="B16" s="19" t="s">
        <v>54</v>
      </c>
      <c r="C16" s="18" t="s">
        <v>40</v>
      </c>
      <c r="D16" s="18" t="s">
        <v>55</v>
      </c>
      <c r="E16" s="19" t="s">
        <v>56</v>
      </c>
      <c r="F16" s="18" t="s">
        <v>13</v>
      </c>
      <c r="G16" s="20">
        <v>13.2</v>
      </c>
      <c r="H16" s="21">
        <f t="shared" si="0"/>
        <v>1.9130434782608694</v>
      </c>
      <c r="I16" s="19"/>
      <c r="J16" s="22">
        <v>5</v>
      </c>
      <c r="K16" s="23">
        <f t="shared" si="1"/>
        <v>9.5652173913043477</v>
      </c>
      <c r="L16" s="18" t="s">
        <v>43</v>
      </c>
      <c r="M16" s="46">
        <f t="shared" si="2"/>
        <v>2716.5217391304345</v>
      </c>
    </row>
    <row r="17" spans="1:13" s="24" customFormat="1" ht="18.95" customHeight="1">
      <c r="A17" s="18">
        <v>16</v>
      </c>
      <c r="B17" s="19" t="s">
        <v>57</v>
      </c>
      <c r="C17" s="18" t="s">
        <v>40</v>
      </c>
      <c r="D17" s="19" t="s">
        <v>58</v>
      </c>
      <c r="E17" s="19" t="s">
        <v>59</v>
      </c>
      <c r="F17" s="18" t="s">
        <v>13</v>
      </c>
      <c r="G17" s="20">
        <v>1</v>
      </c>
      <c r="H17" s="21">
        <f t="shared" si="0"/>
        <v>0.14492753623188406</v>
      </c>
      <c r="I17" s="43"/>
      <c r="J17" s="22">
        <v>5</v>
      </c>
      <c r="K17" s="23">
        <f t="shared" si="1"/>
        <v>0.72463768115942029</v>
      </c>
      <c r="L17" s="18" t="s">
        <v>43</v>
      </c>
      <c r="M17" s="46">
        <f t="shared" si="2"/>
        <v>205.79710144927537</v>
      </c>
    </row>
    <row r="18" spans="1:13" s="24" customFormat="1" ht="18.95" customHeight="1">
      <c r="A18" s="18">
        <v>17</v>
      </c>
      <c r="B18" s="19" t="s">
        <v>60</v>
      </c>
      <c r="C18" s="18" t="s">
        <v>40</v>
      </c>
      <c r="D18" s="19" t="s">
        <v>61</v>
      </c>
      <c r="E18" s="19" t="s">
        <v>62</v>
      </c>
      <c r="F18" s="18" t="s">
        <v>13</v>
      </c>
      <c r="G18" s="20">
        <v>1.5</v>
      </c>
      <c r="H18" s="21">
        <f t="shared" si="0"/>
        <v>0.21739130434782608</v>
      </c>
      <c r="I18" s="44"/>
      <c r="J18" s="22">
        <v>5</v>
      </c>
      <c r="K18" s="23">
        <f t="shared" si="1"/>
        <v>1.0869565217391304</v>
      </c>
      <c r="L18" s="18" t="s">
        <v>43</v>
      </c>
      <c r="M18" s="46">
        <f t="shared" si="2"/>
        <v>308.69565217391306</v>
      </c>
    </row>
    <row r="19" spans="1:13" s="24" customFormat="1" ht="18.95" customHeight="1">
      <c r="A19" s="18">
        <v>18</v>
      </c>
      <c r="B19" s="19" t="s">
        <v>63</v>
      </c>
      <c r="C19" s="18" t="s">
        <v>40</v>
      </c>
      <c r="D19" s="19" t="s">
        <v>64</v>
      </c>
      <c r="E19" s="19" t="s">
        <v>65</v>
      </c>
      <c r="F19" s="18" t="s">
        <v>13</v>
      </c>
      <c r="G19" s="20">
        <v>3.6</v>
      </c>
      <c r="H19" s="21">
        <f t="shared" si="0"/>
        <v>0.52173913043478259</v>
      </c>
      <c r="I19" s="44"/>
      <c r="J19" s="22">
        <v>5</v>
      </c>
      <c r="K19" s="23">
        <f t="shared" si="1"/>
        <v>2.6086956521739131</v>
      </c>
      <c r="L19" s="18" t="s">
        <v>43</v>
      </c>
      <c r="M19" s="46">
        <f t="shared" si="2"/>
        <v>740.86956521739125</v>
      </c>
    </row>
    <row r="20" spans="1:13" s="24" customFormat="1" ht="18.95" customHeight="1">
      <c r="A20" s="18">
        <v>19</v>
      </c>
      <c r="B20" s="19" t="s">
        <v>66</v>
      </c>
      <c r="C20" s="18" t="s">
        <v>40</v>
      </c>
      <c r="D20" s="19" t="s">
        <v>67</v>
      </c>
      <c r="E20" s="19" t="s">
        <v>68</v>
      </c>
      <c r="F20" s="18" t="s">
        <v>13</v>
      </c>
      <c r="G20" s="20">
        <v>6.5</v>
      </c>
      <c r="H20" s="21">
        <f t="shared" si="0"/>
        <v>0.94202898550724634</v>
      </c>
      <c r="I20" s="45"/>
      <c r="J20" s="22">
        <v>3</v>
      </c>
      <c r="K20" s="23">
        <f t="shared" si="1"/>
        <v>2.8260869565217392</v>
      </c>
      <c r="L20" s="18" t="s">
        <v>43</v>
      </c>
      <c r="M20" s="46">
        <f t="shared" si="2"/>
        <v>1337.6811594202898</v>
      </c>
    </row>
    <row r="21" spans="1:13" s="24" customFormat="1" ht="66.95" customHeight="1">
      <c r="A21" s="18">
        <v>20</v>
      </c>
      <c r="B21" s="19" t="s">
        <v>69</v>
      </c>
      <c r="C21" s="18" t="s">
        <v>40</v>
      </c>
      <c r="D21" s="18" t="s">
        <v>70</v>
      </c>
      <c r="E21" s="19" t="s">
        <v>71</v>
      </c>
      <c r="F21" s="18" t="s">
        <v>72</v>
      </c>
      <c r="G21" s="20">
        <v>24</v>
      </c>
      <c r="H21" s="21">
        <f t="shared" si="0"/>
        <v>3.4782608695652173</v>
      </c>
      <c r="I21" s="19"/>
      <c r="J21" s="22">
        <v>2</v>
      </c>
      <c r="K21" s="23">
        <f t="shared" si="1"/>
        <v>6.9565217391304346</v>
      </c>
      <c r="L21" s="18" t="s">
        <v>43</v>
      </c>
      <c r="M21" s="46">
        <f t="shared" si="2"/>
        <v>4939.130434782609</v>
      </c>
    </row>
    <row r="22" spans="1:13" s="24" customFormat="1" ht="56.1" customHeight="1">
      <c r="A22" s="18">
        <v>21</v>
      </c>
      <c r="B22" s="19" t="s">
        <v>73</v>
      </c>
      <c r="C22" s="18" t="s">
        <v>40</v>
      </c>
      <c r="D22" s="18" t="s">
        <v>74</v>
      </c>
      <c r="E22" s="19" t="s">
        <v>75</v>
      </c>
      <c r="F22" s="18" t="s">
        <v>72</v>
      </c>
      <c r="G22" s="20">
        <v>20</v>
      </c>
      <c r="H22" s="21">
        <f t="shared" si="0"/>
        <v>2.8985507246376812</v>
      </c>
      <c r="I22" s="19"/>
      <c r="J22" s="22">
        <v>3</v>
      </c>
      <c r="K22" s="23">
        <f t="shared" si="1"/>
        <v>8.695652173913043</v>
      </c>
      <c r="L22" s="18" t="s">
        <v>43</v>
      </c>
      <c r="M22" s="46">
        <f t="shared" si="2"/>
        <v>4115.942028985507</v>
      </c>
    </row>
    <row r="23" spans="1:13" s="24" customFormat="1" ht="72" customHeight="1">
      <c r="A23" s="18">
        <v>22</v>
      </c>
      <c r="B23" s="19" t="s">
        <v>76</v>
      </c>
      <c r="C23" s="18" t="s">
        <v>40</v>
      </c>
      <c r="D23" s="18" t="s">
        <v>77</v>
      </c>
      <c r="E23" s="19" t="s">
        <v>78</v>
      </c>
      <c r="F23" s="18" t="s">
        <v>72</v>
      </c>
      <c r="G23" s="20">
        <v>80</v>
      </c>
      <c r="H23" s="21">
        <f t="shared" si="0"/>
        <v>11.594202898550725</v>
      </c>
      <c r="I23" s="19"/>
      <c r="J23" s="22">
        <v>1</v>
      </c>
      <c r="K23" s="23">
        <f t="shared" si="1"/>
        <v>11.594202898550725</v>
      </c>
      <c r="L23" s="18" t="s">
        <v>43</v>
      </c>
      <c r="M23" s="46">
        <f t="shared" si="2"/>
        <v>16463.768115942028</v>
      </c>
    </row>
    <row r="24" spans="1:13" s="24" customFormat="1" ht="75.95" customHeight="1">
      <c r="A24" s="18">
        <v>23</v>
      </c>
      <c r="B24" s="19" t="s">
        <v>79</v>
      </c>
      <c r="C24" s="18" t="s">
        <v>80</v>
      </c>
      <c r="D24" s="18" t="s">
        <v>81</v>
      </c>
      <c r="E24" s="19" t="s">
        <v>82</v>
      </c>
      <c r="F24" s="18" t="s">
        <v>13</v>
      </c>
      <c r="G24" s="20">
        <v>1.1000000000000001</v>
      </c>
      <c r="H24" s="21">
        <f t="shared" si="0"/>
        <v>0.15942028985507248</v>
      </c>
      <c r="I24" s="19"/>
      <c r="J24" s="22">
        <v>2</v>
      </c>
      <c r="K24" s="23">
        <f t="shared" si="1"/>
        <v>0.31884057971014496</v>
      </c>
      <c r="L24" s="18" t="s">
        <v>83</v>
      </c>
      <c r="M24" s="46">
        <f t="shared" si="2"/>
        <v>226.37681159420291</v>
      </c>
    </row>
    <row r="25" spans="1:13" s="24" customFormat="1" ht="81" customHeight="1">
      <c r="A25" s="18">
        <v>24</v>
      </c>
      <c r="B25" s="19" t="s">
        <v>84</v>
      </c>
      <c r="C25" s="18" t="s">
        <v>80</v>
      </c>
      <c r="D25" s="19" t="s">
        <v>85</v>
      </c>
      <c r="E25" s="19" t="s">
        <v>86</v>
      </c>
      <c r="F25" s="18" t="s">
        <v>13</v>
      </c>
      <c r="G25" s="20">
        <v>14.3</v>
      </c>
      <c r="H25" s="21">
        <f t="shared" si="0"/>
        <v>2.0724637681159419</v>
      </c>
      <c r="I25" s="19"/>
      <c r="J25" s="22">
        <v>6</v>
      </c>
      <c r="K25" s="23">
        <f t="shared" si="1"/>
        <v>12.434782608695652</v>
      </c>
      <c r="L25" s="18" t="s">
        <v>83</v>
      </c>
      <c r="M25" s="46">
        <f t="shared" si="2"/>
        <v>2942.8985507246375</v>
      </c>
    </row>
    <row r="26" spans="1:13" s="24" customFormat="1" ht="71.099999999999994" customHeight="1">
      <c r="A26" s="18">
        <v>25</v>
      </c>
      <c r="B26" s="19" t="s">
        <v>87</v>
      </c>
      <c r="C26" s="18" t="s">
        <v>80</v>
      </c>
      <c r="D26" s="18" t="s">
        <v>88</v>
      </c>
      <c r="E26" s="19" t="s">
        <v>89</v>
      </c>
      <c r="F26" s="18" t="s">
        <v>72</v>
      </c>
      <c r="G26" s="20">
        <v>2</v>
      </c>
      <c r="H26" s="21">
        <f t="shared" si="0"/>
        <v>0.28985507246376813</v>
      </c>
      <c r="I26" s="19"/>
      <c r="J26" s="22">
        <v>30</v>
      </c>
      <c r="K26" s="23">
        <f t="shared" si="1"/>
        <v>8.695652173913043</v>
      </c>
      <c r="L26" s="18" t="s">
        <v>90</v>
      </c>
      <c r="M26" s="46">
        <f t="shared" si="2"/>
        <v>411.59420289855075</v>
      </c>
    </row>
    <row r="27" spans="1:13" s="24" customFormat="1" ht="66" customHeight="1">
      <c r="A27" s="18">
        <v>26</v>
      </c>
      <c r="B27" s="19" t="s">
        <v>91</v>
      </c>
      <c r="C27" s="18" t="s">
        <v>80</v>
      </c>
      <c r="D27" s="18" t="s">
        <v>92</v>
      </c>
      <c r="E27" s="19" t="s">
        <v>93</v>
      </c>
      <c r="F27" s="18" t="s">
        <v>72</v>
      </c>
      <c r="G27" s="20">
        <v>2.2000000000000002</v>
      </c>
      <c r="H27" s="21">
        <f t="shared" si="0"/>
        <v>0.31884057971014496</v>
      </c>
      <c r="I27" s="19"/>
      <c r="J27" s="22">
        <v>20</v>
      </c>
      <c r="K27" s="23">
        <f t="shared" si="1"/>
        <v>6.3768115942028993</v>
      </c>
      <c r="L27" s="18" t="s">
        <v>83</v>
      </c>
      <c r="M27" s="46">
        <f t="shared" si="2"/>
        <v>452.75362318840581</v>
      </c>
    </row>
    <row r="28" spans="1:13" s="24" customFormat="1" ht="68.099999999999994" customHeight="1">
      <c r="A28" s="18"/>
      <c r="B28" s="19" t="s">
        <v>94</v>
      </c>
      <c r="C28" s="18" t="s">
        <v>80</v>
      </c>
      <c r="D28" s="18" t="s">
        <v>95</v>
      </c>
      <c r="E28" s="19" t="s">
        <v>96</v>
      </c>
      <c r="F28" s="18" t="s">
        <v>72</v>
      </c>
      <c r="G28" s="20">
        <v>2.2000000000000002</v>
      </c>
      <c r="H28" s="21">
        <f t="shared" si="0"/>
        <v>0.31884057971014496</v>
      </c>
      <c r="I28" s="19"/>
      <c r="J28" s="22">
        <v>15</v>
      </c>
      <c r="K28" s="23">
        <f t="shared" si="1"/>
        <v>4.7826086956521747</v>
      </c>
      <c r="L28" s="18" t="s">
        <v>83</v>
      </c>
      <c r="M28" s="46">
        <f t="shared" si="2"/>
        <v>452.75362318840581</v>
      </c>
    </row>
    <row r="29" spans="1:13" s="24" customFormat="1" ht="72" customHeight="1">
      <c r="A29" s="18">
        <v>28</v>
      </c>
      <c r="B29" s="19" t="s">
        <v>97</v>
      </c>
      <c r="C29" s="18" t="s">
        <v>80</v>
      </c>
      <c r="D29" s="18" t="s">
        <v>97</v>
      </c>
      <c r="E29" s="19" t="s">
        <v>98</v>
      </c>
      <c r="F29" s="18" t="s">
        <v>72</v>
      </c>
      <c r="G29" s="20">
        <v>1.32</v>
      </c>
      <c r="H29" s="21">
        <f t="shared" si="0"/>
        <v>0.19130434782608696</v>
      </c>
      <c r="I29" s="19"/>
      <c r="J29" s="22">
        <v>10</v>
      </c>
      <c r="K29" s="23">
        <f t="shared" si="1"/>
        <v>1.9130434782608696</v>
      </c>
      <c r="L29" s="18" t="s">
        <v>83</v>
      </c>
      <c r="M29" s="46">
        <f t="shared" si="2"/>
        <v>271.6521739130435</v>
      </c>
    </row>
    <row r="30" spans="1:13" s="24" customFormat="1" ht="72" customHeight="1">
      <c r="A30" s="18">
        <v>29</v>
      </c>
      <c r="B30" s="19" t="s">
        <v>99</v>
      </c>
      <c r="C30" s="18" t="s">
        <v>80</v>
      </c>
      <c r="D30" s="18" t="s">
        <v>100</v>
      </c>
      <c r="E30" s="19" t="s">
        <v>101</v>
      </c>
      <c r="F30" s="18" t="s">
        <v>72</v>
      </c>
      <c r="G30" s="20">
        <v>2.2000000000000002</v>
      </c>
      <c r="H30" s="21">
        <f t="shared" si="0"/>
        <v>0.31884057971014496</v>
      </c>
      <c r="I30" s="19"/>
      <c r="J30" s="22">
        <v>6</v>
      </c>
      <c r="K30" s="23">
        <f t="shared" si="1"/>
        <v>1.9130434782608696</v>
      </c>
      <c r="L30" s="18" t="s">
        <v>83</v>
      </c>
      <c r="M30" s="46">
        <f t="shared" si="2"/>
        <v>452.75362318840581</v>
      </c>
    </row>
    <row r="31" spans="1:13" s="24" customFormat="1" ht="72.95" customHeight="1">
      <c r="A31" s="18">
        <v>30</v>
      </c>
      <c r="B31" s="19" t="s">
        <v>102</v>
      </c>
      <c r="C31" s="18" t="s">
        <v>103</v>
      </c>
      <c r="D31" s="18" t="s">
        <v>104</v>
      </c>
      <c r="E31" s="19" t="s">
        <v>105</v>
      </c>
      <c r="F31" s="18" t="s">
        <v>72</v>
      </c>
      <c r="G31" s="20">
        <v>2.2000000000000002</v>
      </c>
      <c r="H31" s="21">
        <f t="shared" si="0"/>
        <v>0.31884057971014496</v>
      </c>
      <c r="I31" s="19"/>
      <c r="J31" s="22">
        <v>7</v>
      </c>
      <c r="K31" s="23">
        <f t="shared" si="1"/>
        <v>2.2318840579710146</v>
      </c>
      <c r="L31" s="18" t="s">
        <v>106</v>
      </c>
      <c r="M31" s="46">
        <f t="shared" si="2"/>
        <v>452.75362318840581</v>
      </c>
    </row>
    <row r="32" spans="1:13" s="24" customFormat="1" ht="75.95" customHeight="1">
      <c r="A32" s="18">
        <v>32</v>
      </c>
      <c r="B32" s="19" t="s">
        <v>107</v>
      </c>
      <c r="C32" s="18" t="s">
        <v>103</v>
      </c>
      <c r="D32" s="18" t="s">
        <v>108</v>
      </c>
      <c r="E32" s="19" t="s">
        <v>109</v>
      </c>
      <c r="F32" s="18" t="s">
        <v>72</v>
      </c>
      <c r="G32" s="20">
        <v>1.32</v>
      </c>
      <c r="H32" s="21">
        <f t="shared" si="0"/>
        <v>0.19130434782608696</v>
      </c>
      <c r="I32" s="19"/>
      <c r="J32" s="22">
        <v>25</v>
      </c>
      <c r="K32" s="23">
        <f t="shared" si="1"/>
        <v>4.7826086956521738</v>
      </c>
      <c r="L32" s="18" t="s">
        <v>106</v>
      </c>
      <c r="M32" s="46">
        <f t="shared" si="2"/>
        <v>271.6521739130435</v>
      </c>
    </row>
    <row r="33" spans="1:13" s="24" customFormat="1" ht="69.95" customHeight="1">
      <c r="A33" s="18">
        <v>32</v>
      </c>
      <c r="B33" s="19" t="s">
        <v>110</v>
      </c>
      <c r="C33" s="18" t="s">
        <v>103</v>
      </c>
      <c r="D33" s="18" t="s">
        <v>108</v>
      </c>
      <c r="E33" s="19" t="s">
        <v>109</v>
      </c>
      <c r="F33" s="18" t="s">
        <v>72</v>
      </c>
      <c r="G33" s="20">
        <v>1.1000000000000001</v>
      </c>
      <c r="H33" s="21">
        <f t="shared" si="0"/>
        <v>0.15942028985507248</v>
      </c>
      <c r="I33" s="19"/>
      <c r="J33" s="22">
        <v>25</v>
      </c>
      <c r="K33" s="23">
        <f t="shared" si="1"/>
        <v>3.985507246376812</v>
      </c>
      <c r="L33" s="18" t="s">
        <v>106</v>
      </c>
      <c r="M33" s="46">
        <f t="shared" si="2"/>
        <v>226.37681159420291</v>
      </c>
    </row>
    <row r="34" spans="1:13" s="24" customFormat="1" ht="81" customHeight="1">
      <c r="A34" s="18">
        <v>34</v>
      </c>
      <c r="B34" s="19" t="s">
        <v>111</v>
      </c>
      <c r="C34" s="18" t="s">
        <v>112</v>
      </c>
      <c r="D34" s="18" t="s">
        <v>113</v>
      </c>
      <c r="E34" s="19" t="s">
        <v>114</v>
      </c>
      <c r="F34" s="18" t="s">
        <v>115</v>
      </c>
      <c r="G34" s="20">
        <v>0.22</v>
      </c>
      <c r="H34" s="21">
        <f t="shared" si="0"/>
        <v>3.1884057971014491E-2</v>
      </c>
      <c r="I34" s="19"/>
      <c r="J34" s="22">
        <v>50</v>
      </c>
      <c r="K34" s="23">
        <f t="shared" si="1"/>
        <v>1.5942028985507246</v>
      </c>
      <c r="L34" s="18" t="s">
        <v>106</v>
      </c>
      <c r="M34" s="46">
        <f t="shared" si="2"/>
        <v>45.275362318840578</v>
      </c>
    </row>
    <row r="35" spans="1:13" s="24" customFormat="1" ht="81" customHeight="1">
      <c r="A35" s="18">
        <v>35</v>
      </c>
      <c r="B35" s="19" t="s">
        <v>116</v>
      </c>
      <c r="C35" s="18" t="s">
        <v>112</v>
      </c>
      <c r="D35" s="18" t="s">
        <v>117</v>
      </c>
      <c r="E35" s="19" t="s">
        <v>118</v>
      </c>
      <c r="F35" s="18" t="s">
        <v>115</v>
      </c>
      <c r="G35" s="20">
        <v>1.97</v>
      </c>
      <c r="H35" s="21">
        <f t="shared" ref="H35:H69" si="3">G35/6.9</f>
        <v>0.28550724637681157</v>
      </c>
      <c r="I35" s="19"/>
      <c r="J35" s="22">
        <v>40</v>
      </c>
      <c r="K35" s="23">
        <f t="shared" ref="K35:K69" si="4">J35*H35</f>
        <v>11.420289855072463</v>
      </c>
      <c r="L35" s="18" t="s">
        <v>119</v>
      </c>
      <c r="M35" s="46">
        <f t="shared" si="2"/>
        <v>405.42028985507244</v>
      </c>
    </row>
    <row r="36" spans="1:13" s="24" customFormat="1" ht="81" customHeight="1">
      <c r="A36" s="18">
        <v>36</v>
      </c>
      <c r="B36" s="19" t="s">
        <v>120</v>
      </c>
      <c r="C36" s="18" t="s">
        <v>112</v>
      </c>
      <c r="D36" s="18" t="s">
        <v>121</v>
      </c>
      <c r="E36" s="19" t="s">
        <v>122</v>
      </c>
      <c r="F36" s="18" t="s">
        <v>115</v>
      </c>
      <c r="G36" s="20">
        <v>12</v>
      </c>
      <c r="H36" s="21">
        <f t="shared" si="3"/>
        <v>1.7391304347826086</v>
      </c>
      <c r="I36" s="19"/>
      <c r="J36" s="22">
        <v>10</v>
      </c>
      <c r="K36" s="23">
        <f t="shared" si="4"/>
        <v>17.391304347826086</v>
      </c>
      <c r="L36" s="18" t="s">
        <v>123</v>
      </c>
      <c r="M36" s="46">
        <f t="shared" si="2"/>
        <v>2469.5652173913045</v>
      </c>
    </row>
    <row r="37" spans="1:13" s="24" customFormat="1" ht="81" customHeight="1">
      <c r="A37" s="18">
        <v>37</v>
      </c>
      <c r="B37" s="19" t="s">
        <v>124</v>
      </c>
      <c r="C37" s="18" t="s">
        <v>112</v>
      </c>
      <c r="D37" s="18" t="s">
        <v>125</v>
      </c>
      <c r="E37" s="19" t="s">
        <v>126</v>
      </c>
      <c r="F37" s="18" t="s">
        <v>115</v>
      </c>
      <c r="G37" s="20">
        <v>3</v>
      </c>
      <c r="H37" s="21">
        <f t="shared" si="3"/>
        <v>0.43478260869565216</v>
      </c>
      <c r="I37" s="19"/>
      <c r="J37" s="22">
        <v>20</v>
      </c>
      <c r="K37" s="23">
        <f t="shared" si="4"/>
        <v>8.695652173913043</v>
      </c>
      <c r="L37" s="18" t="s">
        <v>119</v>
      </c>
      <c r="M37" s="46">
        <f t="shared" si="2"/>
        <v>617.39130434782612</v>
      </c>
    </row>
    <row r="38" spans="1:13" s="24" customFormat="1" ht="81" customHeight="1">
      <c r="A38" s="25">
        <v>38</v>
      </c>
      <c r="B38" s="26" t="s">
        <v>127</v>
      </c>
      <c r="C38" s="18" t="s">
        <v>112</v>
      </c>
      <c r="D38" s="18" t="s">
        <v>128</v>
      </c>
      <c r="E38" s="19" t="s">
        <v>129</v>
      </c>
      <c r="F38" s="18" t="s">
        <v>115</v>
      </c>
      <c r="G38" s="20">
        <v>28.6</v>
      </c>
      <c r="H38" s="21">
        <f t="shared" si="3"/>
        <v>4.1449275362318838</v>
      </c>
      <c r="I38" s="19"/>
      <c r="J38" s="27">
        <v>2</v>
      </c>
      <c r="K38" s="23">
        <f t="shared" si="4"/>
        <v>8.2898550724637676</v>
      </c>
      <c r="L38" s="18" t="s">
        <v>119</v>
      </c>
      <c r="M38" s="46">
        <f t="shared" si="2"/>
        <v>5885.797101449275</v>
      </c>
    </row>
    <row r="39" spans="1:13" s="24" customFormat="1" ht="84.95" customHeight="1">
      <c r="A39" s="18">
        <v>39</v>
      </c>
      <c r="B39" s="19" t="s">
        <v>130</v>
      </c>
      <c r="C39" s="18" t="s">
        <v>131</v>
      </c>
      <c r="D39" s="18" t="s">
        <v>132</v>
      </c>
      <c r="E39" s="19" t="s">
        <v>133</v>
      </c>
      <c r="F39" s="18" t="s">
        <v>72</v>
      </c>
      <c r="G39" s="20">
        <v>2.86</v>
      </c>
      <c r="H39" s="21">
        <f t="shared" si="3"/>
        <v>0.41449275362318838</v>
      </c>
      <c r="I39" s="19"/>
      <c r="J39" s="22">
        <v>12</v>
      </c>
      <c r="K39" s="23">
        <f t="shared" si="4"/>
        <v>4.9739130434782606</v>
      </c>
      <c r="L39" s="18" t="s">
        <v>134</v>
      </c>
      <c r="M39" s="46">
        <f t="shared" si="2"/>
        <v>588.5797101449275</v>
      </c>
    </row>
    <row r="40" spans="1:13" s="24" customFormat="1" ht="84.95" customHeight="1">
      <c r="A40" s="18">
        <v>40</v>
      </c>
      <c r="B40" s="19" t="s">
        <v>135</v>
      </c>
      <c r="C40" s="18" t="s">
        <v>131</v>
      </c>
      <c r="D40" s="28" t="s">
        <v>136</v>
      </c>
      <c r="E40" s="19" t="s">
        <v>137</v>
      </c>
      <c r="F40" s="18" t="s">
        <v>72</v>
      </c>
      <c r="G40" s="20">
        <v>4.84</v>
      </c>
      <c r="H40" s="21">
        <f t="shared" si="3"/>
        <v>0.70144927536231882</v>
      </c>
      <c r="I40" s="19"/>
      <c r="J40" s="22">
        <v>10</v>
      </c>
      <c r="K40" s="23">
        <f t="shared" si="4"/>
        <v>7.0144927536231885</v>
      </c>
      <c r="L40" s="18" t="s">
        <v>138</v>
      </c>
      <c r="M40" s="46">
        <f t="shared" si="2"/>
        <v>996.05797101449275</v>
      </c>
    </row>
    <row r="41" spans="1:13" s="24" customFormat="1" ht="84.95" customHeight="1">
      <c r="A41" s="18">
        <v>41</v>
      </c>
      <c r="B41" s="19" t="s">
        <v>139</v>
      </c>
      <c r="C41" s="18" t="s">
        <v>131</v>
      </c>
      <c r="D41" s="18" t="s">
        <v>140</v>
      </c>
      <c r="E41" s="19" t="s">
        <v>141</v>
      </c>
      <c r="F41" s="18" t="s">
        <v>72</v>
      </c>
      <c r="G41" s="20">
        <v>3.3</v>
      </c>
      <c r="H41" s="21">
        <f t="shared" si="3"/>
        <v>0.47826086956521735</v>
      </c>
      <c r="I41" s="19"/>
      <c r="J41" s="22">
        <v>10</v>
      </c>
      <c r="K41" s="23">
        <f t="shared" si="4"/>
        <v>4.7826086956521738</v>
      </c>
      <c r="L41" s="18" t="s">
        <v>134</v>
      </c>
      <c r="M41" s="46">
        <f t="shared" si="2"/>
        <v>679.13043478260863</v>
      </c>
    </row>
    <row r="42" spans="1:13" s="24" customFormat="1" ht="84.95" customHeight="1">
      <c r="A42" s="18">
        <v>42</v>
      </c>
      <c r="B42" s="19" t="s">
        <v>142</v>
      </c>
      <c r="C42" s="18" t="s">
        <v>131</v>
      </c>
      <c r="D42" s="18" t="s">
        <v>143</v>
      </c>
      <c r="E42" s="19" t="s">
        <v>144</v>
      </c>
      <c r="F42" s="18" t="s">
        <v>145</v>
      </c>
      <c r="G42" s="20">
        <v>1.43</v>
      </c>
      <c r="H42" s="21">
        <f t="shared" si="3"/>
        <v>0.20724637681159419</v>
      </c>
      <c r="I42" s="19"/>
      <c r="J42" s="22">
        <v>20</v>
      </c>
      <c r="K42" s="23">
        <f t="shared" si="4"/>
        <v>4.1449275362318838</v>
      </c>
      <c r="L42" s="18" t="s">
        <v>138</v>
      </c>
      <c r="M42" s="46">
        <f t="shared" si="2"/>
        <v>294.28985507246375</v>
      </c>
    </row>
    <row r="43" spans="1:13" s="24" customFormat="1" ht="84.95" customHeight="1">
      <c r="A43" s="18">
        <v>43</v>
      </c>
      <c r="B43" s="19" t="s">
        <v>146</v>
      </c>
      <c r="C43" s="18" t="s">
        <v>131</v>
      </c>
      <c r="D43" s="18" t="s">
        <v>146</v>
      </c>
      <c r="E43" s="19" t="s">
        <v>147</v>
      </c>
      <c r="F43" s="18" t="s">
        <v>145</v>
      </c>
      <c r="G43" s="20">
        <v>0.22</v>
      </c>
      <c r="H43" s="21">
        <f t="shared" si="3"/>
        <v>3.1884057971014491E-2</v>
      </c>
      <c r="I43" s="19"/>
      <c r="J43" s="22">
        <v>40</v>
      </c>
      <c r="K43" s="23">
        <f t="shared" si="4"/>
        <v>1.2753623188405796</v>
      </c>
      <c r="L43" s="18" t="s">
        <v>134</v>
      </c>
      <c r="M43" s="46">
        <f t="shared" si="2"/>
        <v>45.275362318840578</v>
      </c>
    </row>
    <row r="44" spans="1:13" s="24" customFormat="1" ht="83.1" customHeight="1">
      <c r="A44" s="18">
        <v>44</v>
      </c>
      <c r="B44" s="19" t="s">
        <v>148</v>
      </c>
      <c r="C44" s="18" t="s">
        <v>112</v>
      </c>
      <c r="D44" s="18" t="s">
        <v>149</v>
      </c>
      <c r="E44" s="19" t="s">
        <v>150</v>
      </c>
      <c r="F44" s="18" t="s">
        <v>151</v>
      </c>
      <c r="G44" s="20">
        <v>210</v>
      </c>
      <c r="H44" s="21">
        <f t="shared" si="3"/>
        <v>30.434782608695652</v>
      </c>
      <c r="I44" s="19"/>
      <c r="J44" s="22">
        <v>1</v>
      </c>
      <c r="K44" s="23">
        <f t="shared" si="4"/>
        <v>30.434782608695652</v>
      </c>
      <c r="L44" s="18" t="s">
        <v>123</v>
      </c>
      <c r="M44" s="46">
        <f t="shared" si="2"/>
        <v>43217.391304347824</v>
      </c>
    </row>
    <row r="45" spans="1:13" s="24" customFormat="1" ht="78" customHeight="1">
      <c r="A45" s="18">
        <v>45</v>
      </c>
      <c r="B45" s="19" t="s">
        <v>152</v>
      </c>
      <c r="C45" s="18" t="s">
        <v>112</v>
      </c>
      <c r="D45" s="18" t="s">
        <v>152</v>
      </c>
      <c r="E45" s="19" t="s">
        <v>153</v>
      </c>
      <c r="F45" s="18" t="s">
        <v>115</v>
      </c>
      <c r="G45" s="20">
        <v>7.26</v>
      </c>
      <c r="H45" s="21">
        <f t="shared" si="3"/>
        <v>1.0521739130434782</v>
      </c>
      <c r="I45" s="19"/>
      <c r="J45" s="22">
        <v>3</v>
      </c>
      <c r="K45" s="23">
        <f t="shared" si="4"/>
        <v>3.1565217391304348</v>
      </c>
      <c r="L45" s="29"/>
      <c r="M45" s="46">
        <f t="shared" si="2"/>
        <v>1494.086956521739</v>
      </c>
    </row>
    <row r="46" spans="1:13" s="24" customFormat="1" ht="78" customHeight="1">
      <c r="A46" s="18">
        <v>46</v>
      </c>
      <c r="B46" s="19" t="s">
        <v>154</v>
      </c>
      <c r="C46" s="18" t="s">
        <v>112</v>
      </c>
      <c r="D46" s="18" t="s">
        <v>154</v>
      </c>
      <c r="E46" s="19" t="s">
        <v>155</v>
      </c>
      <c r="F46" s="18" t="s">
        <v>115</v>
      </c>
      <c r="G46" s="20">
        <v>7.26</v>
      </c>
      <c r="H46" s="21">
        <f t="shared" si="3"/>
        <v>1.0521739130434782</v>
      </c>
      <c r="I46" s="19"/>
      <c r="J46" s="22">
        <v>3</v>
      </c>
      <c r="K46" s="23">
        <f t="shared" si="4"/>
        <v>3.1565217391304348</v>
      </c>
      <c r="L46" s="18" t="s">
        <v>123</v>
      </c>
      <c r="M46" s="46">
        <f t="shared" si="2"/>
        <v>1494.086956521739</v>
      </c>
    </row>
    <row r="47" spans="1:13" s="24" customFormat="1" ht="62.1" customHeight="1">
      <c r="A47" s="18">
        <v>47</v>
      </c>
      <c r="B47" s="19" t="s">
        <v>156</v>
      </c>
      <c r="C47" s="18" t="s">
        <v>157</v>
      </c>
      <c r="D47" s="18" t="s">
        <v>156</v>
      </c>
      <c r="E47" s="19" t="s">
        <v>158</v>
      </c>
      <c r="F47" s="18" t="s">
        <v>13</v>
      </c>
      <c r="G47" s="20">
        <v>0.22</v>
      </c>
      <c r="H47" s="21">
        <f t="shared" si="3"/>
        <v>3.1884057971014491E-2</v>
      </c>
      <c r="I47" s="19"/>
      <c r="J47" s="22">
        <v>30</v>
      </c>
      <c r="K47" s="23">
        <f t="shared" si="4"/>
        <v>0.9565217391304347</v>
      </c>
      <c r="L47" s="18" t="s">
        <v>14</v>
      </c>
      <c r="M47" s="46">
        <f t="shared" si="2"/>
        <v>45.275362318840578</v>
      </c>
    </row>
    <row r="48" spans="1:13" s="24" customFormat="1" ht="71.099999999999994" customHeight="1">
      <c r="A48" s="18">
        <v>48</v>
      </c>
      <c r="B48" s="19" t="s">
        <v>159</v>
      </c>
      <c r="C48" s="18" t="s">
        <v>157</v>
      </c>
      <c r="D48" s="18" t="s">
        <v>159</v>
      </c>
      <c r="E48" s="19" t="s">
        <v>160</v>
      </c>
      <c r="F48" s="18" t="s">
        <v>13</v>
      </c>
      <c r="G48" s="20">
        <v>0.22</v>
      </c>
      <c r="H48" s="21">
        <f t="shared" si="3"/>
        <v>3.1884057971014491E-2</v>
      </c>
      <c r="I48" s="19"/>
      <c r="J48" s="22">
        <v>30</v>
      </c>
      <c r="K48" s="23">
        <f t="shared" si="4"/>
        <v>0.9565217391304347</v>
      </c>
      <c r="L48" s="18" t="s">
        <v>14</v>
      </c>
      <c r="M48" s="46">
        <f t="shared" si="2"/>
        <v>45.275362318840578</v>
      </c>
    </row>
    <row r="49" spans="1:13" s="24" customFormat="1" ht="27" customHeight="1">
      <c r="A49" s="18">
        <v>49</v>
      </c>
      <c r="B49" s="19" t="s">
        <v>161</v>
      </c>
      <c r="C49" s="18" t="s">
        <v>157</v>
      </c>
      <c r="D49" s="18" t="s">
        <v>161</v>
      </c>
      <c r="E49" s="19" t="s">
        <v>162</v>
      </c>
      <c r="F49" s="18" t="s">
        <v>13</v>
      </c>
      <c r="G49" s="20">
        <v>0.09</v>
      </c>
      <c r="H49" s="21">
        <f t="shared" si="3"/>
        <v>1.3043478260869565E-2</v>
      </c>
      <c r="I49" s="43"/>
      <c r="J49" s="22">
        <v>50</v>
      </c>
      <c r="K49" s="23">
        <f t="shared" si="4"/>
        <v>0.65217391304347827</v>
      </c>
      <c r="L49" s="18" t="s">
        <v>14</v>
      </c>
      <c r="M49" s="46">
        <f t="shared" si="2"/>
        <v>18.521739130434781</v>
      </c>
    </row>
    <row r="50" spans="1:13" s="24" customFormat="1" ht="27" customHeight="1">
      <c r="A50" s="18">
        <v>50</v>
      </c>
      <c r="B50" s="19" t="s">
        <v>163</v>
      </c>
      <c r="C50" s="18" t="s">
        <v>157</v>
      </c>
      <c r="D50" s="18" t="s">
        <v>163</v>
      </c>
      <c r="E50" s="19" t="s">
        <v>164</v>
      </c>
      <c r="F50" s="18" t="s">
        <v>13</v>
      </c>
      <c r="G50" s="20">
        <v>0.06</v>
      </c>
      <c r="H50" s="21">
        <f t="shared" si="3"/>
        <v>8.6956521739130418E-3</v>
      </c>
      <c r="I50" s="44"/>
      <c r="J50" s="22">
        <v>50</v>
      </c>
      <c r="K50" s="23">
        <f t="shared" si="4"/>
        <v>0.43478260869565211</v>
      </c>
      <c r="L50" s="18" t="s">
        <v>14</v>
      </c>
      <c r="M50" s="46">
        <f t="shared" si="2"/>
        <v>12.34782608695652</v>
      </c>
    </row>
    <row r="51" spans="1:13" s="24" customFormat="1" ht="27" customHeight="1">
      <c r="A51" s="18">
        <v>51</v>
      </c>
      <c r="B51" s="19" t="s">
        <v>165</v>
      </c>
      <c r="C51" s="18" t="s">
        <v>157</v>
      </c>
      <c r="D51" s="18" t="s">
        <v>165</v>
      </c>
      <c r="E51" s="19" t="s">
        <v>166</v>
      </c>
      <c r="F51" s="18" t="s">
        <v>13</v>
      </c>
      <c r="G51" s="20">
        <v>0.2</v>
      </c>
      <c r="H51" s="21">
        <f t="shared" si="3"/>
        <v>2.8985507246376812E-2</v>
      </c>
      <c r="I51" s="45"/>
      <c r="J51" s="22">
        <v>50</v>
      </c>
      <c r="K51" s="23">
        <f t="shared" si="4"/>
        <v>1.4492753623188406</v>
      </c>
      <c r="L51" s="18" t="s">
        <v>14</v>
      </c>
      <c r="M51" s="46">
        <f t="shared" si="2"/>
        <v>41.159420289855071</v>
      </c>
    </row>
    <row r="52" spans="1:13" s="24" customFormat="1" ht="33.950000000000003" customHeight="1">
      <c r="A52" s="18">
        <v>52</v>
      </c>
      <c r="B52" s="19" t="s">
        <v>167</v>
      </c>
      <c r="C52" s="18" t="s">
        <v>157</v>
      </c>
      <c r="D52" s="18" t="s">
        <v>167</v>
      </c>
      <c r="E52" s="19" t="s">
        <v>168</v>
      </c>
      <c r="F52" s="18" t="s">
        <v>13</v>
      </c>
      <c r="G52" s="20">
        <v>6.6</v>
      </c>
      <c r="H52" s="21">
        <f t="shared" si="3"/>
        <v>0.9565217391304347</v>
      </c>
      <c r="I52" s="43"/>
      <c r="J52" s="22">
        <v>10</v>
      </c>
      <c r="K52" s="23">
        <f t="shared" si="4"/>
        <v>9.5652173913043477</v>
      </c>
      <c r="L52" s="18" t="s">
        <v>14</v>
      </c>
      <c r="M52" s="46">
        <f t="shared" si="2"/>
        <v>1358.2608695652173</v>
      </c>
    </row>
    <row r="53" spans="1:13" s="24" customFormat="1" ht="33.950000000000003" customHeight="1">
      <c r="A53" s="18">
        <v>53</v>
      </c>
      <c r="B53" s="19" t="s">
        <v>169</v>
      </c>
      <c r="C53" s="18" t="s">
        <v>157</v>
      </c>
      <c r="D53" s="18" t="s">
        <v>169</v>
      </c>
      <c r="E53" s="19" t="s">
        <v>170</v>
      </c>
      <c r="F53" s="18" t="s">
        <v>13</v>
      </c>
      <c r="G53" s="20">
        <v>9.9</v>
      </c>
      <c r="H53" s="21">
        <f t="shared" si="3"/>
        <v>1.4347826086956521</v>
      </c>
      <c r="I53" s="45"/>
      <c r="J53" s="22">
        <v>5</v>
      </c>
      <c r="K53" s="23">
        <f t="shared" si="4"/>
        <v>7.1739130434782608</v>
      </c>
      <c r="L53" s="18" t="s">
        <v>14</v>
      </c>
      <c r="M53" s="46">
        <f t="shared" si="2"/>
        <v>2037.391304347826</v>
      </c>
    </row>
    <row r="54" spans="1:13" s="24" customFormat="1" ht="45" customHeight="1">
      <c r="A54" s="18">
        <v>54</v>
      </c>
      <c r="B54" s="19" t="s">
        <v>171</v>
      </c>
      <c r="C54" s="18" t="s">
        <v>157</v>
      </c>
      <c r="D54" s="18" t="s">
        <v>171</v>
      </c>
      <c r="E54" s="19" t="s">
        <v>172</v>
      </c>
      <c r="F54" s="18" t="s">
        <v>13</v>
      </c>
      <c r="G54" s="20">
        <v>14.85</v>
      </c>
      <c r="H54" s="21">
        <f t="shared" si="3"/>
        <v>2.152173913043478</v>
      </c>
      <c r="I54" s="19"/>
      <c r="J54" s="22">
        <v>5</v>
      </c>
      <c r="K54" s="23">
        <f t="shared" si="4"/>
        <v>10.760869565217391</v>
      </c>
      <c r="L54" s="18" t="s">
        <v>14</v>
      </c>
      <c r="M54" s="46">
        <f t="shared" si="2"/>
        <v>3056.086956521739</v>
      </c>
    </row>
    <row r="55" spans="1:13" s="24" customFormat="1" ht="45" customHeight="1">
      <c r="A55" s="18">
        <v>55</v>
      </c>
      <c r="B55" s="19" t="s">
        <v>173</v>
      </c>
      <c r="C55" s="18" t="s">
        <v>157</v>
      </c>
      <c r="D55" s="18" t="s">
        <v>173</v>
      </c>
      <c r="E55" s="19" t="s">
        <v>174</v>
      </c>
      <c r="F55" s="18" t="s">
        <v>13</v>
      </c>
      <c r="G55" s="20">
        <v>22</v>
      </c>
      <c r="H55" s="21">
        <f t="shared" si="3"/>
        <v>3.1884057971014492</v>
      </c>
      <c r="I55" s="19"/>
      <c r="J55" s="22">
        <v>5</v>
      </c>
      <c r="K55" s="23">
        <f t="shared" si="4"/>
        <v>15.942028985507246</v>
      </c>
      <c r="L55" s="18" t="s">
        <v>14</v>
      </c>
      <c r="M55" s="46">
        <f t="shared" si="2"/>
        <v>4527.536231884058</v>
      </c>
    </row>
    <row r="56" spans="1:13" s="24" customFormat="1" ht="75.95" customHeight="1">
      <c r="A56" s="18">
        <v>56</v>
      </c>
      <c r="B56" s="19" t="s">
        <v>175</v>
      </c>
      <c r="C56" s="18" t="s">
        <v>112</v>
      </c>
      <c r="D56" s="18" t="s">
        <v>175</v>
      </c>
      <c r="E56" s="19" t="s">
        <v>176</v>
      </c>
      <c r="F56" s="18" t="s">
        <v>13</v>
      </c>
      <c r="G56" s="20">
        <v>0.17</v>
      </c>
      <c r="H56" s="21">
        <f t="shared" si="3"/>
        <v>2.4637681159420291E-2</v>
      </c>
      <c r="I56" s="19"/>
      <c r="J56" s="22">
        <v>50</v>
      </c>
      <c r="K56" s="23">
        <f t="shared" si="4"/>
        <v>1.2318840579710146</v>
      </c>
      <c r="L56" s="18" t="s">
        <v>14</v>
      </c>
      <c r="M56" s="46">
        <f t="shared" si="2"/>
        <v>34.985507246376812</v>
      </c>
    </row>
    <row r="57" spans="1:13" s="24" customFormat="1" ht="75.95" customHeight="1">
      <c r="A57" s="18">
        <v>57</v>
      </c>
      <c r="B57" s="19" t="s">
        <v>177</v>
      </c>
      <c r="C57" s="18" t="s">
        <v>112</v>
      </c>
      <c r="D57" s="18" t="s">
        <v>177</v>
      </c>
      <c r="E57" s="19" t="s">
        <v>178</v>
      </c>
      <c r="F57" s="18" t="s">
        <v>13</v>
      </c>
      <c r="G57" s="20">
        <v>8.8000000000000007</v>
      </c>
      <c r="H57" s="21">
        <f t="shared" si="3"/>
        <v>1.2753623188405798</v>
      </c>
      <c r="I57" s="19"/>
      <c r="J57" s="22">
        <v>10</v>
      </c>
      <c r="K57" s="23">
        <f t="shared" si="4"/>
        <v>12.753623188405799</v>
      </c>
      <c r="L57" s="18" t="s">
        <v>14</v>
      </c>
      <c r="M57" s="46">
        <f t="shared" si="2"/>
        <v>1811.0144927536232</v>
      </c>
    </row>
    <row r="58" spans="1:13" s="24" customFormat="1" ht="81" customHeight="1">
      <c r="A58" s="30"/>
      <c r="B58" s="19" t="s">
        <v>179</v>
      </c>
      <c r="C58" s="18" t="s">
        <v>112</v>
      </c>
      <c r="D58" s="30" t="s">
        <v>179</v>
      </c>
      <c r="E58" s="19" t="s">
        <v>180</v>
      </c>
      <c r="F58" s="18" t="s">
        <v>13</v>
      </c>
      <c r="G58" s="20">
        <v>0.44</v>
      </c>
      <c r="H58" s="21">
        <f t="shared" si="3"/>
        <v>6.3768115942028983E-2</v>
      </c>
      <c r="I58" s="19"/>
      <c r="J58" s="22">
        <v>50</v>
      </c>
      <c r="K58" s="23">
        <f t="shared" si="4"/>
        <v>3.1884057971014492</v>
      </c>
      <c r="L58" s="18" t="s">
        <v>14</v>
      </c>
      <c r="M58" s="46">
        <f t="shared" si="2"/>
        <v>90.550724637681157</v>
      </c>
    </row>
    <row r="59" spans="1:13" s="24" customFormat="1" ht="27" customHeight="1">
      <c r="A59" s="30"/>
      <c r="B59" s="19" t="s">
        <v>181</v>
      </c>
      <c r="C59" s="18"/>
      <c r="D59" s="30" t="s">
        <v>182</v>
      </c>
      <c r="E59" s="19"/>
      <c r="F59" s="18" t="s">
        <v>13</v>
      </c>
      <c r="G59" s="22">
        <v>1.41</v>
      </c>
      <c r="H59" s="21">
        <f>G59/6.9</f>
        <v>0.20434782608695651</v>
      </c>
      <c r="I59" s="19"/>
      <c r="J59" s="22">
        <v>10</v>
      </c>
      <c r="K59" s="23">
        <f t="shared" si="4"/>
        <v>2.043478260869565</v>
      </c>
      <c r="L59" s="18" t="s">
        <v>14</v>
      </c>
      <c r="M59" s="46">
        <f t="shared" si="2"/>
        <v>290.17391304347825</v>
      </c>
    </row>
    <row r="60" spans="1:13" s="24" customFormat="1" ht="27" customHeight="1">
      <c r="A60" s="30"/>
      <c r="B60" s="19" t="s">
        <v>181</v>
      </c>
      <c r="C60" s="18"/>
      <c r="D60" s="30" t="s">
        <v>183</v>
      </c>
      <c r="E60" s="19"/>
      <c r="F60" s="18" t="s">
        <v>13</v>
      </c>
      <c r="G60" s="22">
        <v>1.88</v>
      </c>
      <c r="H60" s="21">
        <f t="shared" si="3"/>
        <v>0.27246376811594197</v>
      </c>
      <c r="I60" s="19"/>
      <c r="J60" s="22">
        <v>10</v>
      </c>
      <c r="K60" s="23">
        <f t="shared" si="4"/>
        <v>2.72463768115942</v>
      </c>
      <c r="L60" s="18" t="s">
        <v>14</v>
      </c>
      <c r="M60" s="46">
        <f t="shared" si="2"/>
        <v>386.89855072463763</v>
      </c>
    </row>
    <row r="61" spans="1:13" s="24" customFormat="1" ht="27" customHeight="1">
      <c r="A61" s="30"/>
      <c r="B61" s="19" t="s">
        <v>181</v>
      </c>
      <c r="C61" s="30"/>
      <c r="D61" s="18" t="s">
        <v>184</v>
      </c>
      <c r="E61" s="19" t="s">
        <v>185</v>
      </c>
      <c r="F61" s="18" t="s">
        <v>13</v>
      </c>
      <c r="G61" s="31">
        <v>2.0099999999999998</v>
      </c>
      <c r="H61" s="21">
        <f t="shared" si="3"/>
        <v>0.29130434782608688</v>
      </c>
      <c r="I61" s="19"/>
      <c r="J61" s="22">
        <v>10</v>
      </c>
      <c r="K61" s="23">
        <f t="shared" si="4"/>
        <v>2.9130434782608687</v>
      </c>
      <c r="L61" s="18" t="s">
        <v>14</v>
      </c>
      <c r="M61" s="46">
        <f t="shared" si="2"/>
        <v>413.65217391304338</v>
      </c>
    </row>
    <row r="62" spans="1:13" s="24" customFormat="1" ht="27" customHeight="1">
      <c r="A62" s="30"/>
      <c r="B62" s="19" t="s">
        <v>181</v>
      </c>
      <c r="C62" s="30"/>
      <c r="D62" s="18" t="s">
        <v>199</v>
      </c>
      <c r="E62" s="19"/>
      <c r="F62" s="18" t="s">
        <v>13</v>
      </c>
      <c r="G62" s="22">
        <v>1.41</v>
      </c>
      <c r="H62" s="21">
        <f>G62/6.9</f>
        <v>0.20434782608695651</v>
      </c>
      <c r="I62" s="19"/>
      <c r="J62" s="22">
        <v>10</v>
      </c>
      <c r="K62" s="23">
        <f t="shared" si="4"/>
        <v>2.043478260869565</v>
      </c>
      <c r="L62" s="18" t="s">
        <v>14</v>
      </c>
      <c r="M62" s="46">
        <f t="shared" si="2"/>
        <v>290.17391304347825</v>
      </c>
    </row>
    <row r="63" spans="1:13" s="24" customFormat="1" ht="27" customHeight="1">
      <c r="A63" s="30"/>
      <c r="B63" s="19" t="s">
        <v>181</v>
      </c>
      <c r="C63" s="30"/>
      <c r="D63" s="18" t="s">
        <v>200</v>
      </c>
      <c r="E63" s="19"/>
      <c r="F63" s="18" t="s">
        <v>13</v>
      </c>
      <c r="G63" s="22">
        <v>1.88</v>
      </c>
      <c r="H63" s="21">
        <f t="shared" si="3"/>
        <v>0.27246376811594197</v>
      </c>
      <c r="I63" s="19"/>
      <c r="J63" s="22">
        <v>10</v>
      </c>
      <c r="K63" s="23">
        <f t="shared" si="4"/>
        <v>2.72463768115942</v>
      </c>
      <c r="L63" s="18" t="s">
        <v>14</v>
      </c>
      <c r="M63" s="46">
        <f t="shared" si="2"/>
        <v>386.89855072463763</v>
      </c>
    </row>
    <row r="64" spans="1:13" s="24" customFormat="1" ht="27" customHeight="1">
      <c r="A64" s="30"/>
      <c r="B64" s="19" t="s">
        <v>181</v>
      </c>
      <c r="C64" s="30"/>
      <c r="D64" s="18" t="s">
        <v>201</v>
      </c>
      <c r="E64" s="19"/>
      <c r="F64" s="18" t="s">
        <v>13</v>
      </c>
      <c r="G64" s="31">
        <v>2.0099999999999998</v>
      </c>
      <c r="H64" s="21">
        <f t="shared" si="3"/>
        <v>0.29130434782608688</v>
      </c>
      <c r="I64" s="19"/>
      <c r="J64" s="22">
        <v>10</v>
      </c>
      <c r="K64" s="23">
        <f t="shared" si="4"/>
        <v>2.9130434782608687</v>
      </c>
      <c r="L64" s="18" t="s">
        <v>14</v>
      </c>
      <c r="M64" s="46">
        <f t="shared" si="2"/>
        <v>413.65217391304338</v>
      </c>
    </row>
    <row r="65" spans="1:13" s="24" customFormat="1" ht="78" customHeight="1">
      <c r="A65" s="30"/>
      <c r="B65" s="32"/>
      <c r="C65" s="30"/>
      <c r="D65" s="30" t="s">
        <v>186</v>
      </c>
      <c r="E65" s="30"/>
      <c r="F65" s="18" t="s">
        <v>13</v>
      </c>
      <c r="G65" s="31">
        <v>0.88</v>
      </c>
      <c r="H65" s="21">
        <f t="shared" si="3"/>
        <v>0.12753623188405797</v>
      </c>
      <c r="I65" s="30"/>
      <c r="J65" s="31">
        <v>40</v>
      </c>
      <c r="K65" s="23">
        <f t="shared" si="4"/>
        <v>5.1014492753623184</v>
      </c>
      <c r="L65" s="30"/>
      <c r="M65" s="46">
        <f t="shared" si="2"/>
        <v>181.10144927536231</v>
      </c>
    </row>
    <row r="66" spans="1:13" s="24" customFormat="1" ht="84" customHeight="1">
      <c r="A66" s="30"/>
      <c r="B66" s="32"/>
      <c r="C66" s="30"/>
      <c r="D66" s="30" t="s">
        <v>187</v>
      </c>
      <c r="E66" s="30"/>
      <c r="F66" s="18" t="s">
        <v>13</v>
      </c>
      <c r="G66" s="31">
        <v>2.5</v>
      </c>
      <c r="H66" s="21">
        <f t="shared" si="3"/>
        <v>0.36231884057971014</v>
      </c>
      <c r="I66" s="30"/>
      <c r="J66" s="31">
        <v>20</v>
      </c>
      <c r="K66" s="23">
        <f t="shared" si="4"/>
        <v>7.2463768115942031</v>
      </c>
      <c r="L66" s="30"/>
      <c r="M66" s="46">
        <f t="shared" si="2"/>
        <v>514.49275362318838</v>
      </c>
    </row>
    <row r="67" spans="1:13" s="24" customFormat="1" ht="81" customHeight="1">
      <c r="A67" s="30"/>
      <c r="B67" s="32"/>
      <c r="C67" s="30"/>
      <c r="D67" s="30" t="s">
        <v>188</v>
      </c>
      <c r="E67" s="30"/>
      <c r="F67" s="18" t="s">
        <v>13</v>
      </c>
      <c r="G67" s="31">
        <v>5</v>
      </c>
      <c r="H67" s="21">
        <f t="shared" si="3"/>
        <v>0.72463768115942029</v>
      </c>
      <c r="I67" s="30"/>
      <c r="J67" s="31">
        <v>5</v>
      </c>
      <c r="K67" s="23">
        <f t="shared" si="4"/>
        <v>3.6231884057971016</v>
      </c>
      <c r="L67" s="30"/>
      <c r="M67" s="46">
        <f>1420*H67</f>
        <v>1028.9855072463768</v>
      </c>
    </row>
    <row r="68" spans="1:13" s="24" customFormat="1" ht="81" customHeight="1">
      <c r="A68" s="30"/>
      <c r="B68" s="32"/>
      <c r="C68" s="30"/>
      <c r="D68" s="30" t="s">
        <v>189</v>
      </c>
      <c r="E68" s="30"/>
      <c r="F68" s="18" t="s">
        <v>13</v>
      </c>
      <c r="G68" s="31">
        <v>50</v>
      </c>
      <c r="H68" s="21">
        <f t="shared" si="3"/>
        <v>7.2463768115942022</v>
      </c>
      <c r="I68" s="30"/>
      <c r="J68" s="31">
        <v>1</v>
      </c>
      <c r="K68" s="23">
        <f t="shared" si="4"/>
        <v>7.2463768115942022</v>
      </c>
      <c r="L68" s="30"/>
      <c r="M68" s="46">
        <f t="shared" ref="M67:M80" si="5">1420*H68</f>
        <v>10289.855072463768</v>
      </c>
    </row>
    <row r="69" spans="1:13" s="24" customFormat="1" ht="75.95" customHeight="1">
      <c r="A69" s="30"/>
      <c r="B69" s="32"/>
      <c r="C69" s="30"/>
      <c r="D69" s="30" t="s">
        <v>190</v>
      </c>
      <c r="E69" s="30"/>
      <c r="F69" s="18" t="s">
        <v>13</v>
      </c>
      <c r="G69" s="31">
        <v>2.09</v>
      </c>
      <c r="H69" s="21">
        <f t="shared" si="3"/>
        <v>0.30289855072463767</v>
      </c>
      <c r="I69" s="30"/>
      <c r="J69" s="31">
        <v>20</v>
      </c>
      <c r="K69" s="23">
        <f t="shared" si="4"/>
        <v>6.0579710144927539</v>
      </c>
      <c r="L69" s="30"/>
      <c r="M69" s="46">
        <f t="shared" si="5"/>
        <v>430.1159420289855</v>
      </c>
    </row>
    <row r="70" spans="1:13" s="24" customFormat="1" ht="69" customHeight="1">
      <c r="A70" s="30"/>
      <c r="B70" s="32"/>
      <c r="C70" s="30"/>
      <c r="D70" s="30" t="s">
        <v>191</v>
      </c>
      <c r="E70" s="30"/>
      <c r="F70" s="18" t="s">
        <v>13</v>
      </c>
      <c r="G70" s="31">
        <v>0.13</v>
      </c>
      <c r="H70" s="21">
        <f t="shared" ref="H70:H75" si="6">G70/6.9</f>
        <v>1.8840579710144929E-2</v>
      </c>
      <c r="I70" s="30"/>
      <c r="J70" s="31">
        <v>50</v>
      </c>
      <c r="K70" s="23">
        <f t="shared" ref="K70:K75" si="7">J70*H70</f>
        <v>0.94202898550724645</v>
      </c>
      <c r="L70" s="30"/>
      <c r="M70" s="46">
        <f t="shared" si="5"/>
        <v>26.753623188405797</v>
      </c>
    </row>
    <row r="71" spans="1:13" s="24" customFormat="1" ht="81" customHeight="1">
      <c r="A71" s="30"/>
      <c r="B71" s="32"/>
      <c r="C71" s="30"/>
      <c r="D71" s="32" t="s">
        <v>192</v>
      </c>
      <c r="E71" s="30"/>
      <c r="F71" s="18" t="s">
        <v>13</v>
      </c>
      <c r="G71" s="31">
        <v>13.2</v>
      </c>
      <c r="H71" s="21">
        <f t="shared" si="6"/>
        <v>1.9130434782608694</v>
      </c>
      <c r="I71" s="30"/>
      <c r="J71" s="31">
        <v>10</v>
      </c>
      <c r="K71" s="23">
        <f t="shared" si="7"/>
        <v>19.130434782608695</v>
      </c>
      <c r="L71" s="30"/>
      <c r="M71" s="46">
        <f t="shared" si="5"/>
        <v>2716.5217391304345</v>
      </c>
    </row>
    <row r="72" spans="1:13" s="24" customFormat="1" ht="72.95" customHeight="1">
      <c r="A72" s="30"/>
      <c r="B72" s="32"/>
      <c r="C72" s="30"/>
      <c r="D72" s="30" t="s">
        <v>193</v>
      </c>
      <c r="E72" s="30"/>
      <c r="F72" s="18" t="s">
        <v>13</v>
      </c>
      <c r="G72" s="31">
        <v>3.85</v>
      </c>
      <c r="H72" s="21">
        <f t="shared" si="6"/>
        <v>0.55797101449275366</v>
      </c>
      <c r="I72" s="30"/>
      <c r="J72" s="31">
        <v>10</v>
      </c>
      <c r="K72" s="23">
        <f t="shared" si="7"/>
        <v>5.579710144927537</v>
      </c>
      <c r="L72" s="30"/>
      <c r="M72" s="46">
        <f t="shared" si="5"/>
        <v>792.31884057971024</v>
      </c>
    </row>
    <row r="73" spans="1:13" s="24" customFormat="1" ht="72.95" customHeight="1">
      <c r="A73" s="30"/>
      <c r="B73" s="32"/>
      <c r="C73" s="30"/>
      <c r="D73" s="30" t="s">
        <v>194</v>
      </c>
      <c r="E73" s="30"/>
      <c r="F73" s="18" t="s">
        <v>13</v>
      </c>
      <c r="G73" s="31">
        <v>5.15</v>
      </c>
      <c r="H73" s="21">
        <f t="shared" si="6"/>
        <v>0.74637681159420288</v>
      </c>
      <c r="I73" s="30"/>
      <c r="J73" s="31">
        <v>10</v>
      </c>
      <c r="K73" s="23">
        <f t="shared" si="7"/>
        <v>7.4637681159420293</v>
      </c>
      <c r="L73" s="30"/>
      <c r="M73" s="46">
        <f t="shared" si="5"/>
        <v>1059.855072463768</v>
      </c>
    </row>
    <row r="74" spans="1:13" s="24" customFormat="1" ht="72.95" customHeight="1">
      <c r="A74" s="30"/>
      <c r="B74" s="32"/>
      <c r="C74" s="30"/>
      <c r="D74" s="30" t="s">
        <v>195</v>
      </c>
      <c r="E74" s="30"/>
      <c r="F74" s="18" t="s">
        <v>13</v>
      </c>
      <c r="G74" s="31">
        <v>8.25</v>
      </c>
      <c r="H74" s="21">
        <f t="shared" si="6"/>
        <v>1.1956521739130435</v>
      </c>
      <c r="I74" s="30"/>
      <c r="J74" s="31">
        <v>10</v>
      </c>
      <c r="K74" s="23">
        <f t="shared" si="7"/>
        <v>11.956521739130434</v>
      </c>
      <c r="L74" s="30"/>
      <c r="M74" s="46">
        <f t="shared" si="5"/>
        <v>1697.8260869565217</v>
      </c>
    </row>
    <row r="75" spans="1:13" s="24" customFormat="1" ht="72.95" customHeight="1">
      <c r="A75" s="30"/>
      <c r="B75" s="32"/>
      <c r="C75" s="30"/>
      <c r="D75" s="30" t="s">
        <v>196</v>
      </c>
      <c r="E75" s="30"/>
      <c r="F75" s="18" t="s">
        <v>13</v>
      </c>
      <c r="G75" s="31">
        <v>0.44</v>
      </c>
      <c r="H75" s="21">
        <f t="shared" si="6"/>
        <v>6.3768115942028983E-2</v>
      </c>
      <c r="I75" s="30"/>
      <c r="J75" s="31">
        <v>20</v>
      </c>
      <c r="K75" s="23">
        <f t="shared" si="7"/>
        <v>1.2753623188405796</v>
      </c>
      <c r="L75" s="30"/>
      <c r="M75" s="46">
        <f t="shared" si="5"/>
        <v>90.550724637681157</v>
      </c>
    </row>
    <row r="76" spans="1:13" s="24" customFormat="1" ht="72.95" customHeight="1">
      <c r="A76" s="30"/>
      <c r="B76" s="32"/>
      <c r="C76" s="33" t="s">
        <v>197</v>
      </c>
      <c r="D76" s="34" t="s">
        <v>198</v>
      </c>
      <c r="E76" s="35" t="s">
        <v>115</v>
      </c>
      <c r="F76" s="18" t="s">
        <v>13</v>
      </c>
      <c r="G76" s="36"/>
      <c r="H76" s="37">
        <v>29.8571428571429</v>
      </c>
      <c r="I76" s="30"/>
      <c r="J76" s="31">
        <v>1</v>
      </c>
      <c r="K76" s="23">
        <v>29.8571428571429</v>
      </c>
      <c r="L76" s="30"/>
      <c r="M76" s="46">
        <f t="shared" si="5"/>
        <v>42397.142857142921</v>
      </c>
    </row>
    <row r="77" spans="1:13" s="24" customFormat="1" ht="72.95" customHeight="1">
      <c r="A77" s="30"/>
      <c r="B77" s="32"/>
      <c r="C77" s="38" t="s">
        <v>202</v>
      </c>
      <c r="D77" s="39" t="s">
        <v>203</v>
      </c>
      <c r="E77" s="38" t="s">
        <v>204</v>
      </c>
      <c r="F77" s="16" t="s">
        <v>204</v>
      </c>
      <c r="G77" s="36"/>
      <c r="H77" s="40">
        <v>8.4060000000000006</v>
      </c>
      <c r="I77" s="30"/>
      <c r="J77" s="31">
        <v>4</v>
      </c>
      <c r="K77" s="23">
        <f>H77*J77</f>
        <v>33.624000000000002</v>
      </c>
      <c r="L77" s="30"/>
      <c r="M77" s="46">
        <f t="shared" si="5"/>
        <v>11936.52</v>
      </c>
    </row>
    <row r="78" spans="1:13" s="24" customFormat="1" ht="72.95" customHeight="1">
      <c r="A78" s="30"/>
      <c r="B78" s="32"/>
      <c r="C78" s="38" t="s">
        <v>205</v>
      </c>
      <c r="D78" s="39" t="s">
        <v>206</v>
      </c>
      <c r="E78" s="38"/>
      <c r="F78" s="16" t="s">
        <v>13</v>
      </c>
      <c r="G78" s="36"/>
      <c r="H78" s="40">
        <v>0.877</v>
      </c>
      <c r="I78" s="30"/>
      <c r="J78" s="31">
        <v>5</v>
      </c>
      <c r="K78" s="23">
        <f>J78*H78</f>
        <v>4.3849999999999998</v>
      </c>
      <c r="L78" s="30"/>
      <c r="M78" s="46">
        <f t="shared" si="5"/>
        <v>1245.3399999999999</v>
      </c>
    </row>
    <row r="79" spans="1:13" s="24" customFormat="1" ht="72.95" customHeight="1">
      <c r="A79" s="30"/>
      <c r="B79" s="32"/>
      <c r="C79" s="41" t="s">
        <v>209</v>
      </c>
      <c r="D79" s="39" t="s">
        <v>210</v>
      </c>
      <c r="E79" s="38"/>
      <c r="F79" s="16" t="s">
        <v>13</v>
      </c>
      <c r="G79" s="36"/>
      <c r="H79" s="40">
        <v>3.5070000000000001</v>
      </c>
      <c r="I79" s="30"/>
      <c r="J79" s="31">
        <v>5</v>
      </c>
      <c r="K79" s="23">
        <f>H79*J79</f>
        <v>17.535</v>
      </c>
      <c r="L79" s="30"/>
      <c r="M79" s="46">
        <f t="shared" si="5"/>
        <v>4979.9400000000005</v>
      </c>
    </row>
    <row r="80" spans="1:13" s="24" customFormat="1" ht="72.95" customHeight="1">
      <c r="A80" s="30"/>
      <c r="B80" s="32"/>
      <c r="C80" s="24" t="s">
        <v>207</v>
      </c>
      <c r="D80" s="38" t="s">
        <v>208</v>
      </c>
      <c r="E80" s="38"/>
      <c r="F80" s="16" t="s">
        <v>13</v>
      </c>
      <c r="G80" s="36"/>
      <c r="H80" s="42">
        <v>5.87</v>
      </c>
      <c r="I80" s="30"/>
      <c r="J80" s="31">
        <v>1</v>
      </c>
      <c r="K80" s="23">
        <v>5.87</v>
      </c>
      <c r="L80" s="30"/>
      <c r="M80" s="46">
        <f t="shared" si="5"/>
        <v>8335.4</v>
      </c>
    </row>
    <row r="81" spans="1:12" ht="18.75">
      <c r="A81" s="15"/>
      <c r="B81" s="14"/>
      <c r="C81" s="17"/>
      <c r="D81" s="14"/>
      <c r="E81" s="15"/>
      <c r="F81" s="9"/>
      <c r="G81" s="10"/>
      <c r="H81" s="9"/>
      <c r="I81" s="9"/>
      <c r="J81" s="10"/>
      <c r="K81" s="12"/>
      <c r="L81" s="9"/>
    </row>
    <row r="82" spans="1:12">
      <c r="A82" s="9"/>
      <c r="B82" s="11"/>
      <c r="C82" s="9"/>
      <c r="D82" s="9"/>
      <c r="E82" s="9"/>
      <c r="F82" s="9"/>
      <c r="G82" s="10"/>
      <c r="H82" s="12"/>
      <c r="I82" s="9"/>
      <c r="J82" s="10"/>
      <c r="K82" s="13">
        <f>SUM(K2:K81)</f>
        <v>567.94505590062101</v>
      </c>
      <c r="L82" s="9"/>
    </row>
    <row r="83" spans="1:12">
      <c r="A83" s="9"/>
      <c r="B83" s="11"/>
      <c r="C83" s="9"/>
    </row>
  </sheetData>
  <mergeCells count="4">
    <mergeCell ref="I11:I14"/>
    <mergeCell ref="I17:I20"/>
    <mergeCell ref="I49:I51"/>
    <mergeCell ref="I52:I53"/>
  </mergeCells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 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jaafar habash</cp:lastModifiedBy>
  <dcterms:created xsi:type="dcterms:W3CDTF">2025-12-27T06:59:00Z</dcterms:created>
  <dcterms:modified xsi:type="dcterms:W3CDTF">2026-06-07T15:47:26Z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D693AFFFB1BE4D35B7B6E3346B56053F_12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